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75" windowWidth="15180" windowHeight="8835"/>
  </bookViews>
  <sheets>
    <sheet name="Raw Data" sheetId="1" r:id="rId1"/>
    <sheet name="Nymex hist." sheetId="3" r:id="rId2"/>
    <sheet name="Print version 1" sheetId="4" r:id="rId3"/>
    <sheet name="Print Version 2" sheetId="5" r:id="rId4"/>
  </sheets>
  <definedNames>
    <definedName name="_xlnm._FilterDatabase" localSheetId="0" hidden="1">'Raw Data'!$A$4:$B$2265</definedName>
    <definedName name="_xlnm.Print_Area" localSheetId="3">'Print Version 2'!$A$1:$Q$126</definedName>
  </definedNames>
  <calcPr calcId="152511"/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P814" i="1" s="1"/>
  <c r="T3" i="1"/>
  <c r="P700" i="1" s="1"/>
  <c r="U3" i="1"/>
  <c r="P2118" i="1" s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O2215" i="1" s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J5" i="1"/>
  <c r="K5" i="1"/>
  <c r="L5" i="1"/>
  <c r="A6" i="1"/>
  <c r="B6" i="1"/>
  <c r="D6" i="1"/>
  <c r="E6" i="1"/>
  <c r="F6" i="1"/>
  <c r="J6" i="1"/>
  <c r="K6" i="1"/>
  <c r="L6" i="1"/>
  <c r="A7" i="1"/>
  <c r="B7" i="1"/>
  <c r="D7" i="1"/>
  <c r="E7" i="1"/>
  <c r="J7" i="1"/>
  <c r="K7" i="1"/>
  <c r="L7" i="1"/>
  <c r="F7" i="1" s="1"/>
  <c r="A8" i="1"/>
  <c r="B8" i="1"/>
  <c r="D8" i="1"/>
  <c r="E8" i="1"/>
  <c r="J8" i="1"/>
  <c r="K8" i="1"/>
  <c r="L8" i="1"/>
  <c r="F8" i="1" s="1"/>
  <c r="A9" i="1"/>
  <c r="B9" i="1"/>
  <c r="D9" i="1"/>
  <c r="E9" i="1"/>
  <c r="F9" i="1"/>
  <c r="J9" i="1"/>
  <c r="K9" i="1"/>
  <c r="L9" i="1"/>
  <c r="A10" i="1"/>
  <c r="B10" i="1"/>
  <c r="D10" i="1"/>
  <c r="E10" i="1"/>
  <c r="F10" i="1"/>
  <c r="J10" i="1"/>
  <c r="K10" i="1"/>
  <c r="L10" i="1"/>
  <c r="A11" i="1"/>
  <c r="B11" i="1"/>
  <c r="D11" i="1"/>
  <c r="E11" i="1"/>
  <c r="F11" i="1"/>
  <c r="J11" i="1"/>
  <c r="K11" i="1"/>
  <c r="L11" i="1"/>
  <c r="A12" i="1"/>
  <c r="B12" i="1"/>
  <c r="D12" i="1"/>
  <c r="E12" i="1"/>
  <c r="J12" i="1"/>
  <c r="K12" i="1"/>
  <c r="L12" i="1"/>
  <c r="F12" i="1" s="1"/>
  <c r="A13" i="1"/>
  <c r="B13" i="1"/>
  <c r="D13" i="1"/>
  <c r="E13" i="1"/>
  <c r="F13" i="1"/>
  <c r="J13" i="1"/>
  <c r="K13" i="1"/>
  <c r="L13" i="1"/>
  <c r="A14" i="1"/>
  <c r="B14" i="1"/>
  <c r="D14" i="1"/>
  <c r="E14" i="1"/>
  <c r="F14" i="1"/>
  <c r="J14" i="1"/>
  <c r="K14" i="1"/>
  <c r="L14" i="1"/>
  <c r="A15" i="1"/>
  <c r="B15" i="1"/>
  <c r="D15" i="1"/>
  <c r="E15" i="1"/>
  <c r="F15" i="1"/>
  <c r="J15" i="1"/>
  <c r="K15" i="1"/>
  <c r="L15" i="1"/>
  <c r="A16" i="1"/>
  <c r="B16" i="1"/>
  <c r="D16" i="1"/>
  <c r="E16" i="1"/>
  <c r="J16" i="1"/>
  <c r="K16" i="1"/>
  <c r="L16" i="1"/>
  <c r="F16" i="1" s="1"/>
  <c r="A17" i="1"/>
  <c r="B17" i="1"/>
  <c r="D17" i="1"/>
  <c r="E17" i="1"/>
  <c r="F17" i="1"/>
  <c r="J17" i="1"/>
  <c r="K17" i="1"/>
  <c r="L17" i="1"/>
  <c r="A18" i="1"/>
  <c r="B18" i="1"/>
  <c r="D18" i="1"/>
  <c r="E18" i="1"/>
  <c r="F18" i="1"/>
  <c r="J18" i="1"/>
  <c r="K18" i="1"/>
  <c r="L18" i="1"/>
  <c r="A19" i="1"/>
  <c r="B19" i="1"/>
  <c r="D19" i="1"/>
  <c r="E19" i="1"/>
  <c r="J19" i="1"/>
  <c r="K19" i="1"/>
  <c r="L19" i="1"/>
  <c r="F19" i="1" s="1"/>
  <c r="A20" i="1"/>
  <c r="B20" i="1"/>
  <c r="D20" i="1"/>
  <c r="E20" i="1"/>
  <c r="J20" i="1"/>
  <c r="K20" i="1"/>
  <c r="L20" i="1"/>
  <c r="F20" i="1" s="1"/>
  <c r="A21" i="1"/>
  <c r="B21" i="1"/>
  <c r="D21" i="1"/>
  <c r="E21" i="1"/>
  <c r="F21" i="1"/>
  <c r="J21" i="1"/>
  <c r="K21" i="1"/>
  <c r="L21" i="1"/>
  <c r="A22" i="1"/>
  <c r="B22" i="1"/>
  <c r="D22" i="1"/>
  <c r="E22" i="1"/>
  <c r="F22" i="1"/>
  <c r="J22" i="1"/>
  <c r="K22" i="1"/>
  <c r="L22" i="1"/>
  <c r="A23" i="1"/>
  <c r="B23" i="1"/>
  <c r="D23" i="1"/>
  <c r="E23" i="1"/>
  <c r="J23" i="1"/>
  <c r="K23" i="1"/>
  <c r="L23" i="1"/>
  <c r="F23" i="1" s="1"/>
  <c r="A24" i="1"/>
  <c r="B24" i="1"/>
  <c r="D24" i="1"/>
  <c r="E24" i="1"/>
  <c r="J24" i="1"/>
  <c r="K24" i="1"/>
  <c r="L24" i="1"/>
  <c r="F24" i="1" s="1"/>
  <c r="A25" i="1"/>
  <c r="B25" i="1"/>
  <c r="D25" i="1"/>
  <c r="E25" i="1"/>
  <c r="F25" i="1"/>
  <c r="J25" i="1"/>
  <c r="K25" i="1"/>
  <c r="L25" i="1"/>
  <c r="A26" i="1"/>
  <c r="B26" i="1"/>
  <c r="D26" i="1"/>
  <c r="E26" i="1"/>
  <c r="F26" i="1"/>
  <c r="J26" i="1"/>
  <c r="K26" i="1"/>
  <c r="L26" i="1"/>
  <c r="A27" i="1"/>
  <c r="B27" i="1"/>
  <c r="D27" i="1"/>
  <c r="E27" i="1"/>
  <c r="F27" i="1"/>
  <c r="J27" i="1"/>
  <c r="K27" i="1"/>
  <c r="L27" i="1"/>
  <c r="A28" i="1"/>
  <c r="B28" i="1"/>
  <c r="D28" i="1"/>
  <c r="E28" i="1"/>
  <c r="J28" i="1"/>
  <c r="K28" i="1"/>
  <c r="L28" i="1"/>
  <c r="F28" i="1" s="1"/>
  <c r="A29" i="1"/>
  <c r="B29" i="1"/>
  <c r="D29" i="1"/>
  <c r="E29" i="1"/>
  <c r="F29" i="1"/>
  <c r="J29" i="1"/>
  <c r="K29" i="1"/>
  <c r="L29" i="1"/>
  <c r="A30" i="1"/>
  <c r="B30" i="1"/>
  <c r="D30" i="1"/>
  <c r="E30" i="1"/>
  <c r="F30" i="1"/>
  <c r="J30" i="1"/>
  <c r="K30" i="1"/>
  <c r="L30" i="1"/>
  <c r="A31" i="1"/>
  <c r="B31" i="1"/>
  <c r="D31" i="1"/>
  <c r="E31" i="1"/>
  <c r="F31" i="1"/>
  <c r="J31" i="1"/>
  <c r="K31" i="1"/>
  <c r="L31" i="1"/>
  <c r="A32" i="1"/>
  <c r="B32" i="1"/>
  <c r="D32" i="1"/>
  <c r="E32" i="1"/>
  <c r="J32" i="1"/>
  <c r="K32" i="1"/>
  <c r="L32" i="1"/>
  <c r="F32" i="1" s="1"/>
  <c r="A33" i="1"/>
  <c r="B33" i="1"/>
  <c r="D33" i="1"/>
  <c r="E33" i="1"/>
  <c r="F33" i="1"/>
  <c r="J33" i="1"/>
  <c r="K33" i="1"/>
  <c r="L33" i="1"/>
  <c r="A34" i="1"/>
  <c r="B34" i="1"/>
  <c r="D34" i="1"/>
  <c r="E34" i="1"/>
  <c r="F34" i="1"/>
  <c r="J34" i="1"/>
  <c r="K34" i="1"/>
  <c r="L34" i="1"/>
  <c r="A35" i="1"/>
  <c r="B35" i="1"/>
  <c r="D35" i="1"/>
  <c r="E35" i="1"/>
  <c r="J35" i="1"/>
  <c r="K35" i="1"/>
  <c r="L35" i="1"/>
  <c r="F35" i="1" s="1"/>
  <c r="A36" i="1"/>
  <c r="B36" i="1"/>
  <c r="D36" i="1"/>
  <c r="E36" i="1"/>
  <c r="J36" i="1"/>
  <c r="K36" i="1"/>
  <c r="L36" i="1"/>
  <c r="F36" i="1" s="1"/>
  <c r="A37" i="1"/>
  <c r="B37" i="1"/>
  <c r="D37" i="1"/>
  <c r="E37" i="1"/>
  <c r="F37" i="1"/>
  <c r="J37" i="1"/>
  <c r="K37" i="1"/>
  <c r="L37" i="1"/>
  <c r="A38" i="1"/>
  <c r="B38" i="1"/>
  <c r="D38" i="1"/>
  <c r="E38" i="1"/>
  <c r="F38" i="1"/>
  <c r="J38" i="1"/>
  <c r="K38" i="1"/>
  <c r="L38" i="1"/>
  <c r="A39" i="1"/>
  <c r="B39" i="1"/>
  <c r="D39" i="1"/>
  <c r="E39" i="1"/>
  <c r="J39" i="1"/>
  <c r="K39" i="1"/>
  <c r="L39" i="1"/>
  <c r="F39" i="1" s="1"/>
  <c r="A40" i="1"/>
  <c r="B40" i="1"/>
  <c r="D40" i="1"/>
  <c r="E40" i="1"/>
  <c r="J40" i="1"/>
  <c r="K40" i="1"/>
  <c r="L40" i="1"/>
  <c r="F40" i="1" s="1"/>
  <c r="A41" i="1"/>
  <c r="B41" i="1"/>
  <c r="D41" i="1"/>
  <c r="E41" i="1"/>
  <c r="F41" i="1"/>
  <c r="J41" i="1"/>
  <c r="K41" i="1"/>
  <c r="L41" i="1"/>
  <c r="A42" i="1"/>
  <c r="B42" i="1"/>
  <c r="D42" i="1"/>
  <c r="E42" i="1"/>
  <c r="F42" i="1"/>
  <c r="J42" i="1"/>
  <c r="K42" i="1"/>
  <c r="L42" i="1"/>
  <c r="A43" i="1"/>
  <c r="B43" i="1"/>
  <c r="D43" i="1"/>
  <c r="E43" i="1"/>
  <c r="F43" i="1"/>
  <c r="J43" i="1"/>
  <c r="K43" i="1"/>
  <c r="L43" i="1"/>
  <c r="A44" i="1"/>
  <c r="B44" i="1"/>
  <c r="D44" i="1"/>
  <c r="E44" i="1"/>
  <c r="J44" i="1"/>
  <c r="K44" i="1"/>
  <c r="L44" i="1"/>
  <c r="F44" i="1" s="1"/>
  <c r="A45" i="1"/>
  <c r="B45" i="1"/>
  <c r="D45" i="1"/>
  <c r="E45" i="1"/>
  <c r="J45" i="1"/>
  <c r="K45" i="1"/>
  <c r="F45" i="1" s="1"/>
  <c r="L45" i="1"/>
  <c r="A46" i="1"/>
  <c r="B46" i="1"/>
  <c r="D46" i="1"/>
  <c r="E46" i="1"/>
  <c r="F46" i="1"/>
  <c r="J46" i="1"/>
  <c r="K46" i="1"/>
  <c r="L46" i="1"/>
  <c r="A47" i="1"/>
  <c r="B47" i="1"/>
  <c r="D47" i="1"/>
  <c r="E47" i="1"/>
  <c r="J47" i="1"/>
  <c r="K47" i="1"/>
  <c r="F47" i="1" s="1"/>
  <c r="L47" i="1"/>
  <c r="A48" i="1"/>
  <c r="B48" i="1"/>
  <c r="D48" i="1"/>
  <c r="E48" i="1"/>
  <c r="J48" i="1"/>
  <c r="K48" i="1"/>
  <c r="L48" i="1"/>
  <c r="F48" i="1" s="1"/>
  <c r="A49" i="1"/>
  <c r="B49" i="1"/>
  <c r="D49" i="1"/>
  <c r="E49" i="1"/>
  <c r="J49" i="1"/>
  <c r="K49" i="1"/>
  <c r="L49" i="1"/>
  <c r="A50" i="1"/>
  <c r="B50" i="1"/>
  <c r="D50" i="1"/>
  <c r="E50" i="1"/>
  <c r="J50" i="1"/>
  <c r="K50" i="1"/>
  <c r="L50" i="1"/>
  <c r="F50" i="1" s="1"/>
  <c r="A51" i="1"/>
  <c r="B51" i="1"/>
  <c r="D51" i="1"/>
  <c r="E51" i="1"/>
  <c r="J51" i="1"/>
  <c r="K51" i="1"/>
  <c r="L51" i="1"/>
  <c r="A52" i="1"/>
  <c r="B52" i="1"/>
  <c r="D52" i="1"/>
  <c r="E52" i="1"/>
  <c r="J52" i="1"/>
  <c r="K52" i="1"/>
  <c r="L52" i="1"/>
  <c r="F52" i="1" s="1"/>
  <c r="A53" i="1"/>
  <c r="B53" i="1"/>
  <c r="D53" i="1"/>
  <c r="E53" i="1"/>
  <c r="J53" i="1"/>
  <c r="K53" i="1"/>
  <c r="L53" i="1"/>
  <c r="A54" i="1"/>
  <c r="B54" i="1"/>
  <c r="D54" i="1"/>
  <c r="E54" i="1"/>
  <c r="J54" i="1"/>
  <c r="K54" i="1"/>
  <c r="L54" i="1"/>
  <c r="F54" i="1" s="1"/>
  <c r="A55" i="1"/>
  <c r="B55" i="1"/>
  <c r="D55" i="1"/>
  <c r="E55" i="1"/>
  <c r="J55" i="1"/>
  <c r="K55" i="1"/>
  <c r="L55" i="1"/>
  <c r="A56" i="1"/>
  <c r="B56" i="1"/>
  <c r="D56" i="1"/>
  <c r="E56" i="1"/>
  <c r="J56" i="1"/>
  <c r="K56" i="1"/>
  <c r="L56" i="1"/>
  <c r="F56" i="1" s="1"/>
  <c r="A57" i="1"/>
  <c r="B57" i="1"/>
  <c r="D57" i="1"/>
  <c r="E57" i="1"/>
  <c r="J57" i="1"/>
  <c r="K57" i="1"/>
  <c r="L57" i="1"/>
  <c r="A58" i="1"/>
  <c r="B58" i="1"/>
  <c r="D58" i="1"/>
  <c r="E58" i="1"/>
  <c r="J58" i="1"/>
  <c r="K58" i="1"/>
  <c r="L58" i="1"/>
  <c r="F58" i="1" s="1"/>
  <c r="A59" i="1"/>
  <c r="B59" i="1"/>
  <c r="D59" i="1"/>
  <c r="E59" i="1"/>
  <c r="J59" i="1"/>
  <c r="K59" i="1"/>
  <c r="L59" i="1"/>
  <c r="A60" i="1"/>
  <c r="B60" i="1"/>
  <c r="D60" i="1"/>
  <c r="E60" i="1"/>
  <c r="J60" i="1"/>
  <c r="K60" i="1"/>
  <c r="L60" i="1"/>
  <c r="F60" i="1" s="1"/>
  <c r="A61" i="1"/>
  <c r="B61" i="1"/>
  <c r="D61" i="1"/>
  <c r="E61" i="1"/>
  <c r="J61" i="1"/>
  <c r="K61" i="1"/>
  <c r="L61" i="1"/>
  <c r="A62" i="1"/>
  <c r="B62" i="1"/>
  <c r="D62" i="1"/>
  <c r="E62" i="1"/>
  <c r="J62" i="1"/>
  <c r="K62" i="1"/>
  <c r="L62" i="1"/>
  <c r="F62" i="1" s="1"/>
  <c r="A63" i="1"/>
  <c r="B63" i="1"/>
  <c r="D63" i="1"/>
  <c r="E63" i="1"/>
  <c r="J63" i="1"/>
  <c r="K63" i="1"/>
  <c r="L63" i="1"/>
  <c r="A64" i="1"/>
  <c r="B64" i="1"/>
  <c r="D64" i="1"/>
  <c r="E64" i="1"/>
  <c r="F64" i="1"/>
  <c r="J64" i="1"/>
  <c r="K64" i="1"/>
  <c r="L64" i="1"/>
  <c r="A65" i="1"/>
  <c r="B65" i="1"/>
  <c r="D65" i="1"/>
  <c r="E65" i="1"/>
  <c r="F65" i="1"/>
  <c r="J65" i="1"/>
  <c r="K65" i="1"/>
  <c r="L65" i="1"/>
  <c r="A66" i="1"/>
  <c r="B66" i="1"/>
  <c r="D66" i="1"/>
  <c r="E66" i="1"/>
  <c r="J66" i="1"/>
  <c r="K66" i="1"/>
  <c r="L66" i="1"/>
  <c r="A67" i="1"/>
  <c r="B67" i="1"/>
  <c r="D67" i="1"/>
  <c r="E67" i="1"/>
  <c r="J67" i="1"/>
  <c r="K67" i="1"/>
  <c r="L67" i="1"/>
  <c r="F67" i="1" s="1"/>
  <c r="A68" i="1"/>
  <c r="B68" i="1"/>
  <c r="D68" i="1"/>
  <c r="E68" i="1"/>
  <c r="J68" i="1"/>
  <c r="K68" i="1"/>
  <c r="F68" i="1" s="1"/>
  <c r="L68" i="1"/>
  <c r="A69" i="1"/>
  <c r="B69" i="1"/>
  <c r="D69" i="1"/>
  <c r="E69" i="1"/>
  <c r="J69" i="1"/>
  <c r="K69" i="1"/>
  <c r="L69" i="1"/>
  <c r="A70" i="1"/>
  <c r="B70" i="1"/>
  <c r="D70" i="1"/>
  <c r="E70" i="1"/>
  <c r="J70" i="1"/>
  <c r="K70" i="1"/>
  <c r="L70" i="1"/>
  <c r="F70" i="1" s="1"/>
  <c r="A71" i="1"/>
  <c r="B71" i="1"/>
  <c r="D71" i="1"/>
  <c r="E71" i="1"/>
  <c r="F71" i="1"/>
  <c r="J71" i="1"/>
  <c r="K71" i="1"/>
  <c r="L71" i="1"/>
  <c r="A72" i="1"/>
  <c r="B72" i="1"/>
  <c r="D72" i="1"/>
  <c r="E72" i="1"/>
  <c r="F72" i="1"/>
  <c r="J72" i="1"/>
  <c r="K72" i="1"/>
  <c r="L72" i="1"/>
  <c r="A73" i="1"/>
  <c r="B73" i="1"/>
  <c r="D73" i="1"/>
  <c r="E73" i="1"/>
  <c r="J73" i="1"/>
  <c r="K73" i="1"/>
  <c r="L73" i="1"/>
  <c r="F73" i="1" s="1"/>
  <c r="A74" i="1"/>
  <c r="B74" i="1"/>
  <c r="D74" i="1"/>
  <c r="E74" i="1"/>
  <c r="F74" i="1"/>
  <c r="J74" i="1"/>
  <c r="K74" i="1"/>
  <c r="L74" i="1"/>
  <c r="A75" i="1"/>
  <c r="B75" i="1"/>
  <c r="D75" i="1"/>
  <c r="E75" i="1"/>
  <c r="F75" i="1"/>
  <c r="J75" i="1"/>
  <c r="K75" i="1"/>
  <c r="L75" i="1"/>
  <c r="A76" i="1"/>
  <c r="B76" i="1"/>
  <c r="D76" i="1"/>
  <c r="E76" i="1"/>
  <c r="F76" i="1"/>
  <c r="J76" i="1"/>
  <c r="K76" i="1"/>
  <c r="L76" i="1"/>
  <c r="A77" i="1"/>
  <c r="B77" i="1"/>
  <c r="D77" i="1"/>
  <c r="E77" i="1"/>
  <c r="F77" i="1"/>
  <c r="J77" i="1"/>
  <c r="K77" i="1"/>
  <c r="L77" i="1"/>
  <c r="A78" i="1"/>
  <c r="B78" i="1"/>
  <c r="D78" i="1"/>
  <c r="E78" i="1"/>
  <c r="F78" i="1"/>
  <c r="J78" i="1"/>
  <c r="K78" i="1"/>
  <c r="L78" i="1"/>
  <c r="A79" i="1"/>
  <c r="B79" i="1"/>
  <c r="D79" i="1"/>
  <c r="E79" i="1"/>
  <c r="F79" i="1"/>
  <c r="J79" i="1"/>
  <c r="K79" i="1"/>
  <c r="L79" i="1"/>
  <c r="A80" i="1"/>
  <c r="B80" i="1"/>
  <c r="D80" i="1"/>
  <c r="E80" i="1"/>
  <c r="F80" i="1"/>
  <c r="J80" i="1"/>
  <c r="K80" i="1"/>
  <c r="L80" i="1"/>
  <c r="A81" i="1"/>
  <c r="B81" i="1"/>
  <c r="D81" i="1"/>
  <c r="E81" i="1"/>
  <c r="F81" i="1"/>
  <c r="J81" i="1"/>
  <c r="K81" i="1"/>
  <c r="L81" i="1"/>
  <c r="A82" i="1"/>
  <c r="B82" i="1"/>
  <c r="D82" i="1"/>
  <c r="E82" i="1"/>
  <c r="F82" i="1"/>
  <c r="J82" i="1"/>
  <c r="K82" i="1"/>
  <c r="L82" i="1"/>
  <c r="A83" i="1"/>
  <c r="B83" i="1"/>
  <c r="D83" i="1"/>
  <c r="E83" i="1"/>
  <c r="F83" i="1"/>
  <c r="J83" i="1"/>
  <c r="K83" i="1"/>
  <c r="L83" i="1"/>
  <c r="A84" i="1"/>
  <c r="B84" i="1"/>
  <c r="D84" i="1"/>
  <c r="E84" i="1"/>
  <c r="F84" i="1"/>
  <c r="J84" i="1"/>
  <c r="K84" i="1"/>
  <c r="L84" i="1"/>
  <c r="A85" i="1"/>
  <c r="B85" i="1"/>
  <c r="D85" i="1"/>
  <c r="E85" i="1"/>
  <c r="F85" i="1"/>
  <c r="J85" i="1"/>
  <c r="K85" i="1"/>
  <c r="L85" i="1"/>
  <c r="A86" i="1"/>
  <c r="B86" i="1"/>
  <c r="D86" i="1"/>
  <c r="E86" i="1"/>
  <c r="F86" i="1"/>
  <c r="J86" i="1"/>
  <c r="K86" i="1"/>
  <c r="L86" i="1"/>
  <c r="A87" i="1"/>
  <c r="B87" i="1"/>
  <c r="D87" i="1"/>
  <c r="E87" i="1"/>
  <c r="F87" i="1"/>
  <c r="J87" i="1"/>
  <c r="K87" i="1"/>
  <c r="L87" i="1"/>
  <c r="A88" i="1"/>
  <c r="B88" i="1"/>
  <c r="D88" i="1"/>
  <c r="E88" i="1"/>
  <c r="F88" i="1"/>
  <c r="J88" i="1"/>
  <c r="K88" i="1"/>
  <c r="L88" i="1"/>
  <c r="A89" i="1"/>
  <c r="B89" i="1"/>
  <c r="D89" i="1"/>
  <c r="E89" i="1"/>
  <c r="F89" i="1"/>
  <c r="J89" i="1"/>
  <c r="K89" i="1"/>
  <c r="L89" i="1"/>
  <c r="A90" i="1"/>
  <c r="B90" i="1"/>
  <c r="D90" i="1"/>
  <c r="E90" i="1"/>
  <c r="F90" i="1"/>
  <c r="J90" i="1"/>
  <c r="K90" i="1"/>
  <c r="L90" i="1"/>
  <c r="A91" i="1"/>
  <c r="B91" i="1"/>
  <c r="D91" i="1"/>
  <c r="E91" i="1"/>
  <c r="F91" i="1"/>
  <c r="J91" i="1"/>
  <c r="K91" i="1"/>
  <c r="L91" i="1"/>
  <c r="A92" i="1"/>
  <c r="B92" i="1"/>
  <c r="D92" i="1"/>
  <c r="E92" i="1"/>
  <c r="F92" i="1"/>
  <c r="J92" i="1"/>
  <c r="K92" i="1"/>
  <c r="L92" i="1"/>
  <c r="A93" i="1"/>
  <c r="B93" i="1"/>
  <c r="D93" i="1"/>
  <c r="E93" i="1"/>
  <c r="F93" i="1"/>
  <c r="J93" i="1"/>
  <c r="K93" i="1"/>
  <c r="L93" i="1"/>
  <c r="A94" i="1"/>
  <c r="B94" i="1"/>
  <c r="D94" i="1"/>
  <c r="E94" i="1"/>
  <c r="F94" i="1"/>
  <c r="J94" i="1"/>
  <c r="K94" i="1"/>
  <c r="L94" i="1"/>
  <c r="A95" i="1"/>
  <c r="B95" i="1"/>
  <c r="D95" i="1"/>
  <c r="E95" i="1"/>
  <c r="F95" i="1"/>
  <c r="J95" i="1"/>
  <c r="K95" i="1"/>
  <c r="L95" i="1"/>
  <c r="A96" i="1"/>
  <c r="B96" i="1"/>
  <c r="D96" i="1"/>
  <c r="E96" i="1"/>
  <c r="F96" i="1"/>
  <c r="J96" i="1"/>
  <c r="K96" i="1"/>
  <c r="L96" i="1"/>
  <c r="A97" i="1"/>
  <c r="B97" i="1"/>
  <c r="D97" i="1"/>
  <c r="E97" i="1"/>
  <c r="F97" i="1"/>
  <c r="J97" i="1"/>
  <c r="K97" i="1"/>
  <c r="L97" i="1"/>
  <c r="A98" i="1"/>
  <c r="B98" i="1"/>
  <c r="D98" i="1"/>
  <c r="E98" i="1"/>
  <c r="F98" i="1"/>
  <c r="J98" i="1"/>
  <c r="K98" i="1"/>
  <c r="L98" i="1"/>
  <c r="A99" i="1"/>
  <c r="B99" i="1"/>
  <c r="D99" i="1"/>
  <c r="E99" i="1"/>
  <c r="F99" i="1"/>
  <c r="J99" i="1"/>
  <c r="K99" i="1"/>
  <c r="L99" i="1"/>
  <c r="A100" i="1"/>
  <c r="B100" i="1"/>
  <c r="D100" i="1"/>
  <c r="E100" i="1"/>
  <c r="F100" i="1"/>
  <c r="J100" i="1"/>
  <c r="K100" i="1"/>
  <c r="L100" i="1"/>
  <c r="A101" i="1"/>
  <c r="B101" i="1"/>
  <c r="D101" i="1"/>
  <c r="E101" i="1"/>
  <c r="F101" i="1"/>
  <c r="J101" i="1"/>
  <c r="K101" i="1"/>
  <c r="L101" i="1"/>
  <c r="A102" i="1"/>
  <c r="B102" i="1"/>
  <c r="D102" i="1"/>
  <c r="E102" i="1"/>
  <c r="F102" i="1"/>
  <c r="J102" i="1"/>
  <c r="K102" i="1"/>
  <c r="L102" i="1"/>
  <c r="A103" i="1"/>
  <c r="B103" i="1"/>
  <c r="D103" i="1"/>
  <c r="E103" i="1"/>
  <c r="F103" i="1"/>
  <c r="J103" i="1"/>
  <c r="K103" i="1"/>
  <c r="L103" i="1"/>
  <c r="A104" i="1"/>
  <c r="B104" i="1"/>
  <c r="D104" i="1"/>
  <c r="E104" i="1"/>
  <c r="F104" i="1"/>
  <c r="J104" i="1"/>
  <c r="K104" i="1"/>
  <c r="L104" i="1"/>
  <c r="A105" i="1"/>
  <c r="B105" i="1"/>
  <c r="D105" i="1"/>
  <c r="E105" i="1"/>
  <c r="F105" i="1"/>
  <c r="J105" i="1"/>
  <c r="K105" i="1"/>
  <c r="L105" i="1"/>
  <c r="A106" i="1"/>
  <c r="B106" i="1"/>
  <c r="D106" i="1"/>
  <c r="E106" i="1"/>
  <c r="F106" i="1"/>
  <c r="J106" i="1"/>
  <c r="K106" i="1"/>
  <c r="L106" i="1"/>
  <c r="A107" i="1"/>
  <c r="B107" i="1"/>
  <c r="D107" i="1"/>
  <c r="E107" i="1"/>
  <c r="F107" i="1"/>
  <c r="J107" i="1"/>
  <c r="K107" i="1"/>
  <c r="L107" i="1"/>
  <c r="A108" i="1"/>
  <c r="B108" i="1"/>
  <c r="D108" i="1"/>
  <c r="E108" i="1"/>
  <c r="F108" i="1"/>
  <c r="J108" i="1"/>
  <c r="K108" i="1"/>
  <c r="L108" i="1"/>
  <c r="A109" i="1"/>
  <c r="B109" i="1"/>
  <c r="D109" i="1"/>
  <c r="E109" i="1"/>
  <c r="F109" i="1"/>
  <c r="J109" i="1"/>
  <c r="K109" i="1"/>
  <c r="L109" i="1"/>
  <c r="A110" i="1"/>
  <c r="B110" i="1"/>
  <c r="D110" i="1"/>
  <c r="E110" i="1"/>
  <c r="F110" i="1"/>
  <c r="J110" i="1"/>
  <c r="K110" i="1"/>
  <c r="L110" i="1"/>
  <c r="A111" i="1"/>
  <c r="B111" i="1"/>
  <c r="D111" i="1"/>
  <c r="E111" i="1"/>
  <c r="F111" i="1"/>
  <c r="J111" i="1"/>
  <c r="K111" i="1"/>
  <c r="L111" i="1"/>
  <c r="A112" i="1"/>
  <c r="B112" i="1"/>
  <c r="D112" i="1"/>
  <c r="E112" i="1"/>
  <c r="F112" i="1"/>
  <c r="J112" i="1"/>
  <c r="K112" i="1"/>
  <c r="L112" i="1"/>
  <c r="A113" i="1"/>
  <c r="B113" i="1"/>
  <c r="D113" i="1"/>
  <c r="E113" i="1"/>
  <c r="F113" i="1"/>
  <c r="J113" i="1"/>
  <c r="K113" i="1"/>
  <c r="L113" i="1"/>
  <c r="A114" i="1"/>
  <c r="B114" i="1"/>
  <c r="D114" i="1"/>
  <c r="E114" i="1"/>
  <c r="F114" i="1"/>
  <c r="J114" i="1"/>
  <c r="K114" i="1"/>
  <c r="L114" i="1"/>
  <c r="A115" i="1"/>
  <c r="B115" i="1"/>
  <c r="D115" i="1"/>
  <c r="E115" i="1"/>
  <c r="F115" i="1"/>
  <c r="J115" i="1"/>
  <c r="K115" i="1"/>
  <c r="L115" i="1"/>
  <c r="A116" i="1"/>
  <c r="B116" i="1"/>
  <c r="D116" i="1"/>
  <c r="E116" i="1"/>
  <c r="F116" i="1"/>
  <c r="J116" i="1"/>
  <c r="K116" i="1"/>
  <c r="L116" i="1"/>
  <c r="A117" i="1"/>
  <c r="B117" i="1"/>
  <c r="D117" i="1"/>
  <c r="E117" i="1"/>
  <c r="F117" i="1"/>
  <c r="J117" i="1"/>
  <c r="K117" i="1"/>
  <c r="L117" i="1"/>
  <c r="A118" i="1"/>
  <c r="B118" i="1"/>
  <c r="D118" i="1"/>
  <c r="E118" i="1"/>
  <c r="F118" i="1"/>
  <c r="J118" i="1"/>
  <c r="K118" i="1"/>
  <c r="L118" i="1"/>
  <c r="A119" i="1"/>
  <c r="B119" i="1"/>
  <c r="D119" i="1"/>
  <c r="E119" i="1"/>
  <c r="F119" i="1"/>
  <c r="J119" i="1"/>
  <c r="K119" i="1"/>
  <c r="L119" i="1"/>
  <c r="A120" i="1"/>
  <c r="B120" i="1"/>
  <c r="D120" i="1"/>
  <c r="E120" i="1"/>
  <c r="F120" i="1"/>
  <c r="J120" i="1"/>
  <c r="K120" i="1"/>
  <c r="L120" i="1"/>
  <c r="A121" i="1"/>
  <c r="B121" i="1"/>
  <c r="D121" i="1"/>
  <c r="E121" i="1"/>
  <c r="F121" i="1"/>
  <c r="J121" i="1"/>
  <c r="K121" i="1"/>
  <c r="L121" i="1"/>
  <c r="A122" i="1"/>
  <c r="B122" i="1"/>
  <c r="D122" i="1"/>
  <c r="E122" i="1"/>
  <c r="F122" i="1"/>
  <c r="J122" i="1"/>
  <c r="K122" i="1"/>
  <c r="L122" i="1"/>
  <c r="A123" i="1"/>
  <c r="B123" i="1"/>
  <c r="D123" i="1"/>
  <c r="E123" i="1"/>
  <c r="F123" i="1"/>
  <c r="J123" i="1"/>
  <c r="K123" i="1"/>
  <c r="L123" i="1"/>
  <c r="A124" i="1"/>
  <c r="B124" i="1"/>
  <c r="D124" i="1"/>
  <c r="E124" i="1"/>
  <c r="F124" i="1"/>
  <c r="J124" i="1"/>
  <c r="K124" i="1"/>
  <c r="L124" i="1"/>
  <c r="A125" i="1"/>
  <c r="B125" i="1"/>
  <c r="D125" i="1"/>
  <c r="E125" i="1"/>
  <c r="F125" i="1"/>
  <c r="J125" i="1"/>
  <c r="K125" i="1"/>
  <c r="L125" i="1"/>
  <c r="A126" i="1"/>
  <c r="B126" i="1"/>
  <c r="D126" i="1"/>
  <c r="E126" i="1"/>
  <c r="F126" i="1"/>
  <c r="J126" i="1"/>
  <c r="K126" i="1"/>
  <c r="L126" i="1"/>
  <c r="A127" i="1"/>
  <c r="B127" i="1"/>
  <c r="D127" i="1"/>
  <c r="E127" i="1"/>
  <c r="J127" i="1"/>
  <c r="K127" i="1"/>
  <c r="F127" i="1" s="1"/>
  <c r="L127" i="1"/>
  <c r="A128" i="1"/>
  <c r="B128" i="1"/>
  <c r="D128" i="1"/>
  <c r="E128" i="1"/>
  <c r="J128" i="1"/>
  <c r="K128" i="1"/>
  <c r="F128" i="1" s="1"/>
  <c r="L128" i="1"/>
  <c r="A129" i="1"/>
  <c r="B129" i="1"/>
  <c r="D129" i="1"/>
  <c r="E129" i="1"/>
  <c r="J129" i="1"/>
  <c r="K129" i="1"/>
  <c r="F129" i="1" s="1"/>
  <c r="L129" i="1"/>
  <c r="A130" i="1"/>
  <c r="B130" i="1"/>
  <c r="D130" i="1"/>
  <c r="E130" i="1"/>
  <c r="J130" i="1"/>
  <c r="K130" i="1"/>
  <c r="F130" i="1" s="1"/>
  <c r="L130" i="1"/>
  <c r="A131" i="1"/>
  <c r="B131" i="1"/>
  <c r="D131" i="1"/>
  <c r="E131" i="1"/>
  <c r="F131" i="1"/>
  <c r="J131" i="1"/>
  <c r="K131" i="1"/>
  <c r="L131" i="1"/>
  <c r="A132" i="1"/>
  <c r="B132" i="1"/>
  <c r="D132" i="1"/>
  <c r="E132" i="1"/>
  <c r="J132" i="1"/>
  <c r="K132" i="1"/>
  <c r="F132" i="1" s="1"/>
  <c r="L132" i="1"/>
  <c r="A133" i="1"/>
  <c r="B133" i="1"/>
  <c r="D133" i="1"/>
  <c r="E133" i="1"/>
  <c r="F133" i="1"/>
  <c r="J133" i="1"/>
  <c r="K133" i="1"/>
  <c r="L133" i="1"/>
  <c r="A134" i="1"/>
  <c r="B134" i="1"/>
  <c r="D134" i="1"/>
  <c r="E134" i="1"/>
  <c r="F134" i="1"/>
  <c r="J134" i="1"/>
  <c r="K134" i="1"/>
  <c r="L134" i="1"/>
  <c r="A135" i="1"/>
  <c r="B135" i="1"/>
  <c r="D135" i="1"/>
  <c r="E135" i="1"/>
  <c r="F135" i="1"/>
  <c r="J135" i="1"/>
  <c r="K135" i="1"/>
  <c r="L135" i="1"/>
  <c r="A136" i="1"/>
  <c r="B136" i="1"/>
  <c r="D136" i="1"/>
  <c r="E136" i="1"/>
  <c r="J136" i="1"/>
  <c r="K136" i="1"/>
  <c r="F136" i="1" s="1"/>
  <c r="L136" i="1"/>
  <c r="A137" i="1"/>
  <c r="B137" i="1"/>
  <c r="D137" i="1"/>
  <c r="E137" i="1"/>
  <c r="J137" i="1"/>
  <c r="K137" i="1"/>
  <c r="F137" i="1" s="1"/>
  <c r="L137" i="1"/>
  <c r="A138" i="1"/>
  <c r="B138" i="1"/>
  <c r="D138" i="1"/>
  <c r="E138" i="1"/>
  <c r="J138" i="1"/>
  <c r="K138" i="1"/>
  <c r="F138" i="1" s="1"/>
  <c r="L138" i="1"/>
  <c r="A139" i="1"/>
  <c r="B139" i="1"/>
  <c r="D139" i="1"/>
  <c r="E139" i="1"/>
  <c r="J139" i="1"/>
  <c r="K139" i="1"/>
  <c r="F139" i="1" s="1"/>
  <c r="L139" i="1"/>
  <c r="A140" i="1"/>
  <c r="B140" i="1"/>
  <c r="D140" i="1"/>
  <c r="E140" i="1"/>
  <c r="J140" i="1"/>
  <c r="K140" i="1"/>
  <c r="F140" i="1" s="1"/>
  <c r="L140" i="1"/>
  <c r="A141" i="1"/>
  <c r="B141" i="1"/>
  <c r="D141" i="1"/>
  <c r="E141" i="1"/>
  <c r="J141" i="1"/>
  <c r="K141" i="1"/>
  <c r="F141" i="1" s="1"/>
  <c r="L141" i="1"/>
  <c r="A142" i="1"/>
  <c r="B142" i="1"/>
  <c r="D142" i="1"/>
  <c r="E142" i="1"/>
  <c r="F142" i="1"/>
  <c r="J142" i="1"/>
  <c r="K142" i="1"/>
  <c r="L142" i="1"/>
  <c r="A143" i="1"/>
  <c r="B143" i="1"/>
  <c r="D143" i="1"/>
  <c r="E143" i="1"/>
  <c r="F143" i="1"/>
  <c r="J143" i="1"/>
  <c r="K143" i="1"/>
  <c r="L143" i="1"/>
  <c r="A144" i="1"/>
  <c r="B144" i="1"/>
  <c r="D144" i="1"/>
  <c r="E144" i="1"/>
  <c r="J144" i="1"/>
  <c r="K144" i="1"/>
  <c r="F144" i="1" s="1"/>
  <c r="L144" i="1"/>
  <c r="A145" i="1"/>
  <c r="B145" i="1"/>
  <c r="D145" i="1"/>
  <c r="E145" i="1"/>
  <c r="F145" i="1"/>
  <c r="J145" i="1"/>
  <c r="K145" i="1"/>
  <c r="L145" i="1"/>
  <c r="A146" i="1"/>
  <c r="B146" i="1"/>
  <c r="D146" i="1"/>
  <c r="E146" i="1"/>
  <c r="F146" i="1"/>
  <c r="J146" i="1"/>
  <c r="K146" i="1"/>
  <c r="L146" i="1"/>
  <c r="A147" i="1"/>
  <c r="B147" i="1"/>
  <c r="D147" i="1"/>
  <c r="E147" i="1"/>
  <c r="J147" i="1"/>
  <c r="K147" i="1"/>
  <c r="L147" i="1"/>
  <c r="F147" i="1" s="1"/>
  <c r="A148" i="1"/>
  <c r="B148" i="1"/>
  <c r="D148" i="1"/>
  <c r="E148" i="1"/>
  <c r="J148" i="1"/>
  <c r="K148" i="1"/>
  <c r="L148" i="1"/>
  <c r="F148" i="1" s="1"/>
  <c r="A149" i="1"/>
  <c r="B149" i="1"/>
  <c r="D149" i="1"/>
  <c r="E149" i="1"/>
  <c r="J149" i="1"/>
  <c r="K149" i="1"/>
  <c r="L149" i="1"/>
  <c r="F149" i="1" s="1"/>
  <c r="A150" i="1"/>
  <c r="B150" i="1"/>
  <c r="D150" i="1"/>
  <c r="E150" i="1"/>
  <c r="J150" i="1"/>
  <c r="K150" i="1"/>
  <c r="L150" i="1"/>
  <c r="F150" i="1" s="1"/>
  <c r="A151" i="1"/>
  <c r="B151" i="1"/>
  <c r="D151" i="1"/>
  <c r="E151" i="1"/>
  <c r="J151" i="1"/>
  <c r="K151" i="1"/>
  <c r="L151" i="1"/>
  <c r="F151" i="1" s="1"/>
  <c r="A152" i="1"/>
  <c r="B152" i="1"/>
  <c r="D152" i="1"/>
  <c r="E152" i="1"/>
  <c r="J152" i="1"/>
  <c r="K152" i="1"/>
  <c r="L152" i="1"/>
  <c r="F152" i="1" s="1"/>
  <c r="A153" i="1"/>
  <c r="B153" i="1"/>
  <c r="D153" i="1"/>
  <c r="E153" i="1"/>
  <c r="J153" i="1"/>
  <c r="K153" i="1"/>
  <c r="L153" i="1"/>
  <c r="F153" i="1" s="1"/>
  <c r="A154" i="1"/>
  <c r="B154" i="1"/>
  <c r="D154" i="1"/>
  <c r="E154" i="1"/>
  <c r="J154" i="1"/>
  <c r="K154" i="1"/>
  <c r="L154" i="1"/>
  <c r="F154" i="1" s="1"/>
  <c r="A155" i="1"/>
  <c r="B155" i="1"/>
  <c r="D155" i="1"/>
  <c r="E155" i="1"/>
  <c r="J155" i="1"/>
  <c r="K155" i="1"/>
  <c r="L155" i="1"/>
  <c r="F155" i="1" s="1"/>
  <c r="A156" i="1"/>
  <c r="B156" i="1"/>
  <c r="D156" i="1"/>
  <c r="E156" i="1"/>
  <c r="J156" i="1"/>
  <c r="K156" i="1"/>
  <c r="L156" i="1"/>
  <c r="F156" i="1" s="1"/>
  <c r="A157" i="1"/>
  <c r="B157" i="1"/>
  <c r="D157" i="1"/>
  <c r="E157" i="1"/>
  <c r="F157" i="1"/>
  <c r="J157" i="1"/>
  <c r="K157" i="1"/>
  <c r="L157" i="1"/>
  <c r="A158" i="1"/>
  <c r="B158" i="1"/>
  <c r="D158" i="1"/>
  <c r="E158" i="1"/>
  <c r="J158" i="1"/>
  <c r="K158" i="1"/>
  <c r="L158" i="1"/>
  <c r="F158" i="1" s="1"/>
  <c r="A159" i="1"/>
  <c r="B159" i="1"/>
  <c r="D159" i="1"/>
  <c r="E159" i="1"/>
  <c r="F159" i="1"/>
  <c r="J159" i="1"/>
  <c r="K159" i="1"/>
  <c r="L159" i="1"/>
  <c r="A160" i="1"/>
  <c r="B160" i="1"/>
  <c r="D160" i="1"/>
  <c r="E160" i="1"/>
  <c r="J160" i="1"/>
  <c r="K160" i="1"/>
  <c r="L160" i="1"/>
  <c r="F160" i="1" s="1"/>
  <c r="A161" i="1"/>
  <c r="B161" i="1"/>
  <c r="D161" i="1"/>
  <c r="E161" i="1"/>
  <c r="F161" i="1"/>
  <c r="J161" i="1"/>
  <c r="K161" i="1"/>
  <c r="L161" i="1"/>
  <c r="A162" i="1"/>
  <c r="B162" i="1"/>
  <c r="D162" i="1"/>
  <c r="E162" i="1"/>
  <c r="J162" i="1"/>
  <c r="K162" i="1"/>
  <c r="L162" i="1"/>
  <c r="F162" i="1" s="1"/>
  <c r="A163" i="1"/>
  <c r="B163" i="1"/>
  <c r="D163" i="1"/>
  <c r="E163" i="1"/>
  <c r="J163" i="1"/>
  <c r="K163" i="1"/>
  <c r="F163" i="1" s="1"/>
  <c r="L163" i="1"/>
  <c r="A164" i="1"/>
  <c r="B164" i="1"/>
  <c r="D164" i="1"/>
  <c r="E164" i="1"/>
  <c r="J164" i="1"/>
  <c r="K164" i="1"/>
  <c r="L164" i="1"/>
  <c r="F164" i="1" s="1"/>
  <c r="A165" i="1"/>
  <c r="B165" i="1"/>
  <c r="D165" i="1"/>
  <c r="E165" i="1"/>
  <c r="J165" i="1"/>
  <c r="K165" i="1"/>
  <c r="F165" i="1" s="1"/>
  <c r="L165" i="1"/>
  <c r="A166" i="1"/>
  <c r="B166" i="1"/>
  <c r="D166" i="1"/>
  <c r="E166" i="1"/>
  <c r="J166" i="1"/>
  <c r="K166" i="1"/>
  <c r="L166" i="1"/>
  <c r="F166" i="1" s="1"/>
  <c r="A167" i="1"/>
  <c r="B167" i="1"/>
  <c r="D167" i="1"/>
  <c r="E167" i="1"/>
  <c r="J167" i="1"/>
  <c r="K167" i="1"/>
  <c r="F167" i="1" s="1"/>
  <c r="L167" i="1"/>
  <c r="A168" i="1"/>
  <c r="B168" i="1"/>
  <c r="D168" i="1"/>
  <c r="E168" i="1"/>
  <c r="J168" i="1"/>
  <c r="K168" i="1"/>
  <c r="L168" i="1"/>
  <c r="F168" i="1" s="1"/>
  <c r="A169" i="1"/>
  <c r="B169" i="1"/>
  <c r="D169" i="1"/>
  <c r="E169" i="1"/>
  <c r="J169" i="1"/>
  <c r="K169" i="1"/>
  <c r="L169" i="1"/>
  <c r="A170" i="1"/>
  <c r="B170" i="1"/>
  <c r="D170" i="1"/>
  <c r="E170" i="1"/>
  <c r="J170" i="1"/>
  <c r="K170" i="1"/>
  <c r="L170" i="1"/>
  <c r="F170" i="1" s="1"/>
  <c r="A171" i="1"/>
  <c r="B171" i="1"/>
  <c r="D171" i="1"/>
  <c r="E171" i="1"/>
  <c r="J171" i="1"/>
  <c r="K171" i="1"/>
  <c r="L171" i="1"/>
  <c r="F171" i="1" s="1"/>
  <c r="A172" i="1"/>
  <c r="B172" i="1"/>
  <c r="D172" i="1"/>
  <c r="E172" i="1"/>
  <c r="J172" i="1"/>
  <c r="K172" i="1"/>
  <c r="L172" i="1"/>
  <c r="F172" i="1" s="1"/>
  <c r="A173" i="1"/>
  <c r="B173" i="1"/>
  <c r="D173" i="1"/>
  <c r="E173" i="1"/>
  <c r="J173" i="1"/>
  <c r="K173" i="1"/>
  <c r="L173" i="1"/>
  <c r="F173" i="1" s="1"/>
  <c r="A174" i="1"/>
  <c r="B174" i="1"/>
  <c r="D174" i="1"/>
  <c r="E174" i="1"/>
  <c r="J174" i="1"/>
  <c r="K174" i="1"/>
  <c r="F174" i="1" s="1"/>
  <c r="L174" i="1"/>
  <c r="A175" i="1"/>
  <c r="B175" i="1"/>
  <c r="D175" i="1"/>
  <c r="E175" i="1"/>
  <c r="F175" i="1"/>
  <c r="J175" i="1"/>
  <c r="K175" i="1"/>
  <c r="L175" i="1"/>
  <c r="A176" i="1"/>
  <c r="B176" i="1"/>
  <c r="D176" i="1"/>
  <c r="E176" i="1"/>
  <c r="J176" i="1"/>
  <c r="K176" i="1"/>
  <c r="F176" i="1" s="1"/>
  <c r="L176" i="1"/>
  <c r="A177" i="1"/>
  <c r="B177" i="1"/>
  <c r="D177" i="1"/>
  <c r="E177" i="1"/>
  <c r="F177" i="1"/>
  <c r="J177" i="1"/>
  <c r="K177" i="1"/>
  <c r="L177" i="1"/>
  <c r="A178" i="1"/>
  <c r="B178" i="1"/>
  <c r="D178" i="1"/>
  <c r="E178" i="1"/>
  <c r="J178" i="1"/>
  <c r="K178" i="1"/>
  <c r="F178" i="1" s="1"/>
  <c r="L178" i="1"/>
  <c r="A179" i="1"/>
  <c r="B179" i="1"/>
  <c r="D179" i="1"/>
  <c r="E179" i="1"/>
  <c r="F179" i="1"/>
  <c r="J179" i="1"/>
  <c r="K179" i="1"/>
  <c r="L179" i="1"/>
  <c r="A180" i="1"/>
  <c r="B180" i="1"/>
  <c r="D180" i="1"/>
  <c r="E180" i="1"/>
  <c r="F180" i="1"/>
  <c r="J180" i="1"/>
  <c r="K180" i="1"/>
  <c r="L180" i="1"/>
  <c r="A181" i="1"/>
  <c r="B181" i="1"/>
  <c r="D181" i="1"/>
  <c r="E181" i="1"/>
  <c r="J181" i="1"/>
  <c r="K181" i="1"/>
  <c r="F181" i="1" s="1"/>
  <c r="L181" i="1"/>
  <c r="A182" i="1"/>
  <c r="B182" i="1"/>
  <c r="D182" i="1"/>
  <c r="E182" i="1"/>
  <c r="J182" i="1"/>
  <c r="K182" i="1"/>
  <c r="F182" i="1" s="1"/>
  <c r="L182" i="1"/>
  <c r="A183" i="1"/>
  <c r="B183" i="1"/>
  <c r="D183" i="1"/>
  <c r="E183" i="1"/>
  <c r="F183" i="1"/>
  <c r="J183" i="1"/>
  <c r="K183" i="1"/>
  <c r="L183" i="1"/>
  <c r="A184" i="1"/>
  <c r="B184" i="1"/>
  <c r="D184" i="1"/>
  <c r="E184" i="1"/>
  <c r="F184" i="1"/>
  <c r="J184" i="1"/>
  <c r="K184" i="1"/>
  <c r="L184" i="1"/>
  <c r="A185" i="1"/>
  <c r="B185" i="1"/>
  <c r="D185" i="1"/>
  <c r="E185" i="1"/>
  <c r="F185" i="1"/>
  <c r="J185" i="1"/>
  <c r="K185" i="1"/>
  <c r="L185" i="1"/>
  <c r="A186" i="1"/>
  <c r="B186" i="1"/>
  <c r="D186" i="1"/>
  <c r="E186" i="1"/>
  <c r="J186" i="1"/>
  <c r="K186" i="1"/>
  <c r="F186" i="1" s="1"/>
  <c r="L186" i="1"/>
  <c r="A187" i="1"/>
  <c r="B187" i="1"/>
  <c r="D187" i="1"/>
  <c r="E187" i="1"/>
  <c r="J187" i="1"/>
  <c r="A188" i="1"/>
  <c r="B188" i="1"/>
  <c r="D188" i="1"/>
  <c r="E188" i="1"/>
  <c r="J188" i="1"/>
  <c r="A189" i="1"/>
  <c r="B189" i="1"/>
  <c r="D189" i="1"/>
  <c r="E189" i="1"/>
  <c r="J189" i="1"/>
  <c r="A190" i="1"/>
  <c r="B190" i="1"/>
  <c r="D190" i="1"/>
  <c r="E190" i="1"/>
  <c r="J190" i="1"/>
  <c r="A191" i="1"/>
  <c r="B191" i="1"/>
  <c r="D191" i="1"/>
  <c r="E191" i="1"/>
  <c r="J191" i="1"/>
  <c r="A192" i="1"/>
  <c r="B192" i="1"/>
  <c r="D192" i="1"/>
  <c r="E192" i="1"/>
  <c r="J192" i="1"/>
  <c r="A193" i="1"/>
  <c r="B193" i="1"/>
  <c r="D193" i="1"/>
  <c r="E193" i="1"/>
  <c r="J193" i="1"/>
  <c r="A194" i="1"/>
  <c r="B194" i="1"/>
  <c r="D194" i="1"/>
  <c r="E194" i="1"/>
  <c r="J194" i="1"/>
  <c r="A195" i="1"/>
  <c r="B195" i="1"/>
  <c r="D195" i="1"/>
  <c r="E195" i="1"/>
  <c r="J195" i="1"/>
  <c r="A196" i="1"/>
  <c r="B196" i="1"/>
  <c r="D196" i="1"/>
  <c r="E196" i="1"/>
  <c r="J196" i="1"/>
  <c r="A197" i="1"/>
  <c r="B197" i="1"/>
  <c r="D197" i="1"/>
  <c r="E197" i="1"/>
  <c r="J197" i="1"/>
  <c r="A198" i="1"/>
  <c r="B198" i="1"/>
  <c r="D198" i="1"/>
  <c r="E198" i="1"/>
  <c r="J198" i="1"/>
  <c r="A199" i="1"/>
  <c r="B199" i="1"/>
  <c r="D199" i="1"/>
  <c r="E199" i="1"/>
  <c r="J199" i="1"/>
  <c r="A200" i="1"/>
  <c r="B200" i="1"/>
  <c r="D200" i="1"/>
  <c r="E200" i="1"/>
  <c r="J200" i="1"/>
  <c r="A201" i="1"/>
  <c r="B201" i="1"/>
  <c r="D201" i="1"/>
  <c r="E201" i="1"/>
  <c r="J201" i="1"/>
  <c r="A202" i="1"/>
  <c r="B202" i="1"/>
  <c r="D202" i="1"/>
  <c r="E202" i="1"/>
  <c r="J202" i="1"/>
  <c r="A203" i="1"/>
  <c r="B203" i="1"/>
  <c r="D203" i="1"/>
  <c r="E203" i="1"/>
  <c r="J203" i="1"/>
  <c r="A204" i="1"/>
  <c r="B204" i="1"/>
  <c r="D204" i="1"/>
  <c r="E204" i="1"/>
  <c r="J204" i="1"/>
  <c r="A205" i="1"/>
  <c r="B205" i="1"/>
  <c r="D205" i="1"/>
  <c r="E205" i="1"/>
  <c r="J205" i="1"/>
  <c r="A206" i="1"/>
  <c r="B206" i="1"/>
  <c r="D206" i="1"/>
  <c r="E206" i="1"/>
  <c r="J206" i="1"/>
  <c r="A207" i="1"/>
  <c r="B207" i="1"/>
  <c r="D207" i="1"/>
  <c r="E207" i="1"/>
  <c r="J207" i="1"/>
  <c r="A208" i="1"/>
  <c r="B208" i="1"/>
  <c r="D208" i="1"/>
  <c r="E208" i="1"/>
  <c r="J208" i="1"/>
  <c r="A209" i="1"/>
  <c r="B209" i="1"/>
  <c r="D209" i="1"/>
  <c r="E209" i="1"/>
  <c r="J209" i="1"/>
  <c r="A210" i="1"/>
  <c r="B210" i="1"/>
  <c r="D210" i="1"/>
  <c r="E210" i="1"/>
  <c r="J210" i="1"/>
  <c r="A211" i="1"/>
  <c r="B211" i="1"/>
  <c r="D211" i="1"/>
  <c r="E211" i="1"/>
  <c r="J211" i="1"/>
  <c r="A212" i="1"/>
  <c r="B212" i="1"/>
  <c r="D212" i="1"/>
  <c r="E212" i="1"/>
  <c r="J212" i="1"/>
  <c r="A213" i="1"/>
  <c r="B213" i="1"/>
  <c r="D213" i="1"/>
  <c r="E213" i="1"/>
  <c r="J213" i="1"/>
  <c r="A214" i="1"/>
  <c r="B214" i="1"/>
  <c r="D214" i="1"/>
  <c r="E214" i="1"/>
  <c r="J214" i="1"/>
  <c r="A215" i="1"/>
  <c r="B215" i="1"/>
  <c r="D215" i="1"/>
  <c r="E215" i="1"/>
  <c r="J215" i="1"/>
  <c r="A216" i="1"/>
  <c r="B216" i="1"/>
  <c r="D216" i="1"/>
  <c r="E216" i="1"/>
  <c r="J216" i="1"/>
  <c r="A217" i="1"/>
  <c r="B217" i="1"/>
  <c r="D217" i="1"/>
  <c r="E217" i="1"/>
  <c r="J217" i="1"/>
  <c r="A218" i="1"/>
  <c r="B218" i="1"/>
  <c r="D218" i="1"/>
  <c r="E218" i="1"/>
  <c r="J218" i="1"/>
  <c r="A219" i="1"/>
  <c r="B219" i="1"/>
  <c r="D219" i="1"/>
  <c r="E219" i="1"/>
  <c r="J219" i="1"/>
  <c r="A220" i="1"/>
  <c r="B220" i="1"/>
  <c r="D220" i="1"/>
  <c r="E220" i="1"/>
  <c r="J220" i="1"/>
  <c r="A221" i="1"/>
  <c r="B221" i="1"/>
  <c r="D221" i="1"/>
  <c r="E221" i="1"/>
  <c r="J221" i="1"/>
  <c r="A222" i="1"/>
  <c r="B222" i="1"/>
  <c r="D222" i="1"/>
  <c r="E222" i="1"/>
  <c r="J222" i="1"/>
  <c r="A223" i="1"/>
  <c r="B223" i="1"/>
  <c r="D223" i="1"/>
  <c r="E223" i="1"/>
  <c r="J223" i="1"/>
  <c r="A224" i="1"/>
  <c r="B224" i="1"/>
  <c r="D224" i="1"/>
  <c r="E224" i="1"/>
  <c r="J224" i="1"/>
  <c r="A225" i="1"/>
  <c r="B225" i="1"/>
  <c r="D225" i="1"/>
  <c r="E225" i="1"/>
  <c r="J225" i="1"/>
  <c r="A226" i="1"/>
  <c r="B226" i="1"/>
  <c r="D226" i="1"/>
  <c r="E226" i="1"/>
  <c r="J226" i="1"/>
  <c r="A227" i="1"/>
  <c r="B227" i="1"/>
  <c r="D227" i="1"/>
  <c r="E227" i="1"/>
  <c r="J227" i="1"/>
  <c r="A228" i="1"/>
  <c r="B228" i="1"/>
  <c r="D228" i="1"/>
  <c r="E228" i="1"/>
  <c r="J228" i="1"/>
  <c r="A229" i="1"/>
  <c r="B229" i="1"/>
  <c r="D229" i="1"/>
  <c r="E229" i="1"/>
  <c r="J229" i="1"/>
  <c r="A230" i="1"/>
  <c r="B230" i="1"/>
  <c r="D230" i="1"/>
  <c r="E230" i="1"/>
  <c r="J230" i="1"/>
  <c r="A231" i="1"/>
  <c r="B231" i="1"/>
  <c r="D231" i="1"/>
  <c r="E231" i="1"/>
  <c r="J231" i="1"/>
  <c r="A232" i="1"/>
  <c r="B232" i="1"/>
  <c r="D232" i="1"/>
  <c r="E232" i="1"/>
  <c r="J232" i="1"/>
  <c r="A233" i="1"/>
  <c r="B233" i="1"/>
  <c r="D233" i="1"/>
  <c r="E233" i="1"/>
  <c r="J233" i="1"/>
  <c r="A234" i="1"/>
  <c r="B234" i="1"/>
  <c r="D234" i="1"/>
  <c r="E234" i="1"/>
  <c r="J234" i="1"/>
  <c r="A235" i="1"/>
  <c r="B235" i="1"/>
  <c r="D235" i="1"/>
  <c r="E235" i="1"/>
  <c r="J235" i="1"/>
  <c r="A236" i="1"/>
  <c r="B236" i="1"/>
  <c r="D236" i="1"/>
  <c r="E236" i="1"/>
  <c r="J236" i="1"/>
  <c r="A237" i="1"/>
  <c r="B237" i="1"/>
  <c r="D237" i="1"/>
  <c r="E237" i="1"/>
  <c r="J237" i="1"/>
  <c r="A238" i="1"/>
  <c r="B238" i="1"/>
  <c r="D238" i="1"/>
  <c r="E238" i="1"/>
  <c r="J238" i="1"/>
  <c r="A239" i="1"/>
  <c r="B239" i="1"/>
  <c r="D239" i="1"/>
  <c r="E239" i="1"/>
  <c r="J239" i="1"/>
  <c r="A240" i="1"/>
  <c r="B240" i="1"/>
  <c r="D240" i="1"/>
  <c r="E240" i="1"/>
  <c r="J240" i="1"/>
  <c r="A241" i="1"/>
  <c r="B241" i="1"/>
  <c r="D241" i="1"/>
  <c r="E241" i="1"/>
  <c r="J241" i="1"/>
  <c r="A242" i="1"/>
  <c r="B242" i="1"/>
  <c r="D242" i="1"/>
  <c r="E242" i="1"/>
  <c r="J242" i="1"/>
  <c r="A243" i="1"/>
  <c r="B243" i="1"/>
  <c r="D243" i="1"/>
  <c r="E243" i="1"/>
  <c r="J243" i="1"/>
  <c r="A244" i="1"/>
  <c r="B244" i="1"/>
  <c r="D244" i="1"/>
  <c r="E244" i="1"/>
  <c r="J244" i="1"/>
  <c r="A245" i="1"/>
  <c r="B245" i="1"/>
  <c r="D245" i="1"/>
  <c r="E245" i="1"/>
  <c r="J245" i="1"/>
  <c r="A246" i="1"/>
  <c r="B246" i="1"/>
  <c r="D246" i="1"/>
  <c r="E246" i="1"/>
  <c r="J246" i="1"/>
  <c r="A247" i="1"/>
  <c r="B247" i="1"/>
  <c r="D247" i="1"/>
  <c r="E247" i="1"/>
  <c r="J247" i="1"/>
  <c r="A248" i="1"/>
  <c r="B248" i="1"/>
  <c r="D248" i="1"/>
  <c r="E248" i="1"/>
  <c r="J248" i="1"/>
  <c r="A249" i="1"/>
  <c r="B249" i="1"/>
  <c r="D249" i="1"/>
  <c r="E249" i="1"/>
  <c r="J249" i="1"/>
  <c r="K249" i="1"/>
  <c r="L249" i="1"/>
  <c r="F249" i="1" s="1"/>
  <c r="A250" i="1"/>
  <c r="B250" i="1"/>
  <c r="D250" i="1"/>
  <c r="E250" i="1"/>
  <c r="J250" i="1"/>
  <c r="K250" i="1"/>
  <c r="L250" i="1"/>
  <c r="F250" i="1" s="1"/>
  <c r="A251" i="1"/>
  <c r="B251" i="1"/>
  <c r="D251" i="1"/>
  <c r="E251" i="1"/>
  <c r="J251" i="1"/>
  <c r="K251" i="1"/>
  <c r="L251" i="1"/>
  <c r="F251" i="1" s="1"/>
  <c r="A252" i="1"/>
  <c r="B252" i="1"/>
  <c r="D252" i="1"/>
  <c r="E252" i="1"/>
  <c r="J252" i="1"/>
  <c r="K252" i="1"/>
  <c r="L252" i="1"/>
  <c r="F252" i="1" s="1"/>
  <c r="A253" i="1"/>
  <c r="B253" i="1"/>
  <c r="D253" i="1"/>
  <c r="E253" i="1"/>
  <c r="J253" i="1"/>
  <c r="K253" i="1"/>
  <c r="L253" i="1"/>
  <c r="F253" i="1" s="1"/>
  <c r="A254" i="1"/>
  <c r="B254" i="1"/>
  <c r="D254" i="1"/>
  <c r="E254" i="1"/>
  <c r="J254" i="1"/>
  <c r="K254" i="1"/>
  <c r="L254" i="1"/>
  <c r="F254" i="1" s="1"/>
  <c r="A255" i="1"/>
  <c r="B255" i="1"/>
  <c r="D255" i="1"/>
  <c r="E255" i="1"/>
  <c r="J255" i="1"/>
  <c r="K255" i="1"/>
  <c r="L255" i="1"/>
  <c r="F255" i="1" s="1"/>
  <c r="A256" i="1"/>
  <c r="B256" i="1"/>
  <c r="D256" i="1"/>
  <c r="E256" i="1"/>
  <c r="J256" i="1"/>
  <c r="K256" i="1"/>
  <c r="L256" i="1"/>
  <c r="F256" i="1" s="1"/>
  <c r="A257" i="1"/>
  <c r="B257" i="1"/>
  <c r="D257" i="1"/>
  <c r="E257" i="1"/>
  <c r="J257" i="1"/>
  <c r="K257" i="1"/>
  <c r="L257" i="1"/>
  <c r="F257" i="1" s="1"/>
  <c r="A258" i="1"/>
  <c r="B258" i="1"/>
  <c r="D258" i="1"/>
  <c r="E258" i="1"/>
  <c r="J258" i="1"/>
  <c r="K258" i="1"/>
  <c r="L258" i="1"/>
  <c r="F258" i="1" s="1"/>
  <c r="A259" i="1"/>
  <c r="B259" i="1"/>
  <c r="D259" i="1"/>
  <c r="E259" i="1"/>
  <c r="J259" i="1"/>
  <c r="K259" i="1"/>
  <c r="L259" i="1"/>
  <c r="F259" i="1" s="1"/>
  <c r="A260" i="1"/>
  <c r="B260" i="1"/>
  <c r="D260" i="1"/>
  <c r="E260" i="1"/>
  <c r="J260" i="1"/>
  <c r="K260" i="1"/>
  <c r="L260" i="1"/>
  <c r="F260" i="1" s="1"/>
  <c r="A261" i="1"/>
  <c r="B261" i="1"/>
  <c r="D261" i="1"/>
  <c r="E261" i="1"/>
  <c r="J261" i="1"/>
  <c r="K261" i="1"/>
  <c r="L261" i="1"/>
  <c r="F261" i="1" s="1"/>
  <c r="A262" i="1"/>
  <c r="B262" i="1"/>
  <c r="D262" i="1"/>
  <c r="E262" i="1"/>
  <c r="J262" i="1"/>
  <c r="K262" i="1"/>
  <c r="L262" i="1"/>
  <c r="F262" i="1" s="1"/>
  <c r="A263" i="1"/>
  <c r="B263" i="1"/>
  <c r="D263" i="1"/>
  <c r="E263" i="1"/>
  <c r="J263" i="1"/>
  <c r="K263" i="1"/>
  <c r="L263" i="1"/>
  <c r="F263" i="1" s="1"/>
  <c r="A264" i="1"/>
  <c r="B264" i="1"/>
  <c r="D264" i="1"/>
  <c r="E264" i="1"/>
  <c r="J264" i="1"/>
  <c r="K264" i="1"/>
  <c r="L264" i="1"/>
  <c r="A265" i="1"/>
  <c r="B265" i="1"/>
  <c r="D265" i="1"/>
  <c r="E265" i="1"/>
  <c r="J265" i="1"/>
  <c r="K265" i="1"/>
  <c r="L265" i="1"/>
  <c r="F265" i="1" s="1"/>
  <c r="A266" i="1"/>
  <c r="B266" i="1"/>
  <c r="D266" i="1"/>
  <c r="E266" i="1"/>
  <c r="J266" i="1"/>
  <c r="K266" i="1"/>
  <c r="L266" i="1"/>
  <c r="A267" i="1"/>
  <c r="B267" i="1"/>
  <c r="D267" i="1"/>
  <c r="E267" i="1"/>
  <c r="J267" i="1"/>
  <c r="K267" i="1"/>
  <c r="L267" i="1"/>
  <c r="F267" i="1" s="1"/>
  <c r="A268" i="1"/>
  <c r="B268" i="1"/>
  <c r="D268" i="1"/>
  <c r="E268" i="1"/>
  <c r="J268" i="1"/>
  <c r="K268" i="1"/>
  <c r="L268" i="1"/>
  <c r="F268" i="1" s="1"/>
  <c r="A269" i="1"/>
  <c r="B269" i="1"/>
  <c r="D269" i="1"/>
  <c r="E269" i="1"/>
  <c r="J269" i="1"/>
  <c r="K269" i="1"/>
  <c r="L269" i="1"/>
  <c r="F269" i="1" s="1"/>
  <c r="A270" i="1"/>
  <c r="B270" i="1"/>
  <c r="D270" i="1"/>
  <c r="E270" i="1"/>
  <c r="J270" i="1"/>
  <c r="K270" i="1"/>
  <c r="L270" i="1"/>
  <c r="A271" i="1"/>
  <c r="B271" i="1"/>
  <c r="D271" i="1"/>
  <c r="E271" i="1"/>
  <c r="J271" i="1"/>
  <c r="K271" i="1"/>
  <c r="L271" i="1"/>
  <c r="F271" i="1" s="1"/>
  <c r="A272" i="1"/>
  <c r="B272" i="1"/>
  <c r="D272" i="1"/>
  <c r="E272" i="1"/>
  <c r="J272" i="1"/>
  <c r="K272" i="1"/>
  <c r="L272" i="1"/>
  <c r="A273" i="1"/>
  <c r="B273" i="1"/>
  <c r="D273" i="1"/>
  <c r="E273" i="1"/>
  <c r="J273" i="1"/>
  <c r="K273" i="1"/>
  <c r="L273" i="1"/>
  <c r="F273" i="1" s="1"/>
  <c r="A274" i="1"/>
  <c r="B274" i="1"/>
  <c r="D274" i="1"/>
  <c r="E274" i="1"/>
  <c r="J274" i="1"/>
  <c r="K274" i="1"/>
  <c r="L274" i="1"/>
  <c r="A275" i="1"/>
  <c r="B275" i="1"/>
  <c r="D275" i="1"/>
  <c r="E275" i="1"/>
  <c r="J275" i="1"/>
  <c r="K275" i="1"/>
  <c r="L275" i="1"/>
  <c r="F275" i="1" s="1"/>
  <c r="A276" i="1"/>
  <c r="B276" i="1"/>
  <c r="D276" i="1"/>
  <c r="E276" i="1"/>
  <c r="J276" i="1"/>
  <c r="K276" i="1"/>
  <c r="L276" i="1"/>
  <c r="F276" i="1" s="1"/>
  <c r="A277" i="1"/>
  <c r="B277" i="1"/>
  <c r="D277" i="1"/>
  <c r="E277" i="1"/>
  <c r="J277" i="1"/>
  <c r="K277" i="1"/>
  <c r="L277" i="1"/>
  <c r="F277" i="1" s="1"/>
  <c r="A278" i="1"/>
  <c r="B278" i="1"/>
  <c r="D278" i="1"/>
  <c r="E278" i="1"/>
  <c r="J278" i="1"/>
  <c r="K278" i="1"/>
  <c r="L278" i="1"/>
  <c r="A279" i="1"/>
  <c r="B279" i="1"/>
  <c r="D279" i="1"/>
  <c r="E279" i="1"/>
  <c r="J279" i="1"/>
  <c r="K279" i="1"/>
  <c r="L279" i="1"/>
  <c r="F279" i="1" s="1"/>
  <c r="A280" i="1"/>
  <c r="B280" i="1"/>
  <c r="D280" i="1"/>
  <c r="E280" i="1"/>
  <c r="J280" i="1"/>
  <c r="K280" i="1"/>
  <c r="L280" i="1"/>
  <c r="F280" i="1" s="1"/>
  <c r="A281" i="1"/>
  <c r="B281" i="1"/>
  <c r="D281" i="1"/>
  <c r="E281" i="1"/>
  <c r="J281" i="1"/>
  <c r="K281" i="1"/>
  <c r="L281" i="1"/>
  <c r="F281" i="1" s="1"/>
  <c r="A282" i="1"/>
  <c r="B282" i="1"/>
  <c r="D282" i="1"/>
  <c r="E282" i="1"/>
  <c r="J282" i="1"/>
  <c r="K282" i="1"/>
  <c r="L282" i="1"/>
  <c r="F282" i="1" s="1"/>
  <c r="A283" i="1"/>
  <c r="B283" i="1"/>
  <c r="D283" i="1"/>
  <c r="E283" i="1"/>
  <c r="J283" i="1"/>
  <c r="K283" i="1"/>
  <c r="L283" i="1"/>
  <c r="F283" i="1" s="1"/>
  <c r="A284" i="1"/>
  <c r="B284" i="1"/>
  <c r="D284" i="1"/>
  <c r="E284" i="1"/>
  <c r="J284" i="1"/>
  <c r="K284" i="1"/>
  <c r="L284" i="1"/>
  <c r="F284" i="1" s="1"/>
  <c r="A285" i="1"/>
  <c r="B285" i="1"/>
  <c r="D285" i="1"/>
  <c r="E285" i="1"/>
  <c r="J285" i="1"/>
  <c r="K285" i="1"/>
  <c r="L285" i="1"/>
  <c r="F285" i="1" s="1"/>
  <c r="A286" i="1"/>
  <c r="B286" i="1"/>
  <c r="D286" i="1"/>
  <c r="E286" i="1"/>
  <c r="J286" i="1"/>
  <c r="K286" i="1"/>
  <c r="L286" i="1"/>
  <c r="A287" i="1"/>
  <c r="B287" i="1"/>
  <c r="D287" i="1"/>
  <c r="E287" i="1"/>
  <c r="J287" i="1"/>
  <c r="K287" i="1"/>
  <c r="L287" i="1"/>
  <c r="F287" i="1" s="1"/>
  <c r="A288" i="1"/>
  <c r="B288" i="1"/>
  <c r="D288" i="1"/>
  <c r="E288" i="1"/>
  <c r="J288" i="1"/>
  <c r="K288" i="1"/>
  <c r="L288" i="1"/>
  <c r="F288" i="1" s="1"/>
  <c r="A289" i="1"/>
  <c r="B289" i="1"/>
  <c r="D289" i="1"/>
  <c r="E289" i="1"/>
  <c r="J289" i="1"/>
  <c r="K289" i="1"/>
  <c r="L289" i="1"/>
  <c r="F289" i="1" s="1"/>
  <c r="A290" i="1"/>
  <c r="B290" i="1"/>
  <c r="D290" i="1"/>
  <c r="E290" i="1"/>
  <c r="J290" i="1"/>
  <c r="K290" i="1"/>
  <c r="L290" i="1"/>
  <c r="A291" i="1"/>
  <c r="B291" i="1"/>
  <c r="D291" i="1"/>
  <c r="E291" i="1"/>
  <c r="J291" i="1"/>
  <c r="K291" i="1"/>
  <c r="L291" i="1"/>
  <c r="F291" i="1" s="1"/>
  <c r="A292" i="1"/>
  <c r="B292" i="1"/>
  <c r="D292" i="1"/>
  <c r="E292" i="1"/>
  <c r="J292" i="1"/>
  <c r="K292" i="1"/>
  <c r="L292" i="1"/>
  <c r="F292" i="1" s="1"/>
  <c r="A293" i="1"/>
  <c r="B293" i="1"/>
  <c r="D293" i="1"/>
  <c r="E293" i="1"/>
  <c r="J293" i="1"/>
  <c r="K293" i="1"/>
  <c r="L293" i="1"/>
  <c r="F293" i="1" s="1"/>
  <c r="A294" i="1"/>
  <c r="B294" i="1"/>
  <c r="D294" i="1"/>
  <c r="E294" i="1"/>
  <c r="J294" i="1"/>
  <c r="K294" i="1"/>
  <c r="L294" i="1"/>
  <c r="A295" i="1"/>
  <c r="B295" i="1"/>
  <c r="D295" i="1"/>
  <c r="E295" i="1"/>
  <c r="J295" i="1"/>
  <c r="K295" i="1"/>
  <c r="L295" i="1"/>
  <c r="F295" i="1" s="1"/>
  <c r="A296" i="1"/>
  <c r="B296" i="1"/>
  <c r="D296" i="1"/>
  <c r="E296" i="1"/>
  <c r="J296" i="1"/>
  <c r="K296" i="1"/>
  <c r="L296" i="1"/>
  <c r="F296" i="1" s="1"/>
  <c r="A297" i="1"/>
  <c r="B297" i="1"/>
  <c r="D297" i="1"/>
  <c r="E297" i="1"/>
  <c r="J297" i="1"/>
  <c r="K297" i="1"/>
  <c r="L297" i="1"/>
  <c r="F297" i="1" s="1"/>
  <c r="A298" i="1"/>
  <c r="B298" i="1"/>
  <c r="D298" i="1"/>
  <c r="E298" i="1"/>
  <c r="J298" i="1"/>
  <c r="K298" i="1"/>
  <c r="L298" i="1"/>
  <c r="F298" i="1" s="1"/>
  <c r="A299" i="1"/>
  <c r="B299" i="1"/>
  <c r="D299" i="1"/>
  <c r="E299" i="1"/>
  <c r="J299" i="1"/>
  <c r="K299" i="1"/>
  <c r="L299" i="1"/>
  <c r="F299" i="1" s="1"/>
  <c r="A300" i="1"/>
  <c r="B300" i="1"/>
  <c r="D300" i="1"/>
  <c r="E300" i="1"/>
  <c r="J300" i="1"/>
  <c r="K300" i="1"/>
  <c r="L300" i="1"/>
  <c r="F300" i="1" s="1"/>
  <c r="A301" i="1"/>
  <c r="B301" i="1"/>
  <c r="D301" i="1"/>
  <c r="E301" i="1"/>
  <c r="J301" i="1"/>
  <c r="K301" i="1"/>
  <c r="L301" i="1"/>
  <c r="F301" i="1" s="1"/>
  <c r="A302" i="1"/>
  <c r="B302" i="1"/>
  <c r="D302" i="1"/>
  <c r="E302" i="1"/>
  <c r="J302" i="1"/>
  <c r="K302" i="1"/>
  <c r="L302" i="1"/>
  <c r="A303" i="1"/>
  <c r="B303" i="1"/>
  <c r="D303" i="1"/>
  <c r="E303" i="1"/>
  <c r="J303" i="1"/>
  <c r="K303" i="1"/>
  <c r="L303" i="1"/>
  <c r="F303" i="1" s="1"/>
  <c r="A304" i="1"/>
  <c r="B304" i="1"/>
  <c r="D304" i="1"/>
  <c r="E304" i="1"/>
  <c r="J304" i="1"/>
  <c r="K304" i="1"/>
  <c r="L304" i="1"/>
  <c r="A305" i="1"/>
  <c r="B305" i="1"/>
  <c r="D305" i="1"/>
  <c r="E305" i="1"/>
  <c r="J305" i="1"/>
  <c r="K305" i="1"/>
  <c r="L305" i="1"/>
  <c r="F305" i="1" s="1"/>
  <c r="A306" i="1"/>
  <c r="B306" i="1"/>
  <c r="D306" i="1"/>
  <c r="E306" i="1"/>
  <c r="J306" i="1"/>
  <c r="K306" i="1"/>
  <c r="L306" i="1"/>
  <c r="A307" i="1"/>
  <c r="B307" i="1"/>
  <c r="D307" i="1"/>
  <c r="E307" i="1"/>
  <c r="J307" i="1"/>
  <c r="K307" i="1"/>
  <c r="L307" i="1"/>
  <c r="F307" i="1" s="1"/>
  <c r="A308" i="1"/>
  <c r="B308" i="1"/>
  <c r="D308" i="1"/>
  <c r="E308" i="1"/>
  <c r="J308" i="1"/>
  <c r="K308" i="1"/>
  <c r="L308" i="1"/>
  <c r="F308" i="1" s="1"/>
  <c r="A309" i="1"/>
  <c r="B309" i="1"/>
  <c r="D309" i="1"/>
  <c r="E309" i="1"/>
  <c r="J309" i="1"/>
  <c r="K309" i="1"/>
  <c r="L309" i="1"/>
  <c r="F309" i="1" s="1"/>
  <c r="A310" i="1"/>
  <c r="B310" i="1"/>
  <c r="D310" i="1"/>
  <c r="E310" i="1"/>
  <c r="J310" i="1"/>
  <c r="K310" i="1"/>
  <c r="L310" i="1"/>
  <c r="A311" i="1"/>
  <c r="B311" i="1"/>
  <c r="D311" i="1"/>
  <c r="E311" i="1"/>
  <c r="J311" i="1"/>
  <c r="K311" i="1"/>
  <c r="L311" i="1"/>
  <c r="F311" i="1" s="1"/>
  <c r="A312" i="1"/>
  <c r="B312" i="1"/>
  <c r="D312" i="1"/>
  <c r="E312" i="1"/>
  <c r="J312" i="1"/>
  <c r="K312" i="1"/>
  <c r="L312" i="1"/>
  <c r="A313" i="1"/>
  <c r="B313" i="1"/>
  <c r="D313" i="1"/>
  <c r="E313" i="1"/>
  <c r="J313" i="1"/>
  <c r="K313" i="1"/>
  <c r="L313" i="1"/>
  <c r="F313" i="1" s="1"/>
  <c r="A314" i="1"/>
  <c r="B314" i="1"/>
  <c r="D314" i="1"/>
  <c r="E314" i="1"/>
  <c r="J314" i="1"/>
  <c r="K314" i="1"/>
  <c r="L314" i="1"/>
  <c r="A315" i="1"/>
  <c r="B315" i="1"/>
  <c r="D315" i="1"/>
  <c r="E315" i="1"/>
  <c r="J315" i="1"/>
  <c r="K315" i="1"/>
  <c r="L315" i="1"/>
  <c r="F315" i="1" s="1"/>
  <c r="A316" i="1"/>
  <c r="B316" i="1"/>
  <c r="D316" i="1"/>
  <c r="E316" i="1"/>
  <c r="J316" i="1"/>
  <c r="K316" i="1"/>
  <c r="L316" i="1"/>
  <c r="A317" i="1"/>
  <c r="B317" i="1"/>
  <c r="D317" i="1"/>
  <c r="E317" i="1"/>
  <c r="J317" i="1"/>
  <c r="K317" i="1"/>
  <c r="L317" i="1"/>
  <c r="F317" i="1" s="1"/>
  <c r="A318" i="1"/>
  <c r="B318" i="1"/>
  <c r="D318" i="1"/>
  <c r="E318" i="1"/>
  <c r="J318" i="1"/>
  <c r="K318" i="1"/>
  <c r="L318" i="1"/>
  <c r="A319" i="1"/>
  <c r="B319" i="1"/>
  <c r="D319" i="1"/>
  <c r="E319" i="1"/>
  <c r="J319" i="1"/>
  <c r="K319" i="1"/>
  <c r="L319" i="1"/>
  <c r="F319" i="1" s="1"/>
  <c r="A320" i="1"/>
  <c r="B320" i="1"/>
  <c r="D320" i="1"/>
  <c r="E320" i="1"/>
  <c r="J320" i="1"/>
  <c r="K320" i="1"/>
  <c r="L320" i="1"/>
  <c r="A321" i="1"/>
  <c r="B321" i="1"/>
  <c r="D321" i="1"/>
  <c r="E321" i="1"/>
  <c r="J321" i="1"/>
  <c r="K321" i="1"/>
  <c r="L321" i="1"/>
  <c r="F321" i="1" s="1"/>
  <c r="A322" i="1"/>
  <c r="B322" i="1"/>
  <c r="D322" i="1"/>
  <c r="E322" i="1"/>
  <c r="J322" i="1"/>
  <c r="K322" i="1"/>
  <c r="L322" i="1"/>
  <c r="A323" i="1"/>
  <c r="B323" i="1"/>
  <c r="D323" i="1"/>
  <c r="E323" i="1"/>
  <c r="J323" i="1"/>
  <c r="K323" i="1"/>
  <c r="L323" i="1"/>
  <c r="F323" i="1" s="1"/>
  <c r="A324" i="1"/>
  <c r="B324" i="1"/>
  <c r="D324" i="1"/>
  <c r="E324" i="1"/>
  <c r="J324" i="1"/>
  <c r="K324" i="1"/>
  <c r="L324" i="1"/>
  <c r="A325" i="1"/>
  <c r="B325" i="1"/>
  <c r="D325" i="1"/>
  <c r="E325" i="1"/>
  <c r="J325" i="1"/>
  <c r="K325" i="1"/>
  <c r="L325" i="1"/>
  <c r="F325" i="1" s="1"/>
  <c r="A326" i="1"/>
  <c r="B326" i="1"/>
  <c r="D326" i="1"/>
  <c r="E326" i="1"/>
  <c r="J326" i="1"/>
  <c r="K326" i="1"/>
  <c r="L326" i="1"/>
  <c r="A327" i="1"/>
  <c r="B327" i="1"/>
  <c r="D327" i="1"/>
  <c r="E327" i="1"/>
  <c r="J327" i="1"/>
  <c r="K327" i="1"/>
  <c r="L327" i="1"/>
  <c r="F327" i="1" s="1"/>
  <c r="A328" i="1"/>
  <c r="B328" i="1"/>
  <c r="D328" i="1"/>
  <c r="E328" i="1"/>
  <c r="J328" i="1"/>
  <c r="K328" i="1"/>
  <c r="L328" i="1"/>
  <c r="A329" i="1"/>
  <c r="B329" i="1"/>
  <c r="D329" i="1"/>
  <c r="E329" i="1"/>
  <c r="J329" i="1"/>
  <c r="K329" i="1"/>
  <c r="L329" i="1"/>
  <c r="F329" i="1" s="1"/>
  <c r="A330" i="1"/>
  <c r="B330" i="1"/>
  <c r="D330" i="1"/>
  <c r="E330" i="1"/>
  <c r="J330" i="1"/>
  <c r="K330" i="1"/>
  <c r="L330" i="1"/>
  <c r="A331" i="1"/>
  <c r="B331" i="1"/>
  <c r="D331" i="1"/>
  <c r="E331" i="1"/>
  <c r="J331" i="1"/>
  <c r="K331" i="1"/>
  <c r="L331" i="1"/>
  <c r="F331" i="1" s="1"/>
  <c r="A332" i="1"/>
  <c r="B332" i="1"/>
  <c r="D332" i="1"/>
  <c r="E332" i="1"/>
  <c r="J332" i="1"/>
  <c r="K332" i="1"/>
  <c r="L332" i="1"/>
  <c r="A333" i="1"/>
  <c r="B333" i="1"/>
  <c r="D333" i="1"/>
  <c r="E333" i="1"/>
  <c r="J333" i="1"/>
  <c r="K333" i="1"/>
  <c r="L333" i="1"/>
  <c r="F333" i="1" s="1"/>
  <c r="A334" i="1"/>
  <c r="B334" i="1"/>
  <c r="D334" i="1"/>
  <c r="E334" i="1"/>
  <c r="J334" i="1"/>
  <c r="K334" i="1"/>
  <c r="L334" i="1"/>
  <c r="A335" i="1"/>
  <c r="B335" i="1"/>
  <c r="D335" i="1"/>
  <c r="E335" i="1"/>
  <c r="J335" i="1"/>
  <c r="K335" i="1"/>
  <c r="L335" i="1"/>
  <c r="F335" i="1" s="1"/>
  <c r="A336" i="1"/>
  <c r="B336" i="1"/>
  <c r="D336" i="1"/>
  <c r="E336" i="1"/>
  <c r="J336" i="1"/>
  <c r="K336" i="1"/>
  <c r="L336" i="1"/>
  <c r="A337" i="1"/>
  <c r="B337" i="1"/>
  <c r="D337" i="1"/>
  <c r="E337" i="1"/>
  <c r="J337" i="1"/>
  <c r="K337" i="1"/>
  <c r="L337" i="1"/>
  <c r="F337" i="1" s="1"/>
  <c r="A338" i="1"/>
  <c r="B338" i="1"/>
  <c r="D338" i="1"/>
  <c r="E338" i="1"/>
  <c r="J338" i="1"/>
  <c r="K338" i="1"/>
  <c r="L338" i="1"/>
  <c r="A339" i="1"/>
  <c r="B339" i="1"/>
  <c r="D339" i="1"/>
  <c r="E339" i="1"/>
  <c r="J339" i="1"/>
  <c r="K339" i="1"/>
  <c r="L339" i="1"/>
  <c r="F339" i="1" s="1"/>
  <c r="A340" i="1"/>
  <c r="B340" i="1"/>
  <c r="D340" i="1"/>
  <c r="E340" i="1"/>
  <c r="J340" i="1"/>
  <c r="K340" i="1"/>
  <c r="L340" i="1"/>
  <c r="A341" i="1"/>
  <c r="B341" i="1"/>
  <c r="D341" i="1"/>
  <c r="E341" i="1"/>
  <c r="J341" i="1"/>
  <c r="K341" i="1"/>
  <c r="L341" i="1"/>
  <c r="F341" i="1" s="1"/>
  <c r="A342" i="1"/>
  <c r="B342" i="1"/>
  <c r="D342" i="1"/>
  <c r="E342" i="1"/>
  <c r="J342" i="1"/>
  <c r="K342" i="1"/>
  <c r="L342" i="1"/>
  <c r="A343" i="1"/>
  <c r="B343" i="1"/>
  <c r="D343" i="1"/>
  <c r="E343" i="1"/>
  <c r="J343" i="1"/>
  <c r="K343" i="1"/>
  <c r="L343" i="1"/>
  <c r="F343" i="1" s="1"/>
  <c r="A344" i="1"/>
  <c r="B344" i="1"/>
  <c r="D344" i="1"/>
  <c r="E344" i="1"/>
  <c r="J344" i="1"/>
  <c r="K344" i="1"/>
  <c r="L344" i="1"/>
  <c r="A345" i="1"/>
  <c r="B345" i="1"/>
  <c r="D345" i="1"/>
  <c r="E345" i="1"/>
  <c r="J345" i="1"/>
  <c r="K345" i="1"/>
  <c r="L345" i="1"/>
  <c r="A346" i="1"/>
  <c r="B346" i="1"/>
  <c r="D346" i="1"/>
  <c r="E346" i="1"/>
  <c r="J346" i="1"/>
  <c r="K346" i="1"/>
  <c r="L346" i="1"/>
  <c r="A347" i="1"/>
  <c r="B347" i="1"/>
  <c r="D347" i="1"/>
  <c r="E347" i="1"/>
  <c r="J347" i="1"/>
  <c r="K347" i="1"/>
  <c r="L347" i="1"/>
  <c r="F347" i="1" s="1"/>
  <c r="A348" i="1"/>
  <c r="B348" i="1"/>
  <c r="D348" i="1"/>
  <c r="E348" i="1"/>
  <c r="J348" i="1"/>
  <c r="K348" i="1"/>
  <c r="L348" i="1"/>
  <c r="A349" i="1"/>
  <c r="B349" i="1"/>
  <c r="D349" i="1"/>
  <c r="E349" i="1"/>
  <c r="J349" i="1"/>
  <c r="K349" i="1"/>
  <c r="L349" i="1"/>
  <c r="A350" i="1"/>
  <c r="B350" i="1"/>
  <c r="D350" i="1"/>
  <c r="E350" i="1"/>
  <c r="J350" i="1"/>
  <c r="K350" i="1"/>
  <c r="L350" i="1"/>
  <c r="A351" i="1"/>
  <c r="B351" i="1"/>
  <c r="D351" i="1"/>
  <c r="E351" i="1"/>
  <c r="J351" i="1"/>
  <c r="K351" i="1"/>
  <c r="L351" i="1"/>
  <c r="F351" i="1" s="1"/>
  <c r="A352" i="1"/>
  <c r="B352" i="1"/>
  <c r="D352" i="1"/>
  <c r="E352" i="1"/>
  <c r="J352" i="1"/>
  <c r="K352" i="1"/>
  <c r="L352" i="1"/>
  <c r="A353" i="1"/>
  <c r="B353" i="1"/>
  <c r="D353" i="1"/>
  <c r="E353" i="1"/>
  <c r="J353" i="1"/>
  <c r="K353" i="1"/>
  <c r="L353" i="1"/>
  <c r="F353" i="1" s="1"/>
  <c r="A354" i="1"/>
  <c r="B354" i="1"/>
  <c r="D354" i="1"/>
  <c r="E354" i="1"/>
  <c r="J354" i="1"/>
  <c r="K354" i="1"/>
  <c r="L354" i="1"/>
  <c r="F354" i="1" s="1"/>
  <c r="A355" i="1"/>
  <c r="B355" i="1"/>
  <c r="D355" i="1"/>
  <c r="E355" i="1"/>
  <c r="J355" i="1"/>
  <c r="K355" i="1"/>
  <c r="L355" i="1"/>
  <c r="F355" i="1" s="1"/>
  <c r="A356" i="1"/>
  <c r="B356" i="1"/>
  <c r="D356" i="1"/>
  <c r="E356" i="1"/>
  <c r="J356" i="1"/>
  <c r="K356" i="1"/>
  <c r="L356" i="1"/>
  <c r="F356" i="1" s="1"/>
  <c r="A357" i="1"/>
  <c r="B357" i="1"/>
  <c r="D357" i="1"/>
  <c r="E357" i="1"/>
  <c r="J357" i="1"/>
  <c r="K357" i="1"/>
  <c r="L357" i="1"/>
  <c r="F357" i="1" s="1"/>
  <c r="A358" i="1"/>
  <c r="B358" i="1"/>
  <c r="D358" i="1"/>
  <c r="E358" i="1"/>
  <c r="J358" i="1"/>
  <c r="K358" i="1"/>
  <c r="L358" i="1"/>
  <c r="A359" i="1"/>
  <c r="B359" i="1"/>
  <c r="D359" i="1"/>
  <c r="E359" i="1"/>
  <c r="J359" i="1"/>
  <c r="K359" i="1"/>
  <c r="L359" i="1"/>
  <c r="F359" i="1" s="1"/>
  <c r="A360" i="1"/>
  <c r="B360" i="1"/>
  <c r="D360" i="1"/>
  <c r="E360" i="1"/>
  <c r="J360" i="1"/>
  <c r="K360" i="1"/>
  <c r="L360" i="1"/>
  <c r="F360" i="1" s="1"/>
  <c r="A361" i="1"/>
  <c r="B361" i="1"/>
  <c r="D361" i="1"/>
  <c r="E361" i="1"/>
  <c r="F361" i="1"/>
  <c r="J361" i="1"/>
  <c r="K361" i="1"/>
  <c r="L361" i="1"/>
  <c r="A362" i="1"/>
  <c r="B362" i="1"/>
  <c r="D362" i="1"/>
  <c r="E362" i="1"/>
  <c r="J362" i="1"/>
  <c r="K362" i="1"/>
  <c r="L362" i="1"/>
  <c r="F362" i="1" s="1"/>
  <c r="A363" i="1"/>
  <c r="B363" i="1"/>
  <c r="D363" i="1"/>
  <c r="E363" i="1"/>
  <c r="F363" i="1"/>
  <c r="J363" i="1"/>
  <c r="K363" i="1"/>
  <c r="L363" i="1"/>
  <c r="A364" i="1"/>
  <c r="B364" i="1"/>
  <c r="D364" i="1"/>
  <c r="E364" i="1"/>
  <c r="J364" i="1"/>
  <c r="K364" i="1"/>
  <c r="F364" i="1" s="1"/>
  <c r="L364" i="1"/>
  <c r="A365" i="1"/>
  <c r="B365" i="1"/>
  <c r="D365" i="1"/>
  <c r="E365" i="1"/>
  <c r="J365" i="1"/>
  <c r="K365" i="1"/>
  <c r="L365" i="1"/>
  <c r="F365" i="1" s="1"/>
  <c r="A366" i="1"/>
  <c r="B366" i="1"/>
  <c r="D366" i="1"/>
  <c r="E366" i="1"/>
  <c r="J366" i="1"/>
  <c r="K366" i="1"/>
  <c r="F366" i="1" s="1"/>
  <c r="L366" i="1"/>
  <c r="A367" i="1"/>
  <c r="B367" i="1"/>
  <c r="D367" i="1"/>
  <c r="E367" i="1"/>
  <c r="J367" i="1"/>
  <c r="K367" i="1"/>
  <c r="L367" i="1"/>
  <c r="F367" i="1" s="1"/>
  <c r="A368" i="1"/>
  <c r="B368" i="1"/>
  <c r="D368" i="1"/>
  <c r="E368" i="1"/>
  <c r="J368" i="1"/>
  <c r="K368" i="1"/>
  <c r="L368" i="1"/>
  <c r="F368" i="1" s="1"/>
  <c r="A369" i="1"/>
  <c r="B369" i="1"/>
  <c r="D369" i="1"/>
  <c r="E369" i="1"/>
  <c r="F369" i="1"/>
  <c r="J369" i="1"/>
  <c r="K369" i="1"/>
  <c r="L369" i="1"/>
  <c r="A370" i="1"/>
  <c r="B370" i="1"/>
  <c r="D370" i="1"/>
  <c r="E370" i="1"/>
  <c r="F370" i="1"/>
  <c r="J370" i="1"/>
  <c r="K370" i="1"/>
  <c r="L370" i="1"/>
  <c r="A371" i="1"/>
  <c r="B371" i="1"/>
  <c r="D371" i="1"/>
  <c r="E371" i="1"/>
  <c r="F371" i="1"/>
  <c r="J371" i="1"/>
  <c r="K371" i="1"/>
  <c r="L371" i="1"/>
  <c r="A372" i="1"/>
  <c r="B372" i="1"/>
  <c r="D372" i="1"/>
  <c r="E372" i="1"/>
  <c r="J372" i="1"/>
  <c r="K372" i="1"/>
  <c r="F372" i="1" s="1"/>
  <c r="L372" i="1"/>
  <c r="A373" i="1"/>
  <c r="B373" i="1"/>
  <c r="D373" i="1"/>
  <c r="E373" i="1"/>
  <c r="J373" i="1"/>
  <c r="K373" i="1"/>
  <c r="L373" i="1"/>
  <c r="F373" i="1" s="1"/>
  <c r="A374" i="1"/>
  <c r="B374" i="1"/>
  <c r="D374" i="1"/>
  <c r="E374" i="1"/>
  <c r="J374" i="1"/>
  <c r="K374" i="1"/>
  <c r="F374" i="1" s="1"/>
  <c r="L374" i="1"/>
  <c r="A375" i="1"/>
  <c r="B375" i="1"/>
  <c r="D375" i="1"/>
  <c r="E375" i="1"/>
  <c r="J375" i="1"/>
  <c r="K375" i="1"/>
  <c r="L375" i="1"/>
  <c r="A376" i="1"/>
  <c r="B376" i="1"/>
  <c r="D376" i="1"/>
  <c r="E376" i="1"/>
  <c r="F376" i="1"/>
  <c r="J376" i="1"/>
  <c r="K376" i="1"/>
  <c r="L376" i="1"/>
  <c r="A377" i="1"/>
  <c r="B377" i="1"/>
  <c r="D377" i="1"/>
  <c r="E377" i="1"/>
  <c r="J377" i="1"/>
  <c r="K377" i="1"/>
  <c r="L377" i="1"/>
  <c r="F377" i="1" s="1"/>
  <c r="A378" i="1"/>
  <c r="B378" i="1"/>
  <c r="D378" i="1"/>
  <c r="E378" i="1"/>
  <c r="J378" i="1"/>
  <c r="K378" i="1"/>
  <c r="F378" i="1" s="1"/>
  <c r="L378" i="1"/>
  <c r="A379" i="1"/>
  <c r="B379" i="1"/>
  <c r="D379" i="1"/>
  <c r="E379" i="1"/>
  <c r="F379" i="1"/>
  <c r="J379" i="1"/>
  <c r="K379" i="1"/>
  <c r="L379" i="1"/>
  <c r="A380" i="1"/>
  <c r="B380" i="1"/>
  <c r="D380" i="1"/>
  <c r="E380" i="1"/>
  <c r="J380" i="1"/>
  <c r="K380" i="1"/>
  <c r="F380" i="1" s="1"/>
  <c r="L380" i="1"/>
  <c r="A381" i="1"/>
  <c r="B381" i="1"/>
  <c r="D381" i="1"/>
  <c r="E381" i="1"/>
  <c r="J381" i="1"/>
  <c r="K381" i="1"/>
  <c r="L381" i="1"/>
  <c r="A382" i="1"/>
  <c r="B382" i="1"/>
  <c r="D382" i="1"/>
  <c r="E382" i="1"/>
  <c r="F382" i="1"/>
  <c r="J382" i="1"/>
  <c r="K382" i="1"/>
  <c r="L382" i="1"/>
  <c r="A383" i="1"/>
  <c r="B383" i="1"/>
  <c r="D383" i="1"/>
  <c r="E383" i="1"/>
  <c r="J383" i="1"/>
  <c r="K383" i="1"/>
  <c r="L383" i="1"/>
  <c r="A384" i="1"/>
  <c r="B384" i="1"/>
  <c r="D384" i="1"/>
  <c r="E384" i="1"/>
  <c r="F384" i="1"/>
  <c r="J384" i="1"/>
  <c r="K384" i="1"/>
  <c r="L384" i="1"/>
  <c r="A385" i="1"/>
  <c r="B385" i="1"/>
  <c r="D385" i="1"/>
  <c r="E385" i="1"/>
  <c r="J385" i="1"/>
  <c r="K385" i="1"/>
  <c r="L385" i="1"/>
  <c r="F385" i="1" s="1"/>
  <c r="A386" i="1"/>
  <c r="B386" i="1"/>
  <c r="D386" i="1"/>
  <c r="E386" i="1"/>
  <c r="J386" i="1"/>
  <c r="K386" i="1"/>
  <c r="L386" i="1"/>
  <c r="F386" i="1" s="1"/>
  <c r="A387" i="1"/>
  <c r="B387" i="1"/>
  <c r="D387" i="1"/>
  <c r="E387" i="1"/>
  <c r="F387" i="1"/>
  <c r="J387" i="1"/>
  <c r="K387" i="1"/>
  <c r="L387" i="1"/>
  <c r="A388" i="1"/>
  <c r="B388" i="1"/>
  <c r="D388" i="1"/>
  <c r="E388" i="1"/>
  <c r="J388" i="1"/>
  <c r="K388" i="1"/>
  <c r="F388" i="1" s="1"/>
  <c r="L388" i="1"/>
  <c r="A389" i="1"/>
  <c r="B389" i="1"/>
  <c r="D389" i="1"/>
  <c r="E389" i="1"/>
  <c r="J389" i="1"/>
  <c r="K389" i="1"/>
  <c r="L389" i="1"/>
  <c r="A390" i="1"/>
  <c r="B390" i="1"/>
  <c r="D390" i="1"/>
  <c r="E390" i="1"/>
  <c r="J390" i="1"/>
  <c r="K390" i="1"/>
  <c r="L390" i="1"/>
  <c r="F390" i="1" s="1"/>
  <c r="A391" i="1"/>
  <c r="B391" i="1"/>
  <c r="D391" i="1"/>
  <c r="E391" i="1"/>
  <c r="F391" i="1"/>
  <c r="J391" i="1"/>
  <c r="K391" i="1"/>
  <c r="L391" i="1"/>
  <c r="A392" i="1"/>
  <c r="B392" i="1"/>
  <c r="D392" i="1"/>
  <c r="E392" i="1"/>
  <c r="F392" i="1"/>
  <c r="J392" i="1"/>
  <c r="K392" i="1"/>
  <c r="L392" i="1"/>
  <c r="A393" i="1"/>
  <c r="B393" i="1"/>
  <c r="D393" i="1"/>
  <c r="E393" i="1"/>
  <c r="J393" i="1"/>
  <c r="K393" i="1"/>
  <c r="L393" i="1"/>
  <c r="F393" i="1" s="1"/>
  <c r="A394" i="1"/>
  <c r="B394" i="1"/>
  <c r="D394" i="1"/>
  <c r="E394" i="1"/>
  <c r="J394" i="1"/>
  <c r="K394" i="1"/>
  <c r="L394" i="1"/>
  <c r="A395" i="1"/>
  <c r="B395" i="1"/>
  <c r="D395" i="1"/>
  <c r="E395" i="1"/>
  <c r="J395" i="1"/>
  <c r="K395" i="1"/>
  <c r="F395" i="1" s="1"/>
  <c r="L395" i="1"/>
  <c r="A396" i="1"/>
  <c r="B396" i="1"/>
  <c r="D396" i="1"/>
  <c r="E396" i="1"/>
  <c r="J396" i="1"/>
  <c r="K396" i="1"/>
  <c r="F396" i="1" s="1"/>
  <c r="L396" i="1"/>
  <c r="A397" i="1"/>
  <c r="B397" i="1"/>
  <c r="D397" i="1"/>
  <c r="E397" i="1"/>
  <c r="J397" i="1"/>
  <c r="K397" i="1"/>
  <c r="L397" i="1"/>
  <c r="A398" i="1"/>
  <c r="B398" i="1"/>
  <c r="D398" i="1"/>
  <c r="E398" i="1"/>
  <c r="J398" i="1"/>
  <c r="K398" i="1"/>
  <c r="L398" i="1"/>
  <c r="A399" i="1"/>
  <c r="B399" i="1"/>
  <c r="D399" i="1"/>
  <c r="E399" i="1"/>
  <c r="F399" i="1"/>
  <c r="J399" i="1"/>
  <c r="K399" i="1"/>
  <c r="L399" i="1"/>
  <c r="A400" i="1"/>
  <c r="B400" i="1"/>
  <c r="D400" i="1"/>
  <c r="E400" i="1"/>
  <c r="J400" i="1"/>
  <c r="K400" i="1"/>
  <c r="L400" i="1"/>
  <c r="F400" i="1" s="1"/>
  <c r="A401" i="1"/>
  <c r="B401" i="1"/>
  <c r="D401" i="1"/>
  <c r="E401" i="1"/>
  <c r="F401" i="1"/>
  <c r="J401" i="1"/>
  <c r="K401" i="1"/>
  <c r="L401" i="1"/>
  <c r="A402" i="1"/>
  <c r="B402" i="1"/>
  <c r="D402" i="1"/>
  <c r="E402" i="1"/>
  <c r="J402" i="1"/>
  <c r="K402" i="1"/>
  <c r="L402" i="1"/>
  <c r="A403" i="1"/>
  <c r="B403" i="1"/>
  <c r="D403" i="1"/>
  <c r="E403" i="1"/>
  <c r="F403" i="1"/>
  <c r="J403" i="1"/>
  <c r="K403" i="1"/>
  <c r="L403" i="1"/>
  <c r="A404" i="1"/>
  <c r="B404" i="1"/>
  <c r="D404" i="1"/>
  <c r="E404" i="1"/>
  <c r="J404" i="1"/>
  <c r="K404" i="1"/>
  <c r="F404" i="1" s="1"/>
  <c r="L404" i="1"/>
  <c r="A405" i="1"/>
  <c r="B405" i="1"/>
  <c r="D405" i="1"/>
  <c r="E405" i="1"/>
  <c r="J405" i="1"/>
  <c r="K405" i="1"/>
  <c r="L405" i="1"/>
  <c r="A406" i="1"/>
  <c r="B406" i="1"/>
  <c r="D406" i="1"/>
  <c r="E406" i="1"/>
  <c r="J406" i="1"/>
  <c r="K406" i="1"/>
  <c r="L406" i="1"/>
  <c r="F406" i="1" s="1"/>
  <c r="A407" i="1"/>
  <c r="B407" i="1"/>
  <c r="D407" i="1"/>
  <c r="E407" i="1"/>
  <c r="J407" i="1"/>
  <c r="K407" i="1"/>
  <c r="L407" i="1"/>
  <c r="F407" i="1" s="1"/>
  <c r="A408" i="1"/>
  <c r="B408" i="1"/>
  <c r="D408" i="1"/>
  <c r="E408" i="1"/>
  <c r="J408" i="1"/>
  <c r="K408" i="1"/>
  <c r="L408" i="1"/>
  <c r="A409" i="1"/>
  <c r="B409" i="1"/>
  <c r="D409" i="1"/>
  <c r="E409" i="1"/>
  <c r="F409" i="1"/>
  <c r="J409" i="1"/>
  <c r="K409" i="1"/>
  <c r="L409" i="1"/>
  <c r="A410" i="1"/>
  <c r="B410" i="1"/>
  <c r="D410" i="1"/>
  <c r="E410" i="1"/>
  <c r="F410" i="1"/>
  <c r="J410" i="1"/>
  <c r="K410" i="1"/>
  <c r="L410" i="1"/>
  <c r="A411" i="1"/>
  <c r="B411" i="1"/>
  <c r="D411" i="1"/>
  <c r="E411" i="1"/>
  <c r="J411" i="1"/>
  <c r="K411" i="1"/>
  <c r="L411" i="1"/>
  <c r="F411" i="1" s="1"/>
  <c r="A412" i="1"/>
  <c r="B412" i="1"/>
  <c r="D412" i="1"/>
  <c r="E412" i="1"/>
  <c r="F412" i="1"/>
  <c r="J412" i="1"/>
  <c r="K412" i="1"/>
  <c r="L412" i="1"/>
  <c r="A413" i="1"/>
  <c r="B413" i="1"/>
  <c r="D413" i="1"/>
  <c r="E413" i="1"/>
  <c r="J413" i="1"/>
  <c r="K413" i="1"/>
  <c r="L413" i="1"/>
  <c r="A414" i="1"/>
  <c r="B414" i="1"/>
  <c r="D414" i="1"/>
  <c r="E414" i="1"/>
  <c r="F414" i="1"/>
  <c r="J414" i="1"/>
  <c r="K414" i="1"/>
  <c r="L414" i="1"/>
  <c r="A415" i="1"/>
  <c r="B415" i="1"/>
  <c r="D415" i="1"/>
  <c r="E415" i="1"/>
  <c r="J415" i="1"/>
  <c r="K415" i="1"/>
  <c r="L415" i="1"/>
  <c r="F415" i="1" s="1"/>
  <c r="A416" i="1"/>
  <c r="B416" i="1"/>
  <c r="D416" i="1"/>
  <c r="E416" i="1"/>
  <c r="F416" i="1"/>
  <c r="J416" i="1"/>
  <c r="K416" i="1"/>
  <c r="L416" i="1"/>
  <c r="A417" i="1"/>
  <c r="B417" i="1"/>
  <c r="D417" i="1"/>
  <c r="E417" i="1"/>
  <c r="J417" i="1"/>
  <c r="K417" i="1"/>
  <c r="L417" i="1"/>
  <c r="F417" i="1" s="1"/>
  <c r="A418" i="1"/>
  <c r="B418" i="1"/>
  <c r="D418" i="1"/>
  <c r="E418" i="1"/>
  <c r="F418" i="1"/>
  <c r="J418" i="1"/>
  <c r="K418" i="1"/>
  <c r="L418" i="1"/>
  <c r="A419" i="1"/>
  <c r="B419" i="1"/>
  <c r="D419" i="1"/>
  <c r="E419" i="1"/>
  <c r="J419" i="1"/>
  <c r="K419" i="1"/>
  <c r="L419" i="1"/>
  <c r="A420" i="1"/>
  <c r="B420" i="1"/>
  <c r="D420" i="1"/>
  <c r="E420" i="1"/>
  <c r="J420" i="1"/>
  <c r="K420" i="1"/>
  <c r="F420" i="1" s="1"/>
  <c r="L420" i="1"/>
  <c r="A421" i="1"/>
  <c r="B421" i="1"/>
  <c r="D421" i="1"/>
  <c r="E421" i="1"/>
  <c r="J421" i="1"/>
  <c r="K421" i="1"/>
  <c r="L421" i="1"/>
  <c r="A422" i="1"/>
  <c r="B422" i="1"/>
  <c r="D422" i="1"/>
  <c r="E422" i="1"/>
  <c r="F422" i="1"/>
  <c r="J422" i="1"/>
  <c r="K422" i="1"/>
  <c r="L422" i="1"/>
  <c r="A423" i="1"/>
  <c r="B423" i="1"/>
  <c r="D423" i="1"/>
  <c r="E423" i="1"/>
  <c r="J423" i="1"/>
  <c r="K423" i="1"/>
  <c r="L423" i="1"/>
  <c r="A424" i="1"/>
  <c r="B424" i="1"/>
  <c r="D424" i="1"/>
  <c r="E424" i="1"/>
  <c r="F424" i="1"/>
  <c r="J424" i="1"/>
  <c r="K424" i="1"/>
  <c r="L424" i="1"/>
  <c r="A425" i="1"/>
  <c r="B425" i="1"/>
  <c r="D425" i="1"/>
  <c r="E425" i="1"/>
  <c r="J425" i="1"/>
  <c r="K425" i="1"/>
  <c r="L425" i="1"/>
  <c r="F425" i="1" s="1"/>
  <c r="A426" i="1"/>
  <c r="B426" i="1"/>
  <c r="D426" i="1"/>
  <c r="E426" i="1"/>
  <c r="J426" i="1"/>
  <c r="K426" i="1"/>
  <c r="L426" i="1"/>
  <c r="A427" i="1"/>
  <c r="B427" i="1"/>
  <c r="D427" i="1"/>
  <c r="E427" i="1"/>
  <c r="F427" i="1"/>
  <c r="J427" i="1"/>
  <c r="K427" i="1"/>
  <c r="L427" i="1"/>
  <c r="A428" i="1"/>
  <c r="B428" i="1"/>
  <c r="D428" i="1"/>
  <c r="E428" i="1"/>
  <c r="J428" i="1"/>
  <c r="K428" i="1"/>
  <c r="F428" i="1" s="1"/>
  <c r="L428" i="1"/>
  <c r="A429" i="1"/>
  <c r="B429" i="1"/>
  <c r="D429" i="1"/>
  <c r="E429" i="1"/>
  <c r="J429" i="1"/>
  <c r="K429" i="1"/>
  <c r="L429" i="1"/>
  <c r="A430" i="1"/>
  <c r="B430" i="1"/>
  <c r="D430" i="1"/>
  <c r="E430" i="1"/>
  <c r="J430" i="1"/>
  <c r="K430" i="1"/>
  <c r="L430" i="1"/>
  <c r="A431" i="1"/>
  <c r="B431" i="1"/>
  <c r="D431" i="1"/>
  <c r="E431" i="1"/>
  <c r="F431" i="1"/>
  <c r="J431" i="1"/>
  <c r="K431" i="1"/>
  <c r="L431" i="1"/>
  <c r="A432" i="1"/>
  <c r="B432" i="1"/>
  <c r="D432" i="1"/>
  <c r="E432" i="1"/>
  <c r="J432" i="1"/>
  <c r="K432" i="1"/>
  <c r="L432" i="1"/>
  <c r="F432" i="1" s="1"/>
  <c r="A433" i="1"/>
  <c r="B433" i="1"/>
  <c r="D433" i="1"/>
  <c r="E433" i="1"/>
  <c r="J433" i="1"/>
  <c r="K433" i="1"/>
  <c r="L433" i="1"/>
  <c r="F433" i="1" s="1"/>
  <c r="A434" i="1"/>
  <c r="B434" i="1"/>
  <c r="D434" i="1"/>
  <c r="E434" i="1"/>
  <c r="F434" i="1"/>
  <c r="J434" i="1"/>
  <c r="K434" i="1"/>
  <c r="L434" i="1"/>
  <c r="A435" i="1"/>
  <c r="B435" i="1"/>
  <c r="D435" i="1"/>
  <c r="E435" i="1"/>
  <c r="F435" i="1"/>
  <c r="J435" i="1"/>
  <c r="K435" i="1"/>
  <c r="L435" i="1"/>
  <c r="A436" i="1"/>
  <c r="B436" i="1"/>
  <c r="D436" i="1"/>
  <c r="E436" i="1"/>
  <c r="J436" i="1"/>
  <c r="K436" i="1"/>
  <c r="F436" i="1" s="1"/>
  <c r="L436" i="1"/>
  <c r="A437" i="1"/>
  <c r="B437" i="1"/>
  <c r="D437" i="1"/>
  <c r="E437" i="1"/>
  <c r="J437" i="1"/>
  <c r="K437" i="1"/>
  <c r="L437" i="1"/>
  <c r="A438" i="1"/>
  <c r="B438" i="1"/>
  <c r="D438" i="1"/>
  <c r="E438" i="1"/>
  <c r="F438" i="1"/>
  <c r="J438" i="1"/>
  <c r="K438" i="1"/>
  <c r="L438" i="1"/>
  <c r="A439" i="1"/>
  <c r="B439" i="1"/>
  <c r="D439" i="1"/>
  <c r="E439" i="1"/>
  <c r="F439" i="1"/>
  <c r="J439" i="1"/>
  <c r="K439" i="1"/>
  <c r="L439" i="1"/>
  <c r="A440" i="1"/>
  <c r="B440" i="1"/>
  <c r="D440" i="1"/>
  <c r="E440" i="1"/>
  <c r="J440" i="1"/>
  <c r="K440" i="1"/>
  <c r="L440" i="1"/>
  <c r="F440" i="1" s="1"/>
  <c r="A441" i="1"/>
  <c r="B441" i="1"/>
  <c r="D441" i="1"/>
  <c r="E441" i="1"/>
  <c r="J441" i="1"/>
  <c r="K441" i="1"/>
  <c r="L441" i="1"/>
  <c r="F441" i="1" s="1"/>
  <c r="A442" i="1"/>
  <c r="B442" i="1"/>
  <c r="D442" i="1"/>
  <c r="E442" i="1"/>
  <c r="J442" i="1"/>
  <c r="A443" i="1"/>
  <c r="B443" i="1"/>
  <c r="D443" i="1"/>
  <c r="E443" i="1"/>
  <c r="J443" i="1"/>
  <c r="A444" i="1"/>
  <c r="B444" i="1"/>
  <c r="D444" i="1"/>
  <c r="E444" i="1"/>
  <c r="J444" i="1"/>
  <c r="A445" i="1"/>
  <c r="B445" i="1"/>
  <c r="D445" i="1"/>
  <c r="E445" i="1"/>
  <c r="J445" i="1"/>
  <c r="A446" i="1"/>
  <c r="B446" i="1"/>
  <c r="D446" i="1"/>
  <c r="E446" i="1"/>
  <c r="J446" i="1"/>
  <c r="A447" i="1"/>
  <c r="B447" i="1"/>
  <c r="D447" i="1"/>
  <c r="E447" i="1"/>
  <c r="J447" i="1"/>
  <c r="A448" i="1"/>
  <c r="B448" i="1"/>
  <c r="D448" i="1"/>
  <c r="E448" i="1"/>
  <c r="J448" i="1"/>
  <c r="A449" i="1"/>
  <c r="B449" i="1"/>
  <c r="D449" i="1"/>
  <c r="E449" i="1"/>
  <c r="J449" i="1"/>
  <c r="A450" i="1"/>
  <c r="B450" i="1"/>
  <c r="D450" i="1"/>
  <c r="E450" i="1"/>
  <c r="J450" i="1"/>
  <c r="A451" i="1"/>
  <c r="B451" i="1"/>
  <c r="D451" i="1"/>
  <c r="E451" i="1"/>
  <c r="J451" i="1"/>
  <c r="A452" i="1"/>
  <c r="B452" i="1"/>
  <c r="D452" i="1"/>
  <c r="E452" i="1"/>
  <c r="J452" i="1"/>
  <c r="A453" i="1"/>
  <c r="B453" i="1"/>
  <c r="D453" i="1"/>
  <c r="E453" i="1"/>
  <c r="J453" i="1"/>
  <c r="A454" i="1"/>
  <c r="B454" i="1"/>
  <c r="D454" i="1"/>
  <c r="E454" i="1"/>
  <c r="J454" i="1"/>
  <c r="A455" i="1"/>
  <c r="B455" i="1"/>
  <c r="D455" i="1"/>
  <c r="E455" i="1"/>
  <c r="J455" i="1"/>
  <c r="A456" i="1"/>
  <c r="B456" i="1"/>
  <c r="D456" i="1"/>
  <c r="E456" i="1"/>
  <c r="J456" i="1"/>
  <c r="A457" i="1"/>
  <c r="B457" i="1"/>
  <c r="D457" i="1"/>
  <c r="E457" i="1"/>
  <c r="J457" i="1"/>
  <c r="A458" i="1"/>
  <c r="B458" i="1"/>
  <c r="D458" i="1"/>
  <c r="E458" i="1"/>
  <c r="J458" i="1"/>
  <c r="A459" i="1"/>
  <c r="B459" i="1"/>
  <c r="D459" i="1"/>
  <c r="E459" i="1"/>
  <c r="J459" i="1"/>
  <c r="A460" i="1"/>
  <c r="B460" i="1"/>
  <c r="D460" i="1"/>
  <c r="E460" i="1"/>
  <c r="J460" i="1"/>
  <c r="A461" i="1"/>
  <c r="B461" i="1"/>
  <c r="D461" i="1"/>
  <c r="E461" i="1"/>
  <c r="J461" i="1"/>
  <c r="A462" i="1"/>
  <c r="B462" i="1"/>
  <c r="D462" i="1"/>
  <c r="E462" i="1"/>
  <c r="J462" i="1"/>
  <c r="A463" i="1"/>
  <c r="B463" i="1"/>
  <c r="D463" i="1"/>
  <c r="E463" i="1"/>
  <c r="J463" i="1"/>
  <c r="A464" i="1"/>
  <c r="B464" i="1"/>
  <c r="D464" i="1"/>
  <c r="E464" i="1"/>
  <c r="J464" i="1"/>
  <c r="A465" i="1"/>
  <c r="B465" i="1"/>
  <c r="D465" i="1"/>
  <c r="E465" i="1"/>
  <c r="J465" i="1"/>
  <c r="A466" i="1"/>
  <c r="B466" i="1"/>
  <c r="D466" i="1"/>
  <c r="E466" i="1"/>
  <c r="J466" i="1"/>
  <c r="A467" i="1"/>
  <c r="B467" i="1"/>
  <c r="D467" i="1"/>
  <c r="E467" i="1"/>
  <c r="J467" i="1"/>
  <c r="A468" i="1"/>
  <c r="B468" i="1"/>
  <c r="D468" i="1"/>
  <c r="E468" i="1"/>
  <c r="J468" i="1"/>
  <c r="A469" i="1"/>
  <c r="B469" i="1"/>
  <c r="D469" i="1"/>
  <c r="E469" i="1"/>
  <c r="J469" i="1"/>
  <c r="A470" i="1"/>
  <c r="B470" i="1"/>
  <c r="D470" i="1"/>
  <c r="E470" i="1"/>
  <c r="J470" i="1"/>
  <c r="A471" i="1"/>
  <c r="B471" i="1"/>
  <c r="D471" i="1"/>
  <c r="E471" i="1"/>
  <c r="J471" i="1"/>
  <c r="A472" i="1"/>
  <c r="B472" i="1"/>
  <c r="D472" i="1"/>
  <c r="E472" i="1"/>
  <c r="J472" i="1"/>
  <c r="A473" i="1"/>
  <c r="B473" i="1"/>
  <c r="D473" i="1"/>
  <c r="E473" i="1"/>
  <c r="J473" i="1"/>
  <c r="A474" i="1"/>
  <c r="B474" i="1"/>
  <c r="D474" i="1"/>
  <c r="E474" i="1"/>
  <c r="J474" i="1"/>
  <c r="A475" i="1"/>
  <c r="B475" i="1"/>
  <c r="D475" i="1"/>
  <c r="E475" i="1"/>
  <c r="J475" i="1"/>
  <c r="A476" i="1"/>
  <c r="B476" i="1"/>
  <c r="D476" i="1"/>
  <c r="E476" i="1"/>
  <c r="J476" i="1"/>
  <c r="A477" i="1"/>
  <c r="B477" i="1"/>
  <c r="D477" i="1"/>
  <c r="E477" i="1"/>
  <c r="J477" i="1"/>
  <c r="A478" i="1"/>
  <c r="B478" i="1"/>
  <c r="D478" i="1"/>
  <c r="E478" i="1"/>
  <c r="J478" i="1"/>
  <c r="A479" i="1"/>
  <c r="B479" i="1"/>
  <c r="D479" i="1"/>
  <c r="E479" i="1"/>
  <c r="J479" i="1"/>
  <c r="A480" i="1"/>
  <c r="B480" i="1"/>
  <c r="D480" i="1"/>
  <c r="E480" i="1"/>
  <c r="J480" i="1"/>
  <c r="A481" i="1"/>
  <c r="B481" i="1"/>
  <c r="D481" i="1"/>
  <c r="E481" i="1"/>
  <c r="J481" i="1"/>
  <c r="A482" i="1"/>
  <c r="B482" i="1"/>
  <c r="D482" i="1"/>
  <c r="E482" i="1"/>
  <c r="J482" i="1"/>
  <c r="A483" i="1"/>
  <c r="B483" i="1"/>
  <c r="D483" i="1"/>
  <c r="E483" i="1"/>
  <c r="J483" i="1"/>
  <c r="A484" i="1"/>
  <c r="B484" i="1"/>
  <c r="D484" i="1"/>
  <c r="E484" i="1"/>
  <c r="J484" i="1"/>
  <c r="A485" i="1"/>
  <c r="B485" i="1"/>
  <c r="D485" i="1"/>
  <c r="E485" i="1"/>
  <c r="J485" i="1"/>
  <c r="A486" i="1"/>
  <c r="B486" i="1"/>
  <c r="D486" i="1"/>
  <c r="E486" i="1"/>
  <c r="J486" i="1"/>
  <c r="A487" i="1"/>
  <c r="B487" i="1"/>
  <c r="D487" i="1"/>
  <c r="E487" i="1"/>
  <c r="J487" i="1"/>
  <c r="A488" i="1"/>
  <c r="B488" i="1"/>
  <c r="D488" i="1"/>
  <c r="E488" i="1"/>
  <c r="J488" i="1"/>
  <c r="A489" i="1"/>
  <c r="B489" i="1"/>
  <c r="D489" i="1"/>
  <c r="E489" i="1"/>
  <c r="J489" i="1"/>
  <c r="A490" i="1"/>
  <c r="B490" i="1"/>
  <c r="D490" i="1"/>
  <c r="E490" i="1"/>
  <c r="J490" i="1"/>
  <c r="A491" i="1"/>
  <c r="B491" i="1"/>
  <c r="D491" i="1"/>
  <c r="E491" i="1"/>
  <c r="J491" i="1"/>
  <c r="A492" i="1"/>
  <c r="B492" i="1"/>
  <c r="D492" i="1"/>
  <c r="E492" i="1"/>
  <c r="J492" i="1"/>
  <c r="A493" i="1"/>
  <c r="B493" i="1"/>
  <c r="D493" i="1"/>
  <c r="E493" i="1"/>
  <c r="J493" i="1"/>
  <c r="A494" i="1"/>
  <c r="B494" i="1"/>
  <c r="D494" i="1"/>
  <c r="E494" i="1"/>
  <c r="J494" i="1"/>
  <c r="A495" i="1"/>
  <c r="B495" i="1"/>
  <c r="D495" i="1"/>
  <c r="E495" i="1"/>
  <c r="J495" i="1"/>
  <c r="A496" i="1"/>
  <c r="B496" i="1"/>
  <c r="D496" i="1"/>
  <c r="E496" i="1"/>
  <c r="J496" i="1"/>
  <c r="A497" i="1"/>
  <c r="B497" i="1"/>
  <c r="D497" i="1"/>
  <c r="E497" i="1"/>
  <c r="J497" i="1"/>
  <c r="A498" i="1"/>
  <c r="B498" i="1"/>
  <c r="D498" i="1"/>
  <c r="E498" i="1"/>
  <c r="J498" i="1"/>
  <c r="A499" i="1"/>
  <c r="B499" i="1"/>
  <c r="D499" i="1"/>
  <c r="E499" i="1"/>
  <c r="J499" i="1"/>
  <c r="A500" i="1"/>
  <c r="B500" i="1"/>
  <c r="D500" i="1"/>
  <c r="E500" i="1"/>
  <c r="J500" i="1"/>
  <c r="A501" i="1"/>
  <c r="B501" i="1"/>
  <c r="D501" i="1"/>
  <c r="E501" i="1"/>
  <c r="J501" i="1"/>
  <c r="A502" i="1"/>
  <c r="B502" i="1"/>
  <c r="D502" i="1"/>
  <c r="E502" i="1"/>
  <c r="J502" i="1"/>
  <c r="A503" i="1"/>
  <c r="B503" i="1"/>
  <c r="D503" i="1"/>
  <c r="E503" i="1"/>
  <c r="J503" i="1"/>
  <c r="A504" i="1"/>
  <c r="B504" i="1"/>
  <c r="D504" i="1"/>
  <c r="E504" i="1"/>
  <c r="F504" i="1"/>
  <c r="J504" i="1"/>
  <c r="K504" i="1"/>
  <c r="L504" i="1"/>
  <c r="A505" i="1"/>
  <c r="B505" i="1"/>
  <c r="D505" i="1"/>
  <c r="E505" i="1"/>
  <c r="F505" i="1"/>
  <c r="J505" i="1"/>
  <c r="K505" i="1"/>
  <c r="L505" i="1"/>
  <c r="A506" i="1"/>
  <c r="B506" i="1"/>
  <c r="D506" i="1"/>
  <c r="E506" i="1"/>
  <c r="F506" i="1"/>
  <c r="J506" i="1"/>
  <c r="K506" i="1"/>
  <c r="L506" i="1"/>
  <c r="A507" i="1"/>
  <c r="B507" i="1"/>
  <c r="D507" i="1"/>
  <c r="E507" i="1"/>
  <c r="F507" i="1"/>
  <c r="J507" i="1"/>
  <c r="K507" i="1"/>
  <c r="L507" i="1"/>
  <c r="A508" i="1"/>
  <c r="B508" i="1"/>
  <c r="D508" i="1"/>
  <c r="E508" i="1"/>
  <c r="F508" i="1"/>
  <c r="J508" i="1"/>
  <c r="K508" i="1"/>
  <c r="L508" i="1"/>
  <c r="A509" i="1"/>
  <c r="B509" i="1"/>
  <c r="D509" i="1"/>
  <c r="E509" i="1"/>
  <c r="F509" i="1"/>
  <c r="J509" i="1"/>
  <c r="K509" i="1"/>
  <c r="L509" i="1"/>
  <c r="A510" i="1"/>
  <c r="B510" i="1"/>
  <c r="D510" i="1"/>
  <c r="E510" i="1"/>
  <c r="F510" i="1"/>
  <c r="J510" i="1"/>
  <c r="K510" i="1"/>
  <c r="L510" i="1"/>
  <c r="A511" i="1"/>
  <c r="B511" i="1"/>
  <c r="D511" i="1"/>
  <c r="E511" i="1"/>
  <c r="F511" i="1"/>
  <c r="J511" i="1"/>
  <c r="K511" i="1"/>
  <c r="L511" i="1"/>
  <c r="A512" i="1"/>
  <c r="B512" i="1"/>
  <c r="D512" i="1"/>
  <c r="E512" i="1"/>
  <c r="F512" i="1"/>
  <c r="J512" i="1"/>
  <c r="K512" i="1"/>
  <c r="L512" i="1"/>
  <c r="A513" i="1"/>
  <c r="B513" i="1"/>
  <c r="D513" i="1"/>
  <c r="E513" i="1"/>
  <c r="F513" i="1"/>
  <c r="J513" i="1"/>
  <c r="K513" i="1"/>
  <c r="L513" i="1"/>
  <c r="A514" i="1"/>
  <c r="B514" i="1"/>
  <c r="D514" i="1"/>
  <c r="E514" i="1"/>
  <c r="F514" i="1"/>
  <c r="J514" i="1"/>
  <c r="K514" i="1"/>
  <c r="L514" i="1"/>
  <c r="A515" i="1"/>
  <c r="B515" i="1"/>
  <c r="D515" i="1"/>
  <c r="E515" i="1"/>
  <c r="F515" i="1"/>
  <c r="J515" i="1"/>
  <c r="K515" i="1"/>
  <c r="L515" i="1"/>
  <c r="A516" i="1"/>
  <c r="B516" i="1"/>
  <c r="D516" i="1"/>
  <c r="E516" i="1"/>
  <c r="F516" i="1"/>
  <c r="J516" i="1"/>
  <c r="K516" i="1"/>
  <c r="L516" i="1"/>
  <c r="A517" i="1"/>
  <c r="B517" i="1"/>
  <c r="D517" i="1"/>
  <c r="E517" i="1"/>
  <c r="F517" i="1"/>
  <c r="J517" i="1"/>
  <c r="K517" i="1"/>
  <c r="L517" i="1"/>
  <c r="A518" i="1"/>
  <c r="B518" i="1"/>
  <c r="D518" i="1"/>
  <c r="E518" i="1"/>
  <c r="F518" i="1"/>
  <c r="J518" i="1"/>
  <c r="K518" i="1"/>
  <c r="L518" i="1"/>
  <c r="A519" i="1"/>
  <c r="B519" i="1"/>
  <c r="D519" i="1"/>
  <c r="E519" i="1"/>
  <c r="F519" i="1"/>
  <c r="J519" i="1"/>
  <c r="K519" i="1"/>
  <c r="L519" i="1"/>
  <c r="A520" i="1"/>
  <c r="B520" i="1"/>
  <c r="D520" i="1"/>
  <c r="E520" i="1"/>
  <c r="F520" i="1"/>
  <c r="J520" i="1"/>
  <c r="K520" i="1"/>
  <c r="L520" i="1"/>
  <c r="A521" i="1"/>
  <c r="B521" i="1"/>
  <c r="D521" i="1"/>
  <c r="E521" i="1"/>
  <c r="F521" i="1"/>
  <c r="J521" i="1"/>
  <c r="K521" i="1"/>
  <c r="L521" i="1"/>
  <c r="A522" i="1"/>
  <c r="B522" i="1"/>
  <c r="D522" i="1"/>
  <c r="E522" i="1"/>
  <c r="F522" i="1"/>
  <c r="J522" i="1"/>
  <c r="K522" i="1"/>
  <c r="L522" i="1"/>
  <c r="A523" i="1"/>
  <c r="B523" i="1"/>
  <c r="D523" i="1"/>
  <c r="E523" i="1"/>
  <c r="F523" i="1"/>
  <c r="J523" i="1"/>
  <c r="K523" i="1"/>
  <c r="L523" i="1"/>
  <c r="A524" i="1"/>
  <c r="B524" i="1"/>
  <c r="D524" i="1"/>
  <c r="E524" i="1"/>
  <c r="F524" i="1"/>
  <c r="J524" i="1"/>
  <c r="K524" i="1"/>
  <c r="L524" i="1"/>
  <c r="A525" i="1"/>
  <c r="B525" i="1"/>
  <c r="D525" i="1"/>
  <c r="E525" i="1"/>
  <c r="F525" i="1"/>
  <c r="J525" i="1"/>
  <c r="K525" i="1"/>
  <c r="L525" i="1"/>
  <c r="A526" i="1"/>
  <c r="B526" i="1"/>
  <c r="D526" i="1"/>
  <c r="E526" i="1"/>
  <c r="F526" i="1"/>
  <c r="J526" i="1"/>
  <c r="K526" i="1"/>
  <c r="L526" i="1"/>
  <c r="A527" i="1"/>
  <c r="B527" i="1"/>
  <c r="D527" i="1"/>
  <c r="E527" i="1"/>
  <c r="F527" i="1"/>
  <c r="J527" i="1"/>
  <c r="K527" i="1"/>
  <c r="L527" i="1"/>
  <c r="A528" i="1"/>
  <c r="B528" i="1"/>
  <c r="D528" i="1"/>
  <c r="E528" i="1"/>
  <c r="F528" i="1"/>
  <c r="J528" i="1"/>
  <c r="K528" i="1"/>
  <c r="L528" i="1"/>
  <c r="A529" i="1"/>
  <c r="B529" i="1"/>
  <c r="D529" i="1"/>
  <c r="E529" i="1"/>
  <c r="F529" i="1"/>
  <c r="J529" i="1"/>
  <c r="K529" i="1"/>
  <c r="L529" i="1"/>
  <c r="A530" i="1"/>
  <c r="B530" i="1"/>
  <c r="D530" i="1"/>
  <c r="E530" i="1"/>
  <c r="F530" i="1"/>
  <c r="J530" i="1"/>
  <c r="K530" i="1"/>
  <c r="L530" i="1"/>
  <c r="A531" i="1"/>
  <c r="B531" i="1"/>
  <c r="D531" i="1"/>
  <c r="E531" i="1"/>
  <c r="J531" i="1"/>
  <c r="K531" i="1"/>
  <c r="F531" i="1" s="1"/>
  <c r="L531" i="1"/>
  <c r="A532" i="1"/>
  <c r="B532" i="1"/>
  <c r="D532" i="1"/>
  <c r="E532" i="1"/>
  <c r="F532" i="1"/>
  <c r="J532" i="1"/>
  <c r="K532" i="1"/>
  <c r="L532" i="1"/>
  <c r="A533" i="1"/>
  <c r="B533" i="1"/>
  <c r="D533" i="1"/>
  <c r="E533" i="1"/>
  <c r="J533" i="1"/>
  <c r="K533" i="1"/>
  <c r="F533" i="1" s="1"/>
  <c r="L533" i="1"/>
  <c r="A534" i="1"/>
  <c r="B534" i="1"/>
  <c r="D534" i="1"/>
  <c r="E534" i="1"/>
  <c r="J534" i="1"/>
  <c r="K534" i="1"/>
  <c r="F534" i="1" s="1"/>
  <c r="L534" i="1"/>
  <c r="A535" i="1"/>
  <c r="B535" i="1"/>
  <c r="D535" i="1"/>
  <c r="E535" i="1"/>
  <c r="J535" i="1"/>
  <c r="K535" i="1"/>
  <c r="F535" i="1" s="1"/>
  <c r="L535" i="1"/>
  <c r="A536" i="1"/>
  <c r="B536" i="1"/>
  <c r="D536" i="1"/>
  <c r="E536" i="1"/>
  <c r="F536" i="1"/>
  <c r="J536" i="1"/>
  <c r="K536" i="1"/>
  <c r="L536" i="1"/>
  <c r="A537" i="1"/>
  <c r="B537" i="1"/>
  <c r="D537" i="1"/>
  <c r="E537" i="1"/>
  <c r="J537" i="1"/>
  <c r="K537" i="1"/>
  <c r="F537" i="1" s="1"/>
  <c r="L537" i="1"/>
  <c r="A538" i="1"/>
  <c r="B538" i="1"/>
  <c r="D538" i="1"/>
  <c r="E538" i="1"/>
  <c r="F538" i="1"/>
  <c r="J538" i="1"/>
  <c r="K538" i="1"/>
  <c r="L538" i="1"/>
  <c r="A539" i="1"/>
  <c r="B539" i="1"/>
  <c r="D539" i="1"/>
  <c r="E539" i="1"/>
  <c r="J539" i="1"/>
  <c r="K539" i="1"/>
  <c r="F539" i="1" s="1"/>
  <c r="L539" i="1"/>
  <c r="A540" i="1"/>
  <c r="B540" i="1"/>
  <c r="D540" i="1"/>
  <c r="E540" i="1"/>
  <c r="F540" i="1"/>
  <c r="J540" i="1"/>
  <c r="K540" i="1"/>
  <c r="L540" i="1"/>
  <c r="A541" i="1"/>
  <c r="B541" i="1"/>
  <c r="D541" i="1"/>
  <c r="E541" i="1"/>
  <c r="J541" i="1"/>
  <c r="K541" i="1"/>
  <c r="L541" i="1"/>
  <c r="F541" i="1" s="1"/>
  <c r="A542" i="1"/>
  <c r="B542" i="1"/>
  <c r="D542" i="1"/>
  <c r="E542" i="1"/>
  <c r="J542" i="1"/>
  <c r="K542" i="1"/>
  <c r="F542" i="1" s="1"/>
  <c r="L542" i="1"/>
  <c r="A543" i="1"/>
  <c r="B543" i="1"/>
  <c r="D543" i="1"/>
  <c r="E543" i="1"/>
  <c r="J543" i="1"/>
  <c r="K543" i="1"/>
  <c r="L543" i="1"/>
  <c r="A544" i="1"/>
  <c r="B544" i="1"/>
  <c r="D544" i="1"/>
  <c r="E544" i="1"/>
  <c r="J544" i="1"/>
  <c r="K544" i="1"/>
  <c r="F544" i="1" s="1"/>
  <c r="L544" i="1"/>
  <c r="A545" i="1"/>
  <c r="B545" i="1"/>
  <c r="D545" i="1"/>
  <c r="E545" i="1"/>
  <c r="J545" i="1"/>
  <c r="K545" i="1"/>
  <c r="L545" i="1"/>
  <c r="A546" i="1"/>
  <c r="B546" i="1"/>
  <c r="D546" i="1"/>
  <c r="E546" i="1"/>
  <c r="F546" i="1"/>
  <c r="J546" i="1"/>
  <c r="K546" i="1"/>
  <c r="L546" i="1"/>
  <c r="A547" i="1"/>
  <c r="B547" i="1"/>
  <c r="D547" i="1"/>
  <c r="E547" i="1"/>
  <c r="J547" i="1"/>
  <c r="K547" i="1"/>
  <c r="L547" i="1"/>
  <c r="F547" i="1" s="1"/>
  <c r="A548" i="1"/>
  <c r="B548" i="1"/>
  <c r="D548" i="1"/>
  <c r="E548" i="1"/>
  <c r="F548" i="1"/>
  <c r="J548" i="1"/>
  <c r="K548" i="1"/>
  <c r="L548" i="1"/>
  <c r="A549" i="1"/>
  <c r="B549" i="1"/>
  <c r="D549" i="1"/>
  <c r="E549" i="1"/>
  <c r="J549" i="1"/>
  <c r="K549" i="1"/>
  <c r="L549" i="1"/>
  <c r="A550" i="1"/>
  <c r="B550" i="1"/>
  <c r="D550" i="1"/>
  <c r="E550" i="1"/>
  <c r="J550" i="1"/>
  <c r="K550" i="1"/>
  <c r="F550" i="1" s="1"/>
  <c r="L550" i="1"/>
  <c r="A551" i="1"/>
  <c r="B551" i="1"/>
  <c r="D551" i="1"/>
  <c r="E551" i="1"/>
  <c r="J551" i="1"/>
  <c r="K551" i="1"/>
  <c r="L551" i="1"/>
  <c r="A552" i="1"/>
  <c r="B552" i="1"/>
  <c r="D552" i="1"/>
  <c r="E552" i="1"/>
  <c r="F552" i="1"/>
  <c r="J552" i="1"/>
  <c r="K552" i="1"/>
  <c r="L552" i="1"/>
  <c r="A553" i="1"/>
  <c r="B553" i="1"/>
  <c r="D553" i="1"/>
  <c r="E553" i="1"/>
  <c r="J553" i="1"/>
  <c r="K553" i="1"/>
  <c r="L553" i="1"/>
  <c r="F553" i="1" s="1"/>
  <c r="A554" i="1"/>
  <c r="B554" i="1"/>
  <c r="D554" i="1"/>
  <c r="E554" i="1"/>
  <c r="J554" i="1"/>
  <c r="K554" i="1"/>
  <c r="F554" i="1" s="1"/>
  <c r="L554" i="1"/>
  <c r="A555" i="1"/>
  <c r="B555" i="1"/>
  <c r="D555" i="1"/>
  <c r="E555" i="1"/>
  <c r="J555" i="1"/>
  <c r="K555" i="1"/>
  <c r="L555" i="1"/>
  <c r="F555" i="1" s="1"/>
  <c r="A556" i="1"/>
  <c r="B556" i="1"/>
  <c r="D556" i="1"/>
  <c r="E556" i="1"/>
  <c r="J556" i="1"/>
  <c r="K556" i="1"/>
  <c r="F556" i="1" s="1"/>
  <c r="L556" i="1"/>
  <c r="A557" i="1"/>
  <c r="B557" i="1"/>
  <c r="D557" i="1"/>
  <c r="E557" i="1"/>
  <c r="J557" i="1"/>
  <c r="K557" i="1"/>
  <c r="L557" i="1"/>
  <c r="A558" i="1"/>
  <c r="B558" i="1"/>
  <c r="D558" i="1"/>
  <c r="E558" i="1"/>
  <c r="F558" i="1"/>
  <c r="J558" i="1"/>
  <c r="K558" i="1"/>
  <c r="L558" i="1"/>
  <c r="A559" i="1"/>
  <c r="B559" i="1"/>
  <c r="D559" i="1"/>
  <c r="E559" i="1"/>
  <c r="J559" i="1"/>
  <c r="K559" i="1"/>
  <c r="L559" i="1"/>
  <c r="A560" i="1"/>
  <c r="B560" i="1"/>
  <c r="D560" i="1"/>
  <c r="E560" i="1"/>
  <c r="J560" i="1"/>
  <c r="K560" i="1"/>
  <c r="F560" i="1" s="1"/>
  <c r="L560" i="1"/>
  <c r="A561" i="1"/>
  <c r="B561" i="1"/>
  <c r="D561" i="1"/>
  <c r="E561" i="1"/>
  <c r="J561" i="1"/>
  <c r="K561" i="1"/>
  <c r="L561" i="1"/>
  <c r="A562" i="1"/>
  <c r="B562" i="1"/>
  <c r="D562" i="1"/>
  <c r="E562" i="1"/>
  <c r="F562" i="1"/>
  <c r="J562" i="1"/>
  <c r="K562" i="1"/>
  <c r="L562" i="1"/>
  <c r="A563" i="1"/>
  <c r="B563" i="1"/>
  <c r="D563" i="1"/>
  <c r="E563" i="1"/>
  <c r="J563" i="1"/>
  <c r="K563" i="1"/>
  <c r="L563" i="1"/>
  <c r="F563" i="1" s="1"/>
  <c r="A564" i="1"/>
  <c r="B564" i="1"/>
  <c r="D564" i="1"/>
  <c r="E564" i="1"/>
  <c r="J564" i="1"/>
  <c r="K564" i="1"/>
  <c r="L564" i="1"/>
  <c r="F564" i="1" s="1"/>
  <c r="A565" i="1"/>
  <c r="B565" i="1"/>
  <c r="D565" i="1"/>
  <c r="E565" i="1"/>
  <c r="J565" i="1"/>
  <c r="K565" i="1"/>
  <c r="F565" i="1" s="1"/>
  <c r="L565" i="1"/>
  <c r="A566" i="1"/>
  <c r="B566" i="1"/>
  <c r="D566" i="1"/>
  <c r="E566" i="1"/>
  <c r="J566" i="1"/>
  <c r="K566" i="1"/>
  <c r="L566" i="1"/>
  <c r="F566" i="1" s="1"/>
  <c r="A567" i="1"/>
  <c r="B567" i="1"/>
  <c r="D567" i="1"/>
  <c r="E567" i="1"/>
  <c r="F567" i="1"/>
  <c r="J567" i="1"/>
  <c r="K567" i="1"/>
  <c r="L567" i="1"/>
  <c r="A568" i="1"/>
  <c r="B568" i="1"/>
  <c r="D568" i="1"/>
  <c r="E568" i="1"/>
  <c r="F568" i="1"/>
  <c r="J568" i="1"/>
  <c r="K568" i="1"/>
  <c r="L568" i="1"/>
  <c r="A569" i="1"/>
  <c r="B569" i="1"/>
  <c r="D569" i="1"/>
  <c r="E569" i="1"/>
  <c r="F569" i="1"/>
  <c r="J569" i="1"/>
  <c r="K569" i="1"/>
  <c r="L569" i="1"/>
  <c r="A570" i="1"/>
  <c r="B570" i="1"/>
  <c r="D570" i="1"/>
  <c r="E570" i="1"/>
  <c r="F570" i="1"/>
  <c r="J570" i="1"/>
  <c r="K570" i="1"/>
  <c r="L570" i="1"/>
  <c r="A571" i="1"/>
  <c r="B571" i="1"/>
  <c r="D571" i="1"/>
  <c r="E571" i="1"/>
  <c r="J571" i="1"/>
  <c r="K571" i="1"/>
  <c r="L571" i="1"/>
  <c r="F571" i="1" s="1"/>
  <c r="A572" i="1"/>
  <c r="B572" i="1"/>
  <c r="D572" i="1"/>
  <c r="E572" i="1"/>
  <c r="J572" i="1"/>
  <c r="K572" i="1"/>
  <c r="L572" i="1"/>
  <c r="F572" i="1" s="1"/>
  <c r="A573" i="1"/>
  <c r="B573" i="1"/>
  <c r="D573" i="1"/>
  <c r="E573" i="1"/>
  <c r="J573" i="1"/>
  <c r="K573" i="1"/>
  <c r="F573" i="1" s="1"/>
  <c r="L573" i="1"/>
  <c r="A574" i="1"/>
  <c r="B574" i="1"/>
  <c r="D574" i="1"/>
  <c r="E574" i="1"/>
  <c r="J574" i="1"/>
  <c r="K574" i="1"/>
  <c r="L574" i="1"/>
  <c r="F574" i="1" s="1"/>
  <c r="A575" i="1"/>
  <c r="B575" i="1"/>
  <c r="D575" i="1"/>
  <c r="E575" i="1"/>
  <c r="F575" i="1"/>
  <c r="J575" i="1"/>
  <c r="K575" i="1"/>
  <c r="L575" i="1"/>
  <c r="A576" i="1"/>
  <c r="B576" i="1"/>
  <c r="D576" i="1"/>
  <c r="E576" i="1"/>
  <c r="J576" i="1"/>
  <c r="K576" i="1"/>
  <c r="L576" i="1"/>
  <c r="F576" i="1" s="1"/>
  <c r="A577" i="1"/>
  <c r="B577" i="1"/>
  <c r="D577" i="1"/>
  <c r="E577" i="1"/>
  <c r="J577" i="1"/>
  <c r="K577" i="1"/>
  <c r="L577" i="1"/>
  <c r="F577" i="1" s="1"/>
  <c r="A578" i="1"/>
  <c r="B578" i="1"/>
  <c r="D578" i="1"/>
  <c r="E578" i="1"/>
  <c r="F578" i="1"/>
  <c r="J578" i="1"/>
  <c r="K578" i="1"/>
  <c r="L578" i="1"/>
  <c r="A579" i="1"/>
  <c r="B579" i="1"/>
  <c r="D579" i="1"/>
  <c r="E579" i="1"/>
  <c r="J579" i="1"/>
  <c r="K579" i="1"/>
  <c r="L579" i="1"/>
  <c r="A580" i="1"/>
  <c r="B580" i="1"/>
  <c r="D580" i="1"/>
  <c r="E580" i="1"/>
  <c r="F580" i="1"/>
  <c r="J580" i="1"/>
  <c r="K580" i="1"/>
  <c r="L580" i="1"/>
  <c r="A581" i="1"/>
  <c r="B581" i="1"/>
  <c r="D581" i="1"/>
  <c r="E581" i="1"/>
  <c r="J581" i="1"/>
  <c r="K581" i="1"/>
  <c r="L581" i="1"/>
  <c r="F581" i="1" s="1"/>
  <c r="A582" i="1"/>
  <c r="B582" i="1"/>
  <c r="D582" i="1"/>
  <c r="E582" i="1"/>
  <c r="J582" i="1"/>
  <c r="K582" i="1"/>
  <c r="L582" i="1"/>
  <c r="F582" i="1" s="1"/>
  <c r="A583" i="1"/>
  <c r="B583" i="1"/>
  <c r="D583" i="1"/>
  <c r="E583" i="1"/>
  <c r="J583" i="1"/>
  <c r="K583" i="1"/>
  <c r="L583" i="1"/>
  <c r="F583" i="1" s="1"/>
  <c r="A584" i="1"/>
  <c r="B584" i="1"/>
  <c r="D584" i="1"/>
  <c r="E584" i="1"/>
  <c r="J584" i="1"/>
  <c r="K584" i="1"/>
  <c r="L584" i="1"/>
  <c r="A585" i="1"/>
  <c r="B585" i="1"/>
  <c r="D585" i="1"/>
  <c r="E585" i="1"/>
  <c r="J585" i="1"/>
  <c r="K585" i="1"/>
  <c r="F585" i="1" s="1"/>
  <c r="L585" i="1"/>
  <c r="A586" i="1"/>
  <c r="B586" i="1"/>
  <c r="D586" i="1"/>
  <c r="E586" i="1"/>
  <c r="F586" i="1"/>
  <c r="J586" i="1"/>
  <c r="K586" i="1"/>
  <c r="L586" i="1"/>
  <c r="A587" i="1"/>
  <c r="B587" i="1"/>
  <c r="D587" i="1"/>
  <c r="E587" i="1"/>
  <c r="J587" i="1"/>
  <c r="K587" i="1"/>
  <c r="L587" i="1"/>
  <c r="A588" i="1"/>
  <c r="B588" i="1"/>
  <c r="D588" i="1"/>
  <c r="E588" i="1"/>
  <c r="J588" i="1"/>
  <c r="K588" i="1"/>
  <c r="L588" i="1"/>
  <c r="F588" i="1" s="1"/>
  <c r="A589" i="1"/>
  <c r="B589" i="1"/>
  <c r="D589" i="1"/>
  <c r="E589" i="1"/>
  <c r="J589" i="1"/>
  <c r="K589" i="1"/>
  <c r="L589" i="1"/>
  <c r="F589" i="1" s="1"/>
  <c r="A590" i="1"/>
  <c r="B590" i="1"/>
  <c r="D590" i="1"/>
  <c r="E590" i="1"/>
  <c r="J590" i="1"/>
  <c r="K590" i="1"/>
  <c r="L590" i="1"/>
  <c r="A591" i="1"/>
  <c r="B591" i="1"/>
  <c r="D591" i="1"/>
  <c r="E591" i="1"/>
  <c r="F591" i="1"/>
  <c r="J591" i="1"/>
  <c r="K591" i="1"/>
  <c r="L591" i="1"/>
  <c r="A592" i="1"/>
  <c r="B592" i="1"/>
  <c r="D592" i="1"/>
  <c r="E592" i="1"/>
  <c r="F592" i="1"/>
  <c r="J592" i="1"/>
  <c r="K592" i="1"/>
  <c r="L592" i="1"/>
  <c r="A593" i="1"/>
  <c r="B593" i="1"/>
  <c r="D593" i="1"/>
  <c r="E593" i="1"/>
  <c r="J593" i="1"/>
  <c r="K593" i="1"/>
  <c r="L593" i="1"/>
  <c r="F593" i="1" s="1"/>
  <c r="A594" i="1"/>
  <c r="B594" i="1"/>
  <c r="D594" i="1"/>
  <c r="E594" i="1"/>
  <c r="F594" i="1"/>
  <c r="J594" i="1"/>
  <c r="K594" i="1"/>
  <c r="L594" i="1"/>
  <c r="A595" i="1"/>
  <c r="B595" i="1"/>
  <c r="D595" i="1"/>
  <c r="E595" i="1"/>
  <c r="J595" i="1"/>
  <c r="K595" i="1"/>
  <c r="L595" i="1"/>
  <c r="A596" i="1"/>
  <c r="B596" i="1"/>
  <c r="D596" i="1"/>
  <c r="E596" i="1"/>
  <c r="F596" i="1"/>
  <c r="J596" i="1"/>
  <c r="K596" i="1"/>
  <c r="L596" i="1"/>
  <c r="A597" i="1"/>
  <c r="B597" i="1"/>
  <c r="D597" i="1"/>
  <c r="E597" i="1"/>
  <c r="J597" i="1"/>
  <c r="K597" i="1"/>
  <c r="L597" i="1"/>
  <c r="F597" i="1" s="1"/>
  <c r="A598" i="1"/>
  <c r="B598" i="1"/>
  <c r="D598" i="1"/>
  <c r="E598" i="1"/>
  <c r="J598" i="1"/>
  <c r="K598" i="1"/>
  <c r="L598" i="1"/>
  <c r="A599" i="1"/>
  <c r="B599" i="1"/>
  <c r="D599" i="1"/>
  <c r="E599" i="1"/>
  <c r="J599" i="1"/>
  <c r="K599" i="1"/>
  <c r="L599" i="1"/>
  <c r="F599" i="1" s="1"/>
  <c r="A600" i="1"/>
  <c r="B600" i="1"/>
  <c r="D600" i="1"/>
  <c r="E600" i="1"/>
  <c r="J600" i="1"/>
  <c r="K600" i="1"/>
  <c r="L600" i="1"/>
  <c r="F600" i="1" s="1"/>
  <c r="A601" i="1"/>
  <c r="B601" i="1"/>
  <c r="D601" i="1"/>
  <c r="E601" i="1"/>
  <c r="J601" i="1"/>
  <c r="K601" i="1"/>
  <c r="L601" i="1"/>
  <c r="F601" i="1" s="1"/>
  <c r="A602" i="1"/>
  <c r="B602" i="1"/>
  <c r="D602" i="1"/>
  <c r="E602" i="1"/>
  <c r="F602" i="1"/>
  <c r="J602" i="1"/>
  <c r="K602" i="1"/>
  <c r="L602" i="1"/>
  <c r="A603" i="1"/>
  <c r="B603" i="1"/>
  <c r="D603" i="1"/>
  <c r="E603" i="1"/>
  <c r="J603" i="1"/>
  <c r="K603" i="1"/>
  <c r="L603" i="1"/>
  <c r="A604" i="1"/>
  <c r="B604" i="1"/>
  <c r="D604" i="1"/>
  <c r="E604" i="1"/>
  <c r="F604" i="1"/>
  <c r="J604" i="1"/>
  <c r="K604" i="1"/>
  <c r="L604" i="1"/>
  <c r="A605" i="1"/>
  <c r="B605" i="1"/>
  <c r="D605" i="1"/>
  <c r="E605" i="1"/>
  <c r="J605" i="1"/>
  <c r="K605" i="1"/>
  <c r="L605" i="1"/>
  <c r="F605" i="1" s="1"/>
  <c r="A606" i="1"/>
  <c r="B606" i="1"/>
  <c r="D606" i="1"/>
  <c r="E606" i="1"/>
  <c r="J606" i="1"/>
  <c r="K606" i="1"/>
  <c r="L606" i="1"/>
  <c r="F606" i="1" s="1"/>
  <c r="A607" i="1"/>
  <c r="B607" i="1"/>
  <c r="D607" i="1"/>
  <c r="E607" i="1"/>
  <c r="J607" i="1"/>
  <c r="K607" i="1"/>
  <c r="L607" i="1"/>
  <c r="F607" i="1" s="1"/>
  <c r="A608" i="1"/>
  <c r="B608" i="1"/>
  <c r="D608" i="1"/>
  <c r="E608" i="1"/>
  <c r="J608" i="1"/>
  <c r="K608" i="1"/>
  <c r="F608" i="1" s="1"/>
  <c r="L608" i="1"/>
  <c r="A609" i="1"/>
  <c r="B609" i="1"/>
  <c r="D609" i="1"/>
  <c r="E609" i="1"/>
  <c r="F609" i="1"/>
  <c r="J609" i="1"/>
  <c r="K609" i="1"/>
  <c r="L609" i="1"/>
  <c r="A610" i="1"/>
  <c r="B610" i="1"/>
  <c r="D610" i="1"/>
  <c r="E610" i="1"/>
  <c r="F610" i="1"/>
  <c r="J610" i="1"/>
  <c r="K610" i="1"/>
  <c r="L610" i="1"/>
  <c r="A611" i="1"/>
  <c r="B611" i="1"/>
  <c r="D611" i="1"/>
  <c r="E611" i="1"/>
  <c r="J611" i="1"/>
  <c r="K611" i="1"/>
  <c r="L611" i="1"/>
  <c r="F611" i="1" s="1"/>
  <c r="A612" i="1"/>
  <c r="B612" i="1"/>
  <c r="D612" i="1"/>
  <c r="E612" i="1"/>
  <c r="J612" i="1"/>
  <c r="K612" i="1"/>
  <c r="L612" i="1"/>
  <c r="F612" i="1" s="1"/>
  <c r="A613" i="1"/>
  <c r="B613" i="1"/>
  <c r="D613" i="1"/>
  <c r="E613" i="1"/>
  <c r="J613" i="1"/>
  <c r="K613" i="1"/>
  <c r="L613" i="1"/>
  <c r="F613" i="1" s="1"/>
  <c r="A614" i="1"/>
  <c r="B614" i="1"/>
  <c r="D614" i="1"/>
  <c r="E614" i="1"/>
  <c r="J614" i="1"/>
  <c r="K614" i="1"/>
  <c r="L614" i="1"/>
  <c r="A615" i="1"/>
  <c r="B615" i="1"/>
  <c r="D615" i="1"/>
  <c r="E615" i="1"/>
  <c r="F615" i="1"/>
  <c r="J615" i="1"/>
  <c r="K615" i="1"/>
  <c r="L615" i="1"/>
  <c r="A616" i="1"/>
  <c r="B616" i="1"/>
  <c r="D616" i="1"/>
  <c r="E616" i="1"/>
  <c r="F616" i="1"/>
  <c r="J616" i="1"/>
  <c r="K616" i="1"/>
  <c r="L616" i="1"/>
  <c r="A617" i="1"/>
  <c r="B617" i="1"/>
  <c r="D617" i="1"/>
  <c r="E617" i="1"/>
  <c r="J617" i="1"/>
  <c r="K617" i="1"/>
  <c r="L617" i="1"/>
  <c r="F617" i="1" s="1"/>
  <c r="A618" i="1"/>
  <c r="B618" i="1"/>
  <c r="D618" i="1"/>
  <c r="E618" i="1"/>
  <c r="F618" i="1"/>
  <c r="J618" i="1"/>
  <c r="K618" i="1"/>
  <c r="L618" i="1"/>
  <c r="A619" i="1"/>
  <c r="B619" i="1"/>
  <c r="D619" i="1"/>
  <c r="E619" i="1"/>
  <c r="J619" i="1"/>
  <c r="K619" i="1"/>
  <c r="L619" i="1"/>
  <c r="A620" i="1"/>
  <c r="B620" i="1"/>
  <c r="D620" i="1"/>
  <c r="E620" i="1"/>
  <c r="F620" i="1"/>
  <c r="J620" i="1"/>
  <c r="K620" i="1"/>
  <c r="L620" i="1"/>
  <c r="A621" i="1"/>
  <c r="B621" i="1"/>
  <c r="D621" i="1"/>
  <c r="E621" i="1"/>
  <c r="J621" i="1"/>
  <c r="K621" i="1"/>
  <c r="L621" i="1"/>
  <c r="F621" i="1" s="1"/>
  <c r="A622" i="1"/>
  <c r="B622" i="1"/>
  <c r="D622" i="1"/>
  <c r="E622" i="1"/>
  <c r="J622" i="1"/>
  <c r="K622" i="1"/>
  <c r="L622" i="1"/>
  <c r="F622" i="1" s="1"/>
  <c r="A623" i="1"/>
  <c r="B623" i="1"/>
  <c r="D623" i="1"/>
  <c r="E623" i="1"/>
  <c r="J623" i="1"/>
  <c r="K623" i="1"/>
  <c r="L623" i="1"/>
  <c r="F623" i="1" s="1"/>
  <c r="A624" i="1"/>
  <c r="B624" i="1"/>
  <c r="D624" i="1"/>
  <c r="E624" i="1"/>
  <c r="J624" i="1"/>
  <c r="K624" i="1"/>
  <c r="L624" i="1"/>
  <c r="A625" i="1"/>
  <c r="B625" i="1"/>
  <c r="D625" i="1"/>
  <c r="E625" i="1"/>
  <c r="F625" i="1"/>
  <c r="J625" i="1"/>
  <c r="K625" i="1"/>
  <c r="L625" i="1"/>
  <c r="A626" i="1"/>
  <c r="B626" i="1"/>
  <c r="D626" i="1"/>
  <c r="E626" i="1"/>
  <c r="F626" i="1"/>
  <c r="J626" i="1"/>
  <c r="K626" i="1"/>
  <c r="L626" i="1"/>
  <c r="A627" i="1"/>
  <c r="B627" i="1"/>
  <c r="D627" i="1"/>
  <c r="E627" i="1"/>
  <c r="J627" i="1"/>
  <c r="K627" i="1"/>
  <c r="L627" i="1"/>
  <c r="F627" i="1" s="1"/>
  <c r="A628" i="1"/>
  <c r="B628" i="1"/>
  <c r="D628" i="1"/>
  <c r="E628" i="1"/>
  <c r="J628" i="1"/>
  <c r="K628" i="1"/>
  <c r="L628" i="1"/>
  <c r="F628" i="1" s="1"/>
  <c r="A629" i="1"/>
  <c r="B629" i="1"/>
  <c r="D629" i="1"/>
  <c r="E629" i="1"/>
  <c r="J629" i="1"/>
  <c r="K629" i="1"/>
  <c r="L629" i="1"/>
  <c r="F629" i="1" s="1"/>
  <c r="A630" i="1"/>
  <c r="B630" i="1"/>
  <c r="D630" i="1"/>
  <c r="E630" i="1"/>
  <c r="J630" i="1"/>
  <c r="K630" i="1"/>
  <c r="L630" i="1"/>
  <c r="A631" i="1"/>
  <c r="B631" i="1"/>
  <c r="D631" i="1"/>
  <c r="E631" i="1"/>
  <c r="F631" i="1"/>
  <c r="J631" i="1"/>
  <c r="K631" i="1"/>
  <c r="L631" i="1"/>
  <c r="A632" i="1"/>
  <c r="B632" i="1"/>
  <c r="D632" i="1"/>
  <c r="E632" i="1"/>
  <c r="F632" i="1"/>
  <c r="J632" i="1"/>
  <c r="K632" i="1"/>
  <c r="L632" i="1"/>
  <c r="A633" i="1"/>
  <c r="B633" i="1"/>
  <c r="D633" i="1"/>
  <c r="E633" i="1"/>
  <c r="F633" i="1"/>
  <c r="J633" i="1"/>
  <c r="K633" i="1"/>
  <c r="L633" i="1"/>
  <c r="A634" i="1"/>
  <c r="B634" i="1"/>
  <c r="D634" i="1"/>
  <c r="E634" i="1"/>
  <c r="F634" i="1"/>
  <c r="J634" i="1"/>
  <c r="K634" i="1"/>
  <c r="L634" i="1"/>
  <c r="A635" i="1"/>
  <c r="B635" i="1"/>
  <c r="D635" i="1"/>
  <c r="E635" i="1"/>
  <c r="J635" i="1"/>
  <c r="K635" i="1"/>
  <c r="L635" i="1"/>
  <c r="F635" i="1" s="1"/>
  <c r="A636" i="1"/>
  <c r="B636" i="1"/>
  <c r="D636" i="1"/>
  <c r="E636" i="1"/>
  <c r="J636" i="1"/>
  <c r="K636" i="1"/>
  <c r="L636" i="1"/>
  <c r="F636" i="1" s="1"/>
  <c r="A637" i="1"/>
  <c r="B637" i="1"/>
  <c r="D637" i="1"/>
  <c r="E637" i="1"/>
  <c r="J637" i="1"/>
  <c r="K637" i="1"/>
  <c r="L637" i="1"/>
  <c r="F637" i="1" s="1"/>
  <c r="A638" i="1"/>
  <c r="B638" i="1"/>
  <c r="D638" i="1"/>
  <c r="E638" i="1"/>
  <c r="F638" i="1"/>
  <c r="J638" i="1"/>
  <c r="K638" i="1"/>
  <c r="L638" i="1"/>
  <c r="A639" i="1"/>
  <c r="B639" i="1"/>
  <c r="D639" i="1"/>
  <c r="E639" i="1"/>
  <c r="J639" i="1"/>
  <c r="K639" i="1"/>
  <c r="L639" i="1"/>
  <c r="F639" i="1" s="1"/>
  <c r="A640" i="1"/>
  <c r="B640" i="1"/>
  <c r="D640" i="1"/>
  <c r="E640" i="1"/>
  <c r="F640" i="1"/>
  <c r="J640" i="1"/>
  <c r="K640" i="1"/>
  <c r="L640" i="1"/>
  <c r="A641" i="1"/>
  <c r="B641" i="1"/>
  <c r="D641" i="1"/>
  <c r="E641" i="1"/>
  <c r="J641" i="1"/>
  <c r="K641" i="1"/>
  <c r="L641" i="1"/>
  <c r="F641" i="1" s="1"/>
  <c r="A642" i="1"/>
  <c r="B642" i="1"/>
  <c r="D642" i="1"/>
  <c r="E642" i="1"/>
  <c r="J642" i="1"/>
  <c r="K642" i="1"/>
  <c r="F642" i="1" s="1"/>
  <c r="L642" i="1"/>
  <c r="A643" i="1"/>
  <c r="B643" i="1"/>
  <c r="D643" i="1"/>
  <c r="E643" i="1"/>
  <c r="J643" i="1"/>
  <c r="K643" i="1"/>
  <c r="L643" i="1"/>
  <c r="F643" i="1" s="1"/>
  <c r="A644" i="1"/>
  <c r="B644" i="1"/>
  <c r="D644" i="1"/>
  <c r="E644" i="1"/>
  <c r="F644" i="1"/>
  <c r="J644" i="1"/>
  <c r="K644" i="1"/>
  <c r="L644" i="1"/>
  <c r="A645" i="1"/>
  <c r="B645" i="1"/>
  <c r="D645" i="1"/>
  <c r="E645" i="1"/>
  <c r="J645" i="1"/>
  <c r="K645" i="1"/>
  <c r="L645" i="1"/>
  <c r="F645" i="1" s="1"/>
  <c r="A646" i="1"/>
  <c r="B646" i="1"/>
  <c r="D646" i="1"/>
  <c r="E646" i="1"/>
  <c r="J646" i="1"/>
  <c r="K646" i="1"/>
  <c r="F646" i="1" s="1"/>
  <c r="L646" i="1"/>
  <c r="A647" i="1"/>
  <c r="B647" i="1"/>
  <c r="D647" i="1"/>
  <c r="E647" i="1"/>
  <c r="J647" i="1"/>
  <c r="K647" i="1"/>
  <c r="L647" i="1"/>
  <c r="F647" i="1" s="1"/>
  <c r="A648" i="1"/>
  <c r="B648" i="1"/>
  <c r="D648" i="1"/>
  <c r="E648" i="1"/>
  <c r="J648" i="1"/>
  <c r="K648" i="1"/>
  <c r="F648" i="1" s="1"/>
  <c r="L648" i="1"/>
  <c r="A649" i="1"/>
  <c r="B649" i="1"/>
  <c r="D649" i="1"/>
  <c r="E649" i="1"/>
  <c r="J649" i="1"/>
  <c r="K649" i="1"/>
  <c r="L649" i="1"/>
  <c r="F649" i="1" s="1"/>
  <c r="A650" i="1"/>
  <c r="B650" i="1"/>
  <c r="D650" i="1"/>
  <c r="E650" i="1"/>
  <c r="F650" i="1"/>
  <c r="J650" i="1"/>
  <c r="K650" i="1"/>
  <c r="L650" i="1"/>
  <c r="A651" i="1"/>
  <c r="B651" i="1"/>
  <c r="D651" i="1"/>
  <c r="E651" i="1"/>
  <c r="J651" i="1"/>
  <c r="K651" i="1"/>
  <c r="L651" i="1"/>
  <c r="F651" i="1" s="1"/>
  <c r="A652" i="1"/>
  <c r="B652" i="1"/>
  <c r="D652" i="1"/>
  <c r="E652" i="1"/>
  <c r="J652" i="1"/>
  <c r="K652" i="1"/>
  <c r="F652" i="1" s="1"/>
  <c r="L652" i="1"/>
  <c r="A653" i="1"/>
  <c r="B653" i="1"/>
  <c r="D653" i="1"/>
  <c r="E653" i="1"/>
  <c r="J653" i="1"/>
  <c r="K653" i="1"/>
  <c r="L653" i="1"/>
  <c r="F653" i="1" s="1"/>
  <c r="A654" i="1"/>
  <c r="B654" i="1"/>
  <c r="D654" i="1"/>
  <c r="E654" i="1"/>
  <c r="F654" i="1"/>
  <c r="J654" i="1"/>
  <c r="K654" i="1"/>
  <c r="L654" i="1"/>
  <c r="A655" i="1"/>
  <c r="B655" i="1"/>
  <c r="D655" i="1"/>
  <c r="E655" i="1"/>
  <c r="J655" i="1"/>
  <c r="K655" i="1"/>
  <c r="L655" i="1"/>
  <c r="F655" i="1" s="1"/>
  <c r="A656" i="1"/>
  <c r="B656" i="1"/>
  <c r="D656" i="1"/>
  <c r="E656" i="1"/>
  <c r="F656" i="1"/>
  <c r="J656" i="1"/>
  <c r="K656" i="1"/>
  <c r="L656" i="1"/>
  <c r="A657" i="1"/>
  <c r="B657" i="1"/>
  <c r="D657" i="1"/>
  <c r="E657" i="1"/>
  <c r="J657" i="1"/>
  <c r="K657" i="1"/>
  <c r="L657" i="1"/>
  <c r="F657" i="1" s="1"/>
  <c r="A658" i="1"/>
  <c r="B658" i="1"/>
  <c r="D658" i="1"/>
  <c r="E658" i="1"/>
  <c r="J658" i="1"/>
  <c r="K658" i="1"/>
  <c r="L658" i="1"/>
  <c r="F658" i="1" s="1"/>
  <c r="A659" i="1"/>
  <c r="B659" i="1"/>
  <c r="D659" i="1"/>
  <c r="E659" i="1"/>
  <c r="F659" i="1"/>
  <c r="J659" i="1"/>
  <c r="K659" i="1"/>
  <c r="L659" i="1"/>
  <c r="A660" i="1"/>
  <c r="B660" i="1"/>
  <c r="D660" i="1"/>
  <c r="E660" i="1"/>
  <c r="J660" i="1"/>
  <c r="K660" i="1"/>
  <c r="L660" i="1"/>
  <c r="F660" i="1" s="1"/>
  <c r="A661" i="1"/>
  <c r="B661" i="1"/>
  <c r="D661" i="1"/>
  <c r="E661" i="1"/>
  <c r="J661" i="1"/>
  <c r="K661" i="1"/>
  <c r="L661" i="1"/>
  <c r="A662" i="1"/>
  <c r="B662" i="1"/>
  <c r="D662" i="1"/>
  <c r="E662" i="1"/>
  <c r="J662" i="1"/>
  <c r="K662" i="1"/>
  <c r="L662" i="1"/>
  <c r="F662" i="1" s="1"/>
  <c r="A663" i="1"/>
  <c r="B663" i="1"/>
  <c r="D663" i="1"/>
  <c r="E663" i="1"/>
  <c r="F663" i="1"/>
  <c r="J663" i="1"/>
  <c r="K663" i="1"/>
  <c r="L663" i="1"/>
  <c r="A664" i="1"/>
  <c r="B664" i="1"/>
  <c r="D664" i="1"/>
  <c r="E664" i="1"/>
  <c r="F664" i="1"/>
  <c r="J664" i="1"/>
  <c r="K664" i="1"/>
  <c r="L664" i="1"/>
  <c r="A665" i="1"/>
  <c r="B665" i="1"/>
  <c r="D665" i="1"/>
  <c r="E665" i="1"/>
  <c r="J665" i="1"/>
  <c r="K665" i="1"/>
  <c r="L665" i="1"/>
  <c r="A666" i="1"/>
  <c r="B666" i="1"/>
  <c r="D666" i="1"/>
  <c r="E666" i="1"/>
  <c r="J666" i="1"/>
  <c r="K666" i="1"/>
  <c r="L666" i="1"/>
  <c r="F666" i="1" s="1"/>
  <c r="A667" i="1"/>
  <c r="B667" i="1"/>
  <c r="D667" i="1"/>
  <c r="E667" i="1"/>
  <c r="F667" i="1"/>
  <c r="J667" i="1"/>
  <c r="K667" i="1"/>
  <c r="L667" i="1"/>
  <c r="A668" i="1"/>
  <c r="B668" i="1"/>
  <c r="D668" i="1"/>
  <c r="E668" i="1"/>
  <c r="F668" i="1"/>
  <c r="J668" i="1"/>
  <c r="K668" i="1"/>
  <c r="L668" i="1"/>
  <c r="A669" i="1"/>
  <c r="B669" i="1"/>
  <c r="D669" i="1"/>
  <c r="E669" i="1"/>
  <c r="J669" i="1"/>
  <c r="K669" i="1"/>
  <c r="L669" i="1"/>
  <c r="A670" i="1"/>
  <c r="B670" i="1"/>
  <c r="D670" i="1"/>
  <c r="E670" i="1"/>
  <c r="J670" i="1"/>
  <c r="K670" i="1"/>
  <c r="L670" i="1"/>
  <c r="F670" i="1" s="1"/>
  <c r="A671" i="1"/>
  <c r="B671" i="1"/>
  <c r="D671" i="1"/>
  <c r="E671" i="1"/>
  <c r="F671" i="1"/>
  <c r="J671" i="1"/>
  <c r="K671" i="1"/>
  <c r="L671" i="1"/>
  <c r="A672" i="1"/>
  <c r="B672" i="1"/>
  <c r="D672" i="1"/>
  <c r="E672" i="1"/>
  <c r="J672" i="1"/>
  <c r="K672" i="1"/>
  <c r="L672" i="1"/>
  <c r="F672" i="1" s="1"/>
  <c r="A673" i="1"/>
  <c r="B673" i="1"/>
  <c r="D673" i="1"/>
  <c r="E673" i="1"/>
  <c r="J673" i="1"/>
  <c r="K673" i="1"/>
  <c r="L673" i="1"/>
  <c r="F673" i="1" s="1"/>
  <c r="A674" i="1"/>
  <c r="B674" i="1"/>
  <c r="D674" i="1"/>
  <c r="E674" i="1"/>
  <c r="J674" i="1"/>
  <c r="K674" i="1"/>
  <c r="L674" i="1"/>
  <c r="A675" i="1"/>
  <c r="B675" i="1"/>
  <c r="D675" i="1"/>
  <c r="E675" i="1"/>
  <c r="J675" i="1"/>
  <c r="K675" i="1"/>
  <c r="L675" i="1"/>
  <c r="A676" i="1"/>
  <c r="B676" i="1"/>
  <c r="D676" i="1"/>
  <c r="E676" i="1"/>
  <c r="J676" i="1"/>
  <c r="K676" i="1"/>
  <c r="L676" i="1"/>
  <c r="F676" i="1" s="1"/>
  <c r="A677" i="1"/>
  <c r="B677" i="1"/>
  <c r="D677" i="1"/>
  <c r="E677" i="1"/>
  <c r="J677" i="1"/>
  <c r="K677" i="1"/>
  <c r="L677" i="1"/>
  <c r="F677" i="1" s="1"/>
  <c r="A678" i="1"/>
  <c r="B678" i="1"/>
  <c r="D678" i="1"/>
  <c r="E678" i="1"/>
  <c r="J678" i="1"/>
  <c r="K678" i="1"/>
  <c r="L678" i="1"/>
  <c r="A679" i="1"/>
  <c r="B679" i="1"/>
  <c r="D679" i="1"/>
  <c r="E679" i="1"/>
  <c r="J679" i="1"/>
  <c r="K679" i="1"/>
  <c r="L679" i="1"/>
  <c r="A680" i="1"/>
  <c r="B680" i="1"/>
  <c r="D680" i="1"/>
  <c r="E680" i="1"/>
  <c r="J680" i="1"/>
  <c r="K680" i="1"/>
  <c r="L680" i="1"/>
  <c r="F680" i="1" s="1"/>
  <c r="A681" i="1"/>
  <c r="B681" i="1"/>
  <c r="D681" i="1"/>
  <c r="E681" i="1"/>
  <c r="J681" i="1"/>
  <c r="K681" i="1"/>
  <c r="L681" i="1"/>
  <c r="F681" i="1" s="1"/>
  <c r="A682" i="1"/>
  <c r="B682" i="1"/>
  <c r="D682" i="1"/>
  <c r="E682" i="1"/>
  <c r="J682" i="1"/>
  <c r="K682" i="1"/>
  <c r="L682" i="1"/>
  <c r="A683" i="1"/>
  <c r="B683" i="1"/>
  <c r="D683" i="1"/>
  <c r="E683" i="1"/>
  <c r="J683" i="1"/>
  <c r="K683" i="1"/>
  <c r="L683" i="1"/>
  <c r="A684" i="1"/>
  <c r="B684" i="1"/>
  <c r="D684" i="1"/>
  <c r="E684" i="1"/>
  <c r="J684" i="1"/>
  <c r="K684" i="1"/>
  <c r="L684" i="1"/>
  <c r="F684" i="1" s="1"/>
  <c r="A685" i="1"/>
  <c r="B685" i="1"/>
  <c r="D685" i="1"/>
  <c r="E685" i="1"/>
  <c r="J685" i="1"/>
  <c r="K685" i="1"/>
  <c r="L685" i="1"/>
  <c r="F685" i="1" s="1"/>
  <c r="A686" i="1"/>
  <c r="B686" i="1"/>
  <c r="D686" i="1"/>
  <c r="E686" i="1"/>
  <c r="J686" i="1"/>
  <c r="K686" i="1"/>
  <c r="L686" i="1"/>
  <c r="A687" i="1"/>
  <c r="B687" i="1"/>
  <c r="D687" i="1"/>
  <c r="E687" i="1"/>
  <c r="J687" i="1"/>
  <c r="K687" i="1"/>
  <c r="L687" i="1"/>
  <c r="A688" i="1"/>
  <c r="B688" i="1"/>
  <c r="D688" i="1"/>
  <c r="E688" i="1"/>
  <c r="J688" i="1"/>
  <c r="K688" i="1"/>
  <c r="L688" i="1"/>
  <c r="F688" i="1" s="1"/>
  <c r="A689" i="1"/>
  <c r="B689" i="1"/>
  <c r="D689" i="1"/>
  <c r="E689" i="1"/>
  <c r="J689" i="1"/>
  <c r="K689" i="1"/>
  <c r="L689" i="1"/>
  <c r="A690" i="1"/>
  <c r="B690" i="1"/>
  <c r="D690" i="1"/>
  <c r="E690" i="1"/>
  <c r="J690" i="1"/>
  <c r="K690" i="1"/>
  <c r="L690" i="1"/>
  <c r="A691" i="1"/>
  <c r="B691" i="1"/>
  <c r="D691" i="1"/>
  <c r="E691" i="1"/>
  <c r="J691" i="1"/>
  <c r="K691" i="1"/>
  <c r="L691" i="1"/>
  <c r="A692" i="1"/>
  <c r="B692" i="1"/>
  <c r="D692" i="1"/>
  <c r="E692" i="1"/>
  <c r="J692" i="1"/>
  <c r="A693" i="1"/>
  <c r="B693" i="1"/>
  <c r="D693" i="1"/>
  <c r="E693" i="1"/>
  <c r="J693" i="1"/>
  <c r="A694" i="1"/>
  <c r="B694" i="1"/>
  <c r="D694" i="1"/>
  <c r="E694" i="1"/>
  <c r="J694" i="1"/>
  <c r="A695" i="1"/>
  <c r="B695" i="1"/>
  <c r="D695" i="1"/>
  <c r="E695" i="1"/>
  <c r="J695" i="1"/>
  <c r="A696" i="1"/>
  <c r="B696" i="1"/>
  <c r="D696" i="1"/>
  <c r="E696" i="1"/>
  <c r="J696" i="1"/>
  <c r="A697" i="1"/>
  <c r="B697" i="1"/>
  <c r="D697" i="1"/>
  <c r="E697" i="1"/>
  <c r="J697" i="1"/>
  <c r="A698" i="1"/>
  <c r="B698" i="1"/>
  <c r="D698" i="1"/>
  <c r="E698" i="1"/>
  <c r="J698" i="1"/>
  <c r="A699" i="1"/>
  <c r="B699" i="1"/>
  <c r="D699" i="1"/>
  <c r="E699" i="1"/>
  <c r="J699" i="1"/>
  <c r="A700" i="1"/>
  <c r="B700" i="1"/>
  <c r="D700" i="1"/>
  <c r="E700" i="1"/>
  <c r="J700" i="1"/>
  <c r="A701" i="1"/>
  <c r="B701" i="1"/>
  <c r="D701" i="1"/>
  <c r="E701" i="1"/>
  <c r="J701" i="1"/>
  <c r="A702" i="1"/>
  <c r="B702" i="1"/>
  <c r="D702" i="1"/>
  <c r="E702" i="1"/>
  <c r="J702" i="1"/>
  <c r="A703" i="1"/>
  <c r="B703" i="1"/>
  <c r="D703" i="1"/>
  <c r="E703" i="1"/>
  <c r="J703" i="1"/>
  <c r="A704" i="1"/>
  <c r="B704" i="1"/>
  <c r="D704" i="1"/>
  <c r="E704" i="1"/>
  <c r="J704" i="1"/>
  <c r="A705" i="1"/>
  <c r="B705" i="1"/>
  <c r="D705" i="1"/>
  <c r="E705" i="1"/>
  <c r="J705" i="1"/>
  <c r="A706" i="1"/>
  <c r="B706" i="1"/>
  <c r="D706" i="1"/>
  <c r="E706" i="1"/>
  <c r="J706" i="1"/>
  <c r="A707" i="1"/>
  <c r="B707" i="1"/>
  <c r="D707" i="1"/>
  <c r="E707" i="1"/>
  <c r="J707" i="1"/>
  <c r="A708" i="1"/>
  <c r="B708" i="1"/>
  <c r="D708" i="1"/>
  <c r="E708" i="1"/>
  <c r="J708" i="1"/>
  <c r="A709" i="1"/>
  <c r="B709" i="1"/>
  <c r="D709" i="1"/>
  <c r="E709" i="1"/>
  <c r="J709" i="1"/>
  <c r="A710" i="1"/>
  <c r="B710" i="1"/>
  <c r="D710" i="1"/>
  <c r="E710" i="1"/>
  <c r="J710" i="1"/>
  <c r="A711" i="1"/>
  <c r="B711" i="1"/>
  <c r="D711" i="1"/>
  <c r="E711" i="1"/>
  <c r="J711" i="1"/>
  <c r="A712" i="1"/>
  <c r="B712" i="1"/>
  <c r="D712" i="1"/>
  <c r="E712" i="1"/>
  <c r="J712" i="1"/>
  <c r="A713" i="1"/>
  <c r="B713" i="1"/>
  <c r="D713" i="1"/>
  <c r="E713" i="1"/>
  <c r="J713" i="1"/>
  <c r="A714" i="1"/>
  <c r="B714" i="1"/>
  <c r="D714" i="1"/>
  <c r="E714" i="1"/>
  <c r="J714" i="1"/>
  <c r="A715" i="1"/>
  <c r="B715" i="1"/>
  <c r="D715" i="1"/>
  <c r="E715" i="1"/>
  <c r="J715" i="1"/>
  <c r="A716" i="1"/>
  <c r="B716" i="1"/>
  <c r="D716" i="1"/>
  <c r="E716" i="1"/>
  <c r="J716" i="1"/>
  <c r="A717" i="1"/>
  <c r="B717" i="1"/>
  <c r="D717" i="1"/>
  <c r="E717" i="1"/>
  <c r="J717" i="1"/>
  <c r="A718" i="1"/>
  <c r="B718" i="1"/>
  <c r="D718" i="1"/>
  <c r="E718" i="1"/>
  <c r="J718" i="1"/>
  <c r="A719" i="1"/>
  <c r="B719" i="1"/>
  <c r="D719" i="1"/>
  <c r="E719" i="1"/>
  <c r="J719" i="1"/>
  <c r="A720" i="1"/>
  <c r="B720" i="1"/>
  <c r="D720" i="1"/>
  <c r="E720" i="1"/>
  <c r="J720" i="1"/>
  <c r="A721" i="1"/>
  <c r="B721" i="1"/>
  <c r="D721" i="1"/>
  <c r="E721" i="1"/>
  <c r="J721" i="1"/>
  <c r="A722" i="1"/>
  <c r="B722" i="1"/>
  <c r="D722" i="1"/>
  <c r="E722" i="1"/>
  <c r="J722" i="1"/>
  <c r="A723" i="1"/>
  <c r="B723" i="1"/>
  <c r="D723" i="1"/>
  <c r="E723" i="1"/>
  <c r="J723" i="1"/>
  <c r="A724" i="1"/>
  <c r="B724" i="1"/>
  <c r="D724" i="1"/>
  <c r="E724" i="1"/>
  <c r="J724" i="1"/>
  <c r="A725" i="1"/>
  <c r="B725" i="1"/>
  <c r="D725" i="1"/>
  <c r="E725" i="1"/>
  <c r="J725" i="1"/>
  <c r="A726" i="1"/>
  <c r="B726" i="1"/>
  <c r="D726" i="1"/>
  <c r="E726" i="1"/>
  <c r="J726" i="1"/>
  <c r="A727" i="1"/>
  <c r="B727" i="1"/>
  <c r="D727" i="1"/>
  <c r="E727" i="1"/>
  <c r="J727" i="1"/>
  <c r="A728" i="1"/>
  <c r="B728" i="1"/>
  <c r="D728" i="1"/>
  <c r="E728" i="1"/>
  <c r="J728" i="1"/>
  <c r="A729" i="1"/>
  <c r="B729" i="1"/>
  <c r="D729" i="1"/>
  <c r="E729" i="1"/>
  <c r="J729" i="1"/>
  <c r="A730" i="1"/>
  <c r="B730" i="1"/>
  <c r="D730" i="1"/>
  <c r="E730" i="1"/>
  <c r="J730" i="1"/>
  <c r="A731" i="1"/>
  <c r="B731" i="1"/>
  <c r="D731" i="1"/>
  <c r="E731" i="1"/>
  <c r="J731" i="1"/>
  <c r="A732" i="1"/>
  <c r="B732" i="1"/>
  <c r="D732" i="1"/>
  <c r="E732" i="1"/>
  <c r="J732" i="1"/>
  <c r="A733" i="1"/>
  <c r="B733" i="1"/>
  <c r="D733" i="1"/>
  <c r="E733" i="1"/>
  <c r="J733" i="1"/>
  <c r="A734" i="1"/>
  <c r="B734" i="1"/>
  <c r="D734" i="1"/>
  <c r="E734" i="1"/>
  <c r="J734" i="1"/>
  <c r="A735" i="1"/>
  <c r="B735" i="1"/>
  <c r="D735" i="1"/>
  <c r="E735" i="1"/>
  <c r="J735" i="1"/>
  <c r="A736" i="1"/>
  <c r="B736" i="1"/>
  <c r="D736" i="1"/>
  <c r="E736" i="1"/>
  <c r="J736" i="1"/>
  <c r="A737" i="1"/>
  <c r="B737" i="1"/>
  <c r="D737" i="1"/>
  <c r="E737" i="1"/>
  <c r="J737" i="1"/>
  <c r="A738" i="1"/>
  <c r="B738" i="1"/>
  <c r="D738" i="1"/>
  <c r="E738" i="1"/>
  <c r="J738" i="1"/>
  <c r="A739" i="1"/>
  <c r="B739" i="1"/>
  <c r="D739" i="1"/>
  <c r="E739" i="1"/>
  <c r="J739" i="1"/>
  <c r="A740" i="1"/>
  <c r="B740" i="1"/>
  <c r="D740" i="1"/>
  <c r="E740" i="1"/>
  <c r="J740" i="1"/>
  <c r="A741" i="1"/>
  <c r="B741" i="1"/>
  <c r="D741" i="1"/>
  <c r="E741" i="1"/>
  <c r="J741" i="1"/>
  <c r="A742" i="1"/>
  <c r="B742" i="1"/>
  <c r="D742" i="1"/>
  <c r="E742" i="1"/>
  <c r="J742" i="1"/>
  <c r="A743" i="1"/>
  <c r="B743" i="1"/>
  <c r="D743" i="1"/>
  <c r="E743" i="1"/>
  <c r="J743" i="1"/>
  <c r="A744" i="1"/>
  <c r="B744" i="1"/>
  <c r="D744" i="1"/>
  <c r="E744" i="1"/>
  <c r="J744" i="1"/>
  <c r="A745" i="1"/>
  <c r="B745" i="1"/>
  <c r="D745" i="1"/>
  <c r="E745" i="1"/>
  <c r="J745" i="1"/>
  <c r="A746" i="1"/>
  <c r="B746" i="1"/>
  <c r="D746" i="1"/>
  <c r="E746" i="1"/>
  <c r="J746" i="1"/>
  <c r="A747" i="1"/>
  <c r="B747" i="1"/>
  <c r="D747" i="1"/>
  <c r="E747" i="1"/>
  <c r="J747" i="1"/>
  <c r="A748" i="1"/>
  <c r="B748" i="1"/>
  <c r="D748" i="1"/>
  <c r="E748" i="1"/>
  <c r="J748" i="1"/>
  <c r="A749" i="1"/>
  <c r="B749" i="1"/>
  <c r="D749" i="1"/>
  <c r="E749" i="1"/>
  <c r="J749" i="1"/>
  <c r="A750" i="1"/>
  <c r="B750" i="1"/>
  <c r="D750" i="1"/>
  <c r="E750" i="1"/>
  <c r="J750" i="1"/>
  <c r="A751" i="1"/>
  <c r="B751" i="1"/>
  <c r="D751" i="1"/>
  <c r="E751" i="1"/>
  <c r="J751" i="1"/>
  <c r="A752" i="1"/>
  <c r="B752" i="1"/>
  <c r="D752" i="1"/>
  <c r="E752" i="1"/>
  <c r="J752" i="1"/>
  <c r="A753" i="1"/>
  <c r="B753" i="1"/>
  <c r="D753" i="1"/>
  <c r="E753" i="1"/>
  <c r="J753" i="1"/>
  <c r="A754" i="1"/>
  <c r="B754" i="1"/>
  <c r="D754" i="1"/>
  <c r="E754" i="1"/>
  <c r="J754" i="1"/>
  <c r="A755" i="1"/>
  <c r="B755" i="1"/>
  <c r="D755" i="1"/>
  <c r="E755" i="1"/>
  <c r="J755" i="1"/>
  <c r="K755" i="1"/>
  <c r="L755" i="1"/>
  <c r="F755" i="1" s="1"/>
  <c r="A756" i="1"/>
  <c r="B756" i="1"/>
  <c r="D756" i="1"/>
  <c r="E756" i="1"/>
  <c r="J756" i="1"/>
  <c r="K756" i="1"/>
  <c r="L756" i="1"/>
  <c r="F756" i="1" s="1"/>
  <c r="A757" i="1"/>
  <c r="B757" i="1"/>
  <c r="D757" i="1"/>
  <c r="E757" i="1"/>
  <c r="J757" i="1"/>
  <c r="K757" i="1"/>
  <c r="L757" i="1"/>
  <c r="F757" i="1" s="1"/>
  <c r="A758" i="1"/>
  <c r="B758" i="1"/>
  <c r="D758" i="1"/>
  <c r="E758" i="1"/>
  <c r="J758" i="1"/>
  <c r="K758" i="1"/>
  <c r="L758" i="1"/>
  <c r="F758" i="1" s="1"/>
  <c r="A759" i="1"/>
  <c r="B759" i="1"/>
  <c r="D759" i="1"/>
  <c r="E759" i="1"/>
  <c r="J759" i="1"/>
  <c r="K759" i="1"/>
  <c r="L759" i="1"/>
  <c r="F759" i="1" s="1"/>
  <c r="A760" i="1"/>
  <c r="B760" i="1"/>
  <c r="D760" i="1"/>
  <c r="E760" i="1"/>
  <c r="J760" i="1"/>
  <c r="K760" i="1"/>
  <c r="L760" i="1"/>
  <c r="F760" i="1" s="1"/>
  <c r="A761" i="1"/>
  <c r="B761" i="1"/>
  <c r="D761" i="1"/>
  <c r="E761" i="1"/>
  <c r="J761" i="1"/>
  <c r="K761" i="1"/>
  <c r="L761" i="1"/>
  <c r="F761" i="1" s="1"/>
  <c r="A762" i="1"/>
  <c r="B762" i="1"/>
  <c r="D762" i="1"/>
  <c r="E762" i="1"/>
  <c r="J762" i="1"/>
  <c r="K762" i="1"/>
  <c r="L762" i="1"/>
  <c r="F762" i="1" s="1"/>
  <c r="A763" i="1"/>
  <c r="B763" i="1"/>
  <c r="D763" i="1"/>
  <c r="E763" i="1"/>
  <c r="J763" i="1"/>
  <c r="K763" i="1"/>
  <c r="L763" i="1"/>
  <c r="F763" i="1" s="1"/>
  <c r="A764" i="1"/>
  <c r="B764" i="1"/>
  <c r="D764" i="1"/>
  <c r="E764" i="1"/>
  <c r="J764" i="1"/>
  <c r="K764" i="1"/>
  <c r="L764" i="1"/>
  <c r="F764" i="1" s="1"/>
  <c r="A765" i="1"/>
  <c r="B765" i="1"/>
  <c r="D765" i="1"/>
  <c r="E765" i="1"/>
  <c r="J765" i="1"/>
  <c r="K765" i="1"/>
  <c r="L765" i="1"/>
  <c r="F765" i="1" s="1"/>
  <c r="A766" i="1"/>
  <c r="B766" i="1"/>
  <c r="D766" i="1"/>
  <c r="E766" i="1"/>
  <c r="J766" i="1"/>
  <c r="K766" i="1"/>
  <c r="L766" i="1"/>
  <c r="F766" i="1" s="1"/>
  <c r="A767" i="1"/>
  <c r="B767" i="1"/>
  <c r="D767" i="1"/>
  <c r="E767" i="1"/>
  <c r="J767" i="1"/>
  <c r="K767" i="1"/>
  <c r="L767" i="1"/>
  <c r="F767" i="1" s="1"/>
  <c r="A768" i="1"/>
  <c r="B768" i="1"/>
  <c r="D768" i="1"/>
  <c r="E768" i="1"/>
  <c r="J768" i="1"/>
  <c r="K768" i="1"/>
  <c r="L768" i="1"/>
  <c r="F768" i="1" s="1"/>
  <c r="A769" i="1"/>
  <c r="B769" i="1"/>
  <c r="D769" i="1"/>
  <c r="E769" i="1"/>
  <c r="J769" i="1"/>
  <c r="K769" i="1"/>
  <c r="L769" i="1"/>
  <c r="F769" i="1" s="1"/>
  <c r="A770" i="1"/>
  <c r="B770" i="1"/>
  <c r="D770" i="1"/>
  <c r="E770" i="1"/>
  <c r="J770" i="1"/>
  <c r="K770" i="1"/>
  <c r="L770" i="1"/>
  <c r="F770" i="1" s="1"/>
  <c r="A771" i="1"/>
  <c r="B771" i="1"/>
  <c r="D771" i="1"/>
  <c r="E771" i="1"/>
  <c r="J771" i="1"/>
  <c r="K771" i="1"/>
  <c r="L771" i="1"/>
  <c r="F771" i="1" s="1"/>
  <c r="A772" i="1"/>
  <c r="B772" i="1"/>
  <c r="D772" i="1"/>
  <c r="E772" i="1"/>
  <c r="J772" i="1"/>
  <c r="K772" i="1"/>
  <c r="L772" i="1"/>
  <c r="F772" i="1" s="1"/>
  <c r="A773" i="1"/>
  <c r="B773" i="1"/>
  <c r="D773" i="1"/>
  <c r="E773" i="1"/>
  <c r="J773" i="1"/>
  <c r="K773" i="1"/>
  <c r="L773" i="1"/>
  <c r="F773" i="1" s="1"/>
  <c r="A774" i="1"/>
  <c r="B774" i="1"/>
  <c r="D774" i="1"/>
  <c r="E774" i="1"/>
  <c r="J774" i="1"/>
  <c r="K774" i="1"/>
  <c r="L774" i="1"/>
  <c r="F774" i="1" s="1"/>
  <c r="A775" i="1"/>
  <c r="B775" i="1"/>
  <c r="D775" i="1"/>
  <c r="E775" i="1"/>
  <c r="J775" i="1"/>
  <c r="K775" i="1"/>
  <c r="L775" i="1"/>
  <c r="F775" i="1" s="1"/>
  <c r="A776" i="1"/>
  <c r="B776" i="1"/>
  <c r="D776" i="1"/>
  <c r="E776" i="1"/>
  <c r="J776" i="1"/>
  <c r="K776" i="1"/>
  <c r="L776" i="1"/>
  <c r="F776" i="1" s="1"/>
  <c r="A777" i="1"/>
  <c r="B777" i="1"/>
  <c r="D777" i="1"/>
  <c r="E777" i="1"/>
  <c r="J777" i="1"/>
  <c r="K777" i="1"/>
  <c r="L777" i="1"/>
  <c r="F777" i="1" s="1"/>
  <c r="A778" i="1"/>
  <c r="B778" i="1"/>
  <c r="D778" i="1"/>
  <c r="E778" i="1"/>
  <c r="J778" i="1"/>
  <c r="K778" i="1"/>
  <c r="L778" i="1"/>
  <c r="F778" i="1" s="1"/>
  <c r="A779" i="1"/>
  <c r="B779" i="1"/>
  <c r="D779" i="1"/>
  <c r="E779" i="1"/>
  <c r="J779" i="1"/>
  <c r="K779" i="1"/>
  <c r="L779" i="1"/>
  <c r="F779" i="1" s="1"/>
  <c r="A780" i="1"/>
  <c r="B780" i="1"/>
  <c r="D780" i="1"/>
  <c r="E780" i="1"/>
  <c r="J780" i="1"/>
  <c r="K780" i="1"/>
  <c r="L780" i="1"/>
  <c r="F780" i="1" s="1"/>
  <c r="A781" i="1"/>
  <c r="B781" i="1"/>
  <c r="D781" i="1"/>
  <c r="E781" i="1"/>
  <c r="J781" i="1"/>
  <c r="K781" i="1"/>
  <c r="L781" i="1"/>
  <c r="F781" i="1" s="1"/>
  <c r="A782" i="1"/>
  <c r="B782" i="1"/>
  <c r="D782" i="1"/>
  <c r="E782" i="1"/>
  <c r="J782" i="1"/>
  <c r="K782" i="1"/>
  <c r="L782" i="1"/>
  <c r="F782" i="1" s="1"/>
  <c r="A783" i="1"/>
  <c r="B783" i="1"/>
  <c r="D783" i="1"/>
  <c r="E783" i="1"/>
  <c r="J783" i="1"/>
  <c r="K783" i="1"/>
  <c r="L783" i="1"/>
  <c r="F783" i="1" s="1"/>
  <c r="A784" i="1"/>
  <c r="B784" i="1"/>
  <c r="D784" i="1"/>
  <c r="E784" i="1"/>
  <c r="J784" i="1"/>
  <c r="K784" i="1"/>
  <c r="L784" i="1"/>
  <c r="F784" i="1" s="1"/>
  <c r="A785" i="1"/>
  <c r="B785" i="1"/>
  <c r="D785" i="1"/>
  <c r="E785" i="1"/>
  <c r="J785" i="1"/>
  <c r="K785" i="1"/>
  <c r="L785" i="1"/>
  <c r="F785" i="1" s="1"/>
  <c r="A786" i="1"/>
  <c r="B786" i="1"/>
  <c r="D786" i="1"/>
  <c r="E786" i="1"/>
  <c r="J786" i="1"/>
  <c r="K786" i="1"/>
  <c r="L786" i="1"/>
  <c r="F786" i="1" s="1"/>
  <c r="A787" i="1"/>
  <c r="B787" i="1"/>
  <c r="D787" i="1"/>
  <c r="E787" i="1"/>
  <c r="J787" i="1"/>
  <c r="K787" i="1"/>
  <c r="L787" i="1"/>
  <c r="F787" i="1" s="1"/>
  <c r="A788" i="1"/>
  <c r="B788" i="1"/>
  <c r="D788" i="1"/>
  <c r="E788" i="1"/>
  <c r="J788" i="1"/>
  <c r="K788" i="1"/>
  <c r="L788" i="1"/>
  <c r="F788" i="1" s="1"/>
  <c r="A789" i="1"/>
  <c r="B789" i="1"/>
  <c r="D789" i="1"/>
  <c r="E789" i="1"/>
  <c r="J789" i="1"/>
  <c r="K789" i="1"/>
  <c r="L789" i="1"/>
  <c r="F789" i="1" s="1"/>
  <c r="A790" i="1"/>
  <c r="B790" i="1"/>
  <c r="D790" i="1"/>
  <c r="E790" i="1"/>
  <c r="J790" i="1"/>
  <c r="K790" i="1"/>
  <c r="L790" i="1"/>
  <c r="F790" i="1" s="1"/>
  <c r="A791" i="1"/>
  <c r="B791" i="1"/>
  <c r="D791" i="1"/>
  <c r="E791" i="1"/>
  <c r="J791" i="1"/>
  <c r="K791" i="1"/>
  <c r="L791" i="1"/>
  <c r="F791" i="1" s="1"/>
  <c r="A792" i="1"/>
  <c r="B792" i="1"/>
  <c r="D792" i="1"/>
  <c r="E792" i="1"/>
  <c r="J792" i="1"/>
  <c r="K792" i="1"/>
  <c r="L792" i="1"/>
  <c r="F792" i="1" s="1"/>
  <c r="A793" i="1"/>
  <c r="B793" i="1"/>
  <c r="D793" i="1"/>
  <c r="E793" i="1"/>
  <c r="J793" i="1"/>
  <c r="K793" i="1"/>
  <c r="L793" i="1"/>
  <c r="F793" i="1" s="1"/>
  <c r="A794" i="1"/>
  <c r="B794" i="1"/>
  <c r="D794" i="1"/>
  <c r="E794" i="1"/>
  <c r="J794" i="1"/>
  <c r="K794" i="1"/>
  <c r="L794" i="1"/>
  <c r="F794" i="1" s="1"/>
  <c r="A795" i="1"/>
  <c r="B795" i="1"/>
  <c r="D795" i="1"/>
  <c r="E795" i="1"/>
  <c r="J795" i="1"/>
  <c r="K795" i="1"/>
  <c r="L795" i="1"/>
  <c r="F795" i="1" s="1"/>
  <c r="A796" i="1"/>
  <c r="B796" i="1"/>
  <c r="D796" i="1"/>
  <c r="E796" i="1"/>
  <c r="J796" i="1"/>
  <c r="K796" i="1"/>
  <c r="L796" i="1"/>
  <c r="F796" i="1" s="1"/>
  <c r="A797" i="1"/>
  <c r="B797" i="1"/>
  <c r="D797" i="1"/>
  <c r="E797" i="1"/>
  <c r="J797" i="1"/>
  <c r="K797" i="1"/>
  <c r="L797" i="1"/>
  <c r="F797" i="1" s="1"/>
  <c r="A798" i="1"/>
  <c r="B798" i="1"/>
  <c r="D798" i="1"/>
  <c r="E798" i="1"/>
  <c r="J798" i="1"/>
  <c r="K798" i="1"/>
  <c r="L798" i="1"/>
  <c r="F798" i="1" s="1"/>
  <c r="O798" i="1"/>
  <c r="A799" i="1"/>
  <c r="B799" i="1"/>
  <c r="D799" i="1"/>
  <c r="E799" i="1"/>
  <c r="J799" i="1"/>
  <c r="K799" i="1"/>
  <c r="L799" i="1"/>
  <c r="F799" i="1" s="1"/>
  <c r="A800" i="1"/>
  <c r="B800" i="1"/>
  <c r="D800" i="1"/>
  <c r="E800" i="1"/>
  <c r="J800" i="1"/>
  <c r="K800" i="1"/>
  <c r="L800" i="1"/>
  <c r="F800" i="1" s="1"/>
  <c r="A801" i="1"/>
  <c r="B801" i="1"/>
  <c r="D801" i="1"/>
  <c r="E801" i="1"/>
  <c r="J801" i="1"/>
  <c r="K801" i="1"/>
  <c r="L801" i="1"/>
  <c r="F801" i="1" s="1"/>
  <c r="A802" i="1"/>
  <c r="B802" i="1"/>
  <c r="D802" i="1"/>
  <c r="E802" i="1"/>
  <c r="J802" i="1"/>
  <c r="K802" i="1"/>
  <c r="L802" i="1"/>
  <c r="F802" i="1" s="1"/>
  <c r="A803" i="1"/>
  <c r="B803" i="1"/>
  <c r="D803" i="1"/>
  <c r="E803" i="1"/>
  <c r="J803" i="1"/>
  <c r="K803" i="1"/>
  <c r="L803" i="1"/>
  <c r="F803" i="1" s="1"/>
  <c r="A804" i="1"/>
  <c r="B804" i="1"/>
  <c r="D804" i="1"/>
  <c r="E804" i="1"/>
  <c r="J804" i="1"/>
  <c r="K804" i="1"/>
  <c r="L804" i="1"/>
  <c r="F804" i="1" s="1"/>
  <c r="A805" i="1"/>
  <c r="B805" i="1"/>
  <c r="D805" i="1"/>
  <c r="E805" i="1"/>
  <c r="J805" i="1"/>
  <c r="K805" i="1"/>
  <c r="L805" i="1"/>
  <c r="F805" i="1" s="1"/>
  <c r="A806" i="1"/>
  <c r="B806" i="1"/>
  <c r="D806" i="1"/>
  <c r="E806" i="1"/>
  <c r="J806" i="1"/>
  <c r="K806" i="1"/>
  <c r="L806" i="1"/>
  <c r="F806" i="1" s="1"/>
  <c r="A807" i="1"/>
  <c r="B807" i="1"/>
  <c r="D807" i="1"/>
  <c r="E807" i="1"/>
  <c r="J807" i="1"/>
  <c r="K807" i="1"/>
  <c r="L807" i="1"/>
  <c r="F807" i="1" s="1"/>
  <c r="A808" i="1"/>
  <c r="B808" i="1"/>
  <c r="D808" i="1"/>
  <c r="E808" i="1"/>
  <c r="J808" i="1"/>
  <c r="K808" i="1"/>
  <c r="L808" i="1"/>
  <c r="F808" i="1" s="1"/>
  <c r="A809" i="1"/>
  <c r="B809" i="1"/>
  <c r="D809" i="1"/>
  <c r="E809" i="1"/>
  <c r="J809" i="1"/>
  <c r="K809" i="1"/>
  <c r="L809" i="1"/>
  <c r="F809" i="1" s="1"/>
  <c r="A810" i="1"/>
  <c r="B810" i="1"/>
  <c r="D810" i="1"/>
  <c r="E810" i="1"/>
  <c r="J810" i="1"/>
  <c r="K810" i="1"/>
  <c r="L810" i="1"/>
  <c r="F810" i="1" s="1"/>
  <c r="A811" i="1"/>
  <c r="B811" i="1"/>
  <c r="D811" i="1"/>
  <c r="E811" i="1"/>
  <c r="J811" i="1"/>
  <c r="K811" i="1"/>
  <c r="L811" i="1"/>
  <c r="F811" i="1" s="1"/>
  <c r="A812" i="1"/>
  <c r="B812" i="1"/>
  <c r="D812" i="1"/>
  <c r="E812" i="1"/>
  <c r="J812" i="1"/>
  <c r="K812" i="1"/>
  <c r="L812" i="1"/>
  <c r="F812" i="1" s="1"/>
  <c r="A813" i="1"/>
  <c r="B813" i="1"/>
  <c r="D813" i="1"/>
  <c r="E813" i="1"/>
  <c r="J813" i="1"/>
  <c r="K813" i="1"/>
  <c r="L813" i="1"/>
  <c r="F813" i="1" s="1"/>
  <c r="A814" i="1"/>
  <c r="B814" i="1"/>
  <c r="D814" i="1"/>
  <c r="E814" i="1"/>
  <c r="J814" i="1"/>
  <c r="K814" i="1"/>
  <c r="L814" i="1"/>
  <c r="F814" i="1" s="1"/>
  <c r="A815" i="1"/>
  <c r="B815" i="1"/>
  <c r="D815" i="1"/>
  <c r="E815" i="1"/>
  <c r="F815" i="1"/>
  <c r="J815" i="1"/>
  <c r="K815" i="1"/>
  <c r="L815" i="1"/>
  <c r="A816" i="1"/>
  <c r="B816" i="1"/>
  <c r="D816" i="1"/>
  <c r="E816" i="1"/>
  <c r="F816" i="1"/>
  <c r="J816" i="1"/>
  <c r="K816" i="1"/>
  <c r="L816" i="1"/>
  <c r="A817" i="1"/>
  <c r="B817" i="1"/>
  <c r="D817" i="1"/>
  <c r="E817" i="1"/>
  <c r="J817" i="1"/>
  <c r="K817" i="1"/>
  <c r="L817" i="1"/>
  <c r="F817" i="1" s="1"/>
  <c r="A818" i="1"/>
  <c r="B818" i="1"/>
  <c r="D818" i="1"/>
  <c r="E818" i="1"/>
  <c r="J818" i="1"/>
  <c r="K818" i="1"/>
  <c r="L818" i="1"/>
  <c r="F818" i="1" s="1"/>
  <c r="A819" i="1"/>
  <c r="B819" i="1"/>
  <c r="D819" i="1"/>
  <c r="E819" i="1"/>
  <c r="J819" i="1"/>
  <c r="K819" i="1"/>
  <c r="L819" i="1"/>
  <c r="F819" i="1" s="1"/>
  <c r="A820" i="1"/>
  <c r="B820" i="1"/>
  <c r="D820" i="1"/>
  <c r="E820" i="1"/>
  <c r="J820" i="1"/>
  <c r="K820" i="1"/>
  <c r="L820" i="1"/>
  <c r="F820" i="1" s="1"/>
  <c r="A821" i="1"/>
  <c r="B821" i="1"/>
  <c r="D821" i="1"/>
  <c r="E821" i="1"/>
  <c r="J821" i="1"/>
  <c r="K821" i="1"/>
  <c r="L821" i="1"/>
  <c r="F821" i="1" s="1"/>
  <c r="A822" i="1"/>
  <c r="B822" i="1"/>
  <c r="D822" i="1"/>
  <c r="E822" i="1"/>
  <c r="F822" i="1"/>
  <c r="J822" i="1"/>
  <c r="K822" i="1"/>
  <c r="L822" i="1"/>
  <c r="A823" i="1"/>
  <c r="B823" i="1"/>
  <c r="D823" i="1"/>
  <c r="E823" i="1"/>
  <c r="F823" i="1"/>
  <c r="J823" i="1"/>
  <c r="K823" i="1"/>
  <c r="L823" i="1"/>
  <c r="A824" i="1"/>
  <c r="B824" i="1"/>
  <c r="D824" i="1"/>
  <c r="E824" i="1"/>
  <c r="F824" i="1"/>
  <c r="J824" i="1"/>
  <c r="K824" i="1"/>
  <c r="L824" i="1"/>
  <c r="A825" i="1"/>
  <c r="B825" i="1"/>
  <c r="D825" i="1"/>
  <c r="E825" i="1"/>
  <c r="J825" i="1"/>
  <c r="K825" i="1"/>
  <c r="L825" i="1"/>
  <c r="F825" i="1" s="1"/>
  <c r="A826" i="1"/>
  <c r="B826" i="1"/>
  <c r="D826" i="1"/>
  <c r="E826" i="1"/>
  <c r="J826" i="1"/>
  <c r="K826" i="1"/>
  <c r="L826" i="1"/>
  <c r="F826" i="1" s="1"/>
  <c r="A827" i="1"/>
  <c r="B827" i="1"/>
  <c r="D827" i="1"/>
  <c r="E827" i="1"/>
  <c r="J827" i="1"/>
  <c r="K827" i="1"/>
  <c r="L827" i="1"/>
  <c r="F827" i="1" s="1"/>
  <c r="A828" i="1"/>
  <c r="B828" i="1"/>
  <c r="D828" i="1"/>
  <c r="E828" i="1"/>
  <c r="J828" i="1"/>
  <c r="K828" i="1"/>
  <c r="L828" i="1"/>
  <c r="F828" i="1" s="1"/>
  <c r="A829" i="1"/>
  <c r="B829" i="1"/>
  <c r="D829" i="1"/>
  <c r="E829" i="1"/>
  <c r="J829" i="1"/>
  <c r="K829" i="1"/>
  <c r="L829" i="1"/>
  <c r="F829" i="1" s="1"/>
  <c r="A830" i="1"/>
  <c r="B830" i="1"/>
  <c r="D830" i="1"/>
  <c r="E830" i="1"/>
  <c r="F830" i="1"/>
  <c r="J830" i="1"/>
  <c r="K830" i="1"/>
  <c r="L830" i="1"/>
  <c r="A831" i="1"/>
  <c r="B831" i="1"/>
  <c r="D831" i="1"/>
  <c r="E831" i="1"/>
  <c r="J831" i="1"/>
  <c r="K831" i="1"/>
  <c r="L831" i="1"/>
  <c r="F831" i="1" s="1"/>
  <c r="A832" i="1"/>
  <c r="B832" i="1"/>
  <c r="D832" i="1"/>
  <c r="E832" i="1"/>
  <c r="F832" i="1"/>
  <c r="J832" i="1"/>
  <c r="K832" i="1"/>
  <c r="L832" i="1"/>
  <c r="A833" i="1"/>
  <c r="B833" i="1"/>
  <c r="D833" i="1"/>
  <c r="E833" i="1"/>
  <c r="J833" i="1"/>
  <c r="K833" i="1"/>
  <c r="L833" i="1"/>
  <c r="F833" i="1" s="1"/>
  <c r="A834" i="1"/>
  <c r="B834" i="1"/>
  <c r="D834" i="1"/>
  <c r="E834" i="1"/>
  <c r="F834" i="1"/>
  <c r="J834" i="1"/>
  <c r="K834" i="1"/>
  <c r="L834" i="1"/>
  <c r="A835" i="1"/>
  <c r="B835" i="1"/>
  <c r="D835" i="1"/>
  <c r="E835" i="1"/>
  <c r="J835" i="1"/>
  <c r="K835" i="1"/>
  <c r="L835" i="1"/>
  <c r="F835" i="1" s="1"/>
  <c r="A836" i="1"/>
  <c r="B836" i="1"/>
  <c r="D836" i="1"/>
  <c r="E836" i="1"/>
  <c r="F836" i="1"/>
  <c r="J836" i="1"/>
  <c r="K836" i="1"/>
  <c r="L836" i="1"/>
  <c r="A837" i="1"/>
  <c r="B837" i="1"/>
  <c r="D837" i="1"/>
  <c r="E837" i="1"/>
  <c r="J837" i="1"/>
  <c r="K837" i="1"/>
  <c r="L837" i="1"/>
  <c r="F837" i="1" s="1"/>
  <c r="A838" i="1"/>
  <c r="B838" i="1"/>
  <c r="D838" i="1"/>
  <c r="E838" i="1"/>
  <c r="F838" i="1"/>
  <c r="J838" i="1"/>
  <c r="K838" i="1"/>
  <c r="L838" i="1"/>
  <c r="A839" i="1"/>
  <c r="B839" i="1"/>
  <c r="D839" i="1"/>
  <c r="E839" i="1"/>
  <c r="J839" i="1"/>
  <c r="K839" i="1"/>
  <c r="L839" i="1"/>
  <c r="F839" i="1" s="1"/>
  <c r="A840" i="1"/>
  <c r="B840" i="1"/>
  <c r="D840" i="1"/>
  <c r="E840" i="1"/>
  <c r="F840" i="1"/>
  <c r="J840" i="1"/>
  <c r="K840" i="1"/>
  <c r="L840" i="1"/>
  <c r="A841" i="1"/>
  <c r="B841" i="1"/>
  <c r="D841" i="1"/>
  <c r="E841" i="1"/>
  <c r="J841" i="1"/>
  <c r="K841" i="1"/>
  <c r="L841" i="1"/>
  <c r="F841" i="1" s="1"/>
  <c r="A842" i="1"/>
  <c r="B842" i="1"/>
  <c r="D842" i="1"/>
  <c r="E842" i="1"/>
  <c r="F842" i="1"/>
  <c r="J842" i="1"/>
  <c r="K842" i="1"/>
  <c r="L842" i="1"/>
  <c r="A843" i="1"/>
  <c r="B843" i="1"/>
  <c r="D843" i="1"/>
  <c r="E843" i="1"/>
  <c r="J843" i="1"/>
  <c r="K843" i="1"/>
  <c r="L843" i="1"/>
  <c r="F843" i="1" s="1"/>
  <c r="A844" i="1"/>
  <c r="B844" i="1"/>
  <c r="D844" i="1"/>
  <c r="E844" i="1"/>
  <c r="F844" i="1"/>
  <c r="J844" i="1"/>
  <c r="K844" i="1"/>
  <c r="L844" i="1"/>
  <c r="A845" i="1"/>
  <c r="B845" i="1"/>
  <c r="D845" i="1"/>
  <c r="E845" i="1"/>
  <c r="J845" i="1"/>
  <c r="K845" i="1"/>
  <c r="L845" i="1"/>
  <c r="F845" i="1" s="1"/>
  <c r="A846" i="1"/>
  <c r="B846" i="1"/>
  <c r="D846" i="1"/>
  <c r="E846" i="1"/>
  <c r="F846" i="1"/>
  <c r="J846" i="1"/>
  <c r="K846" i="1"/>
  <c r="L846" i="1"/>
  <c r="A847" i="1"/>
  <c r="B847" i="1"/>
  <c r="D847" i="1"/>
  <c r="E847" i="1"/>
  <c r="J847" i="1"/>
  <c r="K847" i="1"/>
  <c r="L847" i="1"/>
  <c r="F847" i="1" s="1"/>
  <c r="A848" i="1"/>
  <c r="B848" i="1"/>
  <c r="D848" i="1"/>
  <c r="E848" i="1"/>
  <c r="F848" i="1"/>
  <c r="J848" i="1"/>
  <c r="K848" i="1"/>
  <c r="L848" i="1"/>
  <c r="A849" i="1"/>
  <c r="B849" i="1"/>
  <c r="D849" i="1"/>
  <c r="E849" i="1"/>
  <c r="J849" i="1"/>
  <c r="K849" i="1"/>
  <c r="L849" i="1"/>
  <c r="F849" i="1" s="1"/>
  <c r="A850" i="1"/>
  <c r="B850" i="1"/>
  <c r="D850" i="1"/>
  <c r="E850" i="1"/>
  <c r="F850" i="1"/>
  <c r="J850" i="1"/>
  <c r="K850" i="1"/>
  <c r="L850" i="1"/>
  <c r="A851" i="1"/>
  <c r="B851" i="1"/>
  <c r="D851" i="1"/>
  <c r="E851" i="1"/>
  <c r="J851" i="1"/>
  <c r="K851" i="1"/>
  <c r="L851" i="1"/>
  <c r="F851" i="1" s="1"/>
  <c r="A852" i="1"/>
  <c r="B852" i="1"/>
  <c r="D852" i="1"/>
  <c r="E852" i="1"/>
  <c r="F852" i="1"/>
  <c r="J852" i="1"/>
  <c r="K852" i="1"/>
  <c r="L852" i="1"/>
  <c r="A853" i="1"/>
  <c r="B853" i="1"/>
  <c r="D853" i="1"/>
  <c r="E853" i="1"/>
  <c r="J853" i="1"/>
  <c r="K853" i="1"/>
  <c r="L853" i="1"/>
  <c r="F853" i="1" s="1"/>
  <c r="A854" i="1"/>
  <c r="B854" i="1"/>
  <c r="D854" i="1"/>
  <c r="E854" i="1"/>
  <c r="F854" i="1"/>
  <c r="J854" i="1"/>
  <c r="K854" i="1"/>
  <c r="L854" i="1"/>
  <c r="A855" i="1"/>
  <c r="B855" i="1"/>
  <c r="D855" i="1"/>
  <c r="E855" i="1"/>
  <c r="J855" i="1"/>
  <c r="K855" i="1"/>
  <c r="L855" i="1"/>
  <c r="F855" i="1" s="1"/>
  <c r="A856" i="1"/>
  <c r="B856" i="1"/>
  <c r="D856" i="1"/>
  <c r="E856" i="1"/>
  <c r="F856" i="1"/>
  <c r="J856" i="1"/>
  <c r="K856" i="1"/>
  <c r="L856" i="1"/>
  <c r="A857" i="1"/>
  <c r="B857" i="1"/>
  <c r="D857" i="1"/>
  <c r="E857" i="1"/>
  <c r="J857" i="1"/>
  <c r="K857" i="1"/>
  <c r="L857" i="1"/>
  <c r="F857" i="1" s="1"/>
  <c r="A858" i="1"/>
  <c r="B858" i="1"/>
  <c r="D858" i="1"/>
  <c r="E858" i="1"/>
  <c r="F858" i="1"/>
  <c r="J858" i="1"/>
  <c r="K858" i="1"/>
  <c r="L858" i="1"/>
  <c r="A859" i="1"/>
  <c r="B859" i="1"/>
  <c r="D859" i="1"/>
  <c r="E859" i="1"/>
  <c r="J859" i="1"/>
  <c r="K859" i="1"/>
  <c r="L859" i="1"/>
  <c r="F859" i="1" s="1"/>
  <c r="A860" i="1"/>
  <c r="B860" i="1"/>
  <c r="D860" i="1"/>
  <c r="E860" i="1"/>
  <c r="F860" i="1"/>
  <c r="J860" i="1"/>
  <c r="K860" i="1"/>
  <c r="L860" i="1"/>
  <c r="A861" i="1"/>
  <c r="B861" i="1"/>
  <c r="D861" i="1"/>
  <c r="E861" i="1"/>
  <c r="J861" i="1"/>
  <c r="K861" i="1"/>
  <c r="L861" i="1"/>
  <c r="F861" i="1" s="1"/>
  <c r="A862" i="1"/>
  <c r="B862" i="1"/>
  <c r="D862" i="1"/>
  <c r="E862" i="1"/>
  <c r="F862" i="1"/>
  <c r="J862" i="1"/>
  <c r="K862" i="1"/>
  <c r="L862" i="1"/>
  <c r="A863" i="1"/>
  <c r="B863" i="1"/>
  <c r="D863" i="1"/>
  <c r="E863" i="1"/>
  <c r="J863" i="1"/>
  <c r="K863" i="1"/>
  <c r="L863" i="1"/>
  <c r="F863" i="1" s="1"/>
  <c r="A864" i="1"/>
  <c r="B864" i="1"/>
  <c r="D864" i="1"/>
  <c r="E864" i="1"/>
  <c r="F864" i="1"/>
  <c r="J864" i="1"/>
  <c r="K864" i="1"/>
  <c r="L864" i="1"/>
  <c r="A865" i="1"/>
  <c r="B865" i="1"/>
  <c r="D865" i="1"/>
  <c r="E865" i="1"/>
  <c r="J865" i="1"/>
  <c r="K865" i="1"/>
  <c r="L865" i="1"/>
  <c r="F865" i="1" s="1"/>
  <c r="A866" i="1"/>
  <c r="B866" i="1"/>
  <c r="D866" i="1"/>
  <c r="E866" i="1"/>
  <c r="F866" i="1"/>
  <c r="J866" i="1"/>
  <c r="K866" i="1"/>
  <c r="L866" i="1"/>
  <c r="M866" i="1"/>
  <c r="A867" i="1"/>
  <c r="B867" i="1"/>
  <c r="D867" i="1"/>
  <c r="E867" i="1"/>
  <c r="J867" i="1"/>
  <c r="K867" i="1"/>
  <c r="L867" i="1"/>
  <c r="F867" i="1" s="1"/>
  <c r="A868" i="1"/>
  <c r="B868" i="1"/>
  <c r="D868" i="1"/>
  <c r="E868" i="1"/>
  <c r="F868" i="1"/>
  <c r="J868" i="1"/>
  <c r="K868" i="1"/>
  <c r="L868" i="1"/>
  <c r="A869" i="1"/>
  <c r="B869" i="1"/>
  <c r="D869" i="1"/>
  <c r="E869" i="1"/>
  <c r="J869" i="1"/>
  <c r="K869" i="1"/>
  <c r="L869" i="1"/>
  <c r="F869" i="1" s="1"/>
  <c r="A870" i="1"/>
  <c r="B870" i="1"/>
  <c r="D870" i="1"/>
  <c r="E870" i="1"/>
  <c r="F870" i="1"/>
  <c r="J870" i="1"/>
  <c r="K870" i="1"/>
  <c r="L870" i="1"/>
  <c r="A871" i="1"/>
  <c r="B871" i="1"/>
  <c r="D871" i="1"/>
  <c r="E871" i="1"/>
  <c r="J871" i="1"/>
  <c r="K871" i="1"/>
  <c r="L871" i="1"/>
  <c r="F871" i="1" s="1"/>
  <c r="A872" i="1"/>
  <c r="B872" i="1"/>
  <c r="D872" i="1"/>
  <c r="E872" i="1"/>
  <c r="F872" i="1"/>
  <c r="J872" i="1"/>
  <c r="K872" i="1"/>
  <c r="L872" i="1"/>
  <c r="A873" i="1"/>
  <c r="B873" i="1"/>
  <c r="D873" i="1"/>
  <c r="E873" i="1"/>
  <c r="J873" i="1"/>
  <c r="K873" i="1"/>
  <c r="L873" i="1"/>
  <c r="F873" i="1" s="1"/>
  <c r="A874" i="1"/>
  <c r="B874" i="1"/>
  <c r="D874" i="1"/>
  <c r="E874" i="1"/>
  <c r="F874" i="1"/>
  <c r="J874" i="1"/>
  <c r="K874" i="1"/>
  <c r="L874" i="1"/>
  <c r="O874" i="1"/>
  <c r="A875" i="1"/>
  <c r="B875" i="1"/>
  <c r="D875" i="1"/>
  <c r="E875" i="1"/>
  <c r="J875" i="1"/>
  <c r="K875" i="1"/>
  <c r="L875" i="1"/>
  <c r="F875" i="1" s="1"/>
  <c r="A876" i="1"/>
  <c r="B876" i="1"/>
  <c r="D876" i="1"/>
  <c r="E876" i="1"/>
  <c r="F876" i="1"/>
  <c r="J876" i="1"/>
  <c r="K876" i="1"/>
  <c r="L876" i="1"/>
  <c r="A877" i="1"/>
  <c r="B877" i="1"/>
  <c r="D877" i="1"/>
  <c r="E877" i="1"/>
  <c r="J877" i="1"/>
  <c r="K877" i="1"/>
  <c r="L877" i="1"/>
  <c r="F877" i="1" s="1"/>
  <c r="A878" i="1"/>
  <c r="B878" i="1"/>
  <c r="D878" i="1"/>
  <c r="E878" i="1"/>
  <c r="F878" i="1"/>
  <c r="J878" i="1"/>
  <c r="K878" i="1"/>
  <c r="L878" i="1"/>
  <c r="A879" i="1"/>
  <c r="B879" i="1"/>
  <c r="D879" i="1"/>
  <c r="E879" i="1"/>
  <c r="J879" i="1"/>
  <c r="K879" i="1"/>
  <c r="L879" i="1"/>
  <c r="F879" i="1" s="1"/>
  <c r="A880" i="1"/>
  <c r="B880" i="1"/>
  <c r="D880" i="1"/>
  <c r="E880" i="1"/>
  <c r="F880" i="1"/>
  <c r="J880" i="1"/>
  <c r="K880" i="1"/>
  <c r="L880" i="1"/>
  <c r="A881" i="1"/>
  <c r="B881" i="1"/>
  <c r="D881" i="1"/>
  <c r="E881" i="1"/>
  <c r="J881" i="1"/>
  <c r="K881" i="1"/>
  <c r="L881" i="1"/>
  <c r="F881" i="1" s="1"/>
  <c r="A882" i="1"/>
  <c r="B882" i="1"/>
  <c r="D882" i="1"/>
  <c r="E882" i="1"/>
  <c r="F882" i="1"/>
  <c r="J882" i="1"/>
  <c r="K882" i="1"/>
  <c r="L882" i="1"/>
  <c r="A883" i="1"/>
  <c r="B883" i="1"/>
  <c r="D883" i="1"/>
  <c r="E883" i="1"/>
  <c r="J883" i="1"/>
  <c r="K883" i="1"/>
  <c r="L883" i="1"/>
  <c r="F883" i="1" s="1"/>
  <c r="A884" i="1"/>
  <c r="B884" i="1"/>
  <c r="D884" i="1"/>
  <c r="E884" i="1"/>
  <c r="F884" i="1"/>
  <c r="J884" i="1"/>
  <c r="K884" i="1"/>
  <c r="L884" i="1"/>
  <c r="A885" i="1"/>
  <c r="B885" i="1"/>
  <c r="D885" i="1"/>
  <c r="E885" i="1"/>
  <c r="J885" i="1"/>
  <c r="K885" i="1"/>
  <c r="L885" i="1"/>
  <c r="F885" i="1" s="1"/>
  <c r="A886" i="1"/>
  <c r="B886" i="1"/>
  <c r="D886" i="1"/>
  <c r="E886" i="1"/>
  <c r="F886" i="1"/>
  <c r="J886" i="1"/>
  <c r="K886" i="1"/>
  <c r="L886" i="1"/>
  <c r="A887" i="1"/>
  <c r="B887" i="1"/>
  <c r="D887" i="1"/>
  <c r="E887" i="1"/>
  <c r="J887" i="1"/>
  <c r="K887" i="1"/>
  <c r="L887" i="1"/>
  <c r="F887" i="1" s="1"/>
  <c r="A888" i="1"/>
  <c r="B888" i="1"/>
  <c r="D888" i="1"/>
  <c r="E888" i="1"/>
  <c r="F888" i="1"/>
  <c r="J888" i="1"/>
  <c r="K888" i="1"/>
  <c r="L888" i="1"/>
  <c r="A889" i="1"/>
  <c r="B889" i="1"/>
  <c r="D889" i="1"/>
  <c r="E889" i="1"/>
  <c r="J889" i="1"/>
  <c r="K889" i="1"/>
  <c r="L889" i="1"/>
  <c r="F889" i="1" s="1"/>
  <c r="A890" i="1"/>
  <c r="B890" i="1"/>
  <c r="D890" i="1"/>
  <c r="E890" i="1"/>
  <c r="F890" i="1"/>
  <c r="J890" i="1"/>
  <c r="K890" i="1"/>
  <c r="L890" i="1"/>
  <c r="A891" i="1"/>
  <c r="B891" i="1"/>
  <c r="D891" i="1"/>
  <c r="E891" i="1"/>
  <c r="J891" i="1"/>
  <c r="K891" i="1"/>
  <c r="L891" i="1"/>
  <c r="F891" i="1" s="1"/>
  <c r="A892" i="1"/>
  <c r="B892" i="1"/>
  <c r="D892" i="1"/>
  <c r="E892" i="1"/>
  <c r="F892" i="1"/>
  <c r="J892" i="1"/>
  <c r="K892" i="1"/>
  <c r="L892" i="1"/>
  <c r="A893" i="1"/>
  <c r="B893" i="1"/>
  <c r="D893" i="1"/>
  <c r="E893" i="1"/>
  <c r="J893" i="1"/>
  <c r="K893" i="1"/>
  <c r="L893" i="1"/>
  <c r="F893" i="1" s="1"/>
  <c r="A894" i="1"/>
  <c r="B894" i="1"/>
  <c r="D894" i="1"/>
  <c r="E894" i="1"/>
  <c r="F894" i="1"/>
  <c r="J894" i="1"/>
  <c r="K894" i="1"/>
  <c r="L894" i="1"/>
  <c r="A895" i="1"/>
  <c r="B895" i="1"/>
  <c r="D895" i="1"/>
  <c r="E895" i="1"/>
  <c r="J895" i="1"/>
  <c r="K895" i="1"/>
  <c r="L895" i="1"/>
  <c r="F895" i="1" s="1"/>
  <c r="A896" i="1"/>
  <c r="B896" i="1"/>
  <c r="D896" i="1"/>
  <c r="E896" i="1"/>
  <c r="F896" i="1"/>
  <c r="J896" i="1"/>
  <c r="K896" i="1"/>
  <c r="L896" i="1"/>
  <c r="A897" i="1"/>
  <c r="B897" i="1"/>
  <c r="D897" i="1"/>
  <c r="E897" i="1"/>
  <c r="J897" i="1"/>
  <c r="K897" i="1"/>
  <c r="L897" i="1"/>
  <c r="F897" i="1" s="1"/>
  <c r="A898" i="1"/>
  <c r="B898" i="1"/>
  <c r="D898" i="1"/>
  <c r="E898" i="1"/>
  <c r="F898" i="1"/>
  <c r="J898" i="1"/>
  <c r="K898" i="1"/>
  <c r="L898" i="1"/>
  <c r="A899" i="1"/>
  <c r="B899" i="1"/>
  <c r="D899" i="1"/>
  <c r="E899" i="1"/>
  <c r="J899" i="1"/>
  <c r="K899" i="1"/>
  <c r="L899" i="1"/>
  <c r="F899" i="1" s="1"/>
  <c r="A900" i="1"/>
  <c r="B900" i="1"/>
  <c r="D900" i="1"/>
  <c r="E900" i="1"/>
  <c r="F900" i="1"/>
  <c r="J900" i="1"/>
  <c r="K900" i="1"/>
  <c r="L900" i="1"/>
  <c r="A901" i="1"/>
  <c r="B901" i="1"/>
  <c r="D901" i="1"/>
  <c r="E901" i="1"/>
  <c r="J901" i="1"/>
  <c r="K901" i="1"/>
  <c r="L901" i="1"/>
  <c r="F901" i="1" s="1"/>
  <c r="A902" i="1"/>
  <c r="B902" i="1"/>
  <c r="D902" i="1"/>
  <c r="E902" i="1"/>
  <c r="F902" i="1"/>
  <c r="J902" i="1"/>
  <c r="K902" i="1"/>
  <c r="L902" i="1"/>
  <c r="A903" i="1"/>
  <c r="B903" i="1"/>
  <c r="D903" i="1"/>
  <c r="E903" i="1"/>
  <c r="J903" i="1"/>
  <c r="K903" i="1"/>
  <c r="L903" i="1"/>
  <c r="F903" i="1" s="1"/>
  <c r="A904" i="1"/>
  <c r="B904" i="1"/>
  <c r="D904" i="1"/>
  <c r="E904" i="1"/>
  <c r="F904" i="1"/>
  <c r="J904" i="1"/>
  <c r="K904" i="1"/>
  <c r="L904" i="1"/>
  <c r="A905" i="1"/>
  <c r="B905" i="1"/>
  <c r="D905" i="1"/>
  <c r="E905" i="1"/>
  <c r="J905" i="1"/>
  <c r="K905" i="1"/>
  <c r="L905" i="1"/>
  <c r="F905" i="1" s="1"/>
  <c r="A906" i="1"/>
  <c r="B906" i="1"/>
  <c r="D906" i="1"/>
  <c r="E906" i="1"/>
  <c r="F906" i="1"/>
  <c r="J906" i="1"/>
  <c r="K906" i="1"/>
  <c r="L906" i="1"/>
  <c r="A907" i="1"/>
  <c r="B907" i="1"/>
  <c r="D907" i="1"/>
  <c r="E907" i="1"/>
  <c r="J907" i="1"/>
  <c r="K907" i="1"/>
  <c r="L907" i="1"/>
  <c r="F907" i="1" s="1"/>
  <c r="A908" i="1"/>
  <c r="B908" i="1"/>
  <c r="D908" i="1"/>
  <c r="E908" i="1"/>
  <c r="F908" i="1"/>
  <c r="J908" i="1"/>
  <c r="K908" i="1"/>
  <c r="L908" i="1"/>
  <c r="A909" i="1"/>
  <c r="B909" i="1"/>
  <c r="D909" i="1"/>
  <c r="E909" i="1"/>
  <c r="J909" i="1"/>
  <c r="K909" i="1"/>
  <c r="L909" i="1"/>
  <c r="F909" i="1" s="1"/>
  <c r="A910" i="1"/>
  <c r="B910" i="1"/>
  <c r="D910" i="1"/>
  <c r="E910" i="1"/>
  <c r="F910" i="1"/>
  <c r="J910" i="1"/>
  <c r="K910" i="1"/>
  <c r="L910" i="1"/>
  <c r="A911" i="1"/>
  <c r="B911" i="1"/>
  <c r="D911" i="1"/>
  <c r="E911" i="1"/>
  <c r="J911" i="1"/>
  <c r="K911" i="1"/>
  <c r="L911" i="1"/>
  <c r="F911" i="1" s="1"/>
  <c r="A912" i="1"/>
  <c r="B912" i="1"/>
  <c r="D912" i="1"/>
  <c r="E912" i="1"/>
  <c r="F912" i="1"/>
  <c r="J912" i="1"/>
  <c r="K912" i="1"/>
  <c r="L912" i="1"/>
  <c r="A913" i="1"/>
  <c r="B913" i="1"/>
  <c r="D913" i="1"/>
  <c r="E913" i="1"/>
  <c r="J913" i="1"/>
  <c r="K913" i="1"/>
  <c r="L913" i="1"/>
  <c r="F913" i="1" s="1"/>
  <c r="A914" i="1"/>
  <c r="B914" i="1"/>
  <c r="D914" i="1"/>
  <c r="E914" i="1"/>
  <c r="F914" i="1"/>
  <c r="J914" i="1"/>
  <c r="K914" i="1"/>
  <c r="L914" i="1"/>
  <c r="A915" i="1"/>
  <c r="B915" i="1"/>
  <c r="D915" i="1"/>
  <c r="E915" i="1"/>
  <c r="J915" i="1"/>
  <c r="K915" i="1"/>
  <c r="L915" i="1"/>
  <c r="F915" i="1" s="1"/>
  <c r="A916" i="1"/>
  <c r="B916" i="1"/>
  <c r="D916" i="1"/>
  <c r="E916" i="1"/>
  <c r="F916" i="1"/>
  <c r="J916" i="1"/>
  <c r="K916" i="1"/>
  <c r="L916" i="1"/>
  <c r="A917" i="1"/>
  <c r="B917" i="1"/>
  <c r="D917" i="1"/>
  <c r="E917" i="1"/>
  <c r="J917" i="1"/>
  <c r="K917" i="1"/>
  <c r="L917" i="1"/>
  <c r="F917" i="1" s="1"/>
  <c r="A918" i="1"/>
  <c r="B918" i="1"/>
  <c r="D918" i="1"/>
  <c r="E918" i="1"/>
  <c r="F918" i="1"/>
  <c r="J918" i="1"/>
  <c r="K918" i="1"/>
  <c r="L918" i="1"/>
  <c r="A919" i="1"/>
  <c r="B919" i="1"/>
  <c r="D919" i="1"/>
  <c r="E919" i="1"/>
  <c r="J919" i="1"/>
  <c r="K919" i="1"/>
  <c r="L919" i="1"/>
  <c r="F919" i="1" s="1"/>
  <c r="A920" i="1"/>
  <c r="B920" i="1"/>
  <c r="D920" i="1"/>
  <c r="E920" i="1"/>
  <c r="F920" i="1"/>
  <c r="J920" i="1"/>
  <c r="K920" i="1"/>
  <c r="L920" i="1"/>
  <c r="A921" i="1"/>
  <c r="B921" i="1"/>
  <c r="D921" i="1"/>
  <c r="E921" i="1"/>
  <c r="J921" i="1"/>
  <c r="K921" i="1"/>
  <c r="L921" i="1"/>
  <c r="F921" i="1" s="1"/>
  <c r="A922" i="1"/>
  <c r="B922" i="1"/>
  <c r="D922" i="1"/>
  <c r="E922" i="1"/>
  <c r="F922" i="1"/>
  <c r="J922" i="1"/>
  <c r="K922" i="1"/>
  <c r="L922" i="1"/>
  <c r="A923" i="1"/>
  <c r="B923" i="1"/>
  <c r="D923" i="1"/>
  <c r="E923" i="1"/>
  <c r="J923" i="1"/>
  <c r="K923" i="1"/>
  <c r="L923" i="1"/>
  <c r="F923" i="1" s="1"/>
  <c r="A924" i="1"/>
  <c r="B924" i="1"/>
  <c r="D924" i="1"/>
  <c r="E924" i="1"/>
  <c r="F924" i="1"/>
  <c r="J924" i="1"/>
  <c r="K924" i="1"/>
  <c r="L924" i="1"/>
  <c r="A925" i="1"/>
  <c r="B925" i="1"/>
  <c r="D925" i="1"/>
  <c r="E925" i="1"/>
  <c r="J925" i="1"/>
  <c r="K925" i="1"/>
  <c r="L925" i="1"/>
  <c r="F925" i="1" s="1"/>
  <c r="A926" i="1"/>
  <c r="B926" i="1"/>
  <c r="D926" i="1"/>
  <c r="E926" i="1"/>
  <c r="F926" i="1"/>
  <c r="J926" i="1"/>
  <c r="K926" i="1"/>
  <c r="L926" i="1"/>
  <c r="A927" i="1"/>
  <c r="B927" i="1"/>
  <c r="D927" i="1"/>
  <c r="E927" i="1"/>
  <c r="J927" i="1"/>
  <c r="K927" i="1"/>
  <c r="L927" i="1"/>
  <c r="F927" i="1" s="1"/>
  <c r="A928" i="1"/>
  <c r="B928" i="1"/>
  <c r="D928" i="1"/>
  <c r="E928" i="1"/>
  <c r="F928" i="1"/>
  <c r="J928" i="1"/>
  <c r="K928" i="1"/>
  <c r="L928" i="1"/>
  <c r="A929" i="1"/>
  <c r="B929" i="1"/>
  <c r="D929" i="1"/>
  <c r="E929" i="1"/>
  <c r="J929" i="1"/>
  <c r="K929" i="1"/>
  <c r="L929" i="1"/>
  <c r="F929" i="1" s="1"/>
  <c r="A930" i="1"/>
  <c r="B930" i="1"/>
  <c r="D930" i="1"/>
  <c r="E930" i="1"/>
  <c r="F930" i="1"/>
  <c r="J930" i="1"/>
  <c r="K930" i="1"/>
  <c r="L930" i="1"/>
  <c r="A931" i="1"/>
  <c r="B931" i="1"/>
  <c r="D931" i="1"/>
  <c r="E931" i="1"/>
  <c r="J931" i="1"/>
  <c r="K931" i="1"/>
  <c r="L931" i="1"/>
  <c r="F931" i="1" s="1"/>
  <c r="A932" i="1"/>
  <c r="B932" i="1"/>
  <c r="D932" i="1"/>
  <c r="E932" i="1"/>
  <c r="F932" i="1"/>
  <c r="J932" i="1"/>
  <c r="K932" i="1"/>
  <c r="L932" i="1"/>
  <c r="A933" i="1"/>
  <c r="B933" i="1"/>
  <c r="D933" i="1"/>
  <c r="E933" i="1"/>
  <c r="J933" i="1"/>
  <c r="K933" i="1"/>
  <c r="L933" i="1"/>
  <c r="F933" i="1" s="1"/>
  <c r="A934" i="1"/>
  <c r="B934" i="1"/>
  <c r="D934" i="1"/>
  <c r="E934" i="1"/>
  <c r="F934" i="1"/>
  <c r="J934" i="1"/>
  <c r="K934" i="1"/>
  <c r="L934" i="1"/>
  <c r="A935" i="1"/>
  <c r="B935" i="1"/>
  <c r="D935" i="1"/>
  <c r="E935" i="1"/>
  <c r="J935" i="1"/>
  <c r="K935" i="1"/>
  <c r="L935" i="1"/>
  <c r="F935" i="1" s="1"/>
  <c r="A936" i="1"/>
  <c r="B936" i="1"/>
  <c r="D936" i="1"/>
  <c r="E936" i="1"/>
  <c r="F936" i="1"/>
  <c r="J936" i="1"/>
  <c r="K936" i="1"/>
  <c r="L936" i="1"/>
  <c r="A937" i="1"/>
  <c r="B937" i="1"/>
  <c r="D937" i="1"/>
  <c r="E937" i="1"/>
  <c r="J937" i="1"/>
  <c r="K937" i="1"/>
  <c r="L937" i="1"/>
  <c r="F937" i="1" s="1"/>
  <c r="A938" i="1"/>
  <c r="B938" i="1"/>
  <c r="D938" i="1"/>
  <c r="E938" i="1"/>
  <c r="F938" i="1"/>
  <c r="J938" i="1"/>
  <c r="K938" i="1"/>
  <c r="L938" i="1"/>
  <c r="A939" i="1"/>
  <c r="B939" i="1"/>
  <c r="D939" i="1"/>
  <c r="E939" i="1"/>
  <c r="J939" i="1"/>
  <c r="K939" i="1"/>
  <c r="L939" i="1"/>
  <c r="F939" i="1" s="1"/>
  <c r="A940" i="1"/>
  <c r="B940" i="1"/>
  <c r="D940" i="1"/>
  <c r="E940" i="1"/>
  <c r="F940" i="1"/>
  <c r="J940" i="1"/>
  <c r="K940" i="1"/>
  <c r="L940" i="1"/>
  <c r="A941" i="1"/>
  <c r="B941" i="1"/>
  <c r="D941" i="1"/>
  <c r="E941" i="1"/>
  <c r="J941" i="1"/>
  <c r="K941" i="1"/>
  <c r="L941" i="1"/>
  <c r="F941" i="1" s="1"/>
  <c r="A942" i="1"/>
  <c r="B942" i="1"/>
  <c r="D942" i="1"/>
  <c r="E942" i="1"/>
  <c r="F942" i="1"/>
  <c r="J942" i="1"/>
  <c r="K942" i="1"/>
  <c r="L942" i="1"/>
  <c r="A943" i="1"/>
  <c r="B943" i="1"/>
  <c r="D943" i="1"/>
  <c r="E943" i="1"/>
  <c r="J943" i="1"/>
  <c r="K943" i="1"/>
  <c r="L943" i="1"/>
  <c r="F943" i="1" s="1"/>
  <c r="A944" i="1"/>
  <c r="B944" i="1"/>
  <c r="D944" i="1"/>
  <c r="E944" i="1"/>
  <c r="F944" i="1"/>
  <c r="J944" i="1"/>
  <c r="K944" i="1"/>
  <c r="L944" i="1"/>
  <c r="A945" i="1"/>
  <c r="B945" i="1"/>
  <c r="D945" i="1"/>
  <c r="E945" i="1"/>
  <c r="J945" i="1"/>
  <c r="A946" i="1"/>
  <c r="B946" i="1"/>
  <c r="D946" i="1"/>
  <c r="E946" i="1"/>
  <c r="J946" i="1"/>
  <c r="A947" i="1"/>
  <c r="B947" i="1"/>
  <c r="D947" i="1"/>
  <c r="E947" i="1"/>
  <c r="J947" i="1"/>
  <c r="A948" i="1"/>
  <c r="B948" i="1"/>
  <c r="D948" i="1"/>
  <c r="E948" i="1"/>
  <c r="J948" i="1"/>
  <c r="A949" i="1"/>
  <c r="B949" i="1"/>
  <c r="D949" i="1"/>
  <c r="E949" i="1"/>
  <c r="J949" i="1"/>
  <c r="A950" i="1"/>
  <c r="B950" i="1"/>
  <c r="D950" i="1"/>
  <c r="E950" i="1"/>
  <c r="J950" i="1"/>
  <c r="A951" i="1"/>
  <c r="B951" i="1"/>
  <c r="D951" i="1"/>
  <c r="E951" i="1"/>
  <c r="J951" i="1"/>
  <c r="A952" i="1"/>
  <c r="B952" i="1"/>
  <c r="D952" i="1"/>
  <c r="E952" i="1"/>
  <c r="J952" i="1"/>
  <c r="A953" i="1"/>
  <c r="B953" i="1"/>
  <c r="D953" i="1"/>
  <c r="E953" i="1"/>
  <c r="J953" i="1"/>
  <c r="A954" i="1"/>
  <c r="B954" i="1"/>
  <c r="D954" i="1"/>
  <c r="E954" i="1"/>
  <c r="J954" i="1"/>
  <c r="A955" i="1"/>
  <c r="B955" i="1"/>
  <c r="D955" i="1"/>
  <c r="E955" i="1"/>
  <c r="J955" i="1"/>
  <c r="A956" i="1"/>
  <c r="B956" i="1"/>
  <c r="D956" i="1"/>
  <c r="E956" i="1"/>
  <c r="J956" i="1"/>
  <c r="A957" i="1"/>
  <c r="B957" i="1"/>
  <c r="D957" i="1"/>
  <c r="E957" i="1"/>
  <c r="J957" i="1"/>
  <c r="A958" i="1"/>
  <c r="B958" i="1"/>
  <c r="D958" i="1"/>
  <c r="E958" i="1"/>
  <c r="J958" i="1"/>
  <c r="A959" i="1"/>
  <c r="B959" i="1"/>
  <c r="D959" i="1"/>
  <c r="E959" i="1"/>
  <c r="J959" i="1"/>
  <c r="A960" i="1"/>
  <c r="B960" i="1"/>
  <c r="D960" i="1"/>
  <c r="E960" i="1"/>
  <c r="J960" i="1"/>
  <c r="A961" i="1"/>
  <c r="B961" i="1"/>
  <c r="D961" i="1"/>
  <c r="E961" i="1"/>
  <c r="J961" i="1"/>
  <c r="A962" i="1"/>
  <c r="B962" i="1"/>
  <c r="D962" i="1"/>
  <c r="E962" i="1"/>
  <c r="J962" i="1"/>
  <c r="A963" i="1"/>
  <c r="B963" i="1"/>
  <c r="D963" i="1"/>
  <c r="E963" i="1"/>
  <c r="J963" i="1"/>
  <c r="P963" i="1"/>
  <c r="A964" i="1"/>
  <c r="B964" i="1"/>
  <c r="D964" i="1"/>
  <c r="E964" i="1"/>
  <c r="J964" i="1"/>
  <c r="A965" i="1"/>
  <c r="B965" i="1"/>
  <c r="D965" i="1"/>
  <c r="E965" i="1"/>
  <c r="J965" i="1"/>
  <c r="A966" i="1"/>
  <c r="B966" i="1"/>
  <c r="D966" i="1"/>
  <c r="E966" i="1"/>
  <c r="J966" i="1"/>
  <c r="A967" i="1"/>
  <c r="B967" i="1"/>
  <c r="D967" i="1"/>
  <c r="E967" i="1"/>
  <c r="J967" i="1"/>
  <c r="A968" i="1"/>
  <c r="B968" i="1"/>
  <c r="D968" i="1"/>
  <c r="E968" i="1"/>
  <c r="J968" i="1"/>
  <c r="A969" i="1"/>
  <c r="B969" i="1"/>
  <c r="D969" i="1"/>
  <c r="E969" i="1"/>
  <c r="J969" i="1"/>
  <c r="A970" i="1"/>
  <c r="B970" i="1"/>
  <c r="D970" i="1"/>
  <c r="E970" i="1"/>
  <c r="J970" i="1"/>
  <c r="A971" i="1"/>
  <c r="B971" i="1"/>
  <c r="D971" i="1"/>
  <c r="E971" i="1"/>
  <c r="J971" i="1"/>
  <c r="A972" i="1"/>
  <c r="B972" i="1"/>
  <c r="D972" i="1"/>
  <c r="E972" i="1"/>
  <c r="J972" i="1"/>
  <c r="A973" i="1"/>
  <c r="B973" i="1"/>
  <c r="D973" i="1"/>
  <c r="E973" i="1"/>
  <c r="J973" i="1"/>
  <c r="A974" i="1"/>
  <c r="B974" i="1"/>
  <c r="D974" i="1"/>
  <c r="E974" i="1"/>
  <c r="J974" i="1"/>
  <c r="A975" i="1"/>
  <c r="B975" i="1"/>
  <c r="D975" i="1"/>
  <c r="E975" i="1"/>
  <c r="J975" i="1"/>
  <c r="A976" i="1"/>
  <c r="B976" i="1"/>
  <c r="D976" i="1"/>
  <c r="E976" i="1"/>
  <c r="J976" i="1"/>
  <c r="A977" i="1"/>
  <c r="B977" i="1"/>
  <c r="D977" i="1"/>
  <c r="E977" i="1"/>
  <c r="J977" i="1"/>
  <c r="A978" i="1"/>
  <c r="B978" i="1"/>
  <c r="D978" i="1"/>
  <c r="E978" i="1"/>
  <c r="J978" i="1"/>
  <c r="A979" i="1"/>
  <c r="B979" i="1"/>
  <c r="D979" i="1"/>
  <c r="E979" i="1"/>
  <c r="J979" i="1"/>
  <c r="A980" i="1"/>
  <c r="B980" i="1"/>
  <c r="D980" i="1"/>
  <c r="E980" i="1"/>
  <c r="J980" i="1"/>
  <c r="P980" i="1"/>
  <c r="A981" i="1"/>
  <c r="B981" i="1"/>
  <c r="D981" i="1"/>
  <c r="E981" i="1"/>
  <c r="J981" i="1"/>
  <c r="A982" i="1"/>
  <c r="B982" i="1"/>
  <c r="D982" i="1"/>
  <c r="E982" i="1"/>
  <c r="J982" i="1"/>
  <c r="A983" i="1"/>
  <c r="B983" i="1"/>
  <c r="D983" i="1"/>
  <c r="E983" i="1"/>
  <c r="J983" i="1"/>
  <c r="A984" i="1"/>
  <c r="B984" i="1"/>
  <c r="D984" i="1"/>
  <c r="E984" i="1"/>
  <c r="J984" i="1"/>
  <c r="A985" i="1"/>
  <c r="B985" i="1"/>
  <c r="D985" i="1"/>
  <c r="E985" i="1"/>
  <c r="J985" i="1"/>
  <c r="A986" i="1"/>
  <c r="B986" i="1"/>
  <c r="D986" i="1"/>
  <c r="E986" i="1"/>
  <c r="J986" i="1"/>
  <c r="A987" i="1"/>
  <c r="B987" i="1"/>
  <c r="D987" i="1"/>
  <c r="E987" i="1"/>
  <c r="J987" i="1"/>
  <c r="A988" i="1"/>
  <c r="B988" i="1"/>
  <c r="D988" i="1"/>
  <c r="E988" i="1"/>
  <c r="J988" i="1"/>
  <c r="A989" i="1"/>
  <c r="B989" i="1"/>
  <c r="D989" i="1"/>
  <c r="E989" i="1"/>
  <c r="J989" i="1"/>
  <c r="A990" i="1"/>
  <c r="B990" i="1"/>
  <c r="D990" i="1"/>
  <c r="E990" i="1"/>
  <c r="J990" i="1"/>
  <c r="A991" i="1"/>
  <c r="B991" i="1"/>
  <c r="D991" i="1"/>
  <c r="E991" i="1"/>
  <c r="J991" i="1"/>
  <c r="A992" i="1"/>
  <c r="B992" i="1"/>
  <c r="D992" i="1"/>
  <c r="E992" i="1"/>
  <c r="J992" i="1"/>
  <c r="M992" i="1"/>
  <c r="A993" i="1"/>
  <c r="B993" i="1"/>
  <c r="D993" i="1"/>
  <c r="E993" i="1"/>
  <c r="J993" i="1"/>
  <c r="A994" i="1"/>
  <c r="B994" i="1"/>
  <c r="D994" i="1"/>
  <c r="E994" i="1"/>
  <c r="J994" i="1"/>
  <c r="A995" i="1"/>
  <c r="B995" i="1"/>
  <c r="D995" i="1"/>
  <c r="E995" i="1"/>
  <c r="J995" i="1"/>
  <c r="A996" i="1"/>
  <c r="B996" i="1"/>
  <c r="D996" i="1"/>
  <c r="E996" i="1"/>
  <c r="J996" i="1"/>
  <c r="A997" i="1"/>
  <c r="B997" i="1"/>
  <c r="D997" i="1"/>
  <c r="E997" i="1"/>
  <c r="J997" i="1"/>
  <c r="A998" i="1"/>
  <c r="B998" i="1"/>
  <c r="D998" i="1"/>
  <c r="E998" i="1"/>
  <c r="J998" i="1"/>
  <c r="A999" i="1"/>
  <c r="B999" i="1"/>
  <c r="D999" i="1"/>
  <c r="E999" i="1"/>
  <c r="J999" i="1"/>
  <c r="A1000" i="1"/>
  <c r="B1000" i="1"/>
  <c r="D1000" i="1"/>
  <c r="E1000" i="1"/>
  <c r="J1000" i="1"/>
  <c r="A1001" i="1"/>
  <c r="B1001" i="1"/>
  <c r="D1001" i="1"/>
  <c r="E1001" i="1"/>
  <c r="J1001" i="1"/>
  <c r="A1002" i="1"/>
  <c r="B1002" i="1"/>
  <c r="D1002" i="1"/>
  <c r="E1002" i="1"/>
  <c r="J1002" i="1"/>
  <c r="A1003" i="1"/>
  <c r="B1003" i="1"/>
  <c r="D1003" i="1"/>
  <c r="E1003" i="1"/>
  <c r="J1003" i="1"/>
  <c r="A1004" i="1"/>
  <c r="B1004" i="1"/>
  <c r="D1004" i="1"/>
  <c r="E1004" i="1"/>
  <c r="J1004" i="1"/>
  <c r="A1005" i="1"/>
  <c r="B1005" i="1"/>
  <c r="D1005" i="1"/>
  <c r="E1005" i="1"/>
  <c r="J1005" i="1"/>
  <c r="A1006" i="1"/>
  <c r="B1006" i="1"/>
  <c r="D1006" i="1"/>
  <c r="E1006" i="1"/>
  <c r="J1006" i="1"/>
  <c r="A1007" i="1"/>
  <c r="B1007" i="1"/>
  <c r="D1007" i="1"/>
  <c r="E1007" i="1"/>
  <c r="J1007" i="1"/>
  <c r="A1008" i="1"/>
  <c r="B1008" i="1"/>
  <c r="D1008" i="1"/>
  <c r="E1008" i="1"/>
  <c r="J1008" i="1"/>
  <c r="K1008" i="1"/>
  <c r="L1008" i="1"/>
  <c r="F1008" i="1" s="1"/>
  <c r="A1009" i="1"/>
  <c r="B1009" i="1"/>
  <c r="D1009" i="1"/>
  <c r="E1009" i="1"/>
  <c r="J1009" i="1"/>
  <c r="K1009" i="1"/>
  <c r="L1009" i="1"/>
  <c r="A1010" i="1"/>
  <c r="B1010" i="1"/>
  <c r="D1010" i="1"/>
  <c r="E1010" i="1"/>
  <c r="J1010" i="1"/>
  <c r="K1010" i="1"/>
  <c r="L1010" i="1"/>
  <c r="F1010" i="1" s="1"/>
  <c r="A1011" i="1"/>
  <c r="B1011" i="1"/>
  <c r="D1011" i="1"/>
  <c r="E1011" i="1"/>
  <c r="J1011" i="1"/>
  <c r="K1011" i="1"/>
  <c r="L1011" i="1"/>
  <c r="F1011" i="1" s="1"/>
  <c r="A1012" i="1"/>
  <c r="B1012" i="1"/>
  <c r="D1012" i="1"/>
  <c r="E1012" i="1"/>
  <c r="J1012" i="1"/>
  <c r="K1012" i="1"/>
  <c r="L1012" i="1"/>
  <c r="A1013" i="1"/>
  <c r="B1013" i="1"/>
  <c r="D1013" i="1"/>
  <c r="E1013" i="1"/>
  <c r="J1013" i="1"/>
  <c r="K1013" i="1"/>
  <c r="L1013" i="1"/>
  <c r="A1014" i="1"/>
  <c r="B1014" i="1"/>
  <c r="D1014" i="1"/>
  <c r="E1014" i="1"/>
  <c r="J1014" i="1"/>
  <c r="K1014" i="1"/>
  <c r="L1014" i="1"/>
  <c r="A1015" i="1"/>
  <c r="B1015" i="1"/>
  <c r="D1015" i="1"/>
  <c r="E1015" i="1"/>
  <c r="J1015" i="1"/>
  <c r="K1015" i="1"/>
  <c r="L1015" i="1"/>
  <c r="F1015" i="1" s="1"/>
  <c r="A1016" i="1"/>
  <c r="B1016" i="1"/>
  <c r="D1016" i="1"/>
  <c r="E1016" i="1"/>
  <c r="J1016" i="1"/>
  <c r="K1016" i="1"/>
  <c r="L1016" i="1"/>
  <c r="F1016" i="1" s="1"/>
  <c r="A1017" i="1"/>
  <c r="B1017" i="1"/>
  <c r="D1017" i="1"/>
  <c r="E1017" i="1"/>
  <c r="J1017" i="1"/>
  <c r="K1017" i="1"/>
  <c r="L1017" i="1"/>
  <c r="A1018" i="1"/>
  <c r="B1018" i="1"/>
  <c r="D1018" i="1"/>
  <c r="E1018" i="1"/>
  <c r="J1018" i="1"/>
  <c r="K1018" i="1"/>
  <c r="L1018" i="1"/>
  <c r="F1018" i="1" s="1"/>
  <c r="Q1018" i="1"/>
  <c r="A1019" i="1"/>
  <c r="B1019" i="1"/>
  <c r="D1019" i="1"/>
  <c r="E1019" i="1"/>
  <c r="J1019" i="1"/>
  <c r="K1019" i="1"/>
  <c r="L1019" i="1"/>
  <c r="F1019" i="1" s="1"/>
  <c r="O1019" i="1"/>
  <c r="A1020" i="1"/>
  <c r="B1020" i="1"/>
  <c r="D1020" i="1"/>
  <c r="E1020" i="1"/>
  <c r="J1020" i="1"/>
  <c r="K1020" i="1"/>
  <c r="L1020" i="1"/>
  <c r="A1021" i="1"/>
  <c r="B1021" i="1"/>
  <c r="D1021" i="1"/>
  <c r="E1021" i="1"/>
  <c r="J1021" i="1"/>
  <c r="K1021" i="1"/>
  <c r="L1021" i="1"/>
  <c r="A1022" i="1"/>
  <c r="B1022" i="1"/>
  <c r="D1022" i="1"/>
  <c r="E1022" i="1"/>
  <c r="J1022" i="1"/>
  <c r="K1022" i="1"/>
  <c r="L1022" i="1"/>
  <c r="A1023" i="1"/>
  <c r="B1023" i="1"/>
  <c r="D1023" i="1"/>
  <c r="E1023" i="1"/>
  <c r="J1023" i="1"/>
  <c r="K1023" i="1"/>
  <c r="L1023" i="1"/>
  <c r="F1023" i="1" s="1"/>
  <c r="A1024" i="1"/>
  <c r="B1024" i="1"/>
  <c r="D1024" i="1"/>
  <c r="E1024" i="1"/>
  <c r="J1024" i="1"/>
  <c r="K1024" i="1"/>
  <c r="L1024" i="1"/>
  <c r="F1024" i="1" s="1"/>
  <c r="A1025" i="1"/>
  <c r="B1025" i="1"/>
  <c r="D1025" i="1"/>
  <c r="E1025" i="1"/>
  <c r="J1025" i="1"/>
  <c r="K1025" i="1"/>
  <c r="L1025" i="1"/>
  <c r="A1026" i="1"/>
  <c r="B1026" i="1"/>
  <c r="D1026" i="1"/>
  <c r="E1026" i="1"/>
  <c r="J1026" i="1"/>
  <c r="K1026" i="1"/>
  <c r="L1026" i="1"/>
  <c r="F1026" i="1" s="1"/>
  <c r="A1027" i="1"/>
  <c r="B1027" i="1"/>
  <c r="D1027" i="1"/>
  <c r="E1027" i="1"/>
  <c r="J1027" i="1"/>
  <c r="K1027" i="1"/>
  <c r="L1027" i="1"/>
  <c r="F1027" i="1" s="1"/>
  <c r="A1028" i="1"/>
  <c r="B1028" i="1"/>
  <c r="D1028" i="1"/>
  <c r="E1028" i="1"/>
  <c r="J1028" i="1"/>
  <c r="K1028" i="1"/>
  <c r="L1028" i="1"/>
  <c r="A1029" i="1"/>
  <c r="B1029" i="1"/>
  <c r="D1029" i="1"/>
  <c r="E1029" i="1"/>
  <c r="J1029" i="1"/>
  <c r="K1029" i="1"/>
  <c r="L1029" i="1"/>
  <c r="A1030" i="1"/>
  <c r="B1030" i="1"/>
  <c r="D1030" i="1"/>
  <c r="E1030" i="1"/>
  <c r="J1030" i="1"/>
  <c r="K1030" i="1"/>
  <c r="L1030" i="1"/>
  <c r="A1031" i="1"/>
  <c r="B1031" i="1"/>
  <c r="D1031" i="1"/>
  <c r="E1031" i="1"/>
  <c r="J1031" i="1"/>
  <c r="K1031" i="1"/>
  <c r="L1031" i="1"/>
  <c r="F1031" i="1" s="1"/>
  <c r="A1032" i="1"/>
  <c r="B1032" i="1"/>
  <c r="D1032" i="1"/>
  <c r="E1032" i="1"/>
  <c r="J1032" i="1"/>
  <c r="K1032" i="1"/>
  <c r="L1032" i="1"/>
  <c r="F1032" i="1" s="1"/>
  <c r="A1033" i="1"/>
  <c r="B1033" i="1"/>
  <c r="D1033" i="1"/>
  <c r="E1033" i="1"/>
  <c r="J1033" i="1"/>
  <c r="K1033" i="1"/>
  <c r="L1033" i="1"/>
  <c r="A1034" i="1"/>
  <c r="B1034" i="1"/>
  <c r="D1034" i="1"/>
  <c r="E1034" i="1"/>
  <c r="J1034" i="1"/>
  <c r="K1034" i="1"/>
  <c r="L1034" i="1"/>
  <c r="F1034" i="1" s="1"/>
  <c r="A1035" i="1"/>
  <c r="B1035" i="1"/>
  <c r="D1035" i="1"/>
  <c r="E1035" i="1"/>
  <c r="J1035" i="1"/>
  <c r="K1035" i="1"/>
  <c r="L1035" i="1"/>
  <c r="F1035" i="1" s="1"/>
  <c r="A1036" i="1"/>
  <c r="B1036" i="1"/>
  <c r="D1036" i="1"/>
  <c r="E1036" i="1"/>
  <c r="J1036" i="1"/>
  <c r="K1036" i="1"/>
  <c r="L1036" i="1"/>
  <c r="A1037" i="1"/>
  <c r="B1037" i="1"/>
  <c r="D1037" i="1"/>
  <c r="E1037" i="1"/>
  <c r="J1037" i="1"/>
  <c r="K1037" i="1"/>
  <c r="L1037" i="1"/>
  <c r="A1038" i="1"/>
  <c r="B1038" i="1"/>
  <c r="D1038" i="1"/>
  <c r="E1038" i="1"/>
  <c r="J1038" i="1"/>
  <c r="K1038" i="1"/>
  <c r="L1038" i="1"/>
  <c r="A1039" i="1"/>
  <c r="B1039" i="1"/>
  <c r="D1039" i="1"/>
  <c r="E1039" i="1"/>
  <c r="J1039" i="1"/>
  <c r="K1039" i="1"/>
  <c r="L1039" i="1"/>
  <c r="F1039" i="1" s="1"/>
  <c r="A1040" i="1"/>
  <c r="B1040" i="1"/>
  <c r="D1040" i="1"/>
  <c r="E1040" i="1"/>
  <c r="J1040" i="1"/>
  <c r="K1040" i="1"/>
  <c r="L1040" i="1"/>
  <c r="F1040" i="1" s="1"/>
  <c r="A1041" i="1"/>
  <c r="B1041" i="1"/>
  <c r="D1041" i="1"/>
  <c r="E1041" i="1"/>
  <c r="J1041" i="1"/>
  <c r="K1041" i="1"/>
  <c r="L1041" i="1"/>
  <c r="A1042" i="1"/>
  <c r="B1042" i="1"/>
  <c r="D1042" i="1"/>
  <c r="E1042" i="1"/>
  <c r="J1042" i="1"/>
  <c r="K1042" i="1"/>
  <c r="L1042" i="1"/>
  <c r="F1042" i="1" s="1"/>
  <c r="A1043" i="1"/>
  <c r="B1043" i="1"/>
  <c r="D1043" i="1"/>
  <c r="E1043" i="1"/>
  <c r="J1043" i="1"/>
  <c r="K1043" i="1"/>
  <c r="L1043" i="1"/>
  <c r="F1043" i="1" s="1"/>
  <c r="A1044" i="1"/>
  <c r="B1044" i="1"/>
  <c r="D1044" i="1"/>
  <c r="E1044" i="1"/>
  <c r="J1044" i="1"/>
  <c r="K1044" i="1"/>
  <c r="L1044" i="1"/>
  <c r="A1045" i="1"/>
  <c r="B1045" i="1"/>
  <c r="D1045" i="1"/>
  <c r="E1045" i="1"/>
  <c r="J1045" i="1"/>
  <c r="K1045" i="1"/>
  <c r="L1045" i="1"/>
  <c r="F1045" i="1" s="1"/>
  <c r="A1046" i="1"/>
  <c r="B1046" i="1"/>
  <c r="D1046" i="1"/>
  <c r="E1046" i="1"/>
  <c r="J1046" i="1"/>
  <c r="K1046" i="1"/>
  <c r="L1046" i="1"/>
  <c r="A1047" i="1"/>
  <c r="B1047" i="1"/>
  <c r="D1047" i="1"/>
  <c r="E1047" i="1"/>
  <c r="J1047" i="1"/>
  <c r="K1047" i="1"/>
  <c r="L1047" i="1"/>
  <c r="F1047" i="1" s="1"/>
  <c r="A1048" i="1"/>
  <c r="B1048" i="1"/>
  <c r="D1048" i="1"/>
  <c r="E1048" i="1"/>
  <c r="J1048" i="1"/>
  <c r="K1048" i="1"/>
  <c r="L1048" i="1"/>
  <c r="A1049" i="1"/>
  <c r="B1049" i="1"/>
  <c r="D1049" i="1"/>
  <c r="E1049" i="1"/>
  <c r="J1049" i="1"/>
  <c r="K1049" i="1"/>
  <c r="L1049" i="1"/>
  <c r="F1049" i="1" s="1"/>
  <c r="A1050" i="1"/>
  <c r="B1050" i="1"/>
  <c r="D1050" i="1"/>
  <c r="E1050" i="1"/>
  <c r="J1050" i="1"/>
  <c r="K1050" i="1"/>
  <c r="L1050" i="1"/>
  <c r="A1051" i="1"/>
  <c r="B1051" i="1"/>
  <c r="D1051" i="1"/>
  <c r="E1051" i="1"/>
  <c r="J1051" i="1"/>
  <c r="K1051" i="1"/>
  <c r="L1051" i="1"/>
  <c r="F1051" i="1" s="1"/>
  <c r="A1052" i="1"/>
  <c r="B1052" i="1"/>
  <c r="D1052" i="1"/>
  <c r="E1052" i="1"/>
  <c r="J1052" i="1"/>
  <c r="K1052" i="1"/>
  <c r="L1052" i="1"/>
  <c r="A1053" i="1"/>
  <c r="B1053" i="1"/>
  <c r="D1053" i="1"/>
  <c r="E1053" i="1"/>
  <c r="J1053" i="1"/>
  <c r="K1053" i="1"/>
  <c r="L1053" i="1"/>
  <c r="F1053" i="1" s="1"/>
  <c r="A1054" i="1"/>
  <c r="B1054" i="1"/>
  <c r="D1054" i="1"/>
  <c r="E1054" i="1"/>
  <c r="J1054" i="1"/>
  <c r="K1054" i="1"/>
  <c r="L1054" i="1"/>
  <c r="A1055" i="1"/>
  <c r="B1055" i="1"/>
  <c r="D1055" i="1"/>
  <c r="E1055" i="1"/>
  <c r="J1055" i="1"/>
  <c r="K1055" i="1"/>
  <c r="L1055" i="1"/>
  <c r="F1055" i="1" s="1"/>
  <c r="A1056" i="1"/>
  <c r="B1056" i="1"/>
  <c r="D1056" i="1"/>
  <c r="E1056" i="1"/>
  <c r="J1056" i="1"/>
  <c r="K1056" i="1"/>
  <c r="L1056" i="1"/>
  <c r="A1057" i="1"/>
  <c r="B1057" i="1"/>
  <c r="D1057" i="1"/>
  <c r="E1057" i="1"/>
  <c r="J1057" i="1"/>
  <c r="K1057" i="1"/>
  <c r="L1057" i="1"/>
  <c r="F1057" i="1" s="1"/>
  <c r="A1058" i="1"/>
  <c r="B1058" i="1"/>
  <c r="D1058" i="1"/>
  <c r="E1058" i="1"/>
  <c r="J1058" i="1"/>
  <c r="K1058" i="1"/>
  <c r="L1058" i="1"/>
  <c r="A1059" i="1"/>
  <c r="B1059" i="1"/>
  <c r="D1059" i="1"/>
  <c r="E1059" i="1"/>
  <c r="J1059" i="1"/>
  <c r="K1059" i="1"/>
  <c r="L1059" i="1"/>
  <c r="F1059" i="1" s="1"/>
  <c r="A1060" i="1"/>
  <c r="B1060" i="1"/>
  <c r="D1060" i="1"/>
  <c r="E1060" i="1"/>
  <c r="J1060" i="1"/>
  <c r="K1060" i="1"/>
  <c r="L1060" i="1"/>
  <c r="A1061" i="1"/>
  <c r="B1061" i="1"/>
  <c r="D1061" i="1"/>
  <c r="E1061" i="1"/>
  <c r="J1061" i="1"/>
  <c r="K1061" i="1"/>
  <c r="L1061" i="1"/>
  <c r="F1061" i="1" s="1"/>
  <c r="A1062" i="1"/>
  <c r="B1062" i="1"/>
  <c r="D1062" i="1"/>
  <c r="E1062" i="1"/>
  <c r="J1062" i="1"/>
  <c r="K1062" i="1"/>
  <c r="L1062" i="1"/>
  <c r="A1063" i="1"/>
  <c r="B1063" i="1"/>
  <c r="D1063" i="1"/>
  <c r="E1063" i="1"/>
  <c r="J1063" i="1"/>
  <c r="K1063" i="1"/>
  <c r="L1063" i="1"/>
  <c r="F1063" i="1" s="1"/>
  <c r="A1064" i="1"/>
  <c r="B1064" i="1"/>
  <c r="D1064" i="1"/>
  <c r="E1064" i="1"/>
  <c r="J1064" i="1"/>
  <c r="K1064" i="1"/>
  <c r="L1064" i="1"/>
  <c r="A1065" i="1"/>
  <c r="B1065" i="1"/>
  <c r="D1065" i="1"/>
  <c r="E1065" i="1"/>
  <c r="J1065" i="1"/>
  <c r="K1065" i="1"/>
  <c r="L1065" i="1"/>
  <c r="F1065" i="1" s="1"/>
  <c r="A1066" i="1"/>
  <c r="B1066" i="1"/>
  <c r="D1066" i="1"/>
  <c r="E1066" i="1"/>
  <c r="J1066" i="1"/>
  <c r="K1066" i="1"/>
  <c r="L1066" i="1"/>
  <c r="A1067" i="1"/>
  <c r="B1067" i="1"/>
  <c r="D1067" i="1"/>
  <c r="E1067" i="1"/>
  <c r="J1067" i="1"/>
  <c r="K1067" i="1"/>
  <c r="L1067" i="1"/>
  <c r="F1067" i="1" s="1"/>
  <c r="A1068" i="1"/>
  <c r="B1068" i="1"/>
  <c r="D1068" i="1"/>
  <c r="E1068" i="1"/>
  <c r="J1068" i="1"/>
  <c r="K1068" i="1"/>
  <c r="L1068" i="1"/>
  <c r="A1069" i="1"/>
  <c r="B1069" i="1"/>
  <c r="D1069" i="1"/>
  <c r="E1069" i="1"/>
  <c r="J1069" i="1"/>
  <c r="K1069" i="1"/>
  <c r="L1069" i="1"/>
  <c r="F1069" i="1" s="1"/>
  <c r="A1070" i="1"/>
  <c r="B1070" i="1"/>
  <c r="D1070" i="1"/>
  <c r="E1070" i="1"/>
  <c r="J1070" i="1"/>
  <c r="K1070" i="1"/>
  <c r="L1070" i="1"/>
  <c r="A1071" i="1"/>
  <c r="B1071" i="1"/>
  <c r="D1071" i="1"/>
  <c r="E1071" i="1"/>
  <c r="J1071" i="1"/>
  <c r="K1071" i="1"/>
  <c r="L1071" i="1"/>
  <c r="F1071" i="1" s="1"/>
  <c r="A1072" i="1"/>
  <c r="B1072" i="1"/>
  <c r="D1072" i="1"/>
  <c r="E1072" i="1"/>
  <c r="J1072" i="1"/>
  <c r="K1072" i="1"/>
  <c r="L1072" i="1"/>
  <c r="A1073" i="1"/>
  <c r="B1073" i="1"/>
  <c r="D1073" i="1"/>
  <c r="E1073" i="1"/>
  <c r="J1073" i="1"/>
  <c r="K1073" i="1"/>
  <c r="L1073" i="1"/>
  <c r="F1073" i="1" s="1"/>
  <c r="A1074" i="1"/>
  <c r="B1074" i="1"/>
  <c r="D1074" i="1"/>
  <c r="E1074" i="1"/>
  <c r="J1074" i="1"/>
  <c r="K1074" i="1"/>
  <c r="L1074" i="1"/>
  <c r="A1075" i="1"/>
  <c r="B1075" i="1"/>
  <c r="D1075" i="1"/>
  <c r="E1075" i="1"/>
  <c r="J1075" i="1"/>
  <c r="K1075" i="1"/>
  <c r="L1075" i="1"/>
  <c r="F1075" i="1" s="1"/>
  <c r="A1076" i="1"/>
  <c r="B1076" i="1"/>
  <c r="D1076" i="1"/>
  <c r="E1076" i="1"/>
  <c r="J1076" i="1"/>
  <c r="K1076" i="1"/>
  <c r="L1076" i="1"/>
  <c r="A1077" i="1"/>
  <c r="B1077" i="1"/>
  <c r="D1077" i="1"/>
  <c r="E1077" i="1"/>
  <c r="J1077" i="1"/>
  <c r="K1077" i="1"/>
  <c r="L1077" i="1"/>
  <c r="F1077" i="1" s="1"/>
  <c r="A1078" i="1"/>
  <c r="B1078" i="1"/>
  <c r="D1078" i="1"/>
  <c r="E1078" i="1"/>
  <c r="J1078" i="1"/>
  <c r="K1078" i="1"/>
  <c r="L1078" i="1"/>
  <c r="A1079" i="1"/>
  <c r="B1079" i="1"/>
  <c r="D1079" i="1"/>
  <c r="E1079" i="1"/>
  <c r="J1079" i="1"/>
  <c r="K1079" i="1"/>
  <c r="L1079" i="1"/>
  <c r="F1079" i="1" s="1"/>
  <c r="A1080" i="1"/>
  <c r="B1080" i="1"/>
  <c r="D1080" i="1"/>
  <c r="E1080" i="1"/>
  <c r="J1080" i="1"/>
  <c r="K1080" i="1"/>
  <c r="L1080" i="1"/>
  <c r="A1081" i="1"/>
  <c r="B1081" i="1"/>
  <c r="D1081" i="1"/>
  <c r="E1081" i="1"/>
  <c r="J1081" i="1"/>
  <c r="K1081" i="1"/>
  <c r="L1081" i="1"/>
  <c r="F1081" i="1" s="1"/>
  <c r="A1082" i="1"/>
  <c r="B1082" i="1"/>
  <c r="D1082" i="1"/>
  <c r="E1082" i="1"/>
  <c r="J1082" i="1"/>
  <c r="K1082" i="1"/>
  <c r="L1082" i="1"/>
  <c r="A1083" i="1"/>
  <c r="B1083" i="1"/>
  <c r="D1083" i="1"/>
  <c r="E1083" i="1"/>
  <c r="J1083" i="1"/>
  <c r="K1083" i="1"/>
  <c r="L1083" i="1"/>
  <c r="F1083" i="1" s="1"/>
  <c r="A1084" i="1"/>
  <c r="B1084" i="1"/>
  <c r="D1084" i="1"/>
  <c r="E1084" i="1"/>
  <c r="J1084" i="1"/>
  <c r="K1084" i="1"/>
  <c r="L1084" i="1"/>
  <c r="A1085" i="1"/>
  <c r="B1085" i="1"/>
  <c r="D1085" i="1"/>
  <c r="E1085" i="1"/>
  <c r="J1085" i="1"/>
  <c r="K1085" i="1"/>
  <c r="L1085" i="1"/>
  <c r="F1085" i="1" s="1"/>
  <c r="A1086" i="1"/>
  <c r="B1086" i="1"/>
  <c r="D1086" i="1"/>
  <c r="E1086" i="1"/>
  <c r="J1086" i="1"/>
  <c r="K1086" i="1"/>
  <c r="L1086" i="1"/>
  <c r="A1087" i="1"/>
  <c r="B1087" i="1"/>
  <c r="D1087" i="1"/>
  <c r="E1087" i="1"/>
  <c r="J1087" i="1"/>
  <c r="K1087" i="1"/>
  <c r="L1087" i="1"/>
  <c r="F1087" i="1" s="1"/>
  <c r="A1088" i="1"/>
  <c r="B1088" i="1"/>
  <c r="D1088" i="1"/>
  <c r="E1088" i="1"/>
  <c r="J1088" i="1"/>
  <c r="K1088" i="1"/>
  <c r="L1088" i="1"/>
  <c r="A1089" i="1"/>
  <c r="B1089" i="1"/>
  <c r="D1089" i="1"/>
  <c r="E1089" i="1"/>
  <c r="J1089" i="1"/>
  <c r="K1089" i="1"/>
  <c r="L1089" i="1"/>
  <c r="F1089" i="1" s="1"/>
  <c r="A1090" i="1"/>
  <c r="B1090" i="1"/>
  <c r="D1090" i="1"/>
  <c r="E1090" i="1"/>
  <c r="J1090" i="1"/>
  <c r="K1090" i="1"/>
  <c r="L1090" i="1"/>
  <c r="A1091" i="1"/>
  <c r="B1091" i="1"/>
  <c r="D1091" i="1"/>
  <c r="E1091" i="1"/>
  <c r="J1091" i="1"/>
  <c r="K1091" i="1"/>
  <c r="L1091" i="1"/>
  <c r="F1091" i="1" s="1"/>
  <c r="A1092" i="1"/>
  <c r="B1092" i="1"/>
  <c r="D1092" i="1"/>
  <c r="E1092" i="1"/>
  <c r="J1092" i="1"/>
  <c r="K1092" i="1"/>
  <c r="L1092" i="1"/>
  <c r="A1093" i="1"/>
  <c r="B1093" i="1"/>
  <c r="D1093" i="1"/>
  <c r="E1093" i="1"/>
  <c r="J1093" i="1"/>
  <c r="K1093" i="1"/>
  <c r="L1093" i="1"/>
  <c r="F1093" i="1" s="1"/>
  <c r="A1094" i="1"/>
  <c r="B1094" i="1"/>
  <c r="D1094" i="1"/>
  <c r="E1094" i="1"/>
  <c r="J1094" i="1"/>
  <c r="K1094" i="1"/>
  <c r="L1094" i="1"/>
  <c r="A1095" i="1"/>
  <c r="B1095" i="1"/>
  <c r="D1095" i="1"/>
  <c r="E1095" i="1"/>
  <c r="J1095" i="1"/>
  <c r="K1095" i="1"/>
  <c r="L1095" i="1"/>
  <c r="F1095" i="1" s="1"/>
  <c r="A1096" i="1"/>
  <c r="B1096" i="1"/>
  <c r="D1096" i="1"/>
  <c r="E1096" i="1"/>
  <c r="J1096" i="1"/>
  <c r="K1096" i="1"/>
  <c r="L1096" i="1"/>
  <c r="A1097" i="1"/>
  <c r="B1097" i="1"/>
  <c r="D1097" i="1"/>
  <c r="E1097" i="1"/>
  <c r="J1097" i="1"/>
  <c r="K1097" i="1"/>
  <c r="L1097" i="1"/>
  <c r="F1097" i="1" s="1"/>
  <c r="A1098" i="1"/>
  <c r="B1098" i="1"/>
  <c r="D1098" i="1"/>
  <c r="E1098" i="1"/>
  <c r="F1098" i="1"/>
  <c r="J1098" i="1"/>
  <c r="K1098" i="1"/>
  <c r="L1098" i="1"/>
  <c r="A1099" i="1"/>
  <c r="B1099" i="1"/>
  <c r="D1099" i="1"/>
  <c r="E1099" i="1"/>
  <c r="J1099" i="1"/>
  <c r="K1099" i="1"/>
  <c r="F1099" i="1" s="1"/>
  <c r="L1099" i="1"/>
  <c r="A1100" i="1"/>
  <c r="B1100" i="1"/>
  <c r="D1100" i="1"/>
  <c r="E1100" i="1"/>
  <c r="J1100" i="1"/>
  <c r="K1100" i="1"/>
  <c r="L1100" i="1"/>
  <c r="A1101" i="1"/>
  <c r="B1101" i="1"/>
  <c r="D1101" i="1"/>
  <c r="E1101" i="1"/>
  <c r="J1101" i="1"/>
  <c r="K1101" i="1"/>
  <c r="F1101" i="1" s="1"/>
  <c r="L1101" i="1"/>
  <c r="A1102" i="1"/>
  <c r="B1102" i="1"/>
  <c r="D1102" i="1"/>
  <c r="E1102" i="1"/>
  <c r="F1102" i="1"/>
  <c r="J1102" i="1"/>
  <c r="K1102" i="1"/>
  <c r="L1102" i="1"/>
  <c r="A1103" i="1"/>
  <c r="B1103" i="1"/>
  <c r="D1103" i="1"/>
  <c r="E1103" i="1"/>
  <c r="J1103" i="1"/>
  <c r="K1103" i="1"/>
  <c r="F1103" i="1" s="1"/>
  <c r="L1103" i="1"/>
  <c r="A1104" i="1"/>
  <c r="B1104" i="1"/>
  <c r="D1104" i="1"/>
  <c r="E1104" i="1"/>
  <c r="J1104" i="1"/>
  <c r="K1104" i="1"/>
  <c r="L1104" i="1"/>
  <c r="A1105" i="1"/>
  <c r="B1105" i="1"/>
  <c r="D1105" i="1"/>
  <c r="E1105" i="1"/>
  <c r="F1105" i="1"/>
  <c r="J1105" i="1"/>
  <c r="K1105" i="1"/>
  <c r="L1105" i="1"/>
  <c r="A1106" i="1"/>
  <c r="B1106" i="1"/>
  <c r="D1106" i="1"/>
  <c r="E1106" i="1"/>
  <c r="F1106" i="1"/>
  <c r="J1106" i="1"/>
  <c r="K1106" i="1"/>
  <c r="L1106" i="1"/>
  <c r="A1107" i="1"/>
  <c r="B1107" i="1"/>
  <c r="D1107" i="1"/>
  <c r="E1107" i="1"/>
  <c r="F1107" i="1"/>
  <c r="J1107" i="1"/>
  <c r="K1107" i="1"/>
  <c r="L1107" i="1"/>
  <c r="A1108" i="1"/>
  <c r="B1108" i="1"/>
  <c r="D1108" i="1"/>
  <c r="E1108" i="1"/>
  <c r="J1108" i="1"/>
  <c r="K1108" i="1"/>
  <c r="L1108" i="1"/>
  <c r="A1109" i="1"/>
  <c r="B1109" i="1"/>
  <c r="D1109" i="1"/>
  <c r="E1109" i="1"/>
  <c r="J1109" i="1"/>
  <c r="K1109" i="1"/>
  <c r="F1109" i="1" s="1"/>
  <c r="L1109" i="1"/>
  <c r="A1110" i="1"/>
  <c r="B1110" i="1"/>
  <c r="D1110" i="1"/>
  <c r="E1110" i="1"/>
  <c r="F1110" i="1"/>
  <c r="J1110" i="1"/>
  <c r="K1110" i="1"/>
  <c r="L1110" i="1"/>
  <c r="A1111" i="1"/>
  <c r="B1111" i="1"/>
  <c r="D1111" i="1"/>
  <c r="E1111" i="1"/>
  <c r="J1111" i="1"/>
  <c r="K1111" i="1"/>
  <c r="F1111" i="1" s="1"/>
  <c r="L1111" i="1"/>
  <c r="A1112" i="1"/>
  <c r="B1112" i="1"/>
  <c r="D1112" i="1"/>
  <c r="E1112" i="1"/>
  <c r="J1112" i="1"/>
  <c r="K1112" i="1"/>
  <c r="L1112" i="1"/>
  <c r="A1113" i="1"/>
  <c r="B1113" i="1"/>
  <c r="D1113" i="1"/>
  <c r="E1113" i="1"/>
  <c r="J1113" i="1"/>
  <c r="K1113" i="1"/>
  <c r="F1113" i="1" s="1"/>
  <c r="L1113" i="1"/>
  <c r="A1114" i="1"/>
  <c r="B1114" i="1"/>
  <c r="D1114" i="1"/>
  <c r="E1114" i="1"/>
  <c r="J1114" i="1"/>
  <c r="K1114" i="1"/>
  <c r="L1114" i="1"/>
  <c r="F1114" i="1" s="1"/>
  <c r="A1115" i="1"/>
  <c r="B1115" i="1"/>
  <c r="D1115" i="1"/>
  <c r="E1115" i="1"/>
  <c r="F1115" i="1"/>
  <c r="J1115" i="1"/>
  <c r="K1115" i="1"/>
  <c r="L1115" i="1"/>
  <c r="A1116" i="1"/>
  <c r="B1116" i="1"/>
  <c r="D1116" i="1"/>
  <c r="E1116" i="1"/>
  <c r="J1116" i="1"/>
  <c r="K1116" i="1"/>
  <c r="L1116" i="1"/>
  <c r="A1117" i="1"/>
  <c r="B1117" i="1"/>
  <c r="D1117" i="1"/>
  <c r="E1117" i="1"/>
  <c r="J1117" i="1"/>
  <c r="K1117" i="1"/>
  <c r="F1117" i="1" s="1"/>
  <c r="L1117" i="1"/>
  <c r="A1118" i="1"/>
  <c r="B1118" i="1"/>
  <c r="D1118" i="1"/>
  <c r="E1118" i="1"/>
  <c r="J1118" i="1"/>
  <c r="K1118" i="1"/>
  <c r="L1118" i="1"/>
  <c r="F1118" i="1" s="1"/>
  <c r="A1119" i="1"/>
  <c r="B1119" i="1"/>
  <c r="D1119" i="1"/>
  <c r="E1119" i="1"/>
  <c r="J1119" i="1"/>
  <c r="K1119" i="1"/>
  <c r="F1119" i="1" s="1"/>
  <c r="L1119" i="1"/>
  <c r="A1120" i="1"/>
  <c r="B1120" i="1"/>
  <c r="D1120" i="1"/>
  <c r="E1120" i="1"/>
  <c r="J1120" i="1"/>
  <c r="K1120" i="1"/>
  <c r="L1120" i="1"/>
  <c r="F1120" i="1" s="1"/>
  <c r="A1121" i="1"/>
  <c r="B1121" i="1"/>
  <c r="D1121" i="1"/>
  <c r="E1121" i="1"/>
  <c r="J1121" i="1"/>
  <c r="K1121" i="1"/>
  <c r="F1121" i="1" s="1"/>
  <c r="L1121" i="1"/>
  <c r="A1122" i="1"/>
  <c r="B1122" i="1"/>
  <c r="D1122" i="1"/>
  <c r="E1122" i="1"/>
  <c r="F1122" i="1"/>
  <c r="J1122" i="1"/>
  <c r="K1122" i="1"/>
  <c r="L1122" i="1"/>
  <c r="A1123" i="1"/>
  <c r="B1123" i="1"/>
  <c r="D1123" i="1"/>
  <c r="E1123" i="1"/>
  <c r="J1123" i="1"/>
  <c r="K1123" i="1"/>
  <c r="F1123" i="1" s="1"/>
  <c r="L1123" i="1"/>
  <c r="A1124" i="1"/>
  <c r="B1124" i="1"/>
  <c r="D1124" i="1"/>
  <c r="E1124" i="1"/>
  <c r="J1124" i="1"/>
  <c r="K1124" i="1"/>
  <c r="L1124" i="1"/>
  <c r="A1125" i="1"/>
  <c r="B1125" i="1"/>
  <c r="D1125" i="1"/>
  <c r="E1125" i="1"/>
  <c r="F1125" i="1"/>
  <c r="J1125" i="1"/>
  <c r="K1125" i="1"/>
  <c r="L1125" i="1"/>
  <c r="A1126" i="1"/>
  <c r="B1126" i="1"/>
  <c r="D1126" i="1"/>
  <c r="E1126" i="1"/>
  <c r="J1126" i="1"/>
  <c r="K1126" i="1"/>
  <c r="L1126" i="1"/>
  <c r="F1126" i="1" s="1"/>
  <c r="A1127" i="1"/>
  <c r="B1127" i="1"/>
  <c r="D1127" i="1"/>
  <c r="E1127" i="1"/>
  <c r="F1127" i="1"/>
  <c r="J1127" i="1"/>
  <c r="K1127" i="1"/>
  <c r="L1127" i="1"/>
  <c r="A1128" i="1"/>
  <c r="B1128" i="1"/>
  <c r="D1128" i="1"/>
  <c r="E1128" i="1"/>
  <c r="J1128" i="1"/>
  <c r="K1128" i="1"/>
  <c r="L1128" i="1"/>
  <c r="F1128" i="1" s="1"/>
  <c r="A1129" i="1"/>
  <c r="B1129" i="1"/>
  <c r="D1129" i="1"/>
  <c r="E1129" i="1"/>
  <c r="J1129" i="1"/>
  <c r="K1129" i="1"/>
  <c r="F1129" i="1" s="1"/>
  <c r="L1129" i="1"/>
  <c r="A1130" i="1"/>
  <c r="B1130" i="1"/>
  <c r="D1130" i="1"/>
  <c r="E1130" i="1"/>
  <c r="J1130" i="1"/>
  <c r="K1130" i="1"/>
  <c r="L1130" i="1"/>
  <c r="F1130" i="1" s="1"/>
  <c r="A1131" i="1"/>
  <c r="B1131" i="1"/>
  <c r="D1131" i="1"/>
  <c r="E1131" i="1"/>
  <c r="F1131" i="1"/>
  <c r="J1131" i="1"/>
  <c r="K1131" i="1"/>
  <c r="L1131" i="1"/>
  <c r="A1132" i="1"/>
  <c r="B1132" i="1"/>
  <c r="D1132" i="1"/>
  <c r="E1132" i="1"/>
  <c r="J1132" i="1"/>
  <c r="K1132" i="1"/>
  <c r="L1132" i="1"/>
  <c r="A1133" i="1"/>
  <c r="B1133" i="1"/>
  <c r="D1133" i="1"/>
  <c r="E1133" i="1"/>
  <c r="J1133" i="1"/>
  <c r="K1133" i="1"/>
  <c r="F1133" i="1" s="1"/>
  <c r="L1133" i="1"/>
  <c r="A1134" i="1"/>
  <c r="B1134" i="1"/>
  <c r="D1134" i="1"/>
  <c r="E1134" i="1"/>
  <c r="F1134" i="1"/>
  <c r="J1134" i="1"/>
  <c r="K1134" i="1"/>
  <c r="L1134" i="1"/>
  <c r="A1135" i="1"/>
  <c r="B1135" i="1"/>
  <c r="D1135" i="1"/>
  <c r="E1135" i="1"/>
  <c r="F1135" i="1"/>
  <c r="J1135" i="1"/>
  <c r="K1135" i="1"/>
  <c r="L1135" i="1"/>
  <c r="A1136" i="1"/>
  <c r="B1136" i="1"/>
  <c r="D1136" i="1"/>
  <c r="E1136" i="1"/>
  <c r="J1136" i="1"/>
  <c r="K1136" i="1"/>
  <c r="L1136" i="1"/>
  <c r="F1136" i="1" s="1"/>
  <c r="A1137" i="1"/>
  <c r="B1137" i="1"/>
  <c r="D1137" i="1"/>
  <c r="E1137" i="1"/>
  <c r="J1137" i="1"/>
  <c r="K1137" i="1"/>
  <c r="F1137" i="1" s="1"/>
  <c r="L1137" i="1"/>
  <c r="A1138" i="1"/>
  <c r="B1138" i="1"/>
  <c r="D1138" i="1"/>
  <c r="E1138" i="1"/>
  <c r="F1138" i="1"/>
  <c r="J1138" i="1"/>
  <c r="K1138" i="1"/>
  <c r="L1138" i="1"/>
  <c r="A1139" i="1"/>
  <c r="B1139" i="1"/>
  <c r="D1139" i="1"/>
  <c r="E1139" i="1"/>
  <c r="J1139" i="1"/>
  <c r="K1139" i="1"/>
  <c r="F1139" i="1" s="1"/>
  <c r="L1139" i="1"/>
  <c r="A1140" i="1"/>
  <c r="B1140" i="1"/>
  <c r="D1140" i="1"/>
  <c r="E1140" i="1"/>
  <c r="J1140" i="1"/>
  <c r="K1140" i="1"/>
  <c r="L1140" i="1"/>
  <c r="A1141" i="1"/>
  <c r="B1141" i="1"/>
  <c r="D1141" i="1"/>
  <c r="E1141" i="1"/>
  <c r="F1141" i="1"/>
  <c r="J1141" i="1"/>
  <c r="K1141" i="1"/>
  <c r="L1141" i="1"/>
  <c r="A1142" i="1"/>
  <c r="B1142" i="1"/>
  <c r="D1142" i="1"/>
  <c r="E1142" i="1"/>
  <c r="J1142" i="1"/>
  <c r="K1142" i="1"/>
  <c r="L1142" i="1"/>
  <c r="F1142" i="1" s="1"/>
  <c r="A1143" i="1"/>
  <c r="B1143" i="1"/>
  <c r="D1143" i="1"/>
  <c r="E1143" i="1"/>
  <c r="F1143" i="1"/>
  <c r="J1143" i="1"/>
  <c r="K1143" i="1"/>
  <c r="L1143" i="1"/>
  <c r="A1144" i="1"/>
  <c r="B1144" i="1"/>
  <c r="D1144" i="1"/>
  <c r="E1144" i="1"/>
  <c r="J1144" i="1"/>
  <c r="K1144" i="1"/>
  <c r="L1144" i="1"/>
  <c r="F1144" i="1" s="1"/>
  <c r="A1145" i="1"/>
  <c r="B1145" i="1"/>
  <c r="D1145" i="1"/>
  <c r="E1145" i="1"/>
  <c r="F1145" i="1"/>
  <c r="J1145" i="1"/>
  <c r="K1145" i="1"/>
  <c r="L1145" i="1"/>
  <c r="A1146" i="1"/>
  <c r="B1146" i="1"/>
  <c r="D1146" i="1"/>
  <c r="E1146" i="1"/>
  <c r="J1146" i="1"/>
  <c r="K1146" i="1"/>
  <c r="L1146" i="1"/>
  <c r="F1146" i="1" s="1"/>
  <c r="A1147" i="1"/>
  <c r="B1147" i="1"/>
  <c r="D1147" i="1"/>
  <c r="E1147" i="1"/>
  <c r="F1147" i="1"/>
  <c r="J1147" i="1"/>
  <c r="K1147" i="1"/>
  <c r="L1147" i="1"/>
  <c r="A1148" i="1"/>
  <c r="B1148" i="1"/>
  <c r="D1148" i="1"/>
  <c r="E1148" i="1"/>
  <c r="J1148" i="1"/>
  <c r="K1148" i="1"/>
  <c r="L1148" i="1"/>
  <c r="A1149" i="1"/>
  <c r="B1149" i="1"/>
  <c r="D1149" i="1"/>
  <c r="E1149" i="1"/>
  <c r="F1149" i="1"/>
  <c r="J1149" i="1"/>
  <c r="K1149" i="1"/>
  <c r="L1149" i="1"/>
  <c r="A1150" i="1"/>
  <c r="B1150" i="1"/>
  <c r="D1150" i="1"/>
  <c r="E1150" i="1"/>
  <c r="J1150" i="1"/>
  <c r="K1150" i="1"/>
  <c r="L1150" i="1"/>
  <c r="F1150" i="1" s="1"/>
  <c r="A1151" i="1"/>
  <c r="B1151" i="1"/>
  <c r="D1151" i="1"/>
  <c r="E1151" i="1"/>
  <c r="F1151" i="1"/>
  <c r="J1151" i="1"/>
  <c r="K1151" i="1"/>
  <c r="L1151" i="1"/>
  <c r="A1152" i="1"/>
  <c r="B1152" i="1"/>
  <c r="D1152" i="1"/>
  <c r="E1152" i="1"/>
  <c r="J1152" i="1"/>
  <c r="K1152" i="1"/>
  <c r="L1152" i="1"/>
  <c r="F1152" i="1" s="1"/>
  <c r="A1153" i="1"/>
  <c r="B1153" i="1"/>
  <c r="D1153" i="1"/>
  <c r="E1153" i="1"/>
  <c r="J1153" i="1"/>
  <c r="K1153" i="1"/>
  <c r="F1153" i="1" s="1"/>
  <c r="L1153" i="1"/>
  <c r="A1154" i="1"/>
  <c r="B1154" i="1"/>
  <c r="D1154" i="1"/>
  <c r="E1154" i="1"/>
  <c r="F1154" i="1"/>
  <c r="J1154" i="1"/>
  <c r="K1154" i="1"/>
  <c r="L1154" i="1"/>
  <c r="A1155" i="1"/>
  <c r="B1155" i="1"/>
  <c r="D1155" i="1"/>
  <c r="E1155" i="1"/>
  <c r="J1155" i="1"/>
  <c r="K1155" i="1"/>
  <c r="F1155" i="1" s="1"/>
  <c r="L1155" i="1"/>
  <c r="A1156" i="1"/>
  <c r="B1156" i="1"/>
  <c r="D1156" i="1"/>
  <c r="E1156" i="1"/>
  <c r="J1156" i="1"/>
  <c r="K1156" i="1"/>
  <c r="L1156" i="1"/>
  <c r="A1157" i="1"/>
  <c r="B1157" i="1"/>
  <c r="D1157" i="1"/>
  <c r="E1157" i="1"/>
  <c r="F1157" i="1"/>
  <c r="J1157" i="1"/>
  <c r="K1157" i="1"/>
  <c r="L1157" i="1"/>
  <c r="A1158" i="1"/>
  <c r="B1158" i="1"/>
  <c r="D1158" i="1"/>
  <c r="E1158" i="1"/>
  <c r="J1158" i="1"/>
  <c r="K1158" i="1"/>
  <c r="L1158" i="1"/>
  <c r="F1158" i="1" s="1"/>
  <c r="A1159" i="1"/>
  <c r="B1159" i="1"/>
  <c r="D1159" i="1"/>
  <c r="E1159" i="1"/>
  <c r="F1159" i="1"/>
  <c r="J1159" i="1"/>
  <c r="K1159" i="1"/>
  <c r="L1159" i="1"/>
  <c r="A1160" i="1"/>
  <c r="B1160" i="1"/>
  <c r="D1160" i="1"/>
  <c r="E1160" i="1"/>
  <c r="J1160" i="1"/>
  <c r="K1160" i="1"/>
  <c r="L1160" i="1"/>
  <c r="F1160" i="1" s="1"/>
  <c r="A1161" i="1"/>
  <c r="B1161" i="1"/>
  <c r="D1161" i="1"/>
  <c r="E1161" i="1"/>
  <c r="F1161" i="1"/>
  <c r="J1161" i="1"/>
  <c r="K1161" i="1"/>
  <c r="L1161" i="1"/>
  <c r="A1162" i="1"/>
  <c r="B1162" i="1"/>
  <c r="D1162" i="1"/>
  <c r="E1162" i="1"/>
  <c r="J1162" i="1"/>
  <c r="K1162" i="1"/>
  <c r="L1162" i="1"/>
  <c r="F1162" i="1" s="1"/>
  <c r="A1163" i="1"/>
  <c r="B1163" i="1"/>
  <c r="D1163" i="1"/>
  <c r="E1163" i="1"/>
  <c r="F1163" i="1"/>
  <c r="J1163" i="1"/>
  <c r="K1163" i="1"/>
  <c r="L1163" i="1"/>
  <c r="A1164" i="1"/>
  <c r="B1164" i="1"/>
  <c r="D1164" i="1"/>
  <c r="E1164" i="1"/>
  <c r="J1164" i="1"/>
  <c r="K1164" i="1"/>
  <c r="L1164" i="1"/>
  <c r="A1165" i="1"/>
  <c r="B1165" i="1"/>
  <c r="D1165" i="1"/>
  <c r="E1165" i="1"/>
  <c r="F1165" i="1"/>
  <c r="J1165" i="1"/>
  <c r="K1165" i="1"/>
  <c r="L1165" i="1"/>
  <c r="A1166" i="1"/>
  <c r="B1166" i="1"/>
  <c r="D1166" i="1"/>
  <c r="E1166" i="1"/>
  <c r="J1166" i="1"/>
  <c r="K1166" i="1"/>
  <c r="L1166" i="1"/>
  <c r="F1166" i="1" s="1"/>
  <c r="A1167" i="1"/>
  <c r="B1167" i="1"/>
  <c r="D1167" i="1"/>
  <c r="E1167" i="1"/>
  <c r="J1167" i="1"/>
  <c r="K1167" i="1"/>
  <c r="F1167" i="1" s="1"/>
  <c r="L1167" i="1"/>
  <c r="A1168" i="1"/>
  <c r="B1168" i="1"/>
  <c r="D1168" i="1"/>
  <c r="E1168" i="1"/>
  <c r="J1168" i="1"/>
  <c r="K1168" i="1"/>
  <c r="L1168" i="1"/>
  <c r="F1168" i="1" s="1"/>
  <c r="A1169" i="1"/>
  <c r="B1169" i="1"/>
  <c r="D1169" i="1"/>
  <c r="E1169" i="1"/>
  <c r="J1169" i="1"/>
  <c r="K1169" i="1"/>
  <c r="F1169" i="1" s="1"/>
  <c r="L1169" i="1"/>
  <c r="A1170" i="1"/>
  <c r="B1170" i="1"/>
  <c r="D1170" i="1"/>
  <c r="E1170" i="1"/>
  <c r="F1170" i="1"/>
  <c r="J1170" i="1"/>
  <c r="K1170" i="1"/>
  <c r="L1170" i="1"/>
  <c r="A1171" i="1"/>
  <c r="B1171" i="1"/>
  <c r="D1171" i="1"/>
  <c r="E1171" i="1"/>
  <c r="J1171" i="1"/>
  <c r="K1171" i="1"/>
  <c r="F1171" i="1" s="1"/>
  <c r="L1171" i="1"/>
  <c r="A1172" i="1"/>
  <c r="B1172" i="1"/>
  <c r="D1172" i="1"/>
  <c r="E1172" i="1"/>
  <c r="J1172" i="1"/>
  <c r="K1172" i="1"/>
  <c r="L1172" i="1"/>
  <c r="A1173" i="1"/>
  <c r="B1173" i="1"/>
  <c r="D1173" i="1"/>
  <c r="E1173" i="1"/>
  <c r="F1173" i="1"/>
  <c r="J1173" i="1"/>
  <c r="K1173" i="1"/>
  <c r="L1173" i="1"/>
  <c r="A1174" i="1"/>
  <c r="B1174" i="1"/>
  <c r="D1174" i="1"/>
  <c r="E1174" i="1"/>
  <c r="J1174" i="1"/>
  <c r="K1174" i="1"/>
  <c r="L1174" i="1"/>
  <c r="F1174" i="1" s="1"/>
  <c r="A1175" i="1"/>
  <c r="B1175" i="1"/>
  <c r="D1175" i="1"/>
  <c r="E1175" i="1"/>
  <c r="F1175" i="1"/>
  <c r="J1175" i="1"/>
  <c r="K1175" i="1"/>
  <c r="L1175" i="1"/>
  <c r="A1176" i="1"/>
  <c r="B1176" i="1"/>
  <c r="D1176" i="1"/>
  <c r="E1176" i="1"/>
  <c r="J1176" i="1"/>
  <c r="K1176" i="1"/>
  <c r="L1176" i="1"/>
  <c r="A1177" i="1"/>
  <c r="B1177" i="1"/>
  <c r="D1177" i="1"/>
  <c r="E1177" i="1"/>
  <c r="F1177" i="1"/>
  <c r="J1177" i="1"/>
  <c r="K1177" i="1"/>
  <c r="L1177" i="1"/>
  <c r="A1178" i="1"/>
  <c r="B1178" i="1"/>
  <c r="D1178" i="1"/>
  <c r="E1178" i="1"/>
  <c r="J1178" i="1"/>
  <c r="K1178" i="1"/>
  <c r="L1178" i="1"/>
  <c r="F1178" i="1" s="1"/>
  <c r="A1179" i="1"/>
  <c r="B1179" i="1"/>
  <c r="D1179" i="1"/>
  <c r="E1179" i="1"/>
  <c r="F1179" i="1"/>
  <c r="J1179" i="1"/>
  <c r="K1179" i="1"/>
  <c r="L1179" i="1"/>
  <c r="A1180" i="1"/>
  <c r="B1180" i="1"/>
  <c r="D1180" i="1"/>
  <c r="E1180" i="1"/>
  <c r="J1180" i="1"/>
  <c r="K1180" i="1"/>
  <c r="L1180" i="1"/>
  <c r="A1181" i="1"/>
  <c r="B1181" i="1"/>
  <c r="D1181" i="1"/>
  <c r="E1181" i="1"/>
  <c r="J1181" i="1"/>
  <c r="K1181" i="1"/>
  <c r="F1181" i="1" s="1"/>
  <c r="L1181" i="1"/>
  <c r="A1182" i="1"/>
  <c r="B1182" i="1"/>
  <c r="D1182" i="1"/>
  <c r="E1182" i="1"/>
  <c r="F1182" i="1"/>
  <c r="J1182" i="1"/>
  <c r="K1182" i="1"/>
  <c r="L1182" i="1"/>
  <c r="A1183" i="1"/>
  <c r="B1183" i="1"/>
  <c r="D1183" i="1"/>
  <c r="E1183" i="1"/>
  <c r="J1183" i="1"/>
  <c r="K1183" i="1"/>
  <c r="F1183" i="1" s="1"/>
  <c r="L1183" i="1"/>
  <c r="A1184" i="1"/>
  <c r="B1184" i="1"/>
  <c r="D1184" i="1"/>
  <c r="E1184" i="1"/>
  <c r="J1184" i="1"/>
  <c r="K1184" i="1"/>
  <c r="L1184" i="1"/>
  <c r="F1184" i="1" s="1"/>
  <c r="A1185" i="1"/>
  <c r="B1185" i="1"/>
  <c r="D1185" i="1"/>
  <c r="E1185" i="1"/>
  <c r="J1185" i="1"/>
  <c r="K1185" i="1"/>
  <c r="F1185" i="1" s="1"/>
  <c r="L1185" i="1"/>
  <c r="A1186" i="1"/>
  <c r="B1186" i="1"/>
  <c r="D1186" i="1"/>
  <c r="E1186" i="1"/>
  <c r="F1186" i="1"/>
  <c r="J1186" i="1"/>
  <c r="K1186" i="1"/>
  <c r="L1186" i="1"/>
  <c r="A1187" i="1"/>
  <c r="B1187" i="1"/>
  <c r="D1187" i="1"/>
  <c r="E1187" i="1"/>
  <c r="J1187" i="1"/>
  <c r="K1187" i="1"/>
  <c r="F1187" i="1" s="1"/>
  <c r="L1187" i="1"/>
  <c r="A1188" i="1"/>
  <c r="B1188" i="1"/>
  <c r="D1188" i="1"/>
  <c r="E1188" i="1"/>
  <c r="J1188" i="1"/>
  <c r="K1188" i="1"/>
  <c r="L1188" i="1"/>
  <c r="A1189" i="1"/>
  <c r="B1189" i="1"/>
  <c r="D1189" i="1"/>
  <c r="E1189" i="1"/>
  <c r="F1189" i="1"/>
  <c r="J1189" i="1"/>
  <c r="K1189" i="1"/>
  <c r="L1189" i="1"/>
  <c r="A1190" i="1"/>
  <c r="B1190" i="1"/>
  <c r="D1190" i="1"/>
  <c r="E1190" i="1"/>
  <c r="J1190" i="1"/>
  <c r="K1190" i="1"/>
  <c r="L1190" i="1"/>
  <c r="F1190" i="1" s="1"/>
  <c r="A1191" i="1"/>
  <c r="B1191" i="1"/>
  <c r="D1191" i="1"/>
  <c r="E1191" i="1"/>
  <c r="F1191" i="1"/>
  <c r="J1191" i="1"/>
  <c r="K1191" i="1"/>
  <c r="L1191" i="1"/>
  <c r="A1192" i="1"/>
  <c r="B1192" i="1"/>
  <c r="D1192" i="1"/>
  <c r="E1192" i="1"/>
  <c r="J1192" i="1"/>
  <c r="K1192" i="1"/>
  <c r="L1192" i="1"/>
  <c r="A1193" i="1"/>
  <c r="B1193" i="1"/>
  <c r="D1193" i="1"/>
  <c r="E1193" i="1"/>
  <c r="J1193" i="1"/>
  <c r="K1193" i="1"/>
  <c r="F1193" i="1" s="1"/>
  <c r="L1193" i="1"/>
  <c r="A1194" i="1"/>
  <c r="B1194" i="1"/>
  <c r="D1194" i="1"/>
  <c r="E1194" i="1"/>
  <c r="J1194" i="1"/>
  <c r="K1194" i="1"/>
  <c r="L1194" i="1"/>
  <c r="F1194" i="1" s="1"/>
  <c r="A1195" i="1"/>
  <c r="B1195" i="1"/>
  <c r="D1195" i="1"/>
  <c r="E1195" i="1"/>
  <c r="F1195" i="1"/>
  <c r="J1195" i="1"/>
  <c r="K1195" i="1"/>
  <c r="L1195" i="1"/>
  <c r="A1196" i="1"/>
  <c r="B1196" i="1"/>
  <c r="D1196" i="1"/>
  <c r="E1196" i="1"/>
  <c r="J1196" i="1"/>
  <c r="K1196" i="1"/>
  <c r="L1196" i="1"/>
  <c r="A1197" i="1"/>
  <c r="B1197" i="1"/>
  <c r="D1197" i="1"/>
  <c r="E1197" i="1"/>
  <c r="J1197" i="1"/>
  <c r="A1198" i="1"/>
  <c r="B1198" i="1"/>
  <c r="D1198" i="1"/>
  <c r="E1198" i="1"/>
  <c r="J1198" i="1"/>
  <c r="A1199" i="1"/>
  <c r="B1199" i="1"/>
  <c r="D1199" i="1"/>
  <c r="E1199" i="1"/>
  <c r="J1199" i="1"/>
  <c r="A1200" i="1"/>
  <c r="B1200" i="1"/>
  <c r="D1200" i="1"/>
  <c r="E1200" i="1"/>
  <c r="J1200" i="1"/>
  <c r="A1201" i="1"/>
  <c r="B1201" i="1"/>
  <c r="D1201" i="1"/>
  <c r="E1201" i="1"/>
  <c r="J1201" i="1"/>
  <c r="M1201" i="1"/>
  <c r="A1202" i="1"/>
  <c r="B1202" i="1"/>
  <c r="D1202" i="1"/>
  <c r="E1202" i="1"/>
  <c r="J1202" i="1"/>
  <c r="A1203" i="1"/>
  <c r="B1203" i="1"/>
  <c r="D1203" i="1"/>
  <c r="E1203" i="1"/>
  <c r="J1203" i="1"/>
  <c r="A1204" i="1"/>
  <c r="B1204" i="1"/>
  <c r="D1204" i="1"/>
  <c r="E1204" i="1"/>
  <c r="J1204" i="1"/>
  <c r="A1205" i="1"/>
  <c r="B1205" i="1"/>
  <c r="D1205" i="1"/>
  <c r="E1205" i="1"/>
  <c r="J1205" i="1"/>
  <c r="A1206" i="1"/>
  <c r="B1206" i="1"/>
  <c r="D1206" i="1"/>
  <c r="E1206" i="1"/>
  <c r="J1206" i="1"/>
  <c r="A1207" i="1"/>
  <c r="B1207" i="1"/>
  <c r="D1207" i="1"/>
  <c r="E1207" i="1"/>
  <c r="J1207" i="1"/>
  <c r="A1208" i="1"/>
  <c r="B1208" i="1"/>
  <c r="D1208" i="1"/>
  <c r="E1208" i="1"/>
  <c r="J1208" i="1"/>
  <c r="A1209" i="1"/>
  <c r="B1209" i="1"/>
  <c r="D1209" i="1"/>
  <c r="E1209" i="1"/>
  <c r="J1209" i="1"/>
  <c r="A1210" i="1"/>
  <c r="B1210" i="1"/>
  <c r="D1210" i="1"/>
  <c r="E1210" i="1"/>
  <c r="J1210" i="1"/>
  <c r="A1211" i="1"/>
  <c r="B1211" i="1"/>
  <c r="D1211" i="1"/>
  <c r="E1211" i="1"/>
  <c r="J1211" i="1"/>
  <c r="A1212" i="1"/>
  <c r="B1212" i="1"/>
  <c r="D1212" i="1"/>
  <c r="E1212" i="1"/>
  <c r="J1212" i="1"/>
  <c r="A1213" i="1"/>
  <c r="B1213" i="1"/>
  <c r="D1213" i="1"/>
  <c r="E1213" i="1"/>
  <c r="J1213" i="1"/>
  <c r="A1214" i="1"/>
  <c r="B1214" i="1"/>
  <c r="D1214" i="1"/>
  <c r="E1214" i="1"/>
  <c r="J1214" i="1"/>
  <c r="Q1214" i="1"/>
  <c r="A1215" i="1"/>
  <c r="B1215" i="1"/>
  <c r="D1215" i="1"/>
  <c r="E1215" i="1"/>
  <c r="J1215" i="1"/>
  <c r="A1216" i="1"/>
  <c r="B1216" i="1"/>
  <c r="D1216" i="1"/>
  <c r="E1216" i="1"/>
  <c r="J1216" i="1"/>
  <c r="A1217" i="1"/>
  <c r="B1217" i="1"/>
  <c r="D1217" i="1"/>
  <c r="E1217" i="1"/>
  <c r="J1217" i="1"/>
  <c r="A1218" i="1"/>
  <c r="B1218" i="1"/>
  <c r="D1218" i="1"/>
  <c r="E1218" i="1"/>
  <c r="J1218" i="1"/>
  <c r="A1219" i="1"/>
  <c r="B1219" i="1"/>
  <c r="D1219" i="1"/>
  <c r="E1219" i="1"/>
  <c r="J1219" i="1"/>
  <c r="A1220" i="1"/>
  <c r="B1220" i="1"/>
  <c r="D1220" i="1"/>
  <c r="E1220" i="1"/>
  <c r="J1220" i="1"/>
  <c r="M1220" i="1"/>
  <c r="A1221" i="1"/>
  <c r="B1221" i="1"/>
  <c r="D1221" i="1"/>
  <c r="E1221" i="1"/>
  <c r="J1221" i="1"/>
  <c r="A1222" i="1"/>
  <c r="B1222" i="1"/>
  <c r="D1222" i="1"/>
  <c r="E1222" i="1"/>
  <c r="J1222" i="1"/>
  <c r="A1223" i="1"/>
  <c r="B1223" i="1"/>
  <c r="D1223" i="1"/>
  <c r="E1223" i="1"/>
  <c r="N1223" i="1" s="1"/>
  <c r="J1223" i="1"/>
  <c r="A1224" i="1"/>
  <c r="B1224" i="1"/>
  <c r="D1224" i="1"/>
  <c r="E1224" i="1"/>
  <c r="J1224" i="1"/>
  <c r="A1225" i="1"/>
  <c r="B1225" i="1"/>
  <c r="D1225" i="1"/>
  <c r="E1225" i="1"/>
  <c r="J1225" i="1"/>
  <c r="A1226" i="1"/>
  <c r="B1226" i="1"/>
  <c r="D1226" i="1"/>
  <c r="E1226" i="1"/>
  <c r="J1226" i="1"/>
  <c r="A1227" i="1"/>
  <c r="B1227" i="1"/>
  <c r="D1227" i="1"/>
  <c r="E1227" i="1"/>
  <c r="J1227" i="1"/>
  <c r="A1228" i="1"/>
  <c r="B1228" i="1"/>
  <c r="D1228" i="1"/>
  <c r="E1228" i="1"/>
  <c r="J1228" i="1"/>
  <c r="A1229" i="1"/>
  <c r="B1229" i="1"/>
  <c r="D1229" i="1"/>
  <c r="E1229" i="1"/>
  <c r="J1229" i="1"/>
  <c r="A1230" i="1"/>
  <c r="B1230" i="1"/>
  <c r="D1230" i="1"/>
  <c r="E1230" i="1"/>
  <c r="J1230" i="1"/>
  <c r="N1230" i="1"/>
  <c r="A1231" i="1"/>
  <c r="B1231" i="1"/>
  <c r="D1231" i="1"/>
  <c r="E1231" i="1"/>
  <c r="J1231" i="1"/>
  <c r="A1232" i="1"/>
  <c r="B1232" i="1"/>
  <c r="D1232" i="1"/>
  <c r="E1232" i="1"/>
  <c r="J1232" i="1"/>
  <c r="A1233" i="1"/>
  <c r="B1233" i="1"/>
  <c r="D1233" i="1"/>
  <c r="E1233" i="1"/>
  <c r="J1233" i="1"/>
  <c r="A1234" i="1"/>
  <c r="B1234" i="1"/>
  <c r="D1234" i="1"/>
  <c r="E1234" i="1"/>
  <c r="J1234" i="1"/>
  <c r="A1235" i="1"/>
  <c r="B1235" i="1"/>
  <c r="D1235" i="1"/>
  <c r="E1235" i="1"/>
  <c r="J1235" i="1"/>
  <c r="A1236" i="1"/>
  <c r="B1236" i="1"/>
  <c r="D1236" i="1"/>
  <c r="E1236" i="1"/>
  <c r="J1236" i="1"/>
  <c r="A1237" i="1"/>
  <c r="B1237" i="1"/>
  <c r="D1237" i="1"/>
  <c r="E1237" i="1"/>
  <c r="J1237" i="1"/>
  <c r="A1238" i="1"/>
  <c r="B1238" i="1"/>
  <c r="D1238" i="1"/>
  <c r="E1238" i="1"/>
  <c r="J1238" i="1"/>
  <c r="A1239" i="1"/>
  <c r="B1239" i="1"/>
  <c r="D1239" i="1"/>
  <c r="E1239" i="1"/>
  <c r="J1239" i="1"/>
  <c r="A1240" i="1"/>
  <c r="B1240" i="1"/>
  <c r="D1240" i="1"/>
  <c r="E1240" i="1"/>
  <c r="J1240" i="1"/>
  <c r="A1241" i="1"/>
  <c r="B1241" i="1"/>
  <c r="D1241" i="1"/>
  <c r="E1241" i="1"/>
  <c r="J1241" i="1"/>
  <c r="A1242" i="1"/>
  <c r="B1242" i="1"/>
  <c r="D1242" i="1"/>
  <c r="E1242" i="1"/>
  <c r="J1242" i="1"/>
  <c r="A1243" i="1"/>
  <c r="B1243" i="1"/>
  <c r="D1243" i="1"/>
  <c r="E1243" i="1"/>
  <c r="J1243" i="1"/>
  <c r="A1244" i="1"/>
  <c r="B1244" i="1"/>
  <c r="D1244" i="1"/>
  <c r="E1244" i="1"/>
  <c r="J1244" i="1"/>
  <c r="A1245" i="1"/>
  <c r="B1245" i="1"/>
  <c r="D1245" i="1"/>
  <c r="E1245" i="1"/>
  <c r="J1245" i="1"/>
  <c r="A1246" i="1"/>
  <c r="B1246" i="1"/>
  <c r="D1246" i="1"/>
  <c r="E1246" i="1"/>
  <c r="J1246" i="1"/>
  <c r="A1247" i="1"/>
  <c r="B1247" i="1"/>
  <c r="D1247" i="1"/>
  <c r="E1247" i="1"/>
  <c r="J1247" i="1"/>
  <c r="A1248" i="1"/>
  <c r="B1248" i="1"/>
  <c r="D1248" i="1"/>
  <c r="E1248" i="1"/>
  <c r="J1248" i="1"/>
  <c r="A1249" i="1"/>
  <c r="B1249" i="1"/>
  <c r="D1249" i="1"/>
  <c r="E1249" i="1"/>
  <c r="J1249" i="1"/>
  <c r="A1250" i="1"/>
  <c r="B1250" i="1"/>
  <c r="D1250" i="1"/>
  <c r="E1250" i="1"/>
  <c r="J1250" i="1"/>
  <c r="P1250" i="1"/>
  <c r="A1251" i="1"/>
  <c r="B1251" i="1"/>
  <c r="D1251" i="1"/>
  <c r="E1251" i="1"/>
  <c r="J1251" i="1"/>
  <c r="A1252" i="1"/>
  <c r="B1252" i="1"/>
  <c r="D1252" i="1"/>
  <c r="E1252" i="1"/>
  <c r="J1252" i="1"/>
  <c r="A1253" i="1"/>
  <c r="B1253" i="1"/>
  <c r="D1253" i="1"/>
  <c r="E1253" i="1"/>
  <c r="J1253" i="1"/>
  <c r="A1254" i="1"/>
  <c r="B1254" i="1"/>
  <c r="D1254" i="1"/>
  <c r="E1254" i="1"/>
  <c r="J1254" i="1"/>
  <c r="A1255" i="1"/>
  <c r="B1255" i="1"/>
  <c r="D1255" i="1"/>
  <c r="E1255" i="1"/>
  <c r="J1255" i="1"/>
  <c r="A1256" i="1"/>
  <c r="B1256" i="1"/>
  <c r="D1256" i="1"/>
  <c r="E1256" i="1"/>
  <c r="J1256" i="1"/>
  <c r="A1257" i="1"/>
  <c r="B1257" i="1"/>
  <c r="D1257" i="1"/>
  <c r="E1257" i="1"/>
  <c r="J1257" i="1"/>
  <c r="A1258" i="1"/>
  <c r="B1258" i="1"/>
  <c r="D1258" i="1"/>
  <c r="E1258" i="1"/>
  <c r="J1258" i="1"/>
  <c r="A1259" i="1"/>
  <c r="B1259" i="1"/>
  <c r="D1259" i="1"/>
  <c r="E1259" i="1"/>
  <c r="J1259" i="1"/>
  <c r="A1260" i="1"/>
  <c r="B1260" i="1"/>
  <c r="D1260" i="1"/>
  <c r="E1260" i="1"/>
  <c r="J1260" i="1"/>
  <c r="K1260" i="1"/>
  <c r="F1260" i="1" s="1"/>
  <c r="L1260" i="1"/>
  <c r="A1261" i="1"/>
  <c r="B1261" i="1"/>
  <c r="D1261" i="1"/>
  <c r="E1261" i="1"/>
  <c r="J1261" i="1"/>
  <c r="K1261" i="1"/>
  <c r="F1261" i="1" s="1"/>
  <c r="L1261" i="1"/>
  <c r="A1262" i="1"/>
  <c r="B1262" i="1"/>
  <c r="D1262" i="1"/>
  <c r="E1262" i="1"/>
  <c r="J1262" i="1"/>
  <c r="K1262" i="1"/>
  <c r="F1262" i="1" s="1"/>
  <c r="L1262" i="1"/>
  <c r="A1263" i="1"/>
  <c r="B1263" i="1"/>
  <c r="D1263" i="1"/>
  <c r="E1263" i="1"/>
  <c r="J1263" i="1"/>
  <c r="K1263" i="1"/>
  <c r="F1263" i="1" s="1"/>
  <c r="L1263" i="1"/>
  <c r="A1264" i="1"/>
  <c r="B1264" i="1"/>
  <c r="D1264" i="1"/>
  <c r="E1264" i="1"/>
  <c r="J1264" i="1"/>
  <c r="K1264" i="1"/>
  <c r="F1264" i="1" s="1"/>
  <c r="L1264" i="1"/>
  <c r="A1265" i="1"/>
  <c r="B1265" i="1"/>
  <c r="D1265" i="1"/>
  <c r="E1265" i="1"/>
  <c r="J1265" i="1"/>
  <c r="K1265" i="1"/>
  <c r="F1265" i="1" s="1"/>
  <c r="L1265" i="1"/>
  <c r="A1266" i="1"/>
  <c r="B1266" i="1"/>
  <c r="D1266" i="1"/>
  <c r="E1266" i="1"/>
  <c r="J1266" i="1"/>
  <c r="K1266" i="1"/>
  <c r="F1266" i="1" s="1"/>
  <c r="L1266" i="1"/>
  <c r="A1267" i="1"/>
  <c r="B1267" i="1"/>
  <c r="D1267" i="1"/>
  <c r="E1267" i="1"/>
  <c r="J1267" i="1"/>
  <c r="K1267" i="1"/>
  <c r="F1267" i="1" s="1"/>
  <c r="L1267" i="1"/>
  <c r="A1268" i="1"/>
  <c r="B1268" i="1"/>
  <c r="D1268" i="1"/>
  <c r="E1268" i="1"/>
  <c r="J1268" i="1"/>
  <c r="K1268" i="1"/>
  <c r="F1268" i="1" s="1"/>
  <c r="L1268" i="1"/>
  <c r="A1269" i="1"/>
  <c r="B1269" i="1"/>
  <c r="D1269" i="1"/>
  <c r="E1269" i="1"/>
  <c r="J1269" i="1"/>
  <c r="K1269" i="1"/>
  <c r="F1269" i="1" s="1"/>
  <c r="L1269" i="1"/>
  <c r="A1270" i="1"/>
  <c r="B1270" i="1"/>
  <c r="D1270" i="1"/>
  <c r="E1270" i="1"/>
  <c r="J1270" i="1"/>
  <c r="K1270" i="1"/>
  <c r="F1270" i="1" s="1"/>
  <c r="L1270" i="1"/>
  <c r="A1271" i="1"/>
  <c r="B1271" i="1"/>
  <c r="D1271" i="1"/>
  <c r="E1271" i="1"/>
  <c r="J1271" i="1"/>
  <c r="K1271" i="1"/>
  <c r="F1271" i="1" s="1"/>
  <c r="L1271" i="1"/>
  <c r="A1272" i="1"/>
  <c r="B1272" i="1"/>
  <c r="D1272" i="1"/>
  <c r="E1272" i="1"/>
  <c r="J1272" i="1"/>
  <c r="K1272" i="1"/>
  <c r="F1272" i="1" s="1"/>
  <c r="L1272" i="1"/>
  <c r="A1273" i="1"/>
  <c r="B1273" i="1"/>
  <c r="D1273" i="1"/>
  <c r="E1273" i="1"/>
  <c r="J1273" i="1"/>
  <c r="K1273" i="1"/>
  <c r="F1273" i="1" s="1"/>
  <c r="L1273" i="1"/>
  <c r="A1274" i="1"/>
  <c r="B1274" i="1"/>
  <c r="D1274" i="1"/>
  <c r="E1274" i="1"/>
  <c r="J1274" i="1"/>
  <c r="K1274" i="1"/>
  <c r="F1274" i="1" s="1"/>
  <c r="L1274" i="1"/>
  <c r="A1275" i="1"/>
  <c r="B1275" i="1"/>
  <c r="D1275" i="1"/>
  <c r="E1275" i="1"/>
  <c r="J1275" i="1"/>
  <c r="K1275" i="1"/>
  <c r="F1275" i="1" s="1"/>
  <c r="L1275" i="1"/>
  <c r="A1276" i="1"/>
  <c r="B1276" i="1"/>
  <c r="D1276" i="1"/>
  <c r="E1276" i="1"/>
  <c r="J1276" i="1"/>
  <c r="K1276" i="1"/>
  <c r="F1276" i="1" s="1"/>
  <c r="L1276" i="1"/>
  <c r="A1277" i="1"/>
  <c r="B1277" i="1"/>
  <c r="D1277" i="1"/>
  <c r="E1277" i="1"/>
  <c r="J1277" i="1"/>
  <c r="K1277" i="1"/>
  <c r="F1277" i="1" s="1"/>
  <c r="L1277" i="1"/>
  <c r="A1278" i="1"/>
  <c r="B1278" i="1"/>
  <c r="D1278" i="1"/>
  <c r="E1278" i="1"/>
  <c r="J1278" i="1"/>
  <c r="K1278" i="1"/>
  <c r="F1278" i="1" s="1"/>
  <c r="L1278" i="1"/>
  <c r="A1279" i="1"/>
  <c r="B1279" i="1"/>
  <c r="D1279" i="1"/>
  <c r="E1279" i="1"/>
  <c r="N1279" i="1" s="1"/>
  <c r="J1279" i="1"/>
  <c r="K1279" i="1"/>
  <c r="F1279" i="1" s="1"/>
  <c r="L1279" i="1"/>
  <c r="A1280" i="1"/>
  <c r="B1280" i="1"/>
  <c r="D1280" i="1"/>
  <c r="E1280" i="1"/>
  <c r="J1280" i="1"/>
  <c r="K1280" i="1"/>
  <c r="F1280" i="1" s="1"/>
  <c r="L1280" i="1"/>
  <c r="A1281" i="1"/>
  <c r="B1281" i="1"/>
  <c r="D1281" i="1"/>
  <c r="E1281" i="1"/>
  <c r="J1281" i="1"/>
  <c r="K1281" i="1"/>
  <c r="F1281" i="1" s="1"/>
  <c r="L1281" i="1"/>
  <c r="A1282" i="1"/>
  <c r="B1282" i="1"/>
  <c r="D1282" i="1"/>
  <c r="E1282" i="1"/>
  <c r="J1282" i="1"/>
  <c r="K1282" i="1"/>
  <c r="F1282" i="1" s="1"/>
  <c r="L1282" i="1"/>
  <c r="A1283" i="1"/>
  <c r="B1283" i="1"/>
  <c r="D1283" i="1"/>
  <c r="E1283" i="1"/>
  <c r="J1283" i="1"/>
  <c r="K1283" i="1"/>
  <c r="F1283" i="1" s="1"/>
  <c r="L1283" i="1"/>
  <c r="A1284" i="1"/>
  <c r="B1284" i="1"/>
  <c r="D1284" i="1"/>
  <c r="E1284" i="1"/>
  <c r="J1284" i="1"/>
  <c r="K1284" i="1"/>
  <c r="F1284" i="1" s="1"/>
  <c r="L1284" i="1"/>
  <c r="A1285" i="1"/>
  <c r="B1285" i="1"/>
  <c r="D1285" i="1"/>
  <c r="E1285" i="1"/>
  <c r="J1285" i="1"/>
  <c r="K1285" i="1"/>
  <c r="F1285" i="1" s="1"/>
  <c r="L1285" i="1"/>
  <c r="A1286" i="1"/>
  <c r="B1286" i="1"/>
  <c r="D1286" i="1"/>
  <c r="E1286" i="1"/>
  <c r="J1286" i="1"/>
  <c r="K1286" i="1"/>
  <c r="F1286" i="1" s="1"/>
  <c r="L1286" i="1"/>
  <c r="A1287" i="1"/>
  <c r="B1287" i="1"/>
  <c r="D1287" i="1"/>
  <c r="E1287" i="1"/>
  <c r="J1287" i="1"/>
  <c r="K1287" i="1"/>
  <c r="F1287" i="1" s="1"/>
  <c r="L1287" i="1"/>
  <c r="A1288" i="1"/>
  <c r="B1288" i="1"/>
  <c r="D1288" i="1"/>
  <c r="E1288" i="1"/>
  <c r="J1288" i="1"/>
  <c r="K1288" i="1"/>
  <c r="F1288" i="1" s="1"/>
  <c r="L1288" i="1"/>
  <c r="A1289" i="1"/>
  <c r="B1289" i="1"/>
  <c r="D1289" i="1"/>
  <c r="E1289" i="1"/>
  <c r="J1289" i="1"/>
  <c r="K1289" i="1"/>
  <c r="F1289" i="1" s="1"/>
  <c r="L1289" i="1"/>
  <c r="O1289" i="1"/>
  <c r="A1290" i="1"/>
  <c r="B1290" i="1"/>
  <c r="D1290" i="1"/>
  <c r="E1290" i="1"/>
  <c r="J1290" i="1"/>
  <c r="K1290" i="1"/>
  <c r="F1290" i="1" s="1"/>
  <c r="L1290" i="1"/>
  <c r="A1291" i="1"/>
  <c r="B1291" i="1"/>
  <c r="D1291" i="1"/>
  <c r="E1291" i="1"/>
  <c r="J1291" i="1"/>
  <c r="K1291" i="1"/>
  <c r="F1291" i="1" s="1"/>
  <c r="L1291" i="1"/>
  <c r="A1292" i="1"/>
  <c r="B1292" i="1"/>
  <c r="D1292" i="1"/>
  <c r="E1292" i="1"/>
  <c r="J1292" i="1"/>
  <c r="K1292" i="1"/>
  <c r="F1292" i="1" s="1"/>
  <c r="L1292" i="1"/>
  <c r="A1293" i="1"/>
  <c r="B1293" i="1"/>
  <c r="D1293" i="1"/>
  <c r="E1293" i="1"/>
  <c r="J1293" i="1"/>
  <c r="K1293" i="1"/>
  <c r="F1293" i="1" s="1"/>
  <c r="L1293" i="1"/>
  <c r="A1294" i="1"/>
  <c r="B1294" i="1"/>
  <c r="D1294" i="1"/>
  <c r="E1294" i="1"/>
  <c r="J1294" i="1"/>
  <c r="K1294" i="1"/>
  <c r="F1294" i="1" s="1"/>
  <c r="L1294" i="1"/>
  <c r="A1295" i="1"/>
  <c r="B1295" i="1"/>
  <c r="D1295" i="1"/>
  <c r="E1295" i="1"/>
  <c r="J1295" i="1"/>
  <c r="K1295" i="1"/>
  <c r="F1295" i="1" s="1"/>
  <c r="L1295" i="1"/>
  <c r="A1296" i="1"/>
  <c r="B1296" i="1"/>
  <c r="D1296" i="1"/>
  <c r="E1296" i="1"/>
  <c r="J1296" i="1"/>
  <c r="K1296" i="1"/>
  <c r="F1296" i="1" s="1"/>
  <c r="L1296" i="1"/>
  <c r="A1297" i="1"/>
  <c r="B1297" i="1"/>
  <c r="D1297" i="1"/>
  <c r="E1297" i="1"/>
  <c r="J1297" i="1"/>
  <c r="K1297" i="1"/>
  <c r="F1297" i="1" s="1"/>
  <c r="L1297" i="1"/>
  <c r="A1298" i="1"/>
  <c r="B1298" i="1"/>
  <c r="D1298" i="1"/>
  <c r="E1298" i="1"/>
  <c r="J1298" i="1"/>
  <c r="K1298" i="1"/>
  <c r="F1298" i="1" s="1"/>
  <c r="L1298" i="1"/>
  <c r="A1299" i="1"/>
  <c r="B1299" i="1"/>
  <c r="D1299" i="1"/>
  <c r="E1299" i="1"/>
  <c r="J1299" i="1"/>
  <c r="K1299" i="1"/>
  <c r="F1299" i="1" s="1"/>
  <c r="L1299" i="1"/>
  <c r="A1300" i="1"/>
  <c r="B1300" i="1"/>
  <c r="D1300" i="1"/>
  <c r="E1300" i="1"/>
  <c r="J1300" i="1"/>
  <c r="K1300" i="1"/>
  <c r="F1300" i="1" s="1"/>
  <c r="L1300" i="1"/>
  <c r="A1301" i="1"/>
  <c r="B1301" i="1"/>
  <c r="D1301" i="1"/>
  <c r="E1301" i="1"/>
  <c r="J1301" i="1"/>
  <c r="K1301" i="1"/>
  <c r="F1301" i="1" s="1"/>
  <c r="L1301" i="1"/>
  <c r="A1302" i="1"/>
  <c r="B1302" i="1"/>
  <c r="D1302" i="1"/>
  <c r="E1302" i="1"/>
  <c r="J1302" i="1"/>
  <c r="K1302" i="1"/>
  <c r="F1302" i="1" s="1"/>
  <c r="L1302" i="1"/>
  <c r="A1303" i="1"/>
  <c r="B1303" i="1"/>
  <c r="D1303" i="1"/>
  <c r="E1303" i="1"/>
  <c r="J1303" i="1"/>
  <c r="K1303" i="1"/>
  <c r="F1303" i="1" s="1"/>
  <c r="L1303" i="1"/>
  <c r="A1304" i="1"/>
  <c r="B1304" i="1"/>
  <c r="D1304" i="1"/>
  <c r="E1304" i="1"/>
  <c r="J1304" i="1"/>
  <c r="K1304" i="1"/>
  <c r="F1304" i="1" s="1"/>
  <c r="L1304" i="1"/>
  <c r="A1305" i="1"/>
  <c r="B1305" i="1"/>
  <c r="D1305" i="1"/>
  <c r="E1305" i="1"/>
  <c r="J1305" i="1"/>
  <c r="K1305" i="1"/>
  <c r="F1305" i="1" s="1"/>
  <c r="L1305" i="1"/>
  <c r="A1306" i="1"/>
  <c r="B1306" i="1"/>
  <c r="D1306" i="1"/>
  <c r="E1306" i="1"/>
  <c r="J1306" i="1"/>
  <c r="K1306" i="1"/>
  <c r="F1306" i="1" s="1"/>
  <c r="L1306" i="1"/>
  <c r="A1307" i="1"/>
  <c r="B1307" i="1"/>
  <c r="D1307" i="1"/>
  <c r="E1307" i="1"/>
  <c r="J1307" i="1"/>
  <c r="K1307" i="1"/>
  <c r="F1307" i="1" s="1"/>
  <c r="L1307" i="1"/>
  <c r="A1308" i="1"/>
  <c r="B1308" i="1"/>
  <c r="D1308" i="1"/>
  <c r="E1308" i="1"/>
  <c r="J1308" i="1"/>
  <c r="K1308" i="1"/>
  <c r="F1308" i="1" s="1"/>
  <c r="L1308" i="1"/>
  <c r="A1309" i="1"/>
  <c r="B1309" i="1"/>
  <c r="D1309" i="1"/>
  <c r="E1309" i="1"/>
  <c r="J1309" i="1"/>
  <c r="K1309" i="1"/>
  <c r="F1309" i="1" s="1"/>
  <c r="L1309" i="1"/>
  <c r="A1310" i="1"/>
  <c r="B1310" i="1"/>
  <c r="D1310" i="1"/>
  <c r="E1310" i="1"/>
  <c r="J1310" i="1"/>
  <c r="K1310" i="1"/>
  <c r="F1310" i="1" s="1"/>
  <c r="L1310" i="1"/>
  <c r="A1311" i="1"/>
  <c r="B1311" i="1"/>
  <c r="D1311" i="1"/>
  <c r="E1311" i="1"/>
  <c r="J1311" i="1"/>
  <c r="K1311" i="1"/>
  <c r="F1311" i="1" s="1"/>
  <c r="L1311" i="1"/>
  <c r="A1312" i="1"/>
  <c r="B1312" i="1"/>
  <c r="D1312" i="1"/>
  <c r="E1312" i="1"/>
  <c r="J1312" i="1"/>
  <c r="K1312" i="1"/>
  <c r="F1312" i="1" s="1"/>
  <c r="L1312" i="1"/>
  <c r="A1313" i="1"/>
  <c r="B1313" i="1"/>
  <c r="D1313" i="1"/>
  <c r="E1313" i="1"/>
  <c r="J1313" i="1"/>
  <c r="K1313" i="1"/>
  <c r="F1313" i="1" s="1"/>
  <c r="L1313" i="1"/>
  <c r="A1314" i="1"/>
  <c r="B1314" i="1"/>
  <c r="D1314" i="1"/>
  <c r="E1314" i="1"/>
  <c r="J1314" i="1"/>
  <c r="K1314" i="1"/>
  <c r="F1314" i="1" s="1"/>
  <c r="L1314" i="1"/>
  <c r="A1315" i="1"/>
  <c r="B1315" i="1"/>
  <c r="D1315" i="1"/>
  <c r="E1315" i="1"/>
  <c r="J1315" i="1"/>
  <c r="K1315" i="1"/>
  <c r="F1315" i="1" s="1"/>
  <c r="L1315" i="1"/>
  <c r="A1316" i="1"/>
  <c r="B1316" i="1"/>
  <c r="D1316" i="1"/>
  <c r="E1316" i="1"/>
  <c r="J1316" i="1"/>
  <c r="K1316" i="1"/>
  <c r="F1316" i="1" s="1"/>
  <c r="L1316" i="1"/>
  <c r="A1317" i="1"/>
  <c r="B1317" i="1"/>
  <c r="D1317" i="1"/>
  <c r="E1317" i="1"/>
  <c r="J1317" i="1"/>
  <c r="K1317" i="1"/>
  <c r="F1317" i="1" s="1"/>
  <c r="L1317" i="1"/>
  <c r="A1318" i="1"/>
  <c r="B1318" i="1"/>
  <c r="D1318" i="1"/>
  <c r="E1318" i="1"/>
  <c r="J1318" i="1"/>
  <c r="K1318" i="1"/>
  <c r="F1318" i="1" s="1"/>
  <c r="L1318" i="1"/>
  <c r="A1319" i="1"/>
  <c r="B1319" i="1"/>
  <c r="D1319" i="1"/>
  <c r="E1319" i="1"/>
  <c r="J1319" i="1"/>
  <c r="K1319" i="1"/>
  <c r="F1319" i="1" s="1"/>
  <c r="L1319" i="1"/>
  <c r="A1320" i="1"/>
  <c r="B1320" i="1"/>
  <c r="D1320" i="1"/>
  <c r="E1320" i="1"/>
  <c r="J1320" i="1"/>
  <c r="K1320" i="1"/>
  <c r="F1320" i="1" s="1"/>
  <c r="L1320" i="1"/>
  <c r="A1321" i="1"/>
  <c r="B1321" i="1"/>
  <c r="D1321" i="1"/>
  <c r="E1321" i="1"/>
  <c r="J1321" i="1"/>
  <c r="K1321" i="1"/>
  <c r="F1321" i="1" s="1"/>
  <c r="L1321" i="1"/>
  <c r="A1322" i="1"/>
  <c r="B1322" i="1"/>
  <c r="D1322" i="1"/>
  <c r="E1322" i="1"/>
  <c r="J1322" i="1"/>
  <c r="K1322" i="1"/>
  <c r="F1322" i="1" s="1"/>
  <c r="L1322" i="1"/>
  <c r="A1323" i="1"/>
  <c r="B1323" i="1"/>
  <c r="D1323" i="1"/>
  <c r="E1323" i="1"/>
  <c r="J1323" i="1"/>
  <c r="K1323" i="1"/>
  <c r="F1323" i="1" s="1"/>
  <c r="L1323" i="1"/>
  <c r="A1324" i="1"/>
  <c r="B1324" i="1"/>
  <c r="D1324" i="1"/>
  <c r="E1324" i="1"/>
  <c r="J1324" i="1"/>
  <c r="K1324" i="1"/>
  <c r="F1324" i="1" s="1"/>
  <c r="L1324" i="1"/>
  <c r="A1325" i="1"/>
  <c r="B1325" i="1"/>
  <c r="D1325" i="1"/>
  <c r="E1325" i="1"/>
  <c r="J1325" i="1"/>
  <c r="K1325" i="1"/>
  <c r="F1325" i="1" s="1"/>
  <c r="L1325" i="1"/>
  <c r="A1326" i="1"/>
  <c r="B1326" i="1"/>
  <c r="D1326" i="1"/>
  <c r="E1326" i="1"/>
  <c r="J1326" i="1"/>
  <c r="K1326" i="1"/>
  <c r="F1326" i="1" s="1"/>
  <c r="L1326" i="1"/>
  <c r="A1327" i="1"/>
  <c r="B1327" i="1"/>
  <c r="D1327" i="1"/>
  <c r="E1327" i="1"/>
  <c r="J1327" i="1"/>
  <c r="K1327" i="1"/>
  <c r="F1327" i="1" s="1"/>
  <c r="L1327" i="1"/>
  <c r="A1328" i="1"/>
  <c r="B1328" i="1"/>
  <c r="D1328" i="1"/>
  <c r="E1328" i="1"/>
  <c r="J1328" i="1"/>
  <c r="K1328" i="1"/>
  <c r="F1328" i="1" s="1"/>
  <c r="L1328" i="1"/>
  <c r="A1329" i="1"/>
  <c r="B1329" i="1"/>
  <c r="D1329" i="1"/>
  <c r="E1329" i="1"/>
  <c r="J1329" i="1"/>
  <c r="K1329" i="1"/>
  <c r="F1329" i="1" s="1"/>
  <c r="L1329" i="1"/>
  <c r="A1330" i="1"/>
  <c r="B1330" i="1"/>
  <c r="D1330" i="1"/>
  <c r="E1330" i="1"/>
  <c r="J1330" i="1"/>
  <c r="K1330" i="1"/>
  <c r="F1330" i="1" s="1"/>
  <c r="L1330" i="1"/>
  <c r="A1331" i="1"/>
  <c r="B1331" i="1"/>
  <c r="D1331" i="1"/>
  <c r="E1331" i="1"/>
  <c r="J1331" i="1"/>
  <c r="K1331" i="1"/>
  <c r="F1331" i="1" s="1"/>
  <c r="L1331" i="1"/>
  <c r="N1331" i="1"/>
  <c r="A1332" i="1"/>
  <c r="B1332" i="1"/>
  <c r="D1332" i="1"/>
  <c r="E1332" i="1"/>
  <c r="J1332" i="1"/>
  <c r="K1332" i="1"/>
  <c r="F1332" i="1" s="1"/>
  <c r="L1332" i="1"/>
  <c r="A1333" i="1"/>
  <c r="B1333" i="1"/>
  <c r="D1333" i="1"/>
  <c r="E1333" i="1"/>
  <c r="J1333" i="1"/>
  <c r="K1333" i="1"/>
  <c r="F1333" i="1" s="1"/>
  <c r="L1333" i="1"/>
  <c r="A1334" i="1"/>
  <c r="B1334" i="1"/>
  <c r="D1334" i="1"/>
  <c r="E1334" i="1"/>
  <c r="J1334" i="1"/>
  <c r="K1334" i="1"/>
  <c r="F1334" i="1" s="1"/>
  <c r="L1334" i="1"/>
  <c r="A1335" i="1"/>
  <c r="B1335" i="1"/>
  <c r="D1335" i="1"/>
  <c r="E1335" i="1"/>
  <c r="J1335" i="1"/>
  <c r="K1335" i="1"/>
  <c r="F1335" i="1" s="1"/>
  <c r="L1335" i="1"/>
  <c r="A1336" i="1"/>
  <c r="B1336" i="1"/>
  <c r="D1336" i="1"/>
  <c r="E1336" i="1"/>
  <c r="J1336" i="1"/>
  <c r="K1336" i="1"/>
  <c r="F1336" i="1" s="1"/>
  <c r="L1336" i="1"/>
  <c r="A1337" i="1"/>
  <c r="B1337" i="1"/>
  <c r="D1337" i="1"/>
  <c r="E1337" i="1"/>
  <c r="J1337" i="1"/>
  <c r="K1337" i="1"/>
  <c r="F1337" i="1" s="1"/>
  <c r="L1337" i="1"/>
  <c r="A1338" i="1"/>
  <c r="B1338" i="1"/>
  <c r="D1338" i="1"/>
  <c r="E1338" i="1"/>
  <c r="J1338" i="1"/>
  <c r="K1338" i="1"/>
  <c r="F1338" i="1" s="1"/>
  <c r="L1338" i="1"/>
  <c r="A1339" i="1"/>
  <c r="B1339" i="1"/>
  <c r="D1339" i="1"/>
  <c r="E1339" i="1"/>
  <c r="J1339" i="1"/>
  <c r="K1339" i="1"/>
  <c r="F1339" i="1" s="1"/>
  <c r="L1339" i="1"/>
  <c r="A1340" i="1"/>
  <c r="B1340" i="1"/>
  <c r="D1340" i="1"/>
  <c r="E1340" i="1"/>
  <c r="J1340" i="1"/>
  <c r="K1340" i="1"/>
  <c r="F1340" i="1" s="1"/>
  <c r="L1340" i="1"/>
  <c r="A1341" i="1"/>
  <c r="B1341" i="1"/>
  <c r="D1341" i="1"/>
  <c r="E1341" i="1"/>
  <c r="J1341" i="1"/>
  <c r="K1341" i="1"/>
  <c r="F1341" i="1" s="1"/>
  <c r="L1341" i="1"/>
  <c r="A1342" i="1"/>
  <c r="B1342" i="1"/>
  <c r="D1342" i="1"/>
  <c r="E1342" i="1"/>
  <c r="J1342" i="1"/>
  <c r="K1342" i="1"/>
  <c r="F1342" i="1" s="1"/>
  <c r="L1342" i="1"/>
  <c r="A1343" i="1"/>
  <c r="B1343" i="1"/>
  <c r="D1343" i="1"/>
  <c r="E1343" i="1"/>
  <c r="J1343" i="1"/>
  <c r="K1343" i="1"/>
  <c r="F1343" i="1" s="1"/>
  <c r="L1343" i="1"/>
  <c r="A1344" i="1"/>
  <c r="B1344" i="1"/>
  <c r="D1344" i="1"/>
  <c r="E1344" i="1"/>
  <c r="J1344" i="1"/>
  <c r="K1344" i="1"/>
  <c r="F1344" i="1" s="1"/>
  <c r="L1344" i="1"/>
  <c r="A1345" i="1"/>
  <c r="B1345" i="1"/>
  <c r="D1345" i="1"/>
  <c r="E1345" i="1"/>
  <c r="J1345" i="1"/>
  <c r="K1345" i="1"/>
  <c r="F1345" i="1" s="1"/>
  <c r="L1345" i="1"/>
  <c r="A1346" i="1"/>
  <c r="B1346" i="1"/>
  <c r="D1346" i="1"/>
  <c r="E1346" i="1"/>
  <c r="J1346" i="1"/>
  <c r="K1346" i="1"/>
  <c r="F1346" i="1" s="1"/>
  <c r="L1346" i="1"/>
  <c r="A1347" i="1"/>
  <c r="B1347" i="1"/>
  <c r="D1347" i="1"/>
  <c r="E1347" i="1"/>
  <c r="J1347" i="1"/>
  <c r="K1347" i="1"/>
  <c r="F1347" i="1" s="1"/>
  <c r="L1347" i="1"/>
  <c r="O1347" i="1"/>
  <c r="A1348" i="1"/>
  <c r="B1348" i="1"/>
  <c r="D1348" i="1"/>
  <c r="E1348" i="1"/>
  <c r="J1348" i="1"/>
  <c r="K1348" i="1"/>
  <c r="F1348" i="1" s="1"/>
  <c r="L1348" i="1"/>
  <c r="O1348" i="1"/>
  <c r="A1349" i="1"/>
  <c r="B1349" i="1"/>
  <c r="D1349" i="1"/>
  <c r="E1349" i="1"/>
  <c r="J1349" i="1"/>
  <c r="K1349" i="1"/>
  <c r="F1349" i="1" s="1"/>
  <c r="L1349" i="1"/>
  <c r="M1349" i="1"/>
  <c r="A1350" i="1"/>
  <c r="B1350" i="1"/>
  <c r="D1350" i="1"/>
  <c r="E1350" i="1"/>
  <c r="J1350" i="1"/>
  <c r="K1350" i="1"/>
  <c r="F1350" i="1" s="1"/>
  <c r="L1350" i="1"/>
  <c r="A1351" i="1"/>
  <c r="B1351" i="1"/>
  <c r="D1351" i="1"/>
  <c r="E1351" i="1"/>
  <c r="J1351" i="1"/>
  <c r="K1351" i="1"/>
  <c r="F1351" i="1" s="1"/>
  <c r="L1351" i="1"/>
  <c r="A1352" i="1"/>
  <c r="B1352" i="1"/>
  <c r="D1352" i="1"/>
  <c r="E1352" i="1"/>
  <c r="J1352" i="1"/>
  <c r="K1352" i="1"/>
  <c r="F1352" i="1" s="1"/>
  <c r="L1352" i="1"/>
  <c r="A1353" i="1"/>
  <c r="B1353" i="1"/>
  <c r="D1353" i="1"/>
  <c r="E1353" i="1"/>
  <c r="J1353" i="1"/>
  <c r="K1353" i="1"/>
  <c r="F1353" i="1" s="1"/>
  <c r="L1353" i="1"/>
  <c r="A1354" i="1"/>
  <c r="B1354" i="1"/>
  <c r="D1354" i="1"/>
  <c r="E1354" i="1"/>
  <c r="J1354" i="1"/>
  <c r="K1354" i="1"/>
  <c r="F1354" i="1" s="1"/>
  <c r="L1354" i="1"/>
  <c r="A1355" i="1"/>
  <c r="B1355" i="1"/>
  <c r="D1355" i="1"/>
  <c r="E1355" i="1"/>
  <c r="J1355" i="1"/>
  <c r="K1355" i="1"/>
  <c r="F1355" i="1" s="1"/>
  <c r="L1355" i="1"/>
  <c r="A1356" i="1"/>
  <c r="B1356" i="1"/>
  <c r="D1356" i="1"/>
  <c r="E1356" i="1"/>
  <c r="J1356" i="1"/>
  <c r="K1356" i="1"/>
  <c r="F1356" i="1" s="1"/>
  <c r="L1356" i="1"/>
  <c r="A1357" i="1"/>
  <c r="B1357" i="1"/>
  <c r="D1357" i="1"/>
  <c r="E1357" i="1"/>
  <c r="J1357" i="1"/>
  <c r="K1357" i="1"/>
  <c r="F1357" i="1" s="1"/>
  <c r="L1357" i="1"/>
  <c r="A1358" i="1"/>
  <c r="B1358" i="1"/>
  <c r="D1358" i="1"/>
  <c r="E1358" i="1"/>
  <c r="J1358" i="1"/>
  <c r="K1358" i="1"/>
  <c r="F1358" i="1" s="1"/>
  <c r="L1358" i="1"/>
  <c r="A1359" i="1"/>
  <c r="B1359" i="1"/>
  <c r="D1359" i="1"/>
  <c r="E1359" i="1"/>
  <c r="J1359" i="1"/>
  <c r="K1359" i="1"/>
  <c r="F1359" i="1" s="1"/>
  <c r="L1359" i="1"/>
  <c r="A1360" i="1"/>
  <c r="B1360" i="1"/>
  <c r="D1360" i="1"/>
  <c r="E1360" i="1"/>
  <c r="J1360" i="1"/>
  <c r="K1360" i="1"/>
  <c r="F1360" i="1" s="1"/>
  <c r="L1360" i="1"/>
  <c r="A1361" i="1"/>
  <c r="B1361" i="1"/>
  <c r="D1361" i="1"/>
  <c r="E1361" i="1"/>
  <c r="N1361" i="1" s="1"/>
  <c r="J1361" i="1"/>
  <c r="K1361" i="1"/>
  <c r="F1361" i="1" s="1"/>
  <c r="L1361" i="1"/>
  <c r="A1362" i="1"/>
  <c r="B1362" i="1"/>
  <c r="D1362" i="1"/>
  <c r="E1362" i="1"/>
  <c r="J1362" i="1"/>
  <c r="K1362" i="1"/>
  <c r="F1362" i="1" s="1"/>
  <c r="L1362" i="1"/>
  <c r="A1363" i="1"/>
  <c r="B1363" i="1"/>
  <c r="D1363" i="1"/>
  <c r="E1363" i="1"/>
  <c r="J1363" i="1"/>
  <c r="K1363" i="1"/>
  <c r="F1363" i="1" s="1"/>
  <c r="L1363" i="1"/>
  <c r="A1364" i="1"/>
  <c r="B1364" i="1"/>
  <c r="D1364" i="1"/>
  <c r="E1364" i="1"/>
  <c r="O1364" i="1" s="1"/>
  <c r="J1364" i="1"/>
  <c r="K1364" i="1"/>
  <c r="F1364" i="1" s="1"/>
  <c r="L1364" i="1"/>
  <c r="A1365" i="1"/>
  <c r="B1365" i="1"/>
  <c r="D1365" i="1"/>
  <c r="E1365" i="1"/>
  <c r="J1365" i="1"/>
  <c r="K1365" i="1"/>
  <c r="F1365" i="1" s="1"/>
  <c r="L1365" i="1"/>
  <c r="A1366" i="1"/>
  <c r="B1366" i="1"/>
  <c r="D1366" i="1"/>
  <c r="E1366" i="1"/>
  <c r="J1366" i="1"/>
  <c r="K1366" i="1"/>
  <c r="F1366" i="1" s="1"/>
  <c r="L1366" i="1"/>
  <c r="A1367" i="1"/>
  <c r="B1367" i="1"/>
  <c r="D1367" i="1"/>
  <c r="E1367" i="1"/>
  <c r="J1367" i="1"/>
  <c r="K1367" i="1"/>
  <c r="F1367" i="1" s="1"/>
  <c r="L1367" i="1"/>
  <c r="A1368" i="1"/>
  <c r="B1368" i="1"/>
  <c r="D1368" i="1"/>
  <c r="E1368" i="1"/>
  <c r="J1368" i="1"/>
  <c r="K1368" i="1"/>
  <c r="F1368" i="1" s="1"/>
  <c r="L1368" i="1"/>
  <c r="A1369" i="1"/>
  <c r="B1369" i="1"/>
  <c r="D1369" i="1"/>
  <c r="E1369" i="1"/>
  <c r="J1369" i="1"/>
  <c r="K1369" i="1"/>
  <c r="F1369" i="1" s="1"/>
  <c r="L1369" i="1"/>
  <c r="A1370" i="1"/>
  <c r="B1370" i="1"/>
  <c r="D1370" i="1"/>
  <c r="E1370" i="1"/>
  <c r="J1370" i="1"/>
  <c r="K1370" i="1"/>
  <c r="F1370" i="1" s="1"/>
  <c r="L1370" i="1"/>
  <c r="A1371" i="1"/>
  <c r="B1371" i="1"/>
  <c r="D1371" i="1"/>
  <c r="E1371" i="1"/>
  <c r="J1371" i="1"/>
  <c r="K1371" i="1"/>
  <c r="F1371" i="1" s="1"/>
  <c r="L1371" i="1"/>
  <c r="A1372" i="1"/>
  <c r="B1372" i="1"/>
  <c r="D1372" i="1"/>
  <c r="E1372" i="1"/>
  <c r="J1372" i="1"/>
  <c r="K1372" i="1"/>
  <c r="F1372" i="1" s="1"/>
  <c r="L1372" i="1"/>
  <c r="A1373" i="1"/>
  <c r="B1373" i="1"/>
  <c r="D1373" i="1"/>
  <c r="E1373" i="1"/>
  <c r="J1373" i="1"/>
  <c r="K1373" i="1"/>
  <c r="F1373" i="1" s="1"/>
  <c r="L1373" i="1"/>
  <c r="A1374" i="1"/>
  <c r="B1374" i="1"/>
  <c r="D1374" i="1"/>
  <c r="E1374" i="1"/>
  <c r="J1374" i="1"/>
  <c r="K1374" i="1"/>
  <c r="F1374" i="1" s="1"/>
  <c r="L1374" i="1"/>
  <c r="A1375" i="1"/>
  <c r="B1375" i="1"/>
  <c r="D1375" i="1"/>
  <c r="E1375" i="1"/>
  <c r="J1375" i="1"/>
  <c r="K1375" i="1"/>
  <c r="F1375" i="1" s="1"/>
  <c r="L1375" i="1"/>
  <c r="A1376" i="1"/>
  <c r="B1376" i="1"/>
  <c r="D1376" i="1"/>
  <c r="E1376" i="1"/>
  <c r="J1376" i="1"/>
  <c r="K1376" i="1"/>
  <c r="F1376" i="1" s="1"/>
  <c r="L1376" i="1"/>
  <c r="A1377" i="1"/>
  <c r="B1377" i="1"/>
  <c r="D1377" i="1"/>
  <c r="E1377" i="1"/>
  <c r="N1377" i="1" s="1"/>
  <c r="J1377" i="1"/>
  <c r="K1377" i="1"/>
  <c r="F1377" i="1" s="1"/>
  <c r="L1377" i="1"/>
  <c r="A1378" i="1"/>
  <c r="B1378" i="1"/>
  <c r="D1378" i="1"/>
  <c r="E1378" i="1"/>
  <c r="J1378" i="1"/>
  <c r="K1378" i="1"/>
  <c r="F1378" i="1" s="1"/>
  <c r="L1378" i="1"/>
  <c r="A1379" i="1"/>
  <c r="B1379" i="1"/>
  <c r="D1379" i="1"/>
  <c r="E1379" i="1"/>
  <c r="J1379" i="1"/>
  <c r="K1379" i="1"/>
  <c r="F1379" i="1" s="1"/>
  <c r="L1379" i="1"/>
  <c r="A1380" i="1"/>
  <c r="B1380" i="1"/>
  <c r="D1380" i="1"/>
  <c r="E1380" i="1"/>
  <c r="J1380" i="1"/>
  <c r="K1380" i="1"/>
  <c r="F1380" i="1" s="1"/>
  <c r="L1380" i="1"/>
  <c r="A1381" i="1"/>
  <c r="B1381" i="1"/>
  <c r="D1381" i="1"/>
  <c r="E1381" i="1"/>
  <c r="J1381" i="1"/>
  <c r="K1381" i="1"/>
  <c r="F1381" i="1" s="1"/>
  <c r="L1381" i="1"/>
  <c r="A1382" i="1"/>
  <c r="B1382" i="1"/>
  <c r="D1382" i="1"/>
  <c r="E1382" i="1"/>
  <c r="J1382" i="1"/>
  <c r="K1382" i="1"/>
  <c r="F1382" i="1" s="1"/>
  <c r="L1382" i="1"/>
  <c r="A1383" i="1"/>
  <c r="B1383" i="1"/>
  <c r="D1383" i="1"/>
  <c r="E1383" i="1"/>
  <c r="J1383" i="1"/>
  <c r="K1383" i="1"/>
  <c r="F1383" i="1" s="1"/>
  <c r="L1383" i="1"/>
  <c r="A1384" i="1"/>
  <c r="B1384" i="1"/>
  <c r="D1384" i="1"/>
  <c r="E1384" i="1"/>
  <c r="J1384" i="1"/>
  <c r="K1384" i="1"/>
  <c r="F1384" i="1" s="1"/>
  <c r="L1384" i="1"/>
  <c r="A1385" i="1"/>
  <c r="B1385" i="1"/>
  <c r="D1385" i="1"/>
  <c r="E1385" i="1"/>
  <c r="J1385" i="1"/>
  <c r="K1385" i="1"/>
  <c r="F1385" i="1" s="1"/>
  <c r="L1385" i="1"/>
  <c r="N1385" i="1"/>
  <c r="A1386" i="1"/>
  <c r="B1386" i="1"/>
  <c r="D1386" i="1"/>
  <c r="E1386" i="1"/>
  <c r="J1386" i="1"/>
  <c r="K1386" i="1"/>
  <c r="F1386" i="1" s="1"/>
  <c r="L1386" i="1"/>
  <c r="A1387" i="1"/>
  <c r="B1387" i="1"/>
  <c r="D1387" i="1"/>
  <c r="E1387" i="1"/>
  <c r="J1387" i="1"/>
  <c r="K1387" i="1"/>
  <c r="F1387" i="1" s="1"/>
  <c r="L1387" i="1"/>
  <c r="O1387" i="1"/>
  <c r="A1388" i="1"/>
  <c r="B1388" i="1"/>
  <c r="D1388" i="1"/>
  <c r="E1388" i="1"/>
  <c r="J1388" i="1"/>
  <c r="K1388" i="1"/>
  <c r="F1388" i="1" s="1"/>
  <c r="L1388" i="1"/>
  <c r="A1389" i="1"/>
  <c r="B1389" i="1"/>
  <c r="D1389" i="1"/>
  <c r="E1389" i="1"/>
  <c r="J1389" i="1"/>
  <c r="K1389" i="1"/>
  <c r="F1389" i="1" s="1"/>
  <c r="L1389" i="1"/>
  <c r="A1390" i="1"/>
  <c r="B1390" i="1"/>
  <c r="D1390" i="1"/>
  <c r="E1390" i="1"/>
  <c r="F1390" i="1"/>
  <c r="J1390" i="1"/>
  <c r="K1390" i="1"/>
  <c r="L1390" i="1"/>
  <c r="O1390" i="1"/>
  <c r="A1391" i="1"/>
  <c r="B1391" i="1"/>
  <c r="D1391" i="1"/>
  <c r="E1391" i="1"/>
  <c r="F1391" i="1"/>
  <c r="J1391" i="1"/>
  <c r="K1391" i="1"/>
  <c r="L1391" i="1"/>
  <c r="A1392" i="1"/>
  <c r="B1392" i="1"/>
  <c r="D1392" i="1"/>
  <c r="E1392" i="1"/>
  <c r="J1392" i="1"/>
  <c r="K1392" i="1"/>
  <c r="F1392" i="1" s="1"/>
  <c r="L1392" i="1"/>
  <c r="A1393" i="1"/>
  <c r="B1393" i="1"/>
  <c r="D1393" i="1"/>
  <c r="E1393" i="1"/>
  <c r="J1393" i="1"/>
  <c r="K1393" i="1"/>
  <c r="F1393" i="1" s="1"/>
  <c r="L1393" i="1"/>
  <c r="A1394" i="1"/>
  <c r="B1394" i="1"/>
  <c r="D1394" i="1"/>
  <c r="E1394" i="1"/>
  <c r="F1394" i="1"/>
  <c r="J1394" i="1"/>
  <c r="K1394" i="1"/>
  <c r="L1394" i="1"/>
  <c r="A1395" i="1"/>
  <c r="B1395" i="1"/>
  <c r="D1395" i="1"/>
  <c r="E1395" i="1"/>
  <c r="F1395" i="1"/>
  <c r="J1395" i="1"/>
  <c r="K1395" i="1"/>
  <c r="L1395" i="1"/>
  <c r="A1396" i="1"/>
  <c r="B1396" i="1"/>
  <c r="D1396" i="1"/>
  <c r="E1396" i="1"/>
  <c r="J1396" i="1"/>
  <c r="K1396" i="1"/>
  <c r="F1396" i="1" s="1"/>
  <c r="L1396" i="1"/>
  <c r="A1397" i="1"/>
  <c r="B1397" i="1"/>
  <c r="D1397" i="1"/>
  <c r="E1397" i="1"/>
  <c r="J1397" i="1"/>
  <c r="K1397" i="1"/>
  <c r="F1397" i="1" s="1"/>
  <c r="L1397" i="1"/>
  <c r="A1398" i="1"/>
  <c r="B1398" i="1"/>
  <c r="D1398" i="1"/>
  <c r="E1398" i="1"/>
  <c r="F1398" i="1"/>
  <c r="J1398" i="1"/>
  <c r="K1398" i="1"/>
  <c r="L1398" i="1"/>
  <c r="A1399" i="1"/>
  <c r="B1399" i="1"/>
  <c r="D1399" i="1"/>
  <c r="E1399" i="1"/>
  <c r="F1399" i="1"/>
  <c r="J1399" i="1"/>
  <c r="K1399" i="1"/>
  <c r="L1399" i="1"/>
  <c r="A1400" i="1"/>
  <c r="B1400" i="1"/>
  <c r="D1400" i="1"/>
  <c r="E1400" i="1"/>
  <c r="J1400" i="1"/>
  <c r="K1400" i="1"/>
  <c r="F1400" i="1" s="1"/>
  <c r="L1400" i="1"/>
  <c r="A1401" i="1"/>
  <c r="B1401" i="1"/>
  <c r="D1401" i="1"/>
  <c r="E1401" i="1"/>
  <c r="J1401" i="1"/>
  <c r="K1401" i="1"/>
  <c r="F1401" i="1" s="1"/>
  <c r="L1401" i="1"/>
  <c r="A1402" i="1"/>
  <c r="B1402" i="1"/>
  <c r="D1402" i="1"/>
  <c r="E1402" i="1"/>
  <c r="P1402" i="1" s="1"/>
  <c r="F1402" i="1"/>
  <c r="J1402" i="1"/>
  <c r="K1402" i="1"/>
  <c r="L1402" i="1"/>
  <c r="A1403" i="1"/>
  <c r="B1403" i="1"/>
  <c r="D1403" i="1"/>
  <c r="E1403" i="1"/>
  <c r="F1403" i="1"/>
  <c r="J1403" i="1"/>
  <c r="K1403" i="1"/>
  <c r="L1403" i="1"/>
  <c r="A1404" i="1"/>
  <c r="B1404" i="1"/>
  <c r="D1404" i="1"/>
  <c r="E1404" i="1"/>
  <c r="J1404" i="1"/>
  <c r="K1404" i="1"/>
  <c r="F1404" i="1" s="1"/>
  <c r="L1404" i="1"/>
  <c r="A1405" i="1"/>
  <c r="B1405" i="1"/>
  <c r="D1405" i="1"/>
  <c r="E1405" i="1"/>
  <c r="J1405" i="1"/>
  <c r="K1405" i="1"/>
  <c r="F1405" i="1" s="1"/>
  <c r="L1405" i="1"/>
  <c r="A1406" i="1"/>
  <c r="B1406" i="1"/>
  <c r="D1406" i="1"/>
  <c r="E1406" i="1"/>
  <c r="F1406" i="1"/>
  <c r="J1406" i="1"/>
  <c r="K1406" i="1"/>
  <c r="L1406" i="1"/>
  <c r="A1407" i="1"/>
  <c r="B1407" i="1"/>
  <c r="D1407" i="1"/>
  <c r="E1407" i="1"/>
  <c r="F1407" i="1"/>
  <c r="J1407" i="1"/>
  <c r="K1407" i="1"/>
  <c r="L1407" i="1"/>
  <c r="A1408" i="1"/>
  <c r="B1408" i="1"/>
  <c r="D1408" i="1"/>
  <c r="E1408" i="1"/>
  <c r="J1408" i="1"/>
  <c r="K1408" i="1"/>
  <c r="F1408" i="1" s="1"/>
  <c r="L1408" i="1"/>
  <c r="A1409" i="1"/>
  <c r="B1409" i="1"/>
  <c r="D1409" i="1"/>
  <c r="E1409" i="1"/>
  <c r="J1409" i="1"/>
  <c r="K1409" i="1"/>
  <c r="F1409" i="1" s="1"/>
  <c r="L1409" i="1"/>
  <c r="A1410" i="1"/>
  <c r="B1410" i="1"/>
  <c r="D1410" i="1"/>
  <c r="E1410" i="1"/>
  <c r="F1410" i="1"/>
  <c r="J1410" i="1"/>
  <c r="K1410" i="1"/>
  <c r="L1410" i="1"/>
  <c r="A1411" i="1"/>
  <c r="B1411" i="1"/>
  <c r="D1411" i="1"/>
  <c r="E1411" i="1"/>
  <c r="F1411" i="1"/>
  <c r="J1411" i="1"/>
  <c r="K1411" i="1"/>
  <c r="L1411" i="1"/>
  <c r="P1411" i="1"/>
  <c r="A1412" i="1"/>
  <c r="B1412" i="1"/>
  <c r="D1412" i="1"/>
  <c r="E1412" i="1"/>
  <c r="J1412" i="1"/>
  <c r="K1412" i="1"/>
  <c r="F1412" i="1" s="1"/>
  <c r="L1412" i="1"/>
  <c r="P1412" i="1"/>
  <c r="A1413" i="1"/>
  <c r="B1413" i="1"/>
  <c r="D1413" i="1"/>
  <c r="E1413" i="1"/>
  <c r="J1413" i="1"/>
  <c r="K1413" i="1"/>
  <c r="F1413" i="1" s="1"/>
  <c r="L1413" i="1"/>
  <c r="M1413" i="1"/>
  <c r="A1414" i="1"/>
  <c r="B1414" i="1"/>
  <c r="D1414" i="1"/>
  <c r="E1414" i="1"/>
  <c r="F1414" i="1"/>
  <c r="J1414" i="1"/>
  <c r="K1414" i="1"/>
  <c r="L1414" i="1"/>
  <c r="A1415" i="1"/>
  <c r="B1415" i="1"/>
  <c r="D1415" i="1"/>
  <c r="E1415" i="1"/>
  <c r="F1415" i="1"/>
  <c r="J1415" i="1"/>
  <c r="K1415" i="1"/>
  <c r="L1415" i="1"/>
  <c r="A1416" i="1"/>
  <c r="B1416" i="1"/>
  <c r="D1416" i="1"/>
  <c r="E1416" i="1"/>
  <c r="J1416" i="1"/>
  <c r="K1416" i="1"/>
  <c r="F1416" i="1" s="1"/>
  <c r="L1416" i="1"/>
  <c r="A1417" i="1"/>
  <c r="B1417" i="1"/>
  <c r="D1417" i="1"/>
  <c r="E1417" i="1"/>
  <c r="J1417" i="1"/>
  <c r="K1417" i="1"/>
  <c r="F1417" i="1" s="1"/>
  <c r="L1417" i="1"/>
  <c r="A1418" i="1"/>
  <c r="B1418" i="1"/>
  <c r="D1418" i="1"/>
  <c r="E1418" i="1"/>
  <c r="F1418" i="1"/>
  <c r="J1418" i="1"/>
  <c r="K1418" i="1"/>
  <c r="L1418" i="1"/>
  <c r="A1419" i="1"/>
  <c r="B1419" i="1"/>
  <c r="D1419" i="1"/>
  <c r="E1419" i="1"/>
  <c r="F1419" i="1"/>
  <c r="J1419" i="1"/>
  <c r="K1419" i="1"/>
  <c r="L1419" i="1"/>
  <c r="A1420" i="1"/>
  <c r="B1420" i="1"/>
  <c r="D1420" i="1"/>
  <c r="E1420" i="1"/>
  <c r="J1420" i="1"/>
  <c r="K1420" i="1"/>
  <c r="F1420" i="1" s="1"/>
  <c r="L1420" i="1"/>
  <c r="A1421" i="1"/>
  <c r="B1421" i="1"/>
  <c r="D1421" i="1"/>
  <c r="E1421" i="1"/>
  <c r="J1421" i="1"/>
  <c r="K1421" i="1"/>
  <c r="F1421" i="1" s="1"/>
  <c r="L1421" i="1"/>
  <c r="A1422" i="1"/>
  <c r="B1422" i="1"/>
  <c r="D1422" i="1"/>
  <c r="E1422" i="1"/>
  <c r="F1422" i="1"/>
  <c r="J1422" i="1"/>
  <c r="K1422" i="1"/>
  <c r="L1422" i="1"/>
  <c r="A1423" i="1"/>
  <c r="B1423" i="1"/>
  <c r="D1423" i="1"/>
  <c r="E1423" i="1"/>
  <c r="F1423" i="1"/>
  <c r="J1423" i="1"/>
  <c r="K1423" i="1"/>
  <c r="L1423" i="1"/>
  <c r="A1424" i="1"/>
  <c r="B1424" i="1"/>
  <c r="D1424" i="1"/>
  <c r="E1424" i="1"/>
  <c r="J1424" i="1"/>
  <c r="K1424" i="1"/>
  <c r="F1424" i="1" s="1"/>
  <c r="L1424" i="1"/>
  <c r="A1425" i="1"/>
  <c r="B1425" i="1"/>
  <c r="D1425" i="1"/>
  <c r="E1425" i="1"/>
  <c r="J1425" i="1"/>
  <c r="K1425" i="1"/>
  <c r="F1425" i="1" s="1"/>
  <c r="L1425" i="1"/>
  <c r="A1426" i="1"/>
  <c r="B1426" i="1"/>
  <c r="D1426" i="1"/>
  <c r="E1426" i="1"/>
  <c r="P1426" i="1" s="1"/>
  <c r="F1426" i="1"/>
  <c r="J1426" i="1"/>
  <c r="K1426" i="1"/>
  <c r="L1426" i="1"/>
  <c r="A1427" i="1"/>
  <c r="B1427" i="1"/>
  <c r="D1427" i="1"/>
  <c r="E1427" i="1"/>
  <c r="F1427" i="1"/>
  <c r="J1427" i="1"/>
  <c r="K1427" i="1"/>
  <c r="L1427" i="1"/>
  <c r="A1428" i="1"/>
  <c r="B1428" i="1"/>
  <c r="D1428" i="1"/>
  <c r="E1428" i="1"/>
  <c r="J1428" i="1"/>
  <c r="K1428" i="1"/>
  <c r="F1428" i="1" s="1"/>
  <c r="L1428" i="1"/>
  <c r="A1429" i="1"/>
  <c r="B1429" i="1"/>
  <c r="D1429" i="1"/>
  <c r="E1429" i="1"/>
  <c r="J1429" i="1"/>
  <c r="K1429" i="1"/>
  <c r="F1429" i="1" s="1"/>
  <c r="L1429" i="1"/>
  <c r="A1430" i="1"/>
  <c r="B1430" i="1"/>
  <c r="D1430" i="1"/>
  <c r="E1430" i="1"/>
  <c r="F1430" i="1"/>
  <c r="J1430" i="1"/>
  <c r="K1430" i="1"/>
  <c r="L1430" i="1"/>
  <c r="N1430" i="1"/>
  <c r="A1431" i="1"/>
  <c r="B1431" i="1"/>
  <c r="D1431" i="1"/>
  <c r="E1431" i="1"/>
  <c r="F1431" i="1"/>
  <c r="J1431" i="1"/>
  <c r="K1431" i="1"/>
  <c r="L1431" i="1"/>
  <c r="A1432" i="1"/>
  <c r="B1432" i="1"/>
  <c r="D1432" i="1"/>
  <c r="E1432" i="1"/>
  <c r="J1432" i="1"/>
  <c r="K1432" i="1"/>
  <c r="F1432" i="1" s="1"/>
  <c r="L1432" i="1"/>
  <c r="A1433" i="1"/>
  <c r="B1433" i="1"/>
  <c r="D1433" i="1"/>
  <c r="E1433" i="1"/>
  <c r="J1433" i="1"/>
  <c r="K1433" i="1"/>
  <c r="F1433" i="1" s="1"/>
  <c r="L1433" i="1"/>
  <c r="A1434" i="1"/>
  <c r="B1434" i="1"/>
  <c r="D1434" i="1"/>
  <c r="E1434" i="1"/>
  <c r="F1434" i="1"/>
  <c r="J1434" i="1"/>
  <c r="K1434" i="1"/>
  <c r="L1434" i="1"/>
  <c r="A1435" i="1"/>
  <c r="B1435" i="1"/>
  <c r="D1435" i="1"/>
  <c r="E1435" i="1"/>
  <c r="F1435" i="1"/>
  <c r="J1435" i="1"/>
  <c r="K1435" i="1"/>
  <c r="L1435" i="1"/>
  <c r="A1436" i="1"/>
  <c r="B1436" i="1"/>
  <c r="D1436" i="1"/>
  <c r="E1436" i="1"/>
  <c r="F1436" i="1"/>
  <c r="J1436" i="1"/>
  <c r="K1436" i="1"/>
  <c r="L1436" i="1"/>
  <c r="A1437" i="1"/>
  <c r="B1437" i="1"/>
  <c r="D1437" i="1"/>
  <c r="E1437" i="1"/>
  <c r="J1437" i="1"/>
  <c r="K1437" i="1"/>
  <c r="F1437" i="1" s="1"/>
  <c r="L1437" i="1"/>
  <c r="A1438" i="1"/>
  <c r="B1438" i="1"/>
  <c r="D1438" i="1"/>
  <c r="E1438" i="1"/>
  <c r="F1438" i="1"/>
  <c r="J1438" i="1"/>
  <c r="K1438" i="1"/>
  <c r="L1438" i="1"/>
  <c r="A1439" i="1"/>
  <c r="B1439" i="1"/>
  <c r="D1439" i="1"/>
  <c r="E1439" i="1"/>
  <c r="F1439" i="1"/>
  <c r="J1439" i="1"/>
  <c r="K1439" i="1"/>
  <c r="L1439" i="1"/>
  <c r="A1440" i="1"/>
  <c r="B1440" i="1"/>
  <c r="D1440" i="1"/>
  <c r="E1440" i="1"/>
  <c r="F1440" i="1"/>
  <c r="J1440" i="1"/>
  <c r="K1440" i="1"/>
  <c r="L1440" i="1"/>
  <c r="A1441" i="1"/>
  <c r="B1441" i="1"/>
  <c r="D1441" i="1"/>
  <c r="E1441" i="1"/>
  <c r="J1441" i="1"/>
  <c r="K1441" i="1"/>
  <c r="F1441" i="1" s="1"/>
  <c r="L1441" i="1"/>
  <c r="A1442" i="1"/>
  <c r="B1442" i="1"/>
  <c r="D1442" i="1"/>
  <c r="E1442" i="1"/>
  <c r="J1442" i="1"/>
  <c r="K1442" i="1"/>
  <c r="F1442" i="1" s="1"/>
  <c r="L1442" i="1"/>
  <c r="A1443" i="1"/>
  <c r="B1443" i="1"/>
  <c r="D1443" i="1"/>
  <c r="E1443" i="1"/>
  <c r="F1443" i="1"/>
  <c r="J1443" i="1"/>
  <c r="K1443" i="1"/>
  <c r="L1443" i="1"/>
  <c r="A1444" i="1"/>
  <c r="B1444" i="1"/>
  <c r="D1444" i="1"/>
  <c r="E1444" i="1"/>
  <c r="J1444" i="1"/>
  <c r="K1444" i="1"/>
  <c r="F1444" i="1" s="1"/>
  <c r="L1444" i="1"/>
  <c r="A1445" i="1"/>
  <c r="B1445" i="1"/>
  <c r="D1445" i="1"/>
  <c r="E1445" i="1"/>
  <c r="J1445" i="1"/>
  <c r="K1445" i="1"/>
  <c r="F1445" i="1" s="1"/>
  <c r="L1445" i="1"/>
  <c r="A1446" i="1"/>
  <c r="B1446" i="1"/>
  <c r="D1446" i="1"/>
  <c r="E1446" i="1"/>
  <c r="F1446" i="1"/>
  <c r="J1446" i="1"/>
  <c r="K1446" i="1"/>
  <c r="L1446" i="1"/>
  <c r="A1447" i="1"/>
  <c r="B1447" i="1"/>
  <c r="D1447" i="1"/>
  <c r="E1447" i="1"/>
  <c r="F1447" i="1"/>
  <c r="J1447" i="1"/>
  <c r="K1447" i="1"/>
  <c r="L1447" i="1"/>
  <c r="A1448" i="1"/>
  <c r="B1448" i="1"/>
  <c r="D1448" i="1"/>
  <c r="E1448" i="1"/>
  <c r="J1448" i="1"/>
  <c r="A1449" i="1"/>
  <c r="B1449" i="1"/>
  <c r="D1449" i="1"/>
  <c r="E1449" i="1"/>
  <c r="J1449" i="1"/>
  <c r="A1450" i="1"/>
  <c r="B1450" i="1"/>
  <c r="D1450" i="1"/>
  <c r="E1450" i="1"/>
  <c r="J1450" i="1"/>
  <c r="A1451" i="1"/>
  <c r="B1451" i="1"/>
  <c r="D1451" i="1"/>
  <c r="E1451" i="1"/>
  <c r="J1451" i="1"/>
  <c r="A1452" i="1"/>
  <c r="B1452" i="1"/>
  <c r="D1452" i="1"/>
  <c r="E1452" i="1"/>
  <c r="J1452" i="1"/>
  <c r="A1453" i="1"/>
  <c r="B1453" i="1"/>
  <c r="D1453" i="1"/>
  <c r="E1453" i="1"/>
  <c r="J1453" i="1"/>
  <c r="A1454" i="1"/>
  <c r="B1454" i="1"/>
  <c r="D1454" i="1"/>
  <c r="E1454" i="1"/>
  <c r="J1454" i="1"/>
  <c r="A1455" i="1"/>
  <c r="B1455" i="1"/>
  <c r="D1455" i="1"/>
  <c r="E1455" i="1"/>
  <c r="J1455" i="1"/>
  <c r="A1456" i="1"/>
  <c r="B1456" i="1"/>
  <c r="D1456" i="1"/>
  <c r="E1456" i="1"/>
  <c r="J1456" i="1"/>
  <c r="A1457" i="1"/>
  <c r="B1457" i="1"/>
  <c r="D1457" i="1"/>
  <c r="E1457" i="1"/>
  <c r="J1457" i="1"/>
  <c r="A1458" i="1"/>
  <c r="B1458" i="1"/>
  <c r="D1458" i="1"/>
  <c r="E1458" i="1"/>
  <c r="M1458" i="1" s="1"/>
  <c r="J1458" i="1"/>
  <c r="A1459" i="1"/>
  <c r="B1459" i="1"/>
  <c r="D1459" i="1"/>
  <c r="E1459" i="1"/>
  <c r="J1459" i="1"/>
  <c r="A1460" i="1"/>
  <c r="B1460" i="1"/>
  <c r="D1460" i="1"/>
  <c r="E1460" i="1"/>
  <c r="J1460" i="1"/>
  <c r="A1461" i="1"/>
  <c r="B1461" i="1"/>
  <c r="D1461" i="1"/>
  <c r="E1461" i="1"/>
  <c r="J1461" i="1"/>
  <c r="A1462" i="1"/>
  <c r="B1462" i="1"/>
  <c r="D1462" i="1"/>
  <c r="E1462" i="1"/>
  <c r="J1462" i="1"/>
  <c r="A1463" i="1"/>
  <c r="B1463" i="1"/>
  <c r="D1463" i="1"/>
  <c r="E1463" i="1"/>
  <c r="J1463" i="1"/>
  <c r="A1464" i="1"/>
  <c r="B1464" i="1"/>
  <c r="D1464" i="1"/>
  <c r="E1464" i="1"/>
  <c r="J1464" i="1"/>
  <c r="A1465" i="1"/>
  <c r="B1465" i="1"/>
  <c r="D1465" i="1"/>
  <c r="E1465" i="1"/>
  <c r="J1465" i="1"/>
  <c r="A1466" i="1"/>
  <c r="B1466" i="1"/>
  <c r="D1466" i="1"/>
  <c r="E1466" i="1"/>
  <c r="J1466" i="1"/>
  <c r="A1467" i="1"/>
  <c r="B1467" i="1"/>
  <c r="D1467" i="1"/>
  <c r="E1467" i="1"/>
  <c r="J1467" i="1"/>
  <c r="A1468" i="1"/>
  <c r="B1468" i="1"/>
  <c r="D1468" i="1"/>
  <c r="E1468" i="1"/>
  <c r="J1468" i="1"/>
  <c r="A1469" i="1"/>
  <c r="B1469" i="1"/>
  <c r="D1469" i="1"/>
  <c r="E1469" i="1"/>
  <c r="J1469" i="1"/>
  <c r="A1470" i="1"/>
  <c r="B1470" i="1"/>
  <c r="D1470" i="1"/>
  <c r="E1470" i="1"/>
  <c r="J1470" i="1"/>
  <c r="A1471" i="1"/>
  <c r="B1471" i="1"/>
  <c r="D1471" i="1"/>
  <c r="E1471" i="1"/>
  <c r="J1471" i="1"/>
  <c r="M1471" i="1"/>
  <c r="A1472" i="1"/>
  <c r="B1472" i="1"/>
  <c r="D1472" i="1"/>
  <c r="E1472" i="1"/>
  <c r="J1472" i="1"/>
  <c r="A1473" i="1"/>
  <c r="B1473" i="1"/>
  <c r="D1473" i="1"/>
  <c r="E1473" i="1"/>
  <c r="J1473" i="1"/>
  <c r="A1474" i="1"/>
  <c r="B1474" i="1"/>
  <c r="D1474" i="1"/>
  <c r="E1474" i="1"/>
  <c r="N1474" i="1" s="1"/>
  <c r="J1474" i="1"/>
  <c r="A1475" i="1"/>
  <c r="B1475" i="1"/>
  <c r="D1475" i="1"/>
  <c r="E1475" i="1"/>
  <c r="J1475" i="1"/>
  <c r="A1476" i="1"/>
  <c r="B1476" i="1"/>
  <c r="D1476" i="1"/>
  <c r="E1476" i="1"/>
  <c r="J1476" i="1"/>
  <c r="A1477" i="1"/>
  <c r="B1477" i="1"/>
  <c r="D1477" i="1"/>
  <c r="E1477" i="1"/>
  <c r="J1477" i="1"/>
  <c r="P1477" i="1"/>
  <c r="A1478" i="1"/>
  <c r="B1478" i="1"/>
  <c r="D1478" i="1"/>
  <c r="E1478" i="1"/>
  <c r="J1478" i="1"/>
  <c r="M1478" i="1"/>
  <c r="A1479" i="1"/>
  <c r="B1479" i="1"/>
  <c r="D1479" i="1"/>
  <c r="E1479" i="1"/>
  <c r="J1479" i="1"/>
  <c r="A1480" i="1"/>
  <c r="B1480" i="1"/>
  <c r="D1480" i="1"/>
  <c r="E1480" i="1"/>
  <c r="J1480" i="1"/>
  <c r="A1481" i="1"/>
  <c r="B1481" i="1"/>
  <c r="D1481" i="1"/>
  <c r="E1481" i="1"/>
  <c r="J1481" i="1"/>
  <c r="A1482" i="1"/>
  <c r="B1482" i="1"/>
  <c r="D1482" i="1"/>
  <c r="E1482" i="1"/>
  <c r="J1482" i="1"/>
  <c r="A1483" i="1"/>
  <c r="B1483" i="1"/>
  <c r="D1483" i="1"/>
  <c r="E1483" i="1"/>
  <c r="J1483" i="1"/>
  <c r="Q1483" i="1"/>
  <c r="A1484" i="1"/>
  <c r="B1484" i="1"/>
  <c r="D1484" i="1"/>
  <c r="E1484" i="1"/>
  <c r="J1484" i="1"/>
  <c r="A1485" i="1"/>
  <c r="B1485" i="1"/>
  <c r="D1485" i="1"/>
  <c r="E1485" i="1"/>
  <c r="J1485" i="1"/>
  <c r="A1486" i="1"/>
  <c r="B1486" i="1"/>
  <c r="D1486" i="1"/>
  <c r="E1486" i="1"/>
  <c r="J1486" i="1"/>
  <c r="A1487" i="1"/>
  <c r="B1487" i="1"/>
  <c r="D1487" i="1"/>
  <c r="E1487" i="1"/>
  <c r="J1487" i="1"/>
  <c r="A1488" i="1"/>
  <c r="B1488" i="1"/>
  <c r="D1488" i="1"/>
  <c r="E1488" i="1"/>
  <c r="J1488" i="1"/>
  <c r="A1489" i="1"/>
  <c r="B1489" i="1"/>
  <c r="D1489" i="1"/>
  <c r="E1489" i="1"/>
  <c r="J1489" i="1"/>
  <c r="A1490" i="1"/>
  <c r="B1490" i="1"/>
  <c r="D1490" i="1"/>
  <c r="E1490" i="1"/>
  <c r="M1490" i="1" s="1"/>
  <c r="J1490" i="1"/>
  <c r="A1491" i="1"/>
  <c r="B1491" i="1"/>
  <c r="D1491" i="1"/>
  <c r="E1491" i="1"/>
  <c r="J1491" i="1"/>
  <c r="N1491" i="1"/>
  <c r="A1492" i="1"/>
  <c r="B1492" i="1"/>
  <c r="D1492" i="1"/>
  <c r="E1492" i="1"/>
  <c r="J1492" i="1"/>
  <c r="A1493" i="1"/>
  <c r="B1493" i="1"/>
  <c r="D1493" i="1"/>
  <c r="E1493" i="1"/>
  <c r="J1493" i="1"/>
  <c r="A1494" i="1"/>
  <c r="B1494" i="1"/>
  <c r="D1494" i="1"/>
  <c r="E1494" i="1"/>
  <c r="J1494" i="1"/>
  <c r="A1495" i="1"/>
  <c r="B1495" i="1"/>
  <c r="D1495" i="1"/>
  <c r="E1495" i="1"/>
  <c r="J1495" i="1"/>
  <c r="A1496" i="1"/>
  <c r="B1496" i="1"/>
  <c r="D1496" i="1"/>
  <c r="E1496" i="1"/>
  <c r="J1496" i="1"/>
  <c r="A1497" i="1"/>
  <c r="B1497" i="1"/>
  <c r="D1497" i="1"/>
  <c r="E1497" i="1"/>
  <c r="J1497" i="1"/>
  <c r="A1498" i="1"/>
  <c r="B1498" i="1"/>
  <c r="D1498" i="1"/>
  <c r="E1498" i="1"/>
  <c r="J1498" i="1"/>
  <c r="A1499" i="1"/>
  <c r="B1499" i="1"/>
  <c r="D1499" i="1"/>
  <c r="E1499" i="1"/>
  <c r="J1499" i="1"/>
  <c r="A1500" i="1"/>
  <c r="B1500" i="1"/>
  <c r="D1500" i="1"/>
  <c r="E1500" i="1"/>
  <c r="J1500" i="1"/>
  <c r="M1500" i="1"/>
  <c r="A1501" i="1"/>
  <c r="B1501" i="1"/>
  <c r="D1501" i="1"/>
  <c r="E1501" i="1"/>
  <c r="J1501" i="1"/>
  <c r="A1502" i="1"/>
  <c r="B1502" i="1"/>
  <c r="D1502" i="1"/>
  <c r="E1502" i="1"/>
  <c r="J1502" i="1"/>
  <c r="A1503" i="1"/>
  <c r="B1503" i="1"/>
  <c r="D1503" i="1"/>
  <c r="E1503" i="1"/>
  <c r="J1503" i="1"/>
  <c r="A1504" i="1"/>
  <c r="B1504" i="1"/>
  <c r="D1504" i="1"/>
  <c r="E1504" i="1"/>
  <c r="J1504" i="1"/>
  <c r="A1505" i="1"/>
  <c r="B1505" i="1"/>
  <c r="D1505" i="1"/>
  <c r="E1505" i="1"/>
  <c r="J1505" i="1"/>
  <c r="A1506" i="1"/>
  <c r="B1506" i="1"/>
  <c r="D1506" i="1"/>
  <c r="E1506" i="1"/>
  <c r="J1506" i="1"/>
  <c r="A1507" i="1"/>
  <c r="B1507" i="1"/>
  <c r="D1507" i="1"/>
  <c r="E1507" i="1"/>
  <c r="J1507" i="1"/>
  <c r="A1508" i="1"/>
  <c r="B1508" i="1"/>
  <c r="D1508" i="1"/>
  <c r="E1508" i="1"/>
  <c r="J1508" i="1"/>
  <c r="A1509" i="1"/>
  <c r="B1509" i="1"/>
  <c r="D1509" i="1"/>
  <c r="E1509" i="1"/>
  <c r="J1509" i="1"/>
  <c r="P1509" i="1"/>
  <c r="A1510" i="1"/>
  <c r="B1510" i="1"/>
  <c r="D1510" i="1"/>
  <c r="E1510" i="1"/>
  <c r="J1510" i="1"/>
  <c r="A1511" i="1"/>
  <c r="B1511" i="1"/>
  <c r="D1511" i="1"/>
  <c r="E1511" i="1"/>
  <c r="J1511" i="1"/>
  <c r="K1511" i="1"/>
  <c r="L1511" i="1"/>
  <c r="A1512" i="1"/>
  <c r="B1512" i="1"/>
  <c r="D1512" i="1"/>
  <c r="E1512" i="1"/>
  <c r="J1512" i="1"/>
  <c r="K1512" i="1"/>
  <c r="L1512" i="1"/>
  <c r="F1512" i="1" s="1"/>
  <c r="A1513" i="1"/>
  <c r="B1513" i="1"/>
  <c r="D1513" i="1"/>
  <c r="E1513" i="1"/>
  <c r="J1513" i="1"/>
  <c r="K1513" i="1"/>
  <c r="L1513" i="1"/>
  <c r="A1514" i="1"/>
  <c r="B1514" i="1"/>
  <c r="D1514" i="1"/>
  <c r="E1514" i="1"/>
  <c r="J1514" i="1"/>
  <c r="K1514" i="1"/>
  <c r="L1514" i="1"/>
  <c r="F1514" i="1" s="1"/>
  <c r="A1515" i="1"/>
  <c r="B1515" i="1"/>
  <c r="D1515" i="1"/>
  <c r="E1515" i="1"/>
  <c r="J1515" i="1"/>
  <c r="K1515" i="1"/>
  <c r="L1515" i="1"/>
  <c r="A1516" i="1"/>
  <c r="B1516" i="1"/>
  <c r="D1516" i="1"/>
  <c r="E1516" i="1"/>
  <c r="J1516" i="1"/>
  <c r="K1516" i="1"/>
  <c r="L1516" i="1"/>
  <c r="F1516" i="1" s="1"/>
  <c r="A1517" i="1"/>
  <c r="B1517" i="1"/>
  <c r="D1517" i="1"/>
  <c r="E1517" i="1"/>
  <c r="J1517" i="1"/>
  <c r="K1517" i="1"/>
  <c r="L1517" i="1"/>
  <c r="A1518" i="1"/>
  <c r="B1518" i="1"/>
  <c r="D1518" i="1"/>
  <c r="E1518" i="1"/>
  <c r="J1518" i="1"/>
  <c r="K1518" i="1"/>
  <c r="L1518" i="1"/>
  <c r="F1518" i="1" s="1"/>
  <c r="A1519" i="1"/>
  <c r="B1519" i="1"/>
  <c r="D1519" i="1"/>
  <c r="E1519" i="1"/>
  <c r="J1519" i="1"/>
  <c r="K1519" i="1"/>
  <c r="L1519" i="1"/>
  <c r="A1520" i="1"/>
  <c r="B1520" i="1"/>
  <c r="D1520" i="1"/>
  <c r="E1520" i="1"/>
  <c r="J1520" i="1"/>
  <c r="K1520" i="1"/>
  <c r="L1520" i="1"/>
  <c r="F1520" i="1" s="1"/>
  <c r="A1521" i="1"/>
  <c r="B1521" i="1"/>
  <c r="D1521" i="1"/>
  <c r="E1521" i="1"/>
  <c r="J1521" i="1"/>
  <c r="K1521" i="1"/>
  <c r="L1521" i="1"/>
  <c r="O1521" i="1"/>
  <c r="A1522" i="1"/>
  <c r="B1522" i="1"/>
  <c r="D1522" i="1"/>
  <c r="E1522" i="1"/>
  <c r="J1522" i="1"/>
  <c r="K1522" i="1"/>
  <c r="L1522" i="1"/>
  <c r="A1523" i="1"/>
  <c r="B1523" i="1"/>
  <c r="D1523" i="1"/>
  <c r="E1523" i="1"/>
  <c r="J1523" i="1"/>
  <c r="K1523" i="1"/>
  <c r="L1523" i="1"/>
  <c r="A1524" i="1"/>
  <c r="B1524" i="1"/>
  <c r="D1524" i="1"/>
  <c r="E1524" i="1"/>
  <c r="J1524" i="1"/>
  <c r="K1524" i="1"/>
  <c r="L1524" i="1"/>
  <c r="F1524" i="1" s="1"/>
  <c r="A1525" i="1"/>
  <c r="B1525" i="1"/>
  <c r="D1525" i="1"/>
  <c r="E1525" i="1"/>
  <c r="J1525" i="1"/>
  <c r="K1525" i="1"/>
  <c r="L1525" i="1"/>
  <c r="A1526" i="1"/>
  <c r="B1526" i="1"/>
  <c r="D1526" i="1"/>
  <c r="E1526" i="1"/>
  <c r="J1526" i="1"/>
  <c r="K1526" i="1"/>
  <c r="L1526" i="1"/>
  <c r="A1527" i="1"/>
  <c r="B1527" i="1"/>
  <c r="D1527" i="1"/>
  <c r="E1527" i="1"/>
  <c r="J1527" i="1"/>
  <c r="K1527" i="1"/>
  <c r="L1527" i="1"/>
  <c r="A1528" i="1"/>
  <c r="B1528" i="1"/>
  <c r="D1528" i="1"/>
  <c r="E1528" i="1"/>
  <c r="J1528" i="1"/>
  <c r="K1528" i="1"/>
  <c r="L1528" i="1"/>
  <c r="F1528" i="1" s="1"/>
  <c r="A1529" i="1"/>
  <c r="B1529" i="1"/>
  <c r="D1529" i="1"/>
  <c r="E1529" i="1"/>
  <c r="J1529" i="1"/>
  <c r="K1529" i="1"/>
  <c r="L1529" i="1"/>
  <c r="A1530" i="1"/>
  <c r="B1530" i="1"/>
  <c r="D1530" i="1"/>
  <c r="E1530" i="1"/>
  <c r="J1530" i="1"/>
  <c r="K1530" i="1"/>
  <c r="L1530" i="1"/>
  <c r="F1530" i="1" s="1"/>
  <c r="A1531" i="1"/>
  <c r="B1531" i="1"/>
  <c r="D1531" i="1"/>
  <c r="E1531" i="1"/>
  <c r="J1531" i="1"/>
  <c r="K1531" i="1"/>
  <c r="L1531" i="1"/>
  <c r="A1532" i="1"/>
  <c r="B1532" i="1"/>
  <c r="D1532" i="1"/>
  <c r="E1532" i="1"/>
  <c r="J1532" i="1"/>
  <c r="K1532" i="1"/>
  <c r="L1532" i="1"/>
  <c r="F1532" i="1" s="1"/>
  <c r="A1533" i="1"/>
  <c r="B1533" i="1"/>
  <c r="D1533" i="1"/>
  <c r="E1533" i="1"/>
  <c r="J1533" i="1"/>
  <c r="K1533" i="1"/>
  <c r="L1533" i="1"/>
  <c r="A1534" i="1"/>
  <c r="B1534" i="1"/>
  <c r="D1534" i="1"/>
  <c r="E1534" i="1"/>
  <c r="J1534" i="1"/>
  <c r="K1534" i="1"/>
  <c r="L1534" i="1"/>
  <c r="F1534" i="1" s="1"/>
  <c r="A1535" i="1"/>
  <c r="B1535" i="1"/>
  <c r="D1535" i="1"/>
  <c r="E1535" i="1"/>
  <c r="J1535" i="1"/>
  <c r="K1535" i="1"/>
  <c r="L1535" i="1"/>
  <c r="A1536" i="1"/>
  <c r="B1536" i="1"/>
  <c r="D1536" i="1"/>
  <c r="E1536" i="1"/>
  <c r="J1536" i="1"/>
  <c r="K1536" i="1"/>
  <c r="L1536" i="1"/>
  <c r="F1536" i="1" s="1"/>
  <c r="A1537" i="1"/>
  <c r="B1537" i="1"/>
  <c r="D1537" i="1"/>
  <c r="E1537" i="1"/>
  <c r="J1537" i="1"/>
  <c r="K1537" i="1"/>
  <c r="L1537" i="1"/>
  <c r="A1538" i="1"/>
  <c r="B1538" i="1"/>
  <c r="D1538" i="1"/>
  <c r="E1538" i="1"/>
  <c r="J1538" i="1"/>
  <c r="K1538" i="1"/>
  <c r="L1538" i="1"/>
  <c r="A1539" i="1"/>
  <c r="B1539" i="1"/>
  <c r="D1539" i="1"/>
  <c r="E1539" i="1"/>
  <c r="J1539" i="1"/>
  <c r="K1539" i="1"/>
  <c r="L1539" i="1"/>
  <c r="A1540" i="1"/>
  <c r="B1540" i="1"/>
  <c r="D1540" i="1"/>
  <c r="E1540" i="1"/>
  <c r="J1540" i="1"/>
  <c r="K1540" i="1"/>
  <c r="L1540" i="1"/>
  <c r="F1540" i="1" s="1"/>
  <c r="A1541" i="1"/>
  <c r="B1541" i="1"/>
  <c r="D1541" i="1"/>
  <c r="E1541" i="1"/>
  <c r="J1541" i="1"/>
  <c r="K1541" i="1"/>
  <c r="L1541" i="1"/>
  <c r="A1542" i="1"/>
  <c r="B1542" i="1"/>
  <c r="D1542" i="1"/>
  <c r="E1542" i="1"/>
  <c r="J1542" i="1"/>
  <c r="K1542" i="1"/>
  <c r="L1542" i="1"/>
  <c r="F1542" i="1" s="1"/>
  <c r="A1543" i="1"/>
  <c r="B1543" i="1"/>
  <c r="D1543" i="1"/>
  <c r="E1543" i="1"/>
  <c r="J1543" i="1"/>
  <c r="K1543" i="1"/>
  <c r="L1543" i="1"/>
  <c r="A1544" i="1"/>
  <c r="B1544" i="1"/>
  <c r="D1544" i="1"/>
  <c r="E1544" i="1"/>
  <c r="J1544" i="1"/>
  <c r="K1544" i="1"/>
  <c r="L1544" i="1"/>
  <c r="F1544" i="1" s="1"/>
  <c r="A1545" i="1"/>
  <c r="B1545" i="1"/>
  <c r="D1545" i="1"/>
  <c r="E1545" i="1"/>
  <c r="O1545" i="1" s="1"/>
  <c r="J1545" i="1"/>
  <c r="K1545" i="1"/>
  <c r="L1545" i="1"/>
  <c r="A1546" i="1"/>
  <c r="B1546" i="1"/>
  <c r="D1546" i="1"/>
  <c r="E1546" i="1"/>
  <c r="J1546" i="1"/>
  <c r="K1546" i="1"/>
  <c r="L1546" i="1"/>
  <c r="F1546" i="1" s="1"/>
  <c r="A1547" i="1"/>
  <c r="B1547" i="1"/>
  <c r="D1547" i="1"/>
  <c r="E1547" i="1"/>
  <c r="J1547" i="1"/>
  <c r="K1547" i="1"/>
  <c r="L1547" i="1"/>
  <c r="A1548" i="1"/>
  <c r="B1548" i="1"/>
  <c r="D1548" i="1"/>
  <c r="E1548" i="1"/>
  <c r="J1548" i="1"/>
  <c r="K1548" i="1"/>
  <c r="L1548" i="1"/>
  <c r="F1548" i="1" s="1"/>
  <c r="A1549" i="1"/>
  <c r="B1549" i="1"/>
  <c r="D1549" i="1"/>
  <c r="E1549" i="1"/>
  <c r="J1549" i="1"/>
  <c r="K1549" i="1"/>
  <c r="L1549" i="1"/>
  <c r="A1550" i="1"/>
  <c r="B1550" i="1"/>
  <c r="D1550" i="1"/>
  <c r="E1550" i="1"/>
  <c r="J1550" i="1"/>
  <c r="K1550" i="1"/>
  <c r="L1550" i="1"/>
  <c r="F1550" i="1" s="1"/>
  <c r="A1551" i="1"/>
  <c r="B1551" i="1"/>
  <c r="D1551" i="1"/>
  <c r="E1551" i="1"/>
  <c r="J1551" i="1"/>
  <c r="K1551" i="1"/>
  <c r="L1551" i="1"/>
  <c r="A1552" i="1"/>
  <c r="B1552" i="1"/>
  <c r="D1552" i="1"/>
  <c r="E1552" i="1"/>
  <c r="J1552" i="1"/>
  <c r="K1552" i="1"/>
  <c r="L1552" i="1"/>
  <c r="F1552" i="1" s="1"/>
  <c r="A1553" i="1"/>
  <c r="B1553" i="1"/>
  <c r="D1553" i="1"/>
  <c r="E1553" i="1"/>
  <c r="J1553" i="1"/>
  <c r="K1553" i="1"/>
  <c r="L1553" i="1"/>
  <c r="A1554" i="1"/>
  <c r="B1554" i="1"/>
  <c r="D1554" i="1"/>
  <c r="E1554" i="1"/>
  <c r="J1554" i="1"/>
  <c r="K1554" i="1"/>
  <c r="L1554" i="1"/>
  <c r="A1555" i="1"/>
  <c r="B1555" i="1"/>
  <c r="D1555" i="1"/>
  <c r="E1555" i="1"/>
  <c r="J1555" i="1"/>
  <c r="K1555" i="1"/>
  <c r="L1555" i="1"/>
  <c r="P1555" i="1"/>
  <c r="A1556" i="1"/>
  <c r="B1556" i="1"/>
  <c r="D1556" i="1"/>
  <c r="E1556" i="1"/>
  <c r="J1556" i="1"/>
  <c r="K1556" i="1"/>
  <c r="L1556" i="1"/>
  <c r="F1556" i="1" s="1"/>
  <c r="A1557" i="1"/>
  <c r="B1557" i="1"/>
  <c r="D1557" i="1"/>
  <c r="E1557" i="1"/>
  <c r="J1557" i="1"/>
  <c r="K1557" i="1"/>
  <c r="L1557" i="1"/>
  <c r="A1558" i="1"/>
  <c r="B1558" i="1"/>
  <c r="D1558" i="1"/>
  <c r="E1558" i="1"/>
  <c r="J1558" i="1"/>
  <c r="K1558" i="1"/>
  <c r="L1558" i="1"/>
  <c r="A1559" i="1"/>
  <c r="B1559" i="1"/>
  <c r="D1559" i="1"/>
  <c r="E1559" i="1"/>
  <c r="J1559" i="1"/>
  <c r="K1559" i="1"/>
  <c r="L1559" i="1"/>
  <c r="A1560" i="1"/>
  <c r="B1560" i="1"/>
  <c r="D1560" i="1"/>
  <c r="E1560" i="1"/>
  <c r="J1560" i="1"/>
  <c r="K1560" i="1"/>
  <c r="L1560" i="1"/>
  <c r="F1560" i="1" s="1"/>
  <c r="M1560" i="1"/>
  <c r="A1561" i="1"/>
  <c r="B1561" i="1"/>
  <c r="D1561" i="1"/>
  <c r="E1561" i="1"/>
  <c r="J1561" i="1"/>
  <c r="K1561" i="1"/>
  <c r="L1561" i="1"/>
  <c r="A1562" i="1"/>
  <c r="B1562" i="1"/>
  <c r="D1562" i="1"/>
  <c r="E1562" i="1"/>
  <c r="J1562" i="1"/>
  <c r="K1562" i="1"/>
  <c r="L1562" i="1"/>
  <c r="F1562" i="1" s="1"/>
  <c r="A1563" i="1"/>
  <c r="B1563" i="1"/>
  <c r="D1563" i="1"/>
  <c r="E1563" i="1"/>
  <c r="J1563" i="1"/>
  <c r="K1563" i="1"/>
  <c r="L1563" i="1"/>
  <c r="A1564" i="1"/>
  <c r="B1564" i="1"/>
  <c r="D1564" i="1"/>
  <c r="E1564" i="1"/>
  <c r="J1564" i="1"/>
  <c r="K1564" i="1"/>
  <c r="L1564" i="1"/>
  <c r="F1564" i="1" s="1"/>
  <c r="A1565" i="1"/>
  <c r="B1565" i="1"/>
  <c r="D1565" i="1"/>
  <c r="E1565" i="1"/>
  <c r="J1565" i="1"/>
  <c r="K1565" i="1"/>
  <c r="L1565" i="1"/>
  <c r="A1566" i="1"/>
  <c r="B1566" i="1"/>
  <c r="D1566" i="1"/>
  <c r="E1566" i="1"/>
  <c r="J1566" i="1"/>
  <c r="K1566" i="1"/>
  <c r="L1566" i="1"/>
  <c r="F1566" i="1" s="1"/>
  <c r="A1567" i="1"/>
  <c r="B1567" i="1"/>
  <c r="D1567" i="1"/>
  <c r="E1567" i="1"/>
  <c r="J1567" i="1"/>
  <c r="K1567" i="1"/>
  <c r="L1567" i="1"/>
  <c r="A1568" i="1"/>
  <c r="B1568" i="1"/>
  <c r="D1568" i="1"/>
  <c r="E1568" i="1"/>
  <c r="J1568" i="1"/>
  <c r="K1568" i="1"/>
  <c r="L1568" i="1"/>
  <c r="F1568" i="1" s="1"/>
  <c r="A1569" i="1"/>
  <c r="B1569" i="1"/>
  <c r="D1569" i="1"/>
  <c r="E1569" i="1"/>
  <c r="J1569" i="1"/>
  <c r="K1569" i="1"/>
  <c r="L1569" i="1"/>
  <c r="A1570" i="1"/>
  <c r="B1570" i="1"/>
  <c r="D1570" i="1"/>
  <c r="E1570" i="1"/>
  <c r="J1570" i="1"/>
  <c r="K1570" i="1"/>
  <c r="L1570" i="1"/>
  <c r="A1571" i="1"/>
  <c r="B1571" i="1"/>
  <c r="D1571" i="1"/>
  <c r="E1571" i="1"/>
  <c r="J1571" i="1"/>
  <c r="K1571" i="1"/>
  <c r="L1571" i="1"/>
  <c r="A1572" i="1"/>
  <c r="B1572" i="1"/>
  <c r="D1572" i="1"/>
  <c r="E1572" i="1"/>
  <c r="J1572" i="1"/>
  <c r="K1572" i="1"/>
  <c r="L1572" i="1"/>
  <c r="F1572" i="1" s="1"/>
  <c r="A1573" i="1"/>
  <c r="B1573" i="1"/>
  <c r="D1573" i="1"/>
  <c r="E1573" i="1"/>
  <c r="J1573" i="1"/>
  <c r="K1573" i="1"/>
  <c r="L1573" i="1"/>
  <c r="A1574" i="1"/>
  <c r="B1574" i="1"/>
  <c r="D1574" i="1"/>
  <c r="E1574" i="1"/>
  <c r="J1574" i="1"/>
  <c r="K1574" i="1"/>
  <c r="L1574" i="1"/>
  <c r="F1574" i="1" s="1"/>
  <c r="A1575" i="1"/>
  <c r="B1575" i="1"/>
  <c r="D1575" i="1"/>
  <c r="E1575" i="1"/>
  <c r="J1575" i="1"/>
  <c r="K1575" i="1"/>
  <c r="L1575" i="1"/>
  <c r="A1576" i="1"/>
  <c r="B1576" i="1"/>
  <c r="D1576" i="1"/>
  <c r="E1576" i="1"/>
  <c r="J1576" i="1"/>
  <c r="K1576" i="1"/>
  <c r="L1576" i="1"/>
  <c r="F1576" i="1" s="1"/>
  <c r="A1577" i="1"/>
  <c r="B1577" i="1"/>
  <c r="D1577" i="1"/>
  <c r="E1577" i="1"/>
  <c r="J1577" i="1"/>
  <c r="K1577" i="1"/>
  <c r="L1577" i="1"/>
  <c r="A1578" i="1"/>
  <c r="B1578" i="1"/>
  <c r="D1578" i="1"/>
  <c r="E1578" i="1"/>
  <c r="J1578" i="1"/>
  <c r="K1578" i="1"/>
  <c r="L1578" i="1"/>
  <c r="F1578" i="1" s="1"/>
  <c r="Q1578" i="1"/>
  <c r="A1579" i="1"/>
  <c r="B1579" i="1"/>
  <c r="D1579" i="1"/>
  <c r="E1579" i="1"/>
  <c r="J1579" i="1"/>
  <c r="K1579" i="1"/>
  <c r="L1579" i="1"/>
  <c r="M1579" i="1"/>
  <c r="A1580" i="1"/>
  <c r="B1580" i="1"/>
  <c r="D1580" i="1"/>
  <c r="E1580" i="1"/>
  <c r="J1580" i="1"/>
  <c r="K1580" i="1"/>
  <c r="L1580" i="1"/>
  <c r="F1580" i="1" s="1"/>
  <c r="A1581" i="1"/>
  <c r="B1581" i="1"/>
  <c r="D1581" i="1"/>
  <c r="E1581" i="1"/>
  <c r="J1581" i="1"/>
  <c r="K1581" i="1"/>
  <c r="L1581" i="1"/>
  <c r="A1582" i="1"/>
  <c r="B1582" i="1"/>
  <c r="D1582" i="1"/>
  <c r="E1582" i="1"/>
  <c r="J1582" i="1"/>
  <c r="K1582" i="1"/>
  <c r="L1582" i="1"/>
  <c r="F1582" i="1" s="1"/>
  <c r="A1583" i="1"/>
  <c r="B1583" i="1"/>
  <c r="D1583" i="1"/>
  <c r="E1583" i="1"/>
  <c r="J1583" i="1"/>
  <c r="K1583" i="1"/>
  <c r="L1583" i="1"/>
  <c r="O1583" i="1"/>
  <c r="A1584" i="1"/>
  <c r="B1584" i="1"/>
  <c r="D1584" i="1"/>
  <c r="E1584" i="1"/>
  <c r="J1584" i="1"/>
  <c r="K1584" i="1"/>
  <c r="L1584" i="1"/>
  <c r="F1584" i="1" s="1"/>
  <c r="A1585" i="1"/>
  <c r="B1585" i="1"/>
  <c r="D1585" i="1"/>
  <c r="E1585" i="1"/>
  <c r="J1585" i="1"/>
  <c r="K1585" i="1"/>
  <c r="L1585" i="1"/>
  <c r="A1586" i="1"/>
  <c r="B1586" i="1"/>
  <c r="D1586" i="1"/>
  <c r="E1586" i="1"/>
  <c r="J1586" i="1"/>
  <c r="K1586" i="1"/>
  <c r="L1586" i="1"/>
  <c r="A1587" i="1"/>
  <c r="B1587" i="1"/>
  <c r="D1587" i="1"/>
  <c r="E1587" i="1"/>
  <c r="J1587" i="1"/>
  <c r="K1587" i="1"/>
  <c r="L1587" i="1"/>
  <c r="A1588" i="1"/>
  <c r="B1588" i="1"/>
  <c r="D1588" i="1"/>
  <c r="E1588" i="1"/>
  <c r="J1588" i="1"/>
  <c r="K1588" i="1"/>
  <c r="L1588" i="1"/>
  <c r="F1588" i="1" s="1"/>
  <c r="A1589" i="1"/>
  <c r="B1589" i="1"/>
  <c r="D1589" i="1"/>
  <c r="E1589" i="1"/>
  <c r="J1589" i="1"/>
  <c r="K1589" i="1"/>
  <c r="L1589" i="1"/>
  <c r="A1590" i="1"/>
  <c r="B1590" i="1"/>
  <c r="D1590" i="1"/>
  <c r="E1590" i="1"/>
  <c r="J1590" i="1"/>
  <c r="K1590" i="1"/>
  <c r="L1590" i="1"/>
  <c r="A1591" i="1"/>
  <c r="B1591" i="1"/>
  <c r="D1591" i="1"/>
  <c r="E1591" i="1"/>
  <c r="J1591" i="1"/>
  <c r="K1591" i="1"/>
  <c r="L1591" i="1"/>
  <c r="A1592" i="1"/>
  <c r="B1592" i="1"/>
  <c r="D1592" i="1"/>
  <c r="E1592" i="1"/>
  <c r="J1592" i="1"/>
  <c r="K1592" i="1"/>
  <c r="L1592" i="1"/>
  <c r="F1592" i="1" s="1"/>
  <c r="A1593" i="1"/>
  <c r="B1593" i="1"/>
  <c r="D1593" i="1"/>
  <c r="E1593" i="1"/>
  <c r="J1593" i="1"/>
  <c r="K1593" i="1"/>
  <c r="L1593" i="1"/>
  <c r="A1594" i="1"/>
  <c r="B1594" i="1"/>
  <c r="D1594" i="1"/>
  <c r="E1594" i="1"/>
  <c r="J1594" i="1"/>
  <c r="K1594" i="1"/>
  <c r="L1594" i="1"/>
  <c r="F1594" i="1" s="1"/>
  <c r="Q1594" i="1"/>
  <c r="A1595" i="1"/>
  <c r="B1595" i="1"/>
  <c r="D1595" i="1"/>
  <c r="E1595" i="1"/>
  <c r="J1595" i="1"/>
  <c r="K1595" i="1"/>
  <c r="L1595" i="1"/>
  <c r="M1595" i="1"/>
  <c r="A1596" i="1"/>
  <c r="B1596" i="1"/>
  <c r="D1596" i="1"/>
  <c r="E1596" i="1"/>
  <c r="J1596" i="1"/>
  <c r="K1596" i="1"/>
  <c r="L1596" i="1"/>
  <c r="F1596" i="1" s="1"/>
  <c r="M1596" i="1"/>
  <c r="A1597" i="1"/>
  <c r="B1597" i="1"/>
  <c r="D1597" i="1"/>
  <c r="E1597" i="1"/>
  <c r="J1597" i="1"/>
  <c r="K1597" i="1"/>
  <c r="L1597" i="1"/>
  <c r="A1598" i="1"/>
  <c r="B1598" i="1"/>
  <c r="D1598" i="1"/>
  <c r="E1598" i="1"/>
  <c r="J1598" i="1"/>
  <c r="K1598" i="1"/>
  <c r="L1598" i="1"/>
  <c r="F1598" i="1" s="1"/>
  <c r="A1599" i="1"/>
  <c r="B1599" i="1"/>
  <c r="D1599" i="1"/>
  <c r="E1599" i="1"/>
  <c r="J1599" i="1"/>
  <c r="K1599" i="1"/>
  <c r="L1599" i="1"/>
  <c r="A1600" i="1"/>
  <c r="B1600" i="1"/>
  <c r="D1600" i="1"/>
  <c r="E1600" i="1"/>
  <c r="J1600" i="1"/>
  <c r="K1600" i="1"/>
  <c r="L1600" i="1"/>
  <c r="F1600" i="1" s="1"/>
  <c r="A1601" i="1"/>
  <c r="B1601" i="1"/>
  <c r="D1601" i="1"/>
  <c r="E1601" i="1"/>
  <c r="J1601" i="1"/>
  <c r="K1601" i="1"/>
  <c r="L1601" i="1"/>
  <c r="A1602" i="1"/>
  <c r="B1602" i="1"/>
  <c r="D1602" i="1"/>
  <c r="E1602" i="1"/>
  <c r="J1602" i="1"/>
  <c r="K1602" i="1"/>
  <c r="L1602" i="1"/>
  <c r="A1603" i="1"/>
  <c r="B1603" i="1"/>
  <c r="D1603" i="1"/>
  <c r="E1603" i="1"/>
  <c r="J1603" i="1"/>
  <c r="K1603" i="1"/>
  <c r="L1603" i="1"/>
  <c r="A1604" i="1"/>
  <c r="B1604" i="1"/>
  <c r="D1604" i="1"/>
  <c r="E1604" i="1"/>
  <c r="J1604" i="1"/>
  <c r="K1604" i="1"/>
  <c r="L1604" i="1"/>
  <c r="F1604" i="1" s="1"/>
  <c r="A1605" i="1"/>
  <c r="B1605" i="1"/>
  <c r="D1605" i="1"/>
  <c r="E1605" i="1"/>
  <c r="J1605" i="1"/>
  <c r="K1605" i="1"/>
  <c r="L1605" i="1"/>
  <c r="A1606" i="1"/>
  <c r="B1606" i="1"/>
  <c r="D1606" i="1"/>
  <c r="E1606" i="1"/>
  <c r="J1606" i="1"/>
  <c r="K1606" i="1"/>
  <c r="L1606" i="1"/>
  <c r="F1606" i="1" s="1"/>
  <c r="A1607" i="1"/>
  <c r="B1607" i="1"/>
  <c r="D1607" i="1"/>
  <c r="E1607" i="1"/>
  <c r="J1607" i="1"/>
  <c r="K1607" i="1"/>
  <c r="L1607" i="1"/>
  <c r="A1608" i="1"/>
  <c r="B1608" i="1"/>
  <c r="D1608" i="1"/>
  <c r="E1608" i="1"/>
  <c r="J1608" i="1"/>
  <c r="K1608" i="1"/>
  <c r="L1608" i="1"/>
  <c r="F1608" i="1" s="1"/>
  <c r="A1609" i="1"/>
  <c r="B1609" i="1"/>
  <c r="D1609" i="1"/>
  <c r="E1609" i="1"/>
  <c r="J1609" i="1"/>
  <c r="K1609" i="1"/>
  <c r="L1609" i="1"/>
  <c r="A1610" i="1"/>
  <c r="B1610" i="1"/>
  <c r="D1610" i="1"/>
  <c r="E1610" i="1"/>
  <c r="J1610" i="1"/>
  <c r="K1610" i="1"/>
  <c r="L1610" i="1"/>
  <c r="F1610" i="1" s="1"/>
  <c r="A1611" i="1"/>
  <c r="B1611" i="1"/>
  <c r="D1611" i="1"/>
  <c r="E1611" i="1"/>
  <c r="J1611" i="1"/>
  <c r="K1611" i="1"/>
  <c r="L1611" i="1"/>
  <c r="A1612" i="1"/>
  <c r="B1612" i="1"/>
  <c r="D1612" i="1"/>
  <c r="E1612" i="1"/>
  <c r="J1612" i="1"/>
  <c r="K1612" i="1"/>
  <c r="L1612" i="1"/>
  <c r="F1612" i="1" s="1"/>
  <c r="A1613" i="1"/>
  <c r="B1613" i="1"/>
  <c r="D1613" i="1"/>
  <c r="E1613" i="1"/>
  <c r="J1613" i="1"/>
  <c r="K1613" i="1"/>
  <c r="L1613" i="1"/>
  <c r="A1614" i="1"/>
  <c r="B1614" i="1"/>
  <c r="D1614" i="1"/>
  <c r="E1614" i="1"/>
  <c r="J1614" i="1"/>
  <c r="K1614" i="1"/>
  <c r="L1614" i="1"/>
  <c r="F1614" i="1" s="1"/>
  <c r="A1615" i="1"/>
  <c r="B1615" i="1"/>
  <c r="D1615" i="1"/>
  <c r="E1615" i="1"/>
  <c r="J1615" i="1"/>
  <c r="K1615" i="1"/>
  <c r="L1615" i="1"/>
  <c r="A1616" i="1"/>
  <c r="B1616" i="1"/>
  <c r="D1616" i="1"/>
  <c r="E1616" i="1"/>
  <c r="J1616" i="1"/>
  <c r="K1616" i="1"/>
  <c r="L1616" i="1"/>
  <c r="F1616" i="1" s="1"/>
  <c r="A1617" i="1"/>
  <c r="B1617" i="1"/>
  <c r="D1617" i="1"/>
  <c r="E1617" i="1"/>
  <c r="J1617" i="1"/>
  <c r="K1617" i="1"/>
  <c r="L1617" i="1"/>
  <c r="A1618" i="1"/>
  <c r="B1618" i="1"/>
  <c r="D1618" i="1"/>
  <c r="E1618" i="1"/>
  <c r="J1618" i="1"/>
  <c r="K1618" i="1"/>
  <c r="L1618" i="1"/>
  <c r="A1619" i="1"/>
  <c r="B1619" i="1"/>
  <c r="D1619" i="1"/>
  <c r="E1619" i="1"/>
  <c r="J1619" i="1"/>
  <c r="K1619" i="1"/>
  <c r="L1619" i="1"/>
  <c r="A1620" i="1"/>
  <c r="B1620" i="1"/>
  <c r="D1620" i="1"/>
  <c r="E1620" i="1"/>
  <c r="J1620" i="1"/>
  <c r="K1620" i="1"/>
  <c r="L1620" i="1"/>
  <c r="F1620" i="1" s="1"/>
  <c r="A1621" i="1"/>
  <c r="B1621" i="1"/>
  <c r="D1621" i="1"/>
  <c r="E1621" i="1"/>
  <c r="J1621" i="1"/>
  <c r="K1621" i="1"/>
  <c r="L1621" i="1"/>
  <c r="A1622" i="1"/>
  <c r="B1622" i="1"/>
  <c r="D1622" i="1"/>
  <c r="E1622" i="1"/>
  <c r="J1622" i="1"/>
  <c r="K1622" i="1"/>
  <c r="L1622" i="1"/>
  <c r="A1623" i="1"/>
  <c r="B1623" i="1"/>
  <c r="D1623" i="1"/>
  <c r="E1623" i="1"/>
  <c r="J1623" i="1"/>
  <c r="K1623" i="1"/>
  <c r="L1623" i="1"/>
  <c r="A1624" i="1"/>
  <c r="B1624" i="1"/>
  <c r="D1624" i="1"/>
  <c r="E1624" i="1"/>
  <c r="J1624" i="1"/>
  <c r="K1624" i="1"/>
  <c r="L1624" i="1"/>
  <c r="F1624" i="1" s="1"/>
  <c r="A1625" i="1"/>
  <c r="B1625" i="1"/>
  <c r="D1625" i="1"/>
  <c r="E1625" i="1"/>
  <c r="J1625" i="1"/>
  <c r="K1625" i="1"/>
  <c r="L1625" i="1"/>
  <c r="A1626" i="1"/>
  <c r="B1626" i="1"/>
  <c r="D1626" i="1"/>
  <c r="E1626" i="1"/>
  <c r="J1626" i="1"/>
  <c r="K1626" i="1"/>
  <c r="L1626" i="1"/>
  <c r="F1626" i="1" s="1"/>
  <c r="A1627" i="1"/>
  <c r="B1627" i="1"/>
  <c r="D1627" i="1"/>
  <c r="E1627" i="1"/>
  <c r="J1627" i="1"/>
  <c r="K1627" i="1"/>
  <c r="L1627" i="1"/>
  <c r="A1628" i="1"/>
  <c r="B1628" i="1"/>
  <c r="D1628" i="1"/>
  <c r="E1628" i="1"/>
  <c r="J1628" i="1"/>
  <c r="K1628" i="1"/>
  <c r="L1628" i="1"/>
  <c r="F1628" i="1" s="1"/>
  <c r="A1629" i="1"/>
  <c r="B1629" i="1"/>
  <c r="D1629" i="1"/>
  <c r="E1629" i="1"/>
  <c r="J1629" i="1"/>
  <c r="K1629" i="1"/>
  <c r="L1629" i="1"/>
  <c r="A1630" i="1"/>
  <c r="B1630" i="1"/>
  <c r="D1630" i="1"/>
  <c r="E1630" i="1"/>
  <c r="P1630" i="1" s="1"/>
  <c r="J1630" i="1"/>
  <c r="K1630" i="1"/>
  <c r="L1630" i="1"/>
  <c r="F1630" i="1" s="1"/>
  <c r="A1631" i="1"/>
  <c r="B1631" i="1"/>
  <c r="D1631" i="1"/>
  <c r="E1631" i="1"/>
  <c r="J1631" i="1"/>
  <c r="K1631" i="1"/>
  <c r="L1631" i="1"/>
  <c r="A1632" i="1"/>
  <c r="B1632" i="1"/>
  <c r="D1632" i="1"/>
  <c r="E1632" i="1"/>
  <c r="J1632" i="1"/>
  <c r="K1632" i="1"/>
  <c r="L1632" i="1"/>
  <c r="F1632" i="1" s="1"/>
  <c r="A1633" i="1"/>
  <c r="B1633" i="1"/>
  <c r="D1633" i="1"/>
  <c r="E1633" i="1"/>
  <c r="J1633" i="1"/>
  <c r="K1633" i="1"/>
  <c r="L1633" i="1"/>
  <c r="P1633" i="1"/>
  <c r="A1634" i="1"/>
  <c r="B1634" i="1"/>
  <c r="D1634" i="1"/>
  <c r="E1634" i="1"/>
  <c r="J1634" i="1"/>
  <c r="K1634" i="1"/>
  <c r="L1634" i="1"/>
  <c r="Q1634" i="1"/>
  <c r="A1635" i="1"/>
  <c r="B1635" i="1"/>
  <c r="D1635" i="1"/>
  <c r="E1635" i="1"/>
  <c r="J1635" i="1"/>
  <c r="K1635" i="1"/>
  <c r="L1635" i="1"/>
  <c r="O1635" i="1"/>
  <c r="A1636" i="1"/>
  <c r="B1636" i="1"/>
  <c r="D1636" i="1"/>
  <c r="E1636" i="1"/>
  <c r="J1636" i="1"/>
  <c r="K1636" i="1"/>
  <c r="L1636" i="1"/>
  <c r="F1636" i="1" s="1"/>
  <c r="A1637" i="1"/>
  <c r="B1637" i="1"/>
  <c r="D1637" i="1"/>
  <c r="E1637" i="1"/>
  <c r="J1637" i="1"/>
  <c r="K1637" i="1"/>
  <c r="L1637" i="1"/>
  <c r="A1638" i="1"/>
  <c r="B1638" i="1"/>
  <c r="D1638" i="1"/>
  <c r="E1638" i="1"/>
  <c r="J1638" i="1"/>
  <c r="K1638" i="1"/>
  <c r="L1638" i="1"/>
  <c r="F1638" i="1" s="1"/>
  <c r="A1639" i="1"/>
  <c r="B1639" i="1"/>
  <c r="D1639" i="1"/>
  <c r="E1639" i="1"/>
  <c r="J1639" i="1"/>
  <c r="K1639" i="1"/>
  <c r="L1639" i="1"/>
  <c r="A1640" i="1"/>
  <c r="B1640" i="1"/>
  <c r="D1640" i="1"/>
  <c r="E1640" i="1"/>
  <c r="J1640" i="1"/>
  <c r="K1640" i="1"/>
  <c r="L1640" i="1"/>
  <c r="F1640" i="1" s="1"/>
  <c r="A1641" i="1"/>
  <c r="B1641" i="1"/>
  <c r="D1641" i="1"/>
  <c r="E1641" i="1"/>
  <c r="J1641" i="1"/>
  <c r="K1641" i="1"/>
  <c r="L1641" i="1"/>
  <c r="A1642" i="1"/>
  <c r="B1642" i="1"/>
  <c r="D1642" i="1"/>
  <c r="E1642" i="1"/>
  <c r="J1642" i="1"/>
  <c r="K1642" i="1"/>
  <c r="L1642" i="1"/>
  <c r="F1642" i="1" s="1"/>
  <c r="A1643" i="1"/>
  <c r="B1643" i="1"/>
  <c r="D1643" i="1"/>
  <c r="E1643" i="1"/>
  <c r="J1643" i="1"/>
  <c r="K1643" i="1"/>
  <c r="L1643" i="1"/>
  <c r="F1643" i="1" s="1"/>
  <c r="A1644" i="1"/>
  <c r="B1644" i="1"/>
  <c r="D1644" i="1"/>
  <c r="E1644" i="1"/>
  <c r="J1644" i="1"/>
  <c r="K1644" i="1"/>
  <c r="L1644" i="1"/>
  <c r="F1644" i="1" s="1"/>
  <c r="A1645" i="1"/>
  <c r="B1645" i="1"/>
  <c r="D1645" i="1"/>
  <c r="E1645" i="1"/>
  <c r="J1645" i="1"/>
  <c r="K1645" i="1"/>
  <c r="L1645" i="1"/>
  <c r="A1646" i="1"/>
  <c r="B1646" i="1"/>
  <c r="D1646" i="1"/>
  <c r="E1646" i="1"/>
  <c r="J1646" i="1"/>
  <c r="K1646" i="1"/>
  <c r="L1646" i="1"/>
  <c r="F1646" i="1" s="1"/>
  <c r="A1647" i="1"/>
  <c r="B1647" i="1"/>
  <c r="D1647" i="1"/>
  <c r="E1647" i="1"/>
  <c r="J1647" i="1"/>
  <c r="K1647" i="1"/>
  <c r="L1647" i="1"/>
  <c r="F1647" i="1" s="1"/>
  <c r="A1648" i="1"/>
  <c r="B1648" i="1"/>
  <c r="D1648" i="1"/>
  <c r="E1648" i="1"/>
  <c r="J1648" i="1"/>
  <c r="K1648" i="1"/>
  <c r="L1648" i="1"/>
  <c r="F1648" i="1" s="1"/>
  <c r="A1649" i="1"/>
  <c r="B1649" i="1"/>
  <c r="D1649" i="1"/>
  <c r="E1649" i="1"/>
  <c r="J1649" i="1"/>
  <c r="K1649" i="1"/>
  <c r="L1649" i="1"/>
  <c r="Q1649" i="1"/>
  <c r="A1650" i="1"/>
  <c r="B1650" i="1"/>
  <c r="D1650" i="1"/>
  <c r="E1650" i="1"/>
  <c r="J1650" i="1"/>
  <c r="K1650" i="1"/>
  <c r="L1650" i="1"/>
  <c r="F1650" i="1" s="1"/>
  <c r="M1650" i="1"/>
  <c r="A1651" i="1"/>
  <c r="B1651" i="1"/>
  <c r="D1651" i="1"/>
  <c r="E1651" i="1"/>
  <c r="J1651" i="1"/>
  <c r="K1651" i="1"/>
  <c r="L1651" i="1"/>
  <c r="A1652" i="1"/>
  <c r="B1652" i="1"/>
  <c r="D1652" i="1"/>
  <c r="E1652" i="1"/>
  <c r="J1652" i="1"/>
  <c r="K1652" i="1"/>
  <c r="L1652" i="1"/>
  <c r="F1652" i="1" s="1"/>
  <c r="A1653" i="1"/>
  <c r="B1653" i="1"/>
  <c r="D1653" i="1"/>
  <c r="E1653" i="1"/>
  <c r="J1653" i="1"/>
  <c r="K1653" i="1"/>
  <c r="L1653" i="1"/>
  <c r="A1654" i="1"/>
  <c r="B1654" i="1"/>
  <c r="D1654" i="1"/>
  <c r="E1654" i="1"/>
  <c r="J1654" i="1"/>
  <c r="K1654" i="1"/>
  <c r="L1654" i="1"/>
  <c r="F1654" i="1" s="1"/>
  <c r="A1655" i="1"/>
  <c r="B1655" i="1"/>
  <c r="D1655" i="1"/>
  <c r="E1655" i="1"/>
  <c r="J1655" i="1"/>
  <c r="K1655" i="1"/>
  <c r="L1655" i="1"/>
  <c r="A1656" i="1"/>
  <c r="B1656" i="1"/>
  <c r="D1656" i="1"/>
  <c r="E1656" i="1"/>
  <c r="J1656" i="1"/>
  <c r="K1656" i="1"/>
  <c r="L1656" i="1"/>
  <c r="F1656" i="1" s="1"/>
  <c r="A1657" i="1"/>
  <c r="B1657" i="1"/>
  <c r="D1657" i="1"/>
  <c r="E1657" i="1"/>
  <c r="J1657" i="1"/>
  <c r="K1657" i="1"/>
  <c r="L1657" i="1"/>
  <c r="A1658" i="1"/>
  <c r="B1658" i="1"/>
  <c r="D1658" i="1"/>
  <c r="E1658" i="1"/>
  <c r="J1658" i="1"/>
  <c r="K1658" i="1"/>
  <c r="L1658" i="1"/>
  <c r="A1659" i="1"/>
  <c r="B1659" i="1"/>
  <c r="D1659" i="1"/>
  <c r="E1659" i="1"/>
  <c r="J1659" i="1"/>
  <c r="K1659" i="1"/>
  <c r="L1659" i="1"/>
  <c r="F1659" i="1" s="1"/>
  <c r="A1660" i="1"/>
  <c r="B1660" i="1"/>
  <c r="D1660" i="1"/>
  <c r="E1660" i="1"/>
  <c r="J1660" i="1"/>
  <c r="K1660" i="1"/>
  <c r="L1660" i="1"/>
  <c r="F1660" i="1" s="1"/>
  <c r="A1661" i="1"/>
  <c r="B1661" i="1"/>
  <c r="D1661" i="1"/>
  <c r="E1661" i="1"/>
  <c r="J1661" i="1"/>
  <c r="K1661" i="1"/>
  <c r="L1661" i="1"/>
  <c r="A1662" i="1"/>
  <c r="B1662" i="1"/>
  <c r="D1662" i="1"/>
  <c r="E1662" i="1"/>
  <c r="J1662" i="1"/>
  <c r="K1662" i="1"/>
  <c r="L1662" i="1"/>
  <c r="A1663" i="1"/>
  <c r="B1663" i="1"/>
  <c r="D1663" i="1"/>
  <c r="E1663" i="1"/>
  <c r="J1663" i="1"/>
  <c r="K1663" i="1"/>
  <c r="L1663" i="1"/>
  <c r="A1664" i="1"/>
  <c r="B1664" i="1"/>
  <c r="D1664" i="1"/>
  <c r="E1664" i="1"/>
  <c r="J1664" i="1"/>
  <c r="K1664" i="1"/>
  <c r="L1664" i="1"/>
  <c r="F1664" i="1" s="1"/>
  <c r="A1665" i="1"/>
  <c r="B1665" i="1"/>
  <c r="D1665" i="1"/>
  <c r="E1665" i="1"/>
  <c r="J1665" i="1"/>
  <c r="K1665" i="1"/>
  <c r="L1665" i="1"/>
  <c r="A1666" i="1"/>
  <c r="B1666" i="1"/>
  <c r="D1666" i="1"/>
  <c r="E1666" i="1"/>
  <c r="J1666" i="1"/>
  <c r="K1666" i="1"/>
  <c r="L1666" i="1"/>
  <c r="F1666" i="1" s="1"/>
  <c r="Q1666" i="1"/>
  <c r="A1667" i="1"/>
  <c r="B1667" i="1"/>
  <c r="D1667" i="1"/>
  <c r="E1667" i="1"/>
  <c r="J1667" i="1"/>
  <c r="K1667" i="1"/>
  <c r="L1667" i="1"/>
  <c r="F1667" i="1" s="1"/>
  <c r="M1667" i="1"/>
  <c r="A1668" i="1"/>
  <c r="B1668" i="1"/>
  <c r="D1668" i="1"/>
  <c r="E1668" i="1"/>
  <c r="J1668" i="1"/>
  <c r="K1668" i="1"/>
  <c r="L1668" i="1"/>
  <c r="F1668" i="1" s="1"/>
  <c r="A1669" i="1"/>
  <c r="B1669" i="1"/>
  <c r="D1669" i="1"/>
  <c r="E1669" i="1"/>
  <c r="J1669" i="1"/>
  <c r="K1669" i="1"/>
  <c r="L1669" i="1"/>
  <c r="A1670" i="1"/>
  <c r="B1670" i="1"/>
  <c r="D1670" i="1"/>
  <c r="E1670" i="1"/>
  <c r="J1670" i="1"/>
  <c r="K1670" i="1"/>
  <c r="L1670" i="1"/>
  <c r="A1671" i="1"/>
  <c r="B1671" i="1"/>
  <c r="D1671" i="1"/>
  <c r="E1671" i="1"/>
  <c r="J1671" i="1"/>
  <c r="K1671" i="1"/>
  <c r="L1671" i="1"/>
  <c r="F1671" i="1" s="1"/>
  <c r="A1672" i="1"/>
  <c r="B1672" i="1"/>
  <c r="D1672" i="1"/>
  <c r="E1672" i="1"/>
  <c r="O1672" i="1" s="1"/>
  <c r="J1672" i="1"/>
  <c r="K1672" i="1"/>
  <c r="L1672" i="1"/>
  <c r="F1672" i="1" s="1"/>
  <c r="A1673" i="1"/>
  <c r="B1673" i="1"/>
  <c r="D1673" i="1"/>
  <c r="E1673" i="1"/>
  <c r="J1673" i="1"/>
  <c r="K1673" i="1"/>
  <c r="L1673" i="1"/>
  <c r="A1674" i="1"/>
  <c r="B1674" i="1"/>
  <c r="D1674" i="1"/>
  <c r="E1674" i="1"/>
  <c r="J1674" i="1"/>
  <c r="K1674" i="1"/>
  <c r="L1674" i="1"/>
  <c r="F1674" i="1" s="1"/>
  <c r="Q1674" i="1"/>
  <c r="A1675" i="1"/>
  <c r="B1675" i="1"/>
  <c r="D1675" i="1"/>
  <c r="E1675" i="1"/>
  <c r="J1675" i="1"/>
  <c r="K1675" i="1"/>
  <c r="L1675" i="1"/>
  <c r="M1675" i="1"/>
  <c r="A1676" i="1"/>
  <c r="B1676" i="1"/>
  <c r="D1676" i="1"/>
  <c r="E1676" i="1"/>
  <c r="J1676" i="1"/>
  <c r="K1676" i="1"/>
  <c r="L1676" i="1"/>
  <c r="F1676" i="1" s="1"/>
  <c r="M1676" i="1"/>
  <c r="A1677" i="1"/>
  <c r="B1677" i="1"/>
  <c r="D1677" i="1"/>
  <c r="E1677" i="1"/>
  <c r="J1677" i="1"/>
  <c r="K1677" i="1"/>
  <c r="L1677" i="1"/>
  <c r="A1678" i="1"/>
  <c r="B1678" i="1"/>
  <c r="D1678" i="1"/>
  <c r="E1678" i="1"/>
  <c r="J1678" i="1"/>
  <c r="K1678" i="1"/>
  <c r="L1678" i="1"/>
  <c r="A1679" i="1"/>
  <c r="B1679" i="1"/>
  <c r="D1679" i="1"/>
  <c r="E1679" i="1"/>
  <c r="J1679" i="1"/>
  <c r="K1679" i="1"/>
  <c r="L1679" i="1"/>
  <c r="F1679" i="1" s="1"/>
  <c r="A1680" i="1"/>
  <c r="B1680" i="1"/>
  <c r="D1680" i="1"/>
  <c r="E1680" i="1"/>
  <c r="J1680" i="1"/>
  <c r="K1680" i="1"/>
  <c r="L1680" i="1"/>
  <c r="F1680" i="1" s="1"/>
  <c r="A1681" i="1"/>
  <c r="B1681" i="1"/>
  <c r="D1681" i="1"/>
  <c r="E1681" i="1"/>
  <c r="J1681" i="1"/>
  <c r="K1681" i="1"/>
  <c r="L1681" i="1"/>
  <c r="Q1681" i="1"/>
  <c r="A1682" i="1"/>
  <c r="B1682" i="1"/>
  <c r="D1682" i="1"/>
  <c r="E1682" i="1"/>
  <c r="J1682" i="1"/>
  <c r="K1682" i="1"/>
  <c r="L1682" i="1"/>
  <c r="F1682" i="1" s="1"/>
  <c r="A1683" i="1"/>
  <c r="B1683" i="1"/>
  <c r="D1683" i="1"/>
  <c r="E1683" i="1"/>
  <c r="J1683" i="1"/>
  <c r="K1683" i="1"/>
  <c r="L1683" i="1"/>
  <c r="A1684" i="1"/>
  <c r="B1684" i="1"/>
  <c r="D1684" i="1"/>
  <c r="E1684" i="1"/>
  <c r="J1684" i="1"/>
  <c r="K1684" i="1"/>
  <c r="L1684" i="1"/>
  <c r="F1684" i="1" s="1"/>
  <c r="A1685" i="1"/>
  <c r="B1685" i="1"/>
  <c r="D1685" i="1"/>
  <c r="E1685" i="1"/>
  <c r="J1685" i="1"/>
  <c r="K1685" i="1"/>
  <c r="L1685" i="1"/>
  <c r="A1686" i="1"/>
  <c r="B1686" i="1"/>
  <c r="D1686" i="1"/>
  <c r="E1686" i="1"/>
  <c r="J1686" i="1"/>
  <c r="K1686" i="1"/>
  <c r="L1686" i="1"/>
  <c r="F1686" i="1" s="1"/>
  <c r="A1687" i="1"/>
  <c r="B1687" i="1"/>
  <c r="D1687" i="1"/>
  <c r="E1687" i="1"/>
  <c r="J1687" i="1"/>
  <c r="K1687" i="1"/>
  <c r="L1687" i="1"/>
  <c r="A1688" i="1"/>
  <c r="B1688" i="1"/>
  <c r="D1688" i="1"/>
  <c r="E1688" i="1"/>
  <c r="J1688" i="1"/>
  <c r="K1688" i="1"/>
  <c r="L1688" i="1"/>
  <c r="F1688" i="1" s="1"/>
  <c r="A1689" i="1"/>
  <c r="B1689" i="1"/>
  <c r="D1689" i="1"/>
  <c r="E1689" i="1"/>
  <c r="Q1689" i="1" s="1"/>
  <c r="J1689" i="1"/>
  <c r="K1689" i="1"/>
  <c r="L1689" i="1"/>
  <c r="A1690" i="1"/>
  <c r="B1690" i="1"/>
  <c r="D1690" i="1"/>
  <c r="E1690" i="1"/>
  <c r="J1690" i="1"/>
  <c r="K1690" i="1"/>
  <c r="L1690" i="1"/>
  <c r="A1691" i="1"/>
  <c r="B1691" i="1"/>
  <c r="D1691" i="1"/>
  <c r="E1691" i="1"/>
  <c r="J1691" i="1"/>
  <c r="K1691" i="1"/>
  <c r="L1691" i="1"/>
  <c r="F1691" i="1" s="1"/>
  <c r="A1692" i="1"/>
  <c r="B1692" i="1"/>
  <c r="D1692" i="1"/>
  <c r="E1692" i="1"/>
  <c r="J1692" i="1"/>
  <c r="K1692" i="1"/>
  <c r="L1692" i="1"/>
  <c r="F1692" i="1" s="1"/>
  <c r="A1693" i="1"/>
  <c r="B1693" i="1"/>
  <c r="D1693" i="1"/>
  <c r="E1693" i="1"/>
  <c r="J1693" i="1"/>
  <c r="K1693" i="1"/>
  <c r="L1693" i="1"/>
  <c r="A1694" i="1"/>
  <c r="B1694" i="1"/>
  <c r="D1694" i="1"/>
  <c r="E1694" i="1"/>
  <c r="J1694" i="1"/>
  <c r="K1694" i="1"/>
  <c r="L1694" i="1"/>
  <c r="M1694" i="1"/>
  <c r="A1695" i="1"/>
  <c r="B1695" i="1"/>
  <c r="D1695" i="1"/>
  <c r="E1695" i="1"/>
  <c r="J1695" i="1"/>
  <c r="K1695" i="1"/>
  <c r="L1695" i="1"/>
  <c r="M1695" i="1"/>
  <c r="A1696" i="1"/>
  <c r="B1696" i="1"/>
  <c r="D1696" i="1"/>
  <c r="E1696" i="1"/>
  <c r="J1696" i="1"/>
  <c r="K1696" i="1"/>
  <c r="L1696" i="1"/>
  <c r="F1696" i="1" s="1"/>
  <c r="A1697" i="1"/>
  <c r="B1697" i="1"/>
  <c r="D1697" i="1"/>
  <c r="E1697" i="1"/>
  <c r="J1697" i="1"/>
  <c r="K1697" i="1"/>
  <c r="L1697" i="1"/>
  <c r="A1698" i="1"/>
  <c r="B1698" i="1"/>
  <c r="D1698" i="1"/>
  <c r="E1698" i="1"/>
  <c r="J1698" i="1"/>
  <c r="K1698" i="1"/>
  <c r="L1698" i="1"/>
  <c r="F1698" i="1" s="1"/>
  <c r="A1699" i="1"/>
  <c r="B1699" i="1"/>
  <c r="D1699" i="1"/>
  <c r="E1699" i="1"/>
  <c r="J1699" i="1"/>
  <c r="K1699" i="1"/>
  <c r="L1699" i="1"/>
  <c r="F1699" i="1" s="1"/>
  <c r="A1700" i="1"/>
  <c r="B1700" i="1"/>
  <c r="D1700" i="1"/>
  <c r="E1700" i="1"/>
  <c r="J1700" i="1"/>
  <c r="A1701" i="1"/>
  <c r="B1701" i="1"/>
  <c r="D1701" i="1"/>
  <c r="E1701" i="1"/>
  <c r="J1701" i="1"/>
  <c r="A1702" i="1"/>
  <c r="B1702" i="1"/>
  <c r="D1702" i="1"/>
  <c r="E1702" i="1"/>
  <c r="J1702" i="1"/>
  <c r="A1703" i="1"/>
  <c r="B1703" i="1"/>
  <c r="D1703" i="1"/>
  <c r="E1703" i="1"/>
  <c r="J1703" i="1"/>
  <c r="A1704" i="1"/>
  <c r="B1704" i="1"/>
  <c r="D1704" i="1"/>
  <c r="E1704" i="1"/>
  <c r="J1704" i="1"/>
  <c r="A1705" i="1"/>
  <c r="B1705" i="1"/>
  <c r="D1705" i="1"/>
  <c r="E1705" i="1"/>
  <c r="J1705" i="1"/>
  <c r="M1705" i="1"/>
  <c r="A1706" i="1"/>
  <c r="B1706" i="1"/>
  <c r="D1706" i="1"/>
  <c r="E1706" i="1"/>
  <c r="J1706" i="1"/>
  <c r="P1706" i="1"/>
  <c r="A1707" i="1"/>
  <c r="B1707" i="1"/>
  <c r="D1707" i="1"/>
  <c r="E1707" i="1"/>
  <c r="J1707" i="1"/>
  <c r="A1708" i="1"/>
  <c r="B1708" i="1"/>
  <c r="D1708" i="1"/>
  <c r="E1708" i="1"/>
  <c r="J1708" i="1"/>
  <c r="A1709" i="1"/>
  <c r="B1709" i="1"/>
  <c r="D1709" i="1"/>
  <c r="E1709" i="1"/>
  <c r="J1709" i="1"/>
  <c r="A1710" i="1"/>
  <c r="B1710" i="1"/>
  <c r="D1710" i="1"/>
  <c r="E1710" i="1"/>
  <c r="J1710" i="1"/>
  <c r="A1711" i="1"/>
  <c r="B1711" i="1"/>
  <c r="D1711" i="1"/>
  <c r="E1711" i="1"/>
  <c r="M1711" i="1" s="1"/>
  <c r="J1711" i="1"/>
  <c r="A1712" i="1"/>
  <c r="B1712" i="1"/>
  <c r="D1712" i="1"/>
  <c r="E1712" i="1"/>
  <c r="J1712" i="1"/>
  <c r="A1713" i="1"/>
  <c r="B1713" i="1"/>
  <c r="D1713" i="1"/>
  <c r="E1713" i="1"/>
  <c r="J1713" i="1"/>
  <c r="A1714" i="1"/>
  <c r="B1714" i="1"/>
  <c r="D1714" i="1"/>
  <c r="E1714" i="1"/>
  <c r="J1714" i="1"/>
  <c r="A1715" i="1"/>
  <c r="B1715" i="1"/>
  <c r="D1715" i="1"/>
  <c r="E1715" i="1"/>
  <c r="J1715" i="1"/>
  <c r="A1716" i="1"/>
  <c r="B1716" i="1"/>
  <c r="D1716" i="1"/>
  <c r="E1716" i="1"/>
  <c r="J1716" i="1"/>
  <c r="A1717" i="1"/>
  <c r="B1717" i="1"/>
  <c r="D1717" i="1"/>
  <c r="E1717" i="1"/>
  <c r="J1717" i="1"/>
  <c r="A1718" i="1"/>
  <c r="B1718" i="1"/>
  <c r="D1718" i="1"/>
  <c r="E1718" i="1"/>
  <c r="J1718" i="1"/>
  <c r="A1719" i="1"/>
  <c r="B1719" i="1"/>
  <c r="D1719" i="1"/>
  <c r="E1719" i="1"/>
  <c r="J1719" i="1"/>
  <c r="Q1719" i="1"/>
  <c r="A1720" i="1"/>
  <c r="B1720" i="1"/>
  <c r="D1720" i="1"/>
  <c r="E1720" i="1"/>
  <c r="J1720" i="1"/>
  <c r="A1721" i="1"/>
  <c r="B1721" i="1"/>
  <c r="D1721" i="1"/>
  <c r="E1721" i="1"/>
  <c r="J1721" i="1"/>
  <c r="Q1721" i="1"/>
  <c r="A1722" i="1"/>
  <c r="B1722" i="1"/>
  <c r="D1722" i="1"/>
  <c r="E1722" i="1"/>
  <c r="J1722" i="1"/>
  <c r="A1723" i="1"/>
  <c r="B1723" i="1"/>
  <c r="D1723" i="1"/>
  <c r="E1723" i="1"/>
  <c r="J1723" i="1"/>
  <c r="A1724" i="1"/>
  <c r="B1724" i="1"/>
  <c r="D1724" i="1"/>
  <c r="E1724" i="1"/>
  <c r="J1724" i="1"/>
  <c r="A1725" i="1"/>
  <c r="B1725" i="1"/>
  <c r="D1725" i="1"/>
  <c r="E1725" i="1"/>
  <c r="J1725" i="1"/>
  <c r="A1726" i="1"/>
  <c r="B1726" i="1"/>
  <c r="D1726" i="1"/>
  <c r="E1726" i="1"/>
  <c r="J1726" i="1"/>
  <c r="A1727" i="1"/>
  <c r="B1727" i="1"/>
  <c r="D1727" i="1"/>
  <c r="E1727" i="1"/>
  <c r="J1727" i="1"/>
  <c r="A1728" i="1"/>
  <c r="B1728" i="1"/>
  <c r="D1728" i="1"/>
  <c r="E1728" i="1"/>
  <c r="J1728" i="1"/>
  <c r="Q1728" i="1"/>
  <c r="A1729" i="1"/>
  <c r="B1729" i="1"/>
  <c r="D1729" i="1"/>
  <c r="E1729" i="1"/>
  <c r="J1729" i="1"/>
  <c r="A1730" i="1"/>
  <c r="B1730" i="1"/>
  <c r="D1730" i="1"/>
  <c r="E1730" i="1"/>
  <c r="J1730" i="1"/>
  <c r="A1731" i="1"/>
  <c r="B1731" i="1"/>
  <c r="D1731" i="1"/>
  <c r="E1731" i="1"/>
  <c r="J1731" i="1"/>
  <c r="A1732" i="1"/>
  <c r="B1732" i="1"/>
  <c r="D1732" i="1"/>
  <c r="E1732" i="1"/>
  <c r="J1732" i="1"/>
  <c r="A1733" i="1"/>
  <c r="B1733" i="1"/>
  <c r="D1733" i="1"/>
  <c r="E1733" i="1"/>
  <c r="J1733" i="1"/>
  <c r="M1733" i="1"/>
  <c r="A1734" i="1"/>
  <c r="B1734" i="1"/>
  <c r="D1734" i="1"/>
  <c r="E1734" i="1"/>
  <c r="J1734" i="1"/>
  <c r="N1734" i="1"/>
  <c r="A1735" i="1"/>
  <c r="B1735" i="1"/>
  <c r="D1735" i="1"/>
  <c r="E1735" i="1"/>
  <c r="J1735" i="1"/>
  <c r="P1735" i="1"/>
  <c r="A1736" i="1"/>
  <c r="B1736" i="1"/>
  <c r="D1736" i="1"/>
  <c r="E1736" i="1"/>
  <c r="J1736" i="1"/>
  <c r="A1737" i="1"/>
  <c r="B1737" i="1"/>
  <c r="D1737" i="1"/>
  <c r="E1737" i="1"/>
  <c r="J1737" i="1"/>
  <c r="A1738" i="1"/>
  <c r="B1738" i="1"/>
  <c r="D1738" i="1"/>
  <c r="E1738" i="1"/>
  <c r="J1738" i="1"/>
  <c r="A1739" i="1"/>
  <c r="B1739" i="1"/>
  <c r="D1739" i="1"/>
  <c r="E1739" i="1"/>
  <c r="J1739" i="1"/>
  <c r="A1740" i="1"/>
  <c r="B1740" i="1"/>
  <c r="D1740" i="1"/>
  <c r="E1740" i="1"/>
  <c r="J1740" i="1"/>
  <c r="A1741" i="1"/>
  <c r="B1741" i="1"/>
  <c r="D1741" i="1"/>
  <c r="E1741" i="1"/>
  <c r="J1741" i="1"/>
  <c r="A1742" i="1"/>
  <c r="B1742" i="1"/>
  <c r="D1742" i="1"/>
  <c r="E1742" i="1"/>
  <c r="Q1742" i="1" s="1"/>
  <c r="J1742" i="1"/>
  <c r="A1743" i="1"/>
  <c r="B1743" i="1"/>
  <c r="D1743" i="1"/>
  <c r="E1743" i="1"/>
  <c r="J1743" i="1"/>
  <c r="A1744" i="1"/>
  <c r="B1744" i="1"/>
  <c r="D1744" i="1"/>
  <c r="E1744" i="1"/>
  <c r="J1744" i="1"/>
  <c r="A1745" i="1"/>
  <c r="B1745" i="1"/>
  <c r="D1745" i="1"/>
  <c r="E1745" i="1"/>
  <c r="J1745" i="1"/>
  <c r="O1745" i="1"/>
  <c r="A1746" i="1"/>
  <c r="B1746" i="1"/>
  <c r="D1746" i="1"/>
  <c r="E1746" i="1"/>
  <c r="J1746" i="1"/>
  <c r="M1746" i="1"/>
  <c r="A1747" i="1"/>
  <c r="B1747" i="1"/>
  <c r="D1747" i="1"/>
  <c r="E1747" i="1"/>
  <c r="J1747" i="1"/>
  <c r="A1748" i="1"/>
  <c r="B1748" i="1"/>
  <c r="D1748" i="1"/>
  <c r="E1748" i="1"/>
  <c r="J1748" i="1"/>
  <c r="P1748" i="1"/>
  <c r="A1749" i="1"/>
  <c r="B1749" i="1"/>
  <c r="D1749" i="1"/>
  <c r="E1749" i="1"/>
  <c r="J1749" i="1"/>
  <c r="N1749" i="1"/>
  <c r="A1750" i="1"/>
  <c r="B1750" i="1"/>
  <c r="D1750" i="1"/>
  <c r="E1750" i="1"/>
  <c r="J1750" i="1"/>
  <c r="N1750" i="1"/>
  <c r="A1751" i="1"/>
  <c r="B1751" i="1"/>
  <c r="D1751" i="1"/>
  <c r="E1751" i="1"/>
  <c r="J1751" i="1"/>
  <c r="A1752" i="1"/>
  <c r="B1752" i="1"/>
  <c r="D1752" i="1"/>
  <c r="E1752" i="1"/>
  <c r="J1752" i="1"/>
  <c r="A1753" i="1"/>
  <c r="B1753" i="1"/>
  <c r="D1753" i="1"/>
  <c r="E1753" i="1"/>
  <c r="J1753" i="1"/>
  <c r="A1754" i="1"/>
  <c r="B1754" i="1"/>
  <c r="D1754" i="1"/>
  <c r="E1754" i="1"/>
  <c r="J1754" i="1"/>
  <c r="A1755" i="1"/>
  <c r="B1755" i="1"/>
  <c r="D1755" i="1"/>
  <c r="E1755" i="1"/>
  <c r="J1755" i="1"/>
  <c r="A1756" i="1"/>
  <c r="B1756" i="1"/>
  <c r="D1756" i="1"/>
  <c r="E1756" i="1"/>
  <c r="J1756" i="1"/>
  <c r="A1757" i="1"/>
  <c r="B1757" i="1"/>
  <c r="D1757" i="1"/>
  <c r="E1757" i="1"/>
  <c r="J1757" i="1"/>
  <c r="A1758" i="1"/>
  <c r="B1758" i="1"/>
  <c r="D1758" i="1"/>
  <c r="E1758" i="1"/>
  <c r="J1758" i="1"/>
  <c r="A1759" i="1"/>
  <c r="B1759" i="1"/>
  <c r="D1759" i="1"/>
  <c r="E1759" i="1"/>
  <c r="J1759" i="1"/>
  <c r="N1759" i="1"/>
  <c r="A1760" i="1"/>
  <c r="B1760" i="1"/>
  <c r="D1760" i="1"/>
  <c r="E1760" i="1"/>
  <c r="J1760" i="1"/>
  <c r="A1761" i="1"/>
  <c r="B1761" i="1"/>
  <c r="D1761" i="1"/>
  <c r="E1761" i="1"/>
  <c r="J1761" i="1"/>
  <c r="M1761" i="1"/>
  <c r="A1762" i="1"/>
  <c r="B1762" i="1"/>
  <c r="D1762" i="1"/>
  <c r="E1762" i="1"/>
  <c r="J1762" i="1"/>
  <c r="M1762" i="1"/>
  <c r="A1763" i="1"/>
  <c r="B1763" i="1"/>
  <c r="D1763" i="1"/>
  <c r="E1763" i="1"/>
  <c r="J1763" i="1"/>
  <c r="K1763" i="1"/>
  <c r="L1763" i="1"/>
  <c r="F1763" i="1" s="1"/>
  <c r="A1764" i="1"/>
  <c r="B1764" i="1"/>
  <c r="D1764" i="1"/>
  <c r="E1764" i="1"/>
  <c r="J1764" i="1"/>
  <c r="K1764" i="1"/>
  <c r="L1764" i="1"/>
  <c r="F1764" i="1" s="1"/>
  <c r="A1765" i="1"/>
  <c r="B1765" i="1"/>
  <c r="D1765" i="1"/>
  <c r="E1765" i="1"/>
  <c r="J1765" i="1"/>
  <c r="K1765" i="1"/>
  <c r="L1765" i="1"/>
  <c r="F1765" i="1" s="1"/>
  <c r="A1766" i="1"/>
  <c r="B1766" i="1"/>
  <c r="D1766" i="1"/>
  <c r="E1766" i="1"/>
  <c r="O1766" i="1" s="1"/>
  <c r="J1766" i="1"/>
  <c r="K1766" i="1"/>
  <c r="L1766" i="1"/>
  <c r="F1766" i="1" s="1"/>
  <c r="A1767" i="1"/>
  <c r="B1767" i="1"/>
  <c r="D1767" i="1"/>
  <c r="E1767" i="1"/>
  <c r="J1767" i="1"/>
  <c r="K1767" i="1"/>
  <c r="L1767" i="1"/>
  <c r="F1767" i="1" s="1"/>
  <c r="A1768" i="1"/>
  <c r="B1768" i="1"/>
  <c r="D1768" i="1"/>
  <c r="E1768" i="1"/>
  <c r="J1768" i="1"/>
  <c r="K1768" i="1"/>
  <c r="L1768" i="1"/>
  <c r="F1768" i="1" s="1"/>
  <c r="Q1768" i="1"/>
  <c r="A1769" i="1"/>
  <c r="B1769" i="1"/>
  <c r="D1769" i="1"/>
  <c r="E1769" i="1"/>
  <c r="J1769" i="1"/>
  <c r="K1769" i="1"/>
  <c r="L1769" i="1"/>
  <c r="F1769" i="1" s="1"/>
  <c r="A1770" i="1"/>
  <c r="B1770" i="1"/>
  <c r="D1770" i="1"/>
  <c r="E1770" i="1"/>
  <c r="J1770" i="1"/>
  <c r="K1770" i="1"/>
  <c r="L1770" i="1"/>
  <c r="F1770" i="1" s="1"/>
  <c r="A1771" i="1"/>
  <c r="B1771" i="1"/>
  <c r="D1771" i="1"/>
  <c r="E1771" i="1"/>
  <c r="J1771" i="1"/>
  <c r="K1771" i="1"/>
  <c r="L1771" i="1"/>
  <c r="F1771" i="1" s="1"/>
  <c r="A1772" i="1"/>
  <c r="B1772" i="1"/>
  <c r="D1772" i="1"/>
  <c r="E1772" i="1"/>
  <c r="J1772" i="1"/>
  <c r="K1772" i="1"/>
  <c r="L1772" i="1"/>
  <c r="F1772" i="1" s="1"/>
  <c r="A1773" i="1"/>
  <c r="B1773" i="1"/>
  <c r="D1773" i="1"/>
  <c r="E1773" i="1"/>
  <c r="J1773" i="1"/>
  <c r="K1773" i="1"/>
  <c r="L1773" i="1"/>
  <c r="F1773" i="1" s="1"/>
  <c r="A1774" i="1"/>
  <c r="B1774" i="1"/>
  <c r="D1774" i="1"/>
  <c r="E1774" i="1"/>
  <c r="J1774" i="1"/>
  <c r="K1774" i="1"/>
  <c r="L1774" i="1"/>
  <c r="F1774" i="1" s="1"/>
  <c r="A1775" i="1"/>
  <c r="B1775" i="1"/>
  <c r="D1775" i="1"/>
  <c r="E1775" i="1"/>
  <c r="J1775" i="1"/>
  <c r="K1775" i="1"/>
  <c r="L1775" i="1"/>
  <c r="F1775" i="1" s="1"/>
  <c r="A1776" i="1"/>
  <c r="B1776" i="1"/>
  <c r="D1776" i="1"/>
  <c r="E1776" i="1"/>
  <c r="J1776" i="1"/>
  <c r="K1776" i="1"/>
  <c r="L1776" i="1"/>
  <c r="F1776" i="1" s="1"/>
  <c r="A1777" i="1"/>
  <c r="B1777" i="1"/>
  <c r="D1777" i="1"/>
  <c r="E1777" i="1"/>
  <c r="J1777" i="1"/>
  <c r="K1777" i="1"/>
  <c r="L1777" i="1"/>
  <c r="F1777" i="1" s="1"/>
  <c r="A1778" i="1"/>
  <c r="B1778" i="1"/>
  <c r="D1778" i="1"/>
  <c r="E1778" i="1"/>
  <c r="M1778" i="1" s="1"/>
  <c r="J1778" i="1"/>
  <c r="K1778" i="1"/>
  <c r="L1778" i="1"/>
  <c r="F1778" i="1" s="1"/>
  <c r="A1779" i="1"/>
  <c r="B1779" i="1"/>
  <c r="D1779" i="1"/>
  <c r="E1779" i="1"/>
  <c r="J1779" i="1"/>
  <c r="K1779" i="1"/>
  <c r="L1779" i="1"/>
  <c r="F1779" i="1" s="1"/>
  <c r="A1780" i="1"/>
  <c r="B1780" i="1"/>
  <c r="D1780" i="1"/>
  <c r="E1780" i="1"/>
  <c r="J1780" i="1"/>
  <c r="K1780" i="1"/>
  <c r="L1780" i="1"/>
  <c r="F1780" i="1" s="1"/>
  <c r="A1781" i="1"/>
  <c r="B1781" i="1"/>
  <c r="D1781" i="1"/>
  <c r="E1781" i="1"/>
  <c r="J1781" i="1"/>
  <c r="K1781" i="1"/>
  <c r="L1781" i="1"/>
  <c r="F1781" i="1" s="1"/>
  <c r="A1782" i="1"/>
  <c r="B1782" i="1"/>
  <c r="D1782" i="1"/>
  <c r="E1782" i="1"/>
  <c r="J1782" i="1"/>
  <c r="K1782" i="1"/>
  <c r="L1782" i="1"/>
  <c r="F1782" i="1" s="1"/>
  <c r="A1783" i="1"/>
  <c r="B1783" i="1"/>
  <c r="D1783" i="1"/>
  <c r="E1783" i="1"/>
  <c r="J1783" i="1"/>
  <c r="K1783" i="1"/>
  <c r="L1783" i="1"/>
  <c r="F1783" i="1" s="1"/>
  <c r="P1783" i="1"/>
  <c r="A1784" i="1"/>
  <c r="B1784" i="1"/>
  <c r="D1784" i="1"/>
  <c r="E1784" i="1"/>
  <c r="J1784" i="1"/>
  <c r="K1784" i="1"/>
  <c r="L1784" i="1"/>
  <c r="F1784" i="1" s="1"/>
  <c r="A1785" i="1"/>
  <c r="B1785" i="1"/>
  <c r="D1785" i="1"/>
  <c r="E1785" i="1"/>
  <c r="J1785" i="1"/>
  <c r="K1785" i="1"/>
  <c r="L1785" i="1"/>
  <c r="F1785" i="1" s="1"/>
  <c r="A1786" i="1"/>
  <c r="B1786" i="1"/>
  <c r="D1786" i="1"/>
  <c r="E1786" i="1"/>
  <c r="J1786" i="1"/>
  <c r="K1786" i="1"/>
  <c r="L1786" i="1"/>
  <c r="F1786" i="1" s="1"/>
  <c r="A1787" i="1"/>
  <c r="B1787" i="1"/>
  <c r="D1787" i="1"/>
  <c r="E1787" i="1"/>
  <c r="P1787" i="1" s="1"/>
  <c r="J1787" i="1"/>
  <c r="K1787" i="1"/>
  <c r="L1787" i="1"/>
  <c r="F1787" i="1" s="1"/>
  <c r="A1788" i="1"/>
  <c r="B1788" i="1"/>
  <c r="D1788" i="1"/>
  <c r="E1788" i="1"/>
  <c r="J1788" i="1"/>
  <c r="K1788" i="1"/>
  <c r="L1788" i="1"/>
  <c r="F1788" i="1" s="1"/>
  <c r="A1789" i="1"/>
  <c r="B1789" i="1"/>
  <c r="D1789" i="1"/>
  <c r="E1789" i="1"/>
  <c r="J1789" i="1"/>
  <c r="K1789" i="1"/>
  <c r="L1789" i="1"/>
  <c r="F1789" i="1" s="1"/>
  <c r="A1790" i="1"/>
  <c r="B1790" i="1"/>
  <c r="D1790" i="1"/>
  <c r="E1790" i="1"/>
  <c r="J1790" i="1"/>
  <c r="K1790" i="1"/>
  <c r="L1790" i="1"/>
  <c r="F1790" i="1" s="1"/>
  <c r="A1791" i="1"/>
  <c r="B1791" i="1"/>
  <c r="D1791" i="1"/>
  <c r="E1791" i="1"/>
  <c r="J1791" i="1"/>
  <c r="K1791" i="1"/>
  <c r="L1791" i="1"/>
  <c r="F1791" i="1" s="1"/>
  <c r="O1791" i="1"/>
  <c r="A1792" i="1"/>
  <c r="B1792" i="1"/>
  <c r="D1792" i="1"/>
  <c r="E1792" i="1"/>
  <c r="J1792" i="1"/>
  <c r="K1792" i="1"/>
  <c r="L1792" i="1"/>
  <c r="F1792" i="1" s="1"/>
  <c r="A1793" i="1"/>
  <c r="B1793" i="1"/>
  <c r="D1793" i="1"/>
  <c r="E1793" i="1"/>
  <c r="J1793" i="1"/>
  <c r="K1793" i="1"/>
  <c r="L1793" i="1"/>
  <c r="F1793" i="1" s="1"/>
  <c r="A1794" i="1"/>
  <c r="B1794" i="1"/>
  <c r="D1794" i="1"/>
  <c r="E1794" i="1"/>
  <c r="J1794" i="1"/>
  <c r="K1794" i="1"/>
  <c r="L1794" i="1"/>
  <c r="F1794" i="1" s="1"/>
  <c r="A1795" i="1"/>
  <c r="B1795" i="1"/>
  <c r="D1795" i="1"/>
  <c r="E1795" i="1"/>
  <c r="Q1795" i="1" s="1"/>
  <c r="J1795" i="1"/>
  <c r="K1795" i="1"/>
  <c r="L1795" i="1"/>
  <c r="F1795" i="1" s="1"/>
  <c r="A1796" i="1"/>
  <c r="B1796" i="1"/>
  <c r="D1796" i="1"/>
  <c r="E1796" i="1"/>
  <c r="J1796" i="1"/>
  <c r="K1796" i="1"/>
  <c r="L1796" i="1"/>
  <c r="F1796" i="1" s="1"/>
  <c r="A1797" i="1"/>
  <c r="B1797" i="1"/>
  <c r="D1797" i="1"/>
  <c r="E1797" i="1"/>
  <c r="J1797" i="1"/>
  <c r="K1797" i="1"/>
  <c r="L1797" i="1"/>
  <c r="F1797" i="1" s="1"/>
  <c r="Q1797" i="1"/>
  <c r="A1798" i="1"/>
  <c r="B1798" i="1"/>
  <c r="D1798" i="1"/>
  <c r="E1798" i="1"/>
  <c r="J1798" i="1"/>
  <c r="K1798" i="1"/>
  <c r="L1798" i="1"/>
  <c r="F1798" i="1" s="1"/>
  <c r="O1798" i="1"/>
  <c r="A1799" i="1"/>
  <c r="B1799" i="1"/>
  <c r="D1799" i="1"/>
  <c r="E1799" i="1"/>
  <c r="J1799" i="1"/>
  <c r="K1799" i="1"/>
  <c r="L1799" i="1"/>
  <c r="F1799" i="1" s="1"/>
  <c r="A1800" i="1"/>
  <c r="B1800" i="1"/>
  <c r="D1800" i="1"/>
  <c r="E1800" i="1"/>
  <c r="J1800" i="1"/>
  <c r="K1800" i="1"/>
  <c r="L1800" i="1"/>
  <c r="F1800" i="1" s="1"/>
  <c r="A1801" i="1"/>
  <c r="B1801" i="1"/>
  <c r="D1801" i="1"/>
  <c r="E1801" i="1"/>
  <c r="J1801" i="1"/>
  <c r="K1801" i="1"/>
  <c r="L1801" i="1"/>
  <c r="F1801" i="1" s="1"/>
  <c r="A1802" i="1"/>
  <c r="B1802" i="1"/>
  <c r="D1802" i="1"/>
  <c r="E1802" i="1"/>
  <c r="J1802" i="1"/>
  <c r="K1802" i="1"/>
  <c r="L1802" i="1"/>
  <c r="F1802" i="1" s="1"/>
  <c r="A1803" i="1"/>
  <c r="B1803" i="1"/>
  <c r="D1803" i="1"/>
  <c r="E1803" i="1"/>
  <c r="O1803" i="1" s="1"/>
  <c r="J1803" i="1"/>
  <c r="K1803" i="1"/>
  <c r="L1803" i="1"/>
  <c r="F1803" i="1" s="1"/>
  <c r="A1804" i="1"/>
  <c r="B1804" i="1"/>
  <c r="D1804" i="1"/>
  <c r="E1804" i="1"/>
  <c r="J1804" i="1"/>
  <c r="K1804" i="1"/>
  <c r="L1804" i="1"/>
  <c r="F1804" i="1" s="1"/>
  <c r="A1805" i="1"/>
  <c r="B1805" i="1"/>
  <c r="D1805" i="1"/>
  <c r="E1805" i="1"/>
  <c r="J1805" i="1"/>
  <c r="K1805" i="1"/>
  <c r="L1805" i="1"/>
  <c r="F1805" i="1" s="1"/>
  <c r="A1806" i="1"/>
  <c r="B1806" i="1"/>
  <c r="D1806" i="1"/>
  <c r="E1806" i="1"/>
  <c r="J1806" i="1"/>
  <c r="K1806" i="1"/>
  <c r="L1806" i="1"/>
  <c r="F1806" i="1" s="1"/>
  <c r="A1807" i="1"/>
  <c r="B1807" i="1"/>
  <c r="D1807" i="1"/>
  <c r="E1807" i="1"/>
  <c r="J1807" i="1"/>
  <c r="K1807" i="1"/>
  <c r="L1807" i="1"/>
  <c r="F1807" i="1" s="1"/>
  <c r="A1808" i="1"/>
  <c r="B1808" i="1"/>
  <c r="D1808" i="1"/>
  <c r="E1808" i="1"/>
  <c r="J1808" i="1"/>
  <c r="K1808" i="1"/>
  <c r="L1808" i="1"/>
  <c r="F1808" i="1" s="1"/>
  <c r="A1809" i="1"/>
  <c r="B1809" i="1"/>
  <c r="D1809" i="1"/>
  <c r="E1809" i="1"/>
  <c r="J1809" i="1"/>
  <c r="K1809" i="1"/>
  <c r="L1809" i="1"/>
  <c r="F1809" i="1" s="1"/>
  <c r="A1810" i="1"/>
  <c r="B1810" i="1"/>
  <c r="D1810" i="1"/>
  <c r="E1810" i="1"/>
  <c r="J1810" i="1"/>
  <c r="K1810" i="1"/>
  <c r="L1810" i="1"/>
  <c r="F1810" i="1" s="1"/>
  <c r="M1810" i="1"/>
  <c r="A1811" i="1"/>
  <c r="B1811" i="1"/>
  <c r="D1811" i="1"/>
  <c r="E1811" i="1"/>
  <c r="J1811" i="1"/>
  <c r="K1811" i="1"/>
  <c r="L1811" i="1"/>
  <c r="F1811" i="1" s="1"/>
  <c r="A1812" i="1"/>
  <c r="B1812" i="1"/>
  <c r="D1812" i="1"/>
  <c r="E1812" i="1"/>
  <c r="J1812" i="1"/>
  <c r="K1812" i="1"/>
  <c r="L1812" i="1"/>
  <c r="F1812" i="1" s="1"/>
  <c r="A1813" i="1"/>
  <c r="B1813" i="1"/>
  <c r="D1813" i="1"/>
  <c r="E1813" i="1"/>
  <c r="J1813" i="1"/>
  <c r="K1813" i="1"/>
  <c r="L1813" i="1"/>
  <c r="F1813" i="1" s="1"/>
  <c r="A1814" i="1"/>
  <c r="B1814" i="1"/>
  <c r="D1814" i="1"/>
  <c r="E1814" i="1"/>
  <c r="J1814" i="1"/>
  <c r="K1814" i="1"/>
  <c r="L1814" i="1"/>
  <c r="F1814" i="1" s="1"/>
  <c r="A1815" i="1"/>
  <c r="B1815" i="1"/>
  <c r="D1815" i="1"/>
  <c r="E1815" i="1"/>
  <c r="Q1815" i="1" s="1"/>
  <c r="J1815" i="1"/>
  <c r="K1815" i="1"/>
  <c r="L1815" i="1"/>
  <c r="F1815" i="1" s="1"/>
  <c r="A1816" i="1"/>
  <c r="B1816" i="1"/>
  <c r="D1816" i="1"/>
  <c r="E1816" i="1"/>
  <c r="J1816" i="1"/>
  <c r="K1816" i="1"/>
  <c r="L1816" i="1"/>
  <c r="F1816" i="1" s="1"/>
  <c r="A1817" i="1"/>
  <c r="B1817" i="1"/>
  <c r="D1817" i="1"/>
  <c r="E1817" i="1"/>
  <c r="J1817" i="1"/>
  <c r="K1817" i="1"/>
  <c r="L1817" i="1"/>
  <c r="F1817" i="1" s="1"/>
  <c r="A1818" i="1"/>
  <c r="B1818" i="1"/>
  <c r="D1818" i="1"/>
  <c r="E1818" i="1"/>
  <c r="J1818" i="1"/>
  <c r="K1818" i="1"/>
  <c r="L1818" i="1"/>
  <c r="F1818" i="1" s="1"/>
  <c r="M1818" i="1"/>
  <c r="A1819" i="1"/>
  <c r="B1819" i="1"/>
  <c r="D1819" i="1"/>
  <c r="E1819" i="1"/>
  <c r="J1819" i="1"/>
  <c r="K1819" i="1"/>
  <c r="L1819" i="1"/>
  <c r="F1819" i="1" s="1"/>
  <c r="A1820" i="1"/>
  <c r="B1820" i="1"/>
  <c r="D1820" i="1"/>
  <c r="E1820" i="1"/>
  <c r="J1820" i="1"/>
  <c r="K1820" i="1"/>
  <c r="L1820" i="1"/>
  <c r="F1820" i="1" s="1"/>
  <c r="A1821" i="1"/>
  <c r="B1821" i="1"/>
  <c r="D1821" i="1"/>
  <c r="E1821" i="1"/>
  <c r="M1821" i="1" s="1"/>
  <c r="J1821" i="1"/>
  <c r="K1821" i="1"/>
  <c r="L1821" i="1"/>
  <c r="F1821" i="1" s="1"/>
  <c r="A1822" i="1"/>
  <c r="B1822" i="1"/>
  <c r="D1822" i="1"/>
  <c r="E1822" i="1"/>
  <c r="J1822" i="1"/>
  <c r="K1822" i="1"/>
  <c r="L1822" i="1"/>
  <c r="F1822" i="1" s="1"/>
  <c r="A1823" i="1"/>
  <c r="B1823" i="1"/>
  <c r="D1823" i="1"/>
  <c r="E1823" i="1"/>
  <c r="J1823" i="1"/>
  <c r="K1823" i="1"/>
  <c r="L1823" i="1"/>
  <c r="F1823" i="1" s="1"/>
  <c r="P1823" i="1"/>
  <c r="A1824" i="1"/>
  <c r="B1824" i="1"/>
  <c r="D1824" i="1"/>
  <c r="E1824" i="1"/>
  <c r="J1824" i="1"/>
  <c r="K1824" i="1"/>
  <c r="L1824" i="1"/>
  <c r="F1824" i="1" s="1"/>
  <c r="A1825" i="1"/>
  <c r="B1825" i="1"/>
  <c r="D1825" i="1"/>
  <c r="E1825" i="1"/>
  <c r="J1825" i="1"/>
  <c r="K1825" i="1"/>
  <c r="L1825" i="1"/>
  <c r="F1825" i="1" s="1"/>
  <c r="A1826" i="1"/>
  <c r="B1826" i="1"/>
  <c r="D1826" i="1"/>
  <c r="E1826" i="1"/>
  <c r="J1826" i="1"/>
  <c r="K1826" i="1"/>
  <c r="L1826" i="1"/>
  <c r="F1826" i="1" s="1"/>
  <c r="A1827" i="1"/>
  <c r="B1827" i="1"/>
  <c r="D1827" i="1"/>
  <c r="E1827" i="1"/>
  <c r="P1827" i="1" s="1"/>
  <c r="J1827" i="1"/>
  <c r="K1827" i="1"/>
  <c r="L1827" i="1"/>
  <c r="F1827" i="1" s="1"/>
  <c r="A1828" i="1"/>
  <c r="B1828" i="1"/>
  <c r="D1828" i="1"/>
  <c r="E1828" i="1"/>
  <c r="J1828" i="1"/>
  <c r="K1828" i="1"/>
  <c r="L1828" i="1"/>
  <c r="F1828" i="1" s="1"/>
  <c r="A1829" i="1"/>
  <c r="B1829" i="1"/>
  <c r="D1829" i="1"/>
  <c r="E1829" i="1"/>
  <c r="J1829" i="1"/>
  <c r="K1829" i="1"/>
  <c r="L1829" i="1"/>
  <c r="F1829" i="1" s="1"/>
  <c r="M1829" i="1"/>
  <c r="A1830" i="1"/>
  <c r="B1830" i="1"/>
  <c r="D1830" i="1"/>
  <c r="E1830" i="1"/>
  <c r="J1830" i="1"/>
  <c r="K1830" i="1"/>
  <c r="L1830" i="1"/>
  <c r="F1830" i="1" s="1"/>
  <c r="A1831" i="1"/>
  <c r="B1831" i="1"/>
  <c r="D1831" i="1"/>
  <c r="E1831" i="1"/>
  <c r="Q1831" i="1" s="1"/>
  <c r="J1831" i="1"/>
  <c r="K1831" i="1"/>
  <c r="L1831" i="1"/>
  <c r="F1831" i="1" s="1"/>
  <c r="A1832" i="1"/>
  <c r="B1832" i="1"/>
  <c r="D1832" i="1"/>
  <c r="E1832" i="1"/>
  <c r="J1832" i="1"/>
  <c r="K1832" i="1"/>
  <c r="L1832" i="1"/>
  <c r="F1832" i="1" s="1"/>
  <c r="A1833" i="1"/>
  <c r="B1833" i="1"/>
  <c r="D1833" i="1"/>
  <c r="E1833" i="1"/>
  <c r="J1833" i="1"/>
  <c r="K1833" i="1"/>
  <c r="L1833" i="1"/>
  <c r="F1833" i="1" s="1"/>
  <c r="A1834" i="1"/>
  <c r="B1834" i="1"/>
  <c r="D1834" i="1"/>
  <c r="E1834" i="1"/>
  <c r="J1834" i="1"/>
  <c r="K1834" i="1"/>
  <c r="L1834" i="1"/>
  <c r="F1834" i="1" s="1"/>
  <c r="M1834" i="1"/>
  <c r="A1835" i="1"/>
  <c r="B1835" i="1"/>
  <c r="D1835" i="1"/>
  <c r="E1835" i="1"/>
  <c r="J1835" i="1"/>
  <c r="K1835" i="1"/>
  <c r="L1835" i="1"/>
  <c r="F1835" i="1" s="1"/>
  <c r="A1836" i="1"/>
  <c r="B1836" i="1"/>
  <c r="D1836" i="1"/>
  <c r="E1836" i="1"/>
  <c r="J1836" i="1"/>
  <c r="K1836" i="1"/>
  <c r="L1836" i="1"/>
  <c r="F1836" i="1" s="1"/>
  <c r="A1837" i="1"/>
  <c r="B1837" i="1"/>
  <c r="D1837" i="1"/>
  <c r="E1837" i="1"/>
  <c r="J1837" i="1"/>
  <c r="K1837" i="1"/>
  <c r="L1837" i="1"/>
  <c r="F1837" i="1" s="1"/>
  <c r="A1838" i="1"/>
  <c r="B1838" i="1"/>
  <c r="D1838" i="1"/>
  <c r="E1838" i="1"/>
  <c r="J1838" i="1"/>
  <c r="K1838" i="1"/>
  <c r="L1838" i="1"/>
  <c r="F1838" i="1" s="1"/>
  <c r="A1839" i="1"/>
  <c r="B1839" i="1"/>
  <c r="D1839" i="1"/>
  <c r="E1839" i="1"/>
  <c r="J1839" i="1"/>
  <c r="K1839" i="1"/>
  <c r="L1839" i="1"/>
  <c r="F1839" i="1" s="1"/>
  <c r="P1839" i="1"/>
  <c r="A1840" i="1"/>
  <c r="B1840" i="1"/>
  <c r="D1840" i="1"/>
  <c r="E1840" i="1"/>
  <c r="J1840" i="1"/>
  <c r="K1840" i="1"/>
  <c r="L1840" i="1"/>
  <c r="F1840" i="1" s="1"/>
  <c r="A1841" i="1"/>
  <c r="B1841" i="1"/>
  <c r="D1841" i="1"/>
  <c r="E1841" i="1"/>
  <c r="J1841" i="1"/>
  <c r="K1841" i="1"/>
  <c r="L1841" i="1"/>
  <c r="F1841" i="1" s="1"/>
  <c r="A1842" i="1"/>
  <c r="B1842" i="1"/>
  <c r="D1842" i="1"/>
  <c r="E1842" i="1"/>
  <c r="J1842" i="1"/>
  <c r="K1842" i="1"/>
  <c r="L1842" i="1"/>
  <c r="F1842" i="1" s="1"/>
  <c r="A1843" i="1"/>
  <c r="B1843" i="1"/>
  <c r="D1843" i="1"/>
  <c r="E1843" i="1"/>
  <c r="Q1843" i="1" s="1"/>
  <c r="J1843" i="1"/>
  <c r="K1843" i="1"/>
  <c r="L1843" i="1"/>
  <c r="F1843" i="1" s="1"/>
  <c r="A1844" i="1"/>
  <c r="B1844" i="1"/>
  <c r="D1844" i="1"/>
  <c r="E1844" i="1"/>
  <c r="J1844" i="1"/>
  <c r="K1844" i="1"/>
  <c r="L1844" i="1"/>
  <c r="F1844" i="1" s="1"/>
  <c r="A1845" i="1"/>
  <c r="B1845" i="1"/>
  <c r="D1845" i="1"/>
  <c r="E1845" i="1"/>
  <c r="J1845" i="1"/>
  <c r="K1845" i="1"/>
  <c r="L1845" i="1"/>
  <c r="F1845" i="1" s="1"/>
  <c r="M1845" i="1"/>
  <c r="A1846" i="1"/>
  <c r="B1846" i="1"/>
  <c r="D1846" i="1"/>
  <c r="E1846" i="1"/>
  <c r="J1846" i="1"/>
  <c r="K1846" i="1"/>
  <c r="L1846" i="1"/>
  <c r="F1846" i="1" s="1"/>
  <c r="A1847" i="1"/>
  <c r="B1847" i="1"/>
  <c r="D1847" i="1"/>
  <c r="E1847" i="1"/>
  <c r="J1847" i="1"/>
  <c r="K1847" i="1"/>
  <c r="L1847" i="1"/>
  <c r="F1847" i="1" s="1"/>
  <c r="A1848" i="1"/>
  <c r="B1848" i="1"/>
  <c r="D1848" i="1"/>
  <c r="E1848" i="1"/>
  <c r="J1848" i="1"/>
  <c r="K1848" i="1"/>
  <c r="L1848" i="1"/>
  <c r="F1848" i="1" s="1"/>
  <c r="A1849" i="1"/>
  <c r="B1849" i="1"/>
  <c r="D1849" i="1"/>
  <c r="E1849" i="1"/>
  <c r="J1849" i="1"/>
  <c r="K1849" i="1"/>
  <c r="L1849" i="1"/>
  <c r="F1849" i="1" s="1"/>
  <c r="A1850" i="1"/>
  <c r="B1850" i="1"/>
  <c r="D1850" i="1"/>
  <c r="E1850" i="1"/>
  <c r="J1850" i="1"/>
  <c r="K1850" i="1"/>
  <c r="L1850" i="1"/>
  <c r="F1850" i="1" s="1"/>
  <c r="M1850" i="1"/>
  <c r="A1851" i="1"/>
  <c r="B1851" i="1"/>
  <c r="D1851" i="1"/>
  <c r="E1851" i="1"/>
  <c r="J1851" i="1"/>
  <c r="K1851" i="1"/>
  <c r="L1851" i="1"/>
  <c r="F1851" i="1" s="1"/>
  <c r="A1852" i="1"/>
  <c r="B1852" i="1"/>
  <c r="D1852" i="1"/>
  <c r="E1852" i="1"/>
  <c r="J1852" i="1"/>
  <c r="K1852" i="1"/>
  <c r="L1852" i="1"/>
  <c r="F1852" i="1" s="1"/>
  <c r="A1853" i="1"/>
  <c r="B1853" i="1"/>
  <c r="D1853" i="1"/>
  <c r="E1853" i="1"/>
  <c r="Q1853" i="1" s="1"/>
  <c r="J1853" i="1"/>
  <c r="K1853" i="1"/>
  <c r="L1853" i="1"/>
  <c r="F1853" i="1" s="1"/>
  <c r="A1854" i="1"/>
  <c r="B1854" i="1"/>
  <c r="D1854" i="1"/>
  <c r="E1854" i="1"/>
  <c r="J1854" i="1"/>
  <c r="K1854" i="1"/>
  <c r="L1854" i="1"/>
  <c r="F1854" i="1" s="1"/>
  <c r="A1855" i="1"/>
  <c r="B1855" i="1"/>
  <c r="D1855" i="1"/>
  <c r="E1855" i="1"/>
  <c r="J1855" i="1"/>
  <c r="K1855" i="1"/>
  <c r="L1855" i="1"/>
  <c r="F1855" i="1" s="1"/>
  <c r="P1855" i="1"/>
  <c r="A1856" i="1"/>
  <c r="B1856" i="1"/>
  <c r="D1856" i="1"/>
  <c r="E1856" i="1"/>
  <c r="J1856" i="1"/>
  <c r="K1856" i="1"/>
  <c r="L1856" i="1"/>
  <c r="F1856" i="1" s="1"/>
  <c r="A1857" i="1"/>
  <c r="B1857" i="1"/>
  <c r="D1857" i="1"/>
  <c r="E1857" i="1"/>
  <c r="J1857" i="1"/>
  <c r="K1857" i="1"/>
  <c r="L1857" i="1"/>
  <c r="F1857" i="1" s="1"/>
  <c r="A1858" i="1"/>
  <c r="B1858" i="1"/>
  <c r="D1858" i="1"/>
  <c r="E1858" i="1"/>
  <c r="J1858" i="1"/>
  <c r="K1858" i="1"/>
  <c r="L1858" i="1"/>
  <c r="F1858" i="1" s="1"/>
  <c r="A1859" i="1"/>
  <c r="B1859" i="1"/>
  <c r="D1859" i="1"/>
  <c r="E1859" i="1"/>
  <c r="Q1859" i="1" s="1"/>
  <c r="J1859" i="1"/>
  <c r="K1859" i="1"/>
  <c r="L1859" i="1"/>
  <c r="F1859" i="1" s="1"/>
  <c r="A1860" i="1"/>
  <c r="B1860" i="1"/>
  <c r="D1860" i="1"/>
  <c r="E1860" i="1"/>
  <c r="J1860" i="1"/>
  <c r="K1860" i="1"/>
  <c r="L1860" i="1"/>
  <c r="F1860" i="1" s="1"/>
  <c r="A1861" i="1"/>
  <c r="B1861" i="1"/>
  <c r="D1861" i="1"/>
  <c r="E1861" i="1"/>
  <c r="J1861" i="1"/>
  <c r="K1861" i="1"/>
  <c r="L1861" i="1"/>
  <c r="F1861" i="1" s="1"/>
  <c r="M1861" i="1"/>
  <c r="A1862" i="1"/>
  <c r="B1862" i="1"/>
  <c r="D1862" i="1"/>
  <c r="E1862" i="1"/>
  <c r="J1862" i="1"/>
  <c r="K1862" i="1"/>
  <c r="L1862" i="1"/>
  <c r="F1862" i="1" s="1"/>
  <c r="A1863" i="1"/>
  <c r="B1863" i="1"/>
  <c r="D1863" i="1"/>
  <c r="E1863" i="1"/>
  <c r="J1863" i="1"/>
  <c r="K1863" i="1"/>
  <c r="L1863" i="1"/>
  <c r="F1863" i="1" s="1"/>
  <c r="A1864" i="1"/>
  <c r="B1864" i="1"/>
  <c r="D1864" i="1"/>
  <c r="E1864" i="1"/>
  <c r="J1864" i="1"/>
  <c r="K1864" i="1"/>
  <c r="L1864" i="1"/>
  <c r="F1864" i="1" s="1"/>
  <c r="A1865" i="1"/>
  <c r="B1865" i="1"/>
  <c r="D1865" i="1"/>
  <c r="E1865" i="1"/>
  <c r="J1865" i="1"/>
  <c r="K1865" i="1"/>
  <c r="L1865" i="1"/>
  <c r="F1865" i="1" s="1"/>
  <c r="A1866" i="1"/>
  <c r="B1866" i="1"/>
  <c r="D1866" i="1"/>
  <c r="E1866" i="1"/>
  <c r="J1866" i="1"/>
  <c r="K1866" i="1"/>
  <c r="L1866" i="1"/>
  <c r="F1866" i="1" s="1"/>
  <c r="M1866" i="1"/>
  <c r="A1867" i="1"/>
  <c r="B1867" i="1"/>
  <c r="D1867" i="1"/>
  <c r="E1867" i="1"/>
  <c r="J1867" i="1"/>
  <c r="K1867" i="1"/>
  <c r="L1867" i="1"/>
  <c r="F1867" i="1" s="1"/>
  <c r="A1868" i="1"/>
  <c r="B1868" i="1"/>
  <c r="D1868" i="1"/>
  <c r="E1868" i="1"/>
  <c r="J1868" i="1"/>
  <c r="K1868" i="1"/>
  <c r="L1868" i="1"/>
  <c r="F1868" i="1" s="1"/>
  <c r="A1869" i="1"/>
  <c r="B1869" i="1"/>
  <c r="D1869" i="1"/>
  <c r="E1869" i="1"/>
  <c r="Q1869" i="1" s="1"/>
  <c r="J1869" i="1"/>
  <c r="K1869" i="1"/>
  <c r="L1869" i="1"/>
  <c r="F1869" i="1" s="1"/>
  <c r="A1870" i="1"/>
  <c r="B1870" i="1"/>
  <c r="D1870" i="1"/>
  <c r="E1870" i="1"/>
  <c r="J1870" i="1"/>
  <c r="K1870" i="1"/>
  <c r="L1870" i="1"/>
  <c r="F1870" i="1" s="1"/>
  <c r="A1871" i="1"/>
  <c r="B1871" i="1"/>
  <c r="D1871" i="1"/>
  <c r="E1871" i="1"/>
  <c r="J1871" i="1"/>
  <c r="K1871" i="1"/>
  <c r="L1871" i="1"/>
  <c r="F1871" i="1" s="1"/>
  <c r="P1871" i="1"/>
  <c r="A1872" i="1"/>
  <c r="B1872" i="1"/>
  <c r="D1872" i="1"/>
  <c r="E1872" i="1"/>
  <c r="J1872" i="1"/>
  <c r="K1872" i="1"/>
  <c r="L1872" i="1"/>
  <c r="F1872" i="1" s="1"/>
  <c r="A1873" i="1"/>
  <c r="B1873" i="1"/>
  <c r="D1873" i="1"/>
  <c r="E1873" i="1"/>
  <c r="J1873" i="1"/>
  <c r="K1873" i="1"/>
  <c r="L1873" i="1"/>
  <c r="F1873" i="1" s="1"/>
  <c r="A1874" i="1"/>
  <c r="B1874" i="1"/>
  <c r="D1874" i="1"/>
  <c r="E1874" i="1"/>
  <c r="J1874" i="1"/>
  <c r="K1874" i="1"/>
  <c r="L1874" i="1"/>
  <c r="F1874" i="1" s="1"/>
  <c r="A1875" i="1"/>
  <c r="B1875" i="1"/>
  <c r="D1875" i="1"/>
  <c r="E1875" i="1"/>
  <c r="P1875" i="1" s="1"/>
  <c r="J1875" i="1"/>
  <c r="K1875" i="1"/>
  <c r="L1875" i="1"/>
  <c r="F1875" i="1" s="1"/>
  <c r="A1876" i="1"/>
  <c r="B1876" i="1"/>
  <c r="D1876" i="1"/>
  <c r="E1876" i="1"/>
  <c r="J1876" i="1"/>
  <c r="K1876" i="1"/>
  <c r="L1876" i="1"/>
  <c r="F1876" i="1" s="1"/>
  <c r="A1877" i="1"/>
  <c r="B1877" i="1"/>
  <c r="D1877" i="1"/>
  <c r="E1877" i="1"/>
  <c r="J1877" i="1"/>
  <c r="K1877" i="1"/>
  <c r="L1877" i="1"/>
  <c r="F1877" i="1" s="1"/>
  <c r="M1877" i="1"/>
  <c r="A1878" i="1"/>
  <c r="B1878" i="1"/>
  <c r="D1878" i="1"/>
  <c r="E1878" i="1"/>
  <c r="J1878" i="1"/>
  <c r="K1878" i="1"/>
  <c r="L1878" i="1"/>
  <c r="F1878" i="1" s="1"/>
  <c r="A1879" i="1"/>
  <c r="B1879" i="1"/>
  <c r="D1879" i="1"/>
  <c r="E1879" i="1"/>
  <c r="Q1879" i="1" s="1"/>
  <c r="J1879" i="1"/>
  <c r="K1879" i="1"/>
  <c r="L1879" i="1"/>
  <c r="F1879" i="1" s="1"/>
  <c r="A1880" i="1"/>
  <c r="B1880" i="1"/>
  <c r="D1880" i="1"/>
  <c r="E1880" i="1"/>
  <c r="J1880" i="1"/>
  <c r="K1880" i="1"/>
  <c r="L1880" i="1"/>
  <c r="F1880" i="1" s="1"/>
  <c r="A1881" i="1"/>
  <c r="B1881" i="1"/>
  <c r="D1881" i="1"/>
  <c r="E1881" i="1"/>
  <c r="J1881" i="1"/>
  <c r="K1881" i="1"/>
  <c r="L1881" i="1"/>
  <c r="F1881" i="1" s="1"/>
  <c r="A1882" i="1"/>
  <c r="B1882" i="1"/>
  <c r="D1882" i="1"/>
  <c r="E1882" i="1"/>
  <c r="J1882" i="1"/>
  <c r="K1882" i="1"/>
  <c r="L1882" i="1"/>
  <c r="F1882" i="1" s="1"/>
  <c r="M1882" i="1"/>
  <c r="A1883" i="1"/>
  <c r="B1883" i="1"/>
  <c r="D1883" i="1"/>
  <c r="E1883" i="1"/>
  <c r="J1883" i="1"/>
  <c r="K1883" i="1"/>
  <c r="L1883" i="1"/>
  <c r="F1883" i="1" s="1"/>
  <c r="A1884" i="1"/>
  <c r="B1884" i="1"/>
  <c r="D1884" i="1"/>
  <c r="E1884" i="1"/>
  <c r="J1884" i="1"/>
  <c r="K1884" i="1"/>
  <c r="L1884" i="1"/>
  <c r="F1884" i="1" s="1"/>
  <c r="A1885" i="1"/>
  <c r="B1885" i="1"/>
  <c r="D1885" i="1"/>
  <c r="E1885" i="1"/>
  <c r="Q1885" i="1" s="1"/>
  <c r="J1885" i="1"/>
  <c r="K1885" i="1"/>
  <c r="L1885" i="1"/>
  <c r="F1885" i="1" s="1"/>
  <c r="A1886" i="1"/>
  <c r="B1886" i="1"/>
  <c r="D1886" i="1"/>
  <c r="E1886" i="1"/>
  <c r="J1886" i="1"/>
  <c r="K1886" i="1"/>
  <c r="L1886" i="1"/>
  <c r="F1886" i="1" s="1"/>
  <c r="A1887" i="1"/>
  <c r="B1887" i="1"/>
  <c r="D1887" i="1"/>
  <c r="E1887" i="1"/>
  <c r="J1887" i="1"/>
  <c r="K1887" i="1"/>
  <c r="L1887" i="1"/>
  <c r="F1887" i="1" s="1"/>
  <c r="P1887" i="1"/>
  <c r="A1888" i="1"/>
  <c r="B1888" i="1"/>
  <c r="D1888" i="1"/>
  <c r="E1888" i="1"/>
  <c r="J1888" i="1"/>
  <c r="K1888" i="1"/>
  <c r="L1888" i="1"/>
  <c r="F1888" i="1" s="1"/>
  <c r="A1889" i="1"/>
  <c r="B1889" i="1"/>
  <c r="D1889" i="1"/>
  <c r="E1889" i="1"/>
  <c r="J1889" i="1"/>
  <c r="K1889" i="1"/>
  <c r="L1889" i="1"/>
  <c r="F1889" i="1" s="1"/>
  <c r="A1890" i="1"/>
  <c r="B1890" i="1"/>
  <c r="D1890" i="1"/>
  <c r="E1890" i="1"/>
  <c r="J1890" i="1"/>
  <c r="K1890" i="1"/>
  <c r="L1890" i="1"/>
  <c r="F1890" i="1" s="1"/>
  <c r="A1891" i="1"/>
  <c r="B1891" i="1"/>
  <c r="D1891" i="1"/>
  <c r="E1891" i="1"/>
  <c r="P1891" i="1" s="1"/>
  <c r="J1891" i="1"/>
  <c r="K1891" i="1"/>
  <c r="L1891" i="1"/>
  <c r="F1891" i="1" s="1"/>
  <c r="A1892" i="1"/>
  <c r="B1892" i="1"/>
  <c r="D1892" i="1"/>
  <c r="E1892" i="1"/>
  <c r="J1892" i="1"/>
  <c r="K1892" i="1"/>
  <c r="L1892" i="1"/>
  <c r="F1892" i="1" s="1"/>
  <c r="A1893" i="1"/>
  <c r="B1893" i="1"/>
  <c r="D1893" i="1"/>
  <c r="E1893" i="1"/>
  <c r="J1893" i="1"/>
  <c r="K1893" i="1"/>
  <c r="L1893" i="1"/>
  <c r="F1893" i="1" s="1"/>
  <c r="M1893" i="1"/>
  <c r="A1894" i="1"/>
  <c r="B1894" i="1"/>
  <c r="D1894" i="1"/>
  <c r="E1894" i="1"/>
  <c r="J1894" i="1"/>
  <c r="K1894" i="1"/>
  <c r="L1894" i="1"/>
  <c r="F1894" i="1" s="1"/>
  <c r="A1895" i="1"/>
  <c r="B1895" i="1"/>
  <c r="D1895" i="1"/>
  <c r="E1895" i="1"/>
  <c r="J1895" i="1"/>
  <c r="K1895" i="1"/>
  <c r="L1895" i="1"/>
  <c r="F1895" i="1" s="1"/>
  <c r="A1896" i="1"/>
  <c r="B1896" i="1"/>
  <c r="D1896" i="1"/>
  <c r="E1896" i="1"/>
  <c r="J1896" i="1"/>
  <c r="K1896" i="1"/>
  <c r="L1896" i="1"/>
  <c r="F1896" i="1" s="1"/>
  <c r="A1897" i="1"/>
  <c r="B1897" i="1"/>
  <c r="D1897" i="1"/>
  <c r="E1897" i="1"/>
  <c r="J1897" i="1"/>
  <c r="K1897" i="1"/>
  <c r="L1897" i="1"/>
  <c r="F1897" i="1" s="1"/>
  <c r="A1898" i="1"/>
  <c r="B1898" i="1"/>
  <c r="D1898" i="1"/>
  <c r="E1898" i="1"/>
  <c r="J1898" i="1"/>
  <c r="K1898" i="1"/>
  <c r="L1898" i="1"/>
  <c r="F1898" i="1" s="1"/>
  <c r="M1898" i="1"/>
  <c r="A1899" i="1"/>
  <c r="B1899" i="1"/>
  <c r="D1899" i="1"/>
  <c r="E1899" i="1"/>
  <c r="J1899" i="1"/>
  <c r="K1899" i="1"/>
  <c r="L1899" i="1"/>
  <c r="F1899" i="1" s="1"/>
  <c r="A1900" i="1"/>
  <c r="B1900" i="1"/>
  <c r="D1900" i="1"/>
  <c r="E1900" i="1"/>
  <c r="J1900" i="1"/>
  <c r="K1900" i="1"/>
  <c r="L1900" i="1"/>
  <c r="F1900" i="1" s="1"/>
  <c r="A1901" i="1"/>
  <c r="B1901" i="1"/>
  <c r="D1901" i="1"/>
  <c r="E1901" i="1"/>
  <c r="J1901" i="1"/>
  <c r="K1901" i="1"/>
  <c r="L1901" i="1"/>
  <c r="F1901" i="1" s="1"/>
  <c r="A1902" i="1"/>
  <c r="B1902" i="1"/>
  <c r="D1902" i="1"/>
  <c r="E1902" i="1"/>
  <c r="J1902" i="1"/>
  <c r="K1902" i="1"/>
  <c r="L1902" i="1"/>
  <c r="F1902" i="1" s="1"/>
  <c r="A1903" i="1"/>
  <c r="B1903" i="1"/>
  <c r="D1903" i="1"/>
  <c r="E1903" i="1"/>
  <c r="J1903" i="1"/>
  <c r="K1903" i="1"/>
  <c r="L1903" i="1"/>
  <c r="F1903" i="1" s="1"/>
  <c r="P1903" i="1"/>
  <c r="A1904" i="1"/>
  <c r="B1904" i="1"/>
  <c r="D1904" i="1"/>
  <c r="E1904" i="1"/>
  <c r="J1904" i="1"/>
  <c r="K1904" i="1"/>
  <c r="L1904" i="1"/>
  <c r="F1904" i="1" s="1"/>
  <c r="A1905" i="1"/>
  <c r="B1905" i="1"/>
  <c r="D1905" i="1"/>
  <c r="E1905" i="1"/>
  <c r="J1905" i="1"/>
  <c r="K1905" i="1"/>
  <c r="L1905" i="1"/>
  <c r="F1905" i="1" s="1"/>
  <c r="A1906" i="1"/>
  <c r="B1906" i="1"/>
  <c r="D1906" i="1"/>
  <c r="E1906" i="1"/>
  <c r="J1906" i="1"/>
  <c r="K1906" i="1"/>
  <c r="L1906" i="1"/>
  <c r="F1906" i="1" s="1"/>
  <c r="A1907" i="1"/>
  <c r="B1907" i="1"/>
  <c r="D1907" i="1"/>
  <c r="E1907" i="1"/>
  <c r="O1907" i="1" s="1"/>
  <c r="J1907" i="1"/>
  <c r="K1907" i="1"/>
  <c r="L1907" i="1"/>
  <c r="F1907" i="1" s="1"/>
  <c r="A1908" i="1"/>
  <c r="B1908" i="1"/>
  <c r="D1908" i="1"/>
  <c r="E1908" i="1"/>
  <c r="J1908" i="1"/>
  <c r="K1908" i="1"/>
  <c r="L1908" i="1"/>
  <c r="F1908" i="1" s="1"/>
  <c r="A1909" i="1"/>
  <c r="B1909" i="1"/>
  <c r="D1909" i="1"/>
  <c r="E1909" i="1"/>
  <c r="J1909" i="1"/>
  <c r="K1909" i="1"/>
  <c r="L1909" i="1"/>
  <c r="F1909" i="1" s="1"/>
  <c r="M1909" i="1"/>
  <c r="A1910" i="1"/>
  <c r="B1910" i="1"/>
  <c r="D1910" i="1"/>
  <c r="E1910" i="1"/>
  <c r="J1910" i="1"/>
  <c r="K1910" i="1"/>
  <c r="L1910" i="1"/>
  <c r="F1910" i="1" s="1"/>
  <c r="A1911" i="1"/>
  <c r="B1911" i="1"/>
  <c r="D1911" i="1"/>
  <c r="E1911" i="1"/>
  <c r="J1911" i="1"/>
  <c r="K1911" i="1"/>
  <c r="L1911" i="1"/>
  <c r="F1911" i="1" s="1"/>
  <c r="A1912" i="1"/>
  <c r="B1912" i="1"/>
  <c r="D1912" i="1"/>
  <c r="E1912" i="1"/>
  <c r="J1912" i="1"/>
  <c r="K1912" i="1"/>
  <c r="L1912" i="1"/>
  <c r="F1912" i="1" s="1"/>
  <c r="A1913" i="1"/>
  <c r="B1913" i="1"/>
  <c r="D1913" i="1"/>
  <c r="E1913" i="1"/>
  <c r="J1913" i="1"/>
  <c r="K1913" i="1"/>
  <c r="L1913" i="1"/>
  <c r="A1914" i="1"/>
  <c r="B1914" i="1"/>
  <c r="D1914" i="1"/>
  <c r="E1914" i="1"/>
  <c r="J1914" i="1"/>
  <c r="K1914" i="1"/>
  <c r="L1914" i="1"/>
  <c r="F1914" i="1" s="1"/>
  <c r="M1914" i="1"/>
  <c r="A1915" i="1"/>
  <c r="B1915" i="1"/>
  <c r="D1915" i="1"/>
  <c r="E1915" i="1"/>
  <c r="J1915" i="1"/>
  <c r="K1915" i="1"/>
  <c r="L1915" i="1"/>
  <c r="F1915" i="1" s="1"/>
  <c r="A1916" i="1"/>
  <c r="B1916" i="1"/>
  <c r="D1916" i="1"/>
  <c r="E1916" i="1"/>
  <c r="J1916" i="1"/>
  <c r="K1916" i="1"/>
  <c r="L1916" i="1"/>
  <c r="A1917" i="1"/>
  <c r="B1917" i="1"/>
  <c r="D1917" i="1"/>
  <c r="E1917" i="1"/>
  <c r="J1917" i="1"/>
  <c r="K1917" i="1"/>
  <c r="L1917" i="1"/>
  <c r="F1917" i="1" s="1"/>
  <c r="A1918" i="1"/>
  <c r="B1918" i="1"/>
  <c r="D1918" i="1"/>
  <c r="E1918" i="1"/>
  <c r="J1918" i="1"/>
  <c r="K1918" i="1"/>
  <c r="L1918" i="1"/>
  <c r="F1918" i="1" s="1"/>
  <c r="A1919" i="1"/>
  <c r="B1919" i="1"/>
  <c r="D1919" i="1"/>
  <c r="E1919" i="1"/>
  <c r="J1919" i="1"/>
  <c r="K1919" i="1"/>
  <c r="L1919" i="1"/>
  <c r="F1919" i="1" s="1"/>
  <c r="P1919" i="1"/>
  <c r="A1920" i="1"/>
  <c r="B1920" i="1"/>
  <c r="D1920" i="1"/>
  <c r="E1920" i="1"/>
  <c r="J1920" i="1"/>
  <c r="K1920" i="1"/>
  <c r="L1920" i="1"/>
  <c r="A1921" i="1"/>
  <c r="B1921" i="1"/>
  <c r="D1921" i="1"/>
  <c r="E1921" i="1"/>
  <c r="J1921" i="1"/>
  <c r="K1921" i="1"/>
  <c r="L1921" i="1"/>
  <c r="F1921" i="1" s="1"/>
  <c r="A1922" i="1"/>
  <c r="B1922" i="1"/>
  <c r="D1922" i="1"/>
  <c r="E1922" i="1"/>
  <c r="J1922" i="1"/>
  <c r="K1922" i="1"/>
  <c r="L1922" i="1"/>
  <c r="F1922" i="1" s="1"/>
  <c r="A1923" i="1"/>
  <c r="B1923" i="1"/>
  <c r="D1923" i="1"/>
  <c r="E1923" i="1"/>
  <c r="O1923" i="1" s="1"/>
  <c r="J1923" i="1"/>
  <c r="K1923" i="1"/>
  <c r="L1923" i="1"/>
  <c r="F1923" i="1" s="1"/>
  <c r="A1924" i="1"/>
  <c r="B1924" i="1"/>
  <c r="D1924" i="1"/>
  <c r="E1924" i="1"/>
  <c r="J1924" i="1"/>
  <c r="K1924" i="1"/>
  <c r="L1924" i="1"/>
  <c r="A1925" i="1"/>
  <c r="B1925" i="1"/>
  <c r="D1925" i="1"/>
  <c r="E1925" i="1"/>
  <c r="J1925" i="1"/>
  <c r="K1925" i="1"/>
  <c r="L1925" i="1"/>
  <c r="F1925" i="1" s="1"/>
  <c r="M1925" i="1"/>
  <c r="A1926" i="1"/>
  <c r="B1926" i="1"/>
  <c r="D1926" i="1"/>
  <c r="E1926" i="1"/>
  <c r="J1926" i="1"/>
  <c r="K1926" i="1"/>
  <c r="L1926" i="1"/>
  <c r="F1926" i="1" s="1"/>
  <c r="A1927" i="1"/>
  <c r="B1927" i="1"/>
  <c r="D1927" i="1"/>
  <c r="E1927" i="1"/>
  <c r="Q1927" i="1" s="1"/>
  <c r="J1927" i="1"/>
  <c r="K1927" i="1"/>
  <c r="L1927" i="1"/>
  <c r="F1927" i="1" s="1"/>
  <c r="A1928" i="1"/>
  <c r="B1928" i="1"/>
  <c r="D1928" i="1"/>
  <c r="E1928" i="1"/>
  <c r="J1928" i="1"/>
  <c r="K1928" i="1"/>
  <c r="L1928" i="1"/>
  <c r="A1929" i="1"/>
  <c r="B1929" i="1"/>
  <c r="D1929" i="1"/>
  <c r="E1929" i="1"/>
  <c r="J1929" i="1"/>
  <c r="K1929" i="1"/>
  <c r="L1929" i="1"/>
  <c r="F1929" i="1" s="1"/>
  <c r="A1930" i="1"/>
  <c r="B1930" i="1"/>
  <c r="D1930" i="1"/>
  <c r="E1930" i="1"/>
  <c r="J1930" i="1"/>
  <c r="K1930" i="1"/>
  <c r="L1930" i="1"/>
  <c r="F1930" i="1" s="1"/>
  <c r="M1930" i="1"/>
  <c r="A1931" i="1"/>
  <c r="B1931" i="1"/>
  <c r="D1931" i="1"/>
  <c r="E1931" i="1"/>
  <c r="J1931" i="1"/>
  <c r="K1931" i="1"/>
  <c r="L1931" i="1"/>
  <c r="F1931" i="1" s="1"/>
  <c r="A1932" i="1"/>
  <c r="B1932" i="1"/>
  <c r="D1932" i="1"/>
  <c r="E1932" i="1"/>
  <c r="J1932" i="1"/>
  <c r="K1932" i="1"/>
  <c r="L1932" i="1"/>
  <c r="A1933" i="1"/>
  <c r="B1933" i="1"/>
  <c r="D1933" i="1"/>
  <c r="E1933" i="1"/>
  <c r="Q1933" i="1" s="1"/>
  <c r="J1933" i="1"/>
  <c r="K1933" i="1"/>
  <c r="L1933" i="1"/>
  <c r="F1933" i="1" s="1"/>
  <c r="A1934" i="1"/>
  <c r="B1934" i="1"/>
  <c r="D1934" i="1"/>
  <c r="E1934" i="1"/>
  <c r="J1934" i="1"/>
  <c r="K1934" i="1"/>
  <c r="L1934" i="1"/>
  <c r="F1934" i="1" s="1"/>
  <c r="A1935" i="1"/>
  <c r="B1935" i="1"/>
  <c r="D1935" i="1"/>
  <c r="E1935" i="1"/>
  <c r="J1935" i="1"/>
  <c r="K1935" i="1"/>
  <c r="L1935" i="1"/>
  <c r="F1935" i="1" s="1"/>
  <c r="P1935" i="1"/>
  <c r="A1936" i="1"/>
  <c r="B1936" i="1"/>
  <c r="D1936" i="1"/>
  <c r="E1936" i="1"/>
  <c r="J1936" i="1"/>
  <c r="K1936" i="1"/>
  <c r="L1936" i="1"/>
  <c r="A1937" i="1"/>
  <c r="B1937" i="1"/>
  <c r="D1937" i="1"/>
  <c r="E1937" i="1"/>
  <c r="J1937" i="1"/>
  <c r="K1937" i="1"/>
  <c r="L1937" i="1"/>
  <c r="F1937" i="1" s="1"/>
  <c r="A1938" i="1"/>
  <c r="B1938" i="1"/>
  <c r="D1938" i="1"/>
  <c r="E1938" i="1"/>
  <c r="J1938" i="1"/>
  <c r="K1938" i="1"/>
  <c r="L1938" i="1"/>
  <c r="F1938" i="1" s="1"/>
  <c r="A1939" i="1"/>
  <c r="B1939" i="1"/>
  <c r="D1939" i="1"/>
  <c r="E1939" i="1"/>
  <c r="O1939" i="1" s="1"/>
  <c r="J1939" i="1"/>
  <c r="K1939" i="1"/>
  <c r="L1939" i="1"/>
  <c r="F1939" i="1" s="1"/>
  <c r="A1940" i="1"/>
  <c r="B1940" i="1"/>
  <c r="D1940" i="1"/>
  <c r="E1940" i="1"/>
  <c r="J1940" i="1"/>
  <c r="K1940" i="1"/>
  <c r="L1940" i="1"/>
  <c r="A1941" i="1"/>
  <c r="B1941" i="1"/>
  <c r="D1941" i="1"/>
  <c r="E1941" i="1"/>
  <c r="J1941" i="1"/>
  <c r="K1941" i="1"/>
  <c r="L1941" i="1"/>
  <c r="F1941" i="1" s="1"/>
  <c r="M1941" i="1"/>
  <c r="A1942" i="1"/>
  <c r="B1942" i="1"/>
  <c r="D1942" i="1"/>
  <c r="E1942" i="1"/>
  <c r="J1942" i="1"/>
  <c r="K1942" i="1"/>
  <c r="L1942" i="1"/>
  <c r="F1942" i="1" s="1"/>
  <c r="A1943" i="1"/>
  <c r="B1943" i="1"/>
  <c r="D1943" i="1"/>
  <c r="E1943" i="1"/>
  <c r="Q1943" i="1" s="1"/>
  <c r="J1943" i="1"/>
  <c r="K1943" i="1"/>
  <c r="L1943" i="1"/>
  <c r="F1943" i="1" s="1"/>
  <c r="A1944" i="1"/>
  <c r="B1944" i="1"/>
  <c r="D1944" i="1"/>
  <c r="E1944" i="1"/>
  <c r="J1944" i="1"/>
  <c r="K1944" i="1"/>
  <c r="L1944" i="1"/>
  <c r="A1945" i="1"/>
  <c r="B1945" i="1"/>
  <c r="D1945" i="1"/>
  <c r="E1945" i="1"/>
  <c r="J1945" i="1"/>
  <c r="K1945" i="1"/>
  <c r="L1945" i="1"/>
  <c r="F1945" i="1" s="1"/>
  <c r="A1946" i="1"/>
  <c r="B1946" i="1"/>
  <c r="D1946" i="1"/>
  <c r="E1946" i="1"/>
  <c r="J1946" i="1"/>
  <c r="K1946" i="1"/>
  <c r="L1946" i="1"/>
  <c r="F1946" i="1" s="1"/>
  <c r="M1946" i="1"/>
  <c r="A1947" i="1"/>
  <c r="B1947" i="1"/>
  <c r="D1947" i="1"/>
  <c r="E1947" i="1"/>
  <c r="J1947" i="1"/>
  <c r="K1947" i="1"/>
  <c r="L1947" i="1"/>
  <c r="F1947" i="1" s="1"/>
  <c r="A1948" i="1"/>
  <c r="B1948" i="1"/>
  <c r="D1948" i="1"/>
  <c r="E1948" i="1"/>
  <c r="J1948" i="1"/>
  <c r="K1948" i="1"/>
  <c r="L1948" i="1"/>
  <c r="A1949" i="1"/>
  <c r="B1949" i="1"/>
  <c r="D1949" i="1"/>
  <c r="E1949" i="1"/>
  <c r="M1949" i="1" s="1"/>
  <c r="J1949" i="1"/>
  <c r="K1949" i="1"/>
  <c r="L1949" i="1"/>
  <c r="F1949" i="1" s="1"/>
  <c r="A1950" i="1"/>
  <c r="B1950" i="1"/>
  <c r="D1950" i="1"/>
  <c r="E1950" i="1"/>
  <c r="J1950" i="1"/>
  <c r="K1950" i="1"/>
  <c r="L1950" i="1"/>
  <c r="F1950" i="1" s="1"/>
  <c r="A1951" i="1"/>
  <c r="B1951" i="1"/>
  <c r="D1951" i="1"/>
  <c r="E1951" i="1"/>
  <c r="J1951" i="1"/>
  <c r="K1951" i="1"/>
  <c r="L1951" i="1"/>
  <c r="F1951" i="1" s="1"/>
  <c r="P1951" i="1"/>
  <c r="A1952" i="1"/>
  <c r="B1952" i="1"/>
  <c r="D1952" i="1"/>
  <c r="E1952" i="1"/>
  <c r="J1952" i="1"/>
  <c r="K1952" i="1"/>
  <c r="L1952" i="1"/>
  <c r="A1953" i="1"/>
  <c r="B1953" i="1"/>
  <c r="D1953" i="1"/>
  <c r="E1953" i="1"/>
  <c r="J1953" i="1"/>
  <c r="O1953" i="1"/>
  <c r="A1954" i="1"/>
  <c r="B1954" i="1"/>
  <c r="D1954" i="1"/>
  <c r="E1954" i="1"/>
  <c r="J1954" i="1"/>
  <c r="O1954" i="1"/>
  <c r="A1955" i="1"/>
  <c r="B1955" i="1"/>
  <c r="D1955" i="1"/>
  <c r="E1955" i="1"/>
  <c r="J1955" i="1"/>
  <c r="N1955" i="1"/>
  <c r="A1956" i="1"/>
  <c r="B1956" i="1"/>
  <c r="D1956" i="1"/>
  <c r="E1956" i="1"/>
  <c r="J1956" i="1"/>
  <c r="Q1956" i="1"/>
  <c r="A1957" i="1"/>
  <c r="B1957" i="1"/>
  <c r="D1957" i="1"/>
  <c r="E1957" i="1"/>
  <c r="J1957" i="1"/>
  <c r="A1958" i="1"/>
  <c r="B1958" i="1"/>
  <c r="D1958" i="1"/>
  <c r="E1958" i="1"/>
  <c r="J1958" i="1"/>
  <c r="A1959" i="1"/>
  <c r="B1959" i="1"/>
  <c r="D1959" i="1"/>
  <c r="E1959" i="1"/>
  <c r="M1959" i="1" s="1"/>
  <c r="J1959" i="1"/>
  <c r="A1960" i="1"/>
  <c r="B1960" i="1"/>
  <c r="D1960" i="1"/>
  <c r="E1960" i="1"/>
  <c r="O1960" i="1" s="1"/>
  <c r="J1960" i="1"/>
  <c r="A1961" i="1"/>
  <c r="B1961" i="1"/>
  <c r="D1961" i="1"/>
  <c r="E1961" i="1"/>
  <c r="J1961" i="1"/>
  <c r="A1962" i="1"/>
  <c r="B1962" i="1"/>
  <c r="D1962" i="1"/>
  <c r="E1962" i="1"/>
  <c r="J1962" i="1"/>
  <c r="A1963" i="1"/>
  <c r="B1963" i="1"/>
  <c r="D1963" i="1"/>
  <c r="E1963" i="1"/>
  <c r="Q1963" i="1" s="1"/>
  <c r="J1963" i="1"/>
  <c r="A1964" i="1"/>
  <c r="B1964" i="1"/>
  <c r="D1964" i="1"/>
  <c r="E1964" i="1"/>
  <c r="J1964" i="1"/>
  <c r="A1965" i="1"/>
  <c r="B1965" i="1"/>
  <c r="D1965" i="1"/>
  <c r="E1965" i="1"/>
  <c r="J1965" i="1"/>
  <c r="A1966" i="1"/>
  <c r="B1966" i="1"/>
  <c r="D1966" i="1"/>
  <c r="E1966" i="1"/>
  <c r="J1966" i="1"/>
  <c r="A1967" i="1"/>
  <c r="B1967" i="1"/>
  <c r="D1967" i="1"/>
  <c r="E1967" i="1"/>
  <c r="J1967" i="1"/>
  <c r="A1968" i="1"/>
  <c r="B1968" i="1"/>
  <c r="D1968" i="1"/>
  <c r="E1968" i="1"/>
  <c r="J1968" i="1"/>
  <c r="A1969" i="1"/>
  <c r="B1969" i="1"/>
  <c r="D1969" i="1"/>
  <c r="E1969" i="1"/>
  <c r="O1969" i="1" s="1"/>
  <c r="J1969" i="1"/>
  <c r="A1970" i="1"/>
  <c r="B1970" i="1"/>
  <c r="D1970" i="1"/>
  <c r="E1970" i="1"/>
  <c r="J1970" i="1"/>
  <c r="A1971" i="1"/>
  <c r="B1971" i="1"/>
  <c r="D1971" i="1"/>
  <c r="E1971" i="1"/>
  <c r="N1971" i="1" s="1"/>
  <c r="J1971" i="1"/>
  <c r="A1972" i="1"/>
  <c r="B1972" i="1"/>
  <c r="D1972" i="1"/>
  <c r="E1972" i="1"/>
  <c r="J1972" i="1"/>
  <c r="A1973" i="1"/>
  <c r="B1973" i="1"/>
  <c r="D1973" i="1"/>
  <c r="E1973" i="1"/>
  <c r="J1973" i="1"/>
  <c r="A1974" i="1"/>
  <c r="B1974" i="1"/>
  <c r="D1974" i="1"/>
  <c r="E1974" i="1"/>
  <c r="J1974" i="1"/>
  <c r="A1975" i="1"/>
  <c r="B1975" i="1"/>
  <c r="D1975" i="1"/>
  <c r="E1975" i="1"/>
  <c r="J1975" i="1"/>
  <c r="A1976" i="1"/>
  <c r="B1976" i="1"/>
  <c r="D1976" i="1"/>
  <c r="E1976" i="1"/>
  <c r="M1976" i="1" s="1"/>
  <c r="J1976" i="1"/>
  <c r="A1977" i="1"/>
  <c r="B1977" i="1"/>
  <c r="D1977" i="1"/>
  <c r="E1977" i="1"/>
  <c r="J1977" i="1"/>
  <c r="A1978" i="1"/>
  <c r="B1978" i="1"/>
  <c r="D1978" i="1"/>
  <c r="E1978" i="1"/>
  <c r="J1978" i="1"/>
  <c r="A1979" i="1"/>
  <c r="B1979" i="1"/>
  <c r="D1979" i="1"/>
  <c r="E1979" i="1"/>
  <c r="J1979" i="1"/>
  <c r="A1980" i="1"/>
  <c r="B1980" i="1"/>
  <c r="D1980" i="1"/>
  <c r="E1980" i="1"/>
  <c r="J1980" i="1"/>
  <c r="A1981" i="1"/>
  <c r="B1981" i="1"/>
  <c r="D1981" i="1"/>
  <c r="E1981" i="1"/>
  <c r="Q1981" i="1" s="1"/>
  <c r="J1981" i="1"/>
  <c r="A1982" i="1"/>
  <c r="B1982" i="1"/>
  <c r="D1982" i="1"/>
  <c r="E1982" i="1"/>
  <c r="J1982" i="1"/>
  <c r="A1983" i="1"/>
  <c r="B1983" i="1"/>
  <c r="D1983" i="1"/>
  <c r="E1983" i="1"/>
  <c r="J1983" i="1"/>
  <c r="A1984" i="1"/>
  <c r="B1984" i="1"/>
  <c r="D1984" i="1"/>
  <c r="E1984" i="1"/>
  <c r="J1984" i="1"/>
  <c r="A1985" i="1"/>
  <c r="B1985" i="1"/>
  <c r="D1985" i="1"/>
  <c r="E1985" i="1"/>
  <c r="J1985" i="1"/>
  <c r="A1986" i="1"/>
  <c r="B1986" i="1"/>
  <c r="D1986" i="1"/>
  <c r="E1986" i="1"/>
  <c r="J1986" i="1"/>
  <c r="A1987" i="1"/>
  <c r="B1987" i="1"/>
  <c r="D1987" i="1"/>
  <c r="E1987" i="1"/>
  <c r="J1987" i="1"/>
  <c r="A1988" i="1"/>
  <c r="B1988" i="1"/>
  <c r="D1988" i="1"/>
  <c r="E1988" i="1"/>
  <c r="J1988" i="1"/>
  <c r="A1989" i="1"/>
  <c r="B1989" i="1"/>
  <c r="D1989" i="1"/>
  <c r="E1989" i="1"/>
  <c r="J1989" i="1"/>
  <c r="A1990" i="1"/>
  <c r="B1990" i="1"/>
  <c r="D1990" i="1"/>
  <c r="E1990" i="1"/>
  <c r="J1990" i="1"/>
  <c r="A1991" i="1"/>
  <c r="B1991" i="1"/>
  <c r="D1991" i="1"/>
  <c r="E1991" i="1"/>
  <c r="N1991" i="1" s="1"/>
  <c r="J1991" i="1"/>
  <c r="A1992" i="1"/>
  <c r="B1992" i="1"/>
  <c r="D1992" i="1"/>
  <c r="E1992" i="1"/>
  <c r="J1992" i="1"/>
  <c r="A1993" i="1"/>
  <c r="B1993" i="1"/>
  <c r="D1993" i="1"/>
  <c r="E1993" i="1"/>
  <c r="J1993" i="1"/>
  <c r="A1994" i="1"/>
  <c r="B1994" i="1"/>
  <c r="D1994" i="1"/>
  <c r="E1994" i="1"/>
  <c r="J1994" i="1"/>
  <c r="O1994" i="1"/>
  <c r="A1995" i="1"/>
  <c r="B1995" i="1"/>
  <c r="D1995" i="1"/>
  <c r="E1995" i="1"/>
  <c r="J1995" i="1"/>
  <c r="Q1995" i="1"/>
  <c r="A1996" i="1"/>
  <c r="B1996" i="1"/>
  <c r="D1996" i="1"/>
  <c r="E1996" i="1"/>
  <c r="J1996" i="1"/>
  <c r="Q1996" i="1"/>
  <c r="A1997" i="1"/>
  <c r="B1997" i="1"/>
  <c r="D1997" i="1"/>
  <c r="E1997" i="1"/>
  <c r="J1997" i="1"/>
  <c r="O1997" i="1"/>
  <c r="A1998" i="1"/>
  <c r="B1998" i="1"/>
  <c r="D1998" i="1"/>
  <c r="E1998" i="1"/>
  <c r="J1998" i="1"/>
  <c r="N1998" i="1"/>
  <c r="A1999" i="1"/>
  <c r="B1999" i="1"/>
  <c r="D1999" i="1"/>
  <c r="E1999" i="1"/>
  <c r="J1999" i="1"/>
  <c r="P1999" i="1"/>
  <c r="A2000" i="1"/>
  <c r="B2000" i="1"/>
  <c r="D2000" i="1"/>
  <c r="E2000" i="1"/>
  <c r="J2000" i="1"/>
  <c r="A2001" i="1"/>
  <c r="B2001" i="1"/>
  <c r="D2001" i="1"/>
  <c r="E2001" i="1"/>
  <c r="J2001" i="1"/>
  <c r="O2001" i="1"/>
  <c r="A2002" i="1"/>
  <c r="B2002" i="1"/>
  <c r="D2002" i="1"/>
  <c r="E2002" i="1"/>
  <c r="J2002" i="1"/>
  <c r="A2003" i="1"/>
  <c r="B2003" i="1"/>
  <c r="D2003" i="1"/>
  <c r="E2003" i="1"/>
  <c r="J2003" i="1"/>
  <c r="N2003" i="1"/>
  <c r="A2004" i="1"/>
  <c r="B2004" i="1"/>
  <c r="D2004" i="1"/>
  <c r="E2004" i="1"/>
  <c r="J2004" i="1"/>
  <c r="M2004" i="1"/>
  <c r="A2005" i="1"/>
  <c r="B2005" i="1"/>
  <c r="D2005" i="1"/>
  <c r="E2005" i="1"/>
  <c r="J2005" i="1"/>
  <c r="A2006" i="1"/>
  <c r="B2006" i="1"/>
  <c r="D2006" i="1"/>
  <c r="E2006" i="1"/>
  <c r="J2006" i="1"/>
  <c r="N2006" i="1"/>
  <c r="A2007" i="1"/>
  <c r="B2007" i="1"/>
  <c r="D2007" i="1"/>
  <c r="E2007" i="1"/>
  <c r="J2007" i="1"/>
  <c r="M2007" i="1"/>
  <c r="A2008" i="1"/>
  <c r="B2008" i="1"/>
  <c r="D2008" i="1"/>
  <c r="E2008" i="1"/>
  <c r="J2008" i="1"/>
  <c r="M2008" i="1"/>
  <c r="A2009" i="1"/>
  <c r="B2009" i="1"/>
  <c r="D2009" i="1"/>
  <c r="E2009" i="1"/>
  <c r="J2009" i="1"/>
  <c r="M2009" i="1"/>
  <c r="A2010" i="1"/>
  <c r="B2010" i="1"/>
  <c r="D2010" i="1"/>
  <c r="E2010" i="1"/>
  <c r="J2010" i="1"/>
  <c r="A2011" i="1"/>
  <c r="B2011" i="1"/>
  <c r="D2011" i="1"/>
  <c r="E2011" i="1"/>
  <c r="J2011" i="1"/>
  <c r="A2012" i="1"/>
  <c r="B2012" i="1"/>
  <c r="D2012" i="1"/>
  <c r="E2012" i="1"/>
  <c r="J2012" i="1"/>
  <c r="A2013" i="1"/>
  <c r="B2013" i="1"/>
  <c r="D2013" i="1"/>
  <c r="E2013" i="1"/>
  <c r="J2013" i="1"/>
  <c r="A2014" i="1"/>
  <c r="B2014" i="1"/>
  <c r="D2014" i="1"/>
  <c r="E2014" i="1"/>
  <c r="J2014" i="1"/>
  <c r="A2015" i="1"/>
  <c r="B2015" i="1"/>
  <c r="D2015" i="1"/>
  <c r="E2015" i="1"/>
  <c r="F2015" i="1"/>
  <c r="J2015" i="1"/>
  <c r="K2015" i="1"/>
  <c r="L2015" i="1"/>
  <c r="A2016" i="1"/>
  <c r="B2016" i="1"/>
  <c r="D2016" i="1"/>
  <c r="E2016" i="1"/>
  <c r="O2016" i="1" s="1"/>
  <c r="J2016" i="1"/>
  <c r="K2016" i="1"/>
  <c r="F2016" i="1" s="1"/>
  <c r="L2016" i="1"/>
  <c r="A2017" i="1"/>
  <c r="B2017" i="1"/>
  <c r="D2017" i="1"/>
  <c r="E2017" i="1"/>
  <c r="F2017" i="1"/>
  <c r="J2017" i="1"/>
  <c r="K2017" i="1"/>
  <c r="L2017" i="1"/>
  <c r="A2018" i="1"/>
  <c r="B2018" i="1"/>
  <c r="D2018" i="1"/>
  <c r="E2018" i="1"/>
  <c r="J2018" i="1"/>
  <c r="K2018" i="1"/>
  <c r="L2018" i="1"/>
  <c r="F2018" i="1" s="1"/>
  <c r="A2019" i="1"/>
  <c r="B2019" i="1"/>
  <c r="D2019" i="1"/>
  <c r="E2019" i="1"/>
  <c r="J2019" i="1"/>
  <c r="K2019" i="1"/>
  <c r="F2019" i="1" s="1"/>
  <c r="L2019" i="1"/>
  <c r="A2020" i="1"/>
  <c r="B2020" i="1"/>
  <c r="D2020" i="1"/>
  <c r="E2020" i="1"/>
  <c r="F2020" i="1"/>
  <c r="J2020" i="1"/>
  <c r="K2020" i="1"/>
  <c r="L2020" i="1"/>
  <c r="A2021" i="1"/>
  <c r="B2021" i="1"/>
  <c r="D2021" i="1"/>
  <c r="E2021" i="1"/>
  <c r="J2021" i="1"/>
  <c r="K2021" i="1"/>
  <c r="L2021" i="1"/>
  <c r="F2021" i="1" s="1"/>
  <c r="O2021" i="1"/>
  <c r="A2022" i="1"/>
  <c r="B2022" i="1"/>
  <c r="D2022" i="1"/>
  <c r="E2022" i="1"/>
  <c r="J2022" i="1"/>
  <c r="K2022" i="1"/>
  <c r="L2022" i="1"/>
  <c r="F2022" i="1" s="1"/>
  <c r="A2023" i="1"/>
  <c r="B2023" i="1"/>
  <c r="D2023" i="1"/>
  <c r="E2023" i="1"/>
  <c r="F2023" i="1"/>
  <c r="J2023" i="1"/>
  <c r="K2023" i="1"/>
  <c r="L2023" i="1"/>
  <c r="A2024" i="1"/>
  <c r="B2024" i="1"/>
  <c r="D2024" i="1"/>
  <c r="E2024" i="1"/>
  <c r="J2024" i="1"/>
  <c r="K2024" i="1"/>
  <c r="F2024" i="1" s="1"/>
  <c r="L2024" i="1"/>
  <c r="A2025" i="1"/>
  <c r="B2025" i="1"/>
  <c r="D2025" i="1"/>
  <c r="E2025" i="1"/>
  <c r="F2025" i="1"/>
  <c r="J2025" i="1"/>
  <c r="K2025" i="1"/>
  <c r="L2025" i="1"/>
  <c r="A2026" i="1"/>
  <c r="B2026" i="1"/>
  <c r="D2026" i="1"/>
  <c r="E2026" i="1"/>
  <c r="J2026" i="1"/>
  <c r="K2026" i="1"/>
  <c r="L2026" i="1"/>
  <c r="F2026" i="1" s="1"/>
  <c r="A2027" i="1"/>
  <c r="B2027" i="1"/>
  <c r="D2027" i="1"/>
  <c r="E2027" i="1"/>
  <c r="J2027" i="1"/>
  <c r="K2027" i="1"/>
  <c r="F2027" i="1" s="1"/>
  <c r="L2027" i="1"/>
  <c r="A2028" i="1"/>
  <c r="B2028" i="1"/>
  <c r="D2028" i="1"/>
  <c r="E2028" i="1"/>
  <c r="F2028" i="1"/>
  <c r="J2028" i="1"/>
  <c r="K2028" i="1"/>
  <c r="L2028" i="1"/>
  <c r="A2029" i="1"/>
  <c r="B2029" i="1"/>
  <c r="D2029" i="1"/>
  <c r="E2029" i="1"/>
  <c r="J2029" i="1"/>
  <c r="K2029" i="1"/>
  <c r="L2029" i="1"/>
  <c r="F2029" i="1" s="1"/>
  <c r="A2030" i="1"/>
  <c r="B2030" i="1"/>
  <c r="D2030" i="1"/>
  <c r="E2030" i="1"/>
  <c r="J2030" i="1"/>
  <c r="K2030" i="1"/>
  <c r="L2030" i="1"/>
  <c r="F2030" i="1" s="1"/>
  <c r="M2030" i="1"/>
  <c r="A2031" i="1"/>
  <c r="B2031" i="1"/>
  <c r="D2031" i="1"/>
  <c r="E2031" i="1"/>
  <c r="F2031" i="1"/>
  <c r="J2031" i="1"/>
  <c r="K2031" i="1"/>
  <c r="L2031" i="1"/>
  <c r="A2032" i="1"/>
  <c r="B2032" i="1"/>
  <c r="D2032" i="1"/>
  <c r="E2032" i="1"/>
  <c r="J2032" i="1"/>
  <c r="K2032" i="1"/>
  <c r="F2032" i="1" s="1"/>
  <c r="L2032" i="1"/>
  <c r="A2033" i="1"/>
  <c r="B2033" i="1"/>
  <c r="D2033" i="1"/>
  <c r="E2033" i="1"/>
  <c r="F2033" i="1"/>
  <c r="J2033" i="1"/>
  <c r="K2033" i="1"/>
  <c r="L2033" i="1"/>
  <c r="A2034" i="1"/>
  <c r="B2034" i="1"/>
  <c r="D2034" i="1"/>
  <c r="E2034" i="1"/>
  <c r="J2034" i="1"/>
  <c r="K2034" i="1"/>
  <c r="L2034" i="1"/>
  <c r="F2034" i="1" s="1"/>
  <c r="M2034" i="1"/>
  <c r="A2035" i="1"/>
  <c r="B2035" i="1"/>
  <c r="D2035" i="1"/>
  <c r="E2035" i="1"/>
  <c r="J2035" i="1"/>
  <c r="K2035" i="1"/>
  <c r="F2035" i="1" s="1"/>
  <c r="L2035" i="1"/>
  <c r="A2036" i="1"/>
  <c r="B2036" i="1"/>
  <c r="D2036" i="1"/>
  <c r="E2036" i="1"/>
  <c r="J2036" i="1"/>
  <c r="K2036" i="1"/>
  <c r="L2036" i="1"/>
  <c r="A2037" i="1"/>
  <c r="B2037" i="1"/>
  <c r="D2037" i="1"/>
  <c r="E2037" i="1"/>
  <c r="J2037" i="1"/>
  <c r="K2037" i="1"/>
  <c r="L2037" i="1"/>
  <c r="F2037" i="1" s="1"/>
  <c r="O2037" i="1"/>
  <c r="A2038" i="1"/>
  <c r="B2038" i="1"/>
  <c r="D2038" i="1"/>
  <c r="E2038" i="1"/>
  <c r="J2038" i="1"/>
  <c r="K2038" i="1"/>
  <c r="F2038" i="1" s="1"/>
  <c r="L2038" i="1"/>
  <c r="A2039" i="1"/>
  <c r="B2039" i="1"/>
  <c r="D2039" i="1"/>
  <c r="E2039" i="1"/>
  <c r="M2039" i="1" s="1"/>
  <c r="J2039" i="1"/>
  <c r="K2039" i="1"/>
  <c r="L2039" i="1"/>
  <c r="A2040" i="1"/>
  <c r="B2040" i="1"/>
  <c r="D2040" i="1"/>
  <c r="E2040" i="1"/>
  <c r="F2040" i="1"/>
  <c r="J2040" i="1"/>
  <c r="K2040" i="1"/>
  <c r="L2040" i="1"/>
  <c r="M2040" i="1"/>
  <c r="A2041" i="1"/>
  <c r="B2041" i="1"/>
  <c r="D2041" i="1"/>
  <c r="E2041" i="1"/>
  <c r="F2041" i="1"/>
  <c r="J2041" i="1"/>
  <c r="K2041" i="1"/>
  <c r="L2041" i="1"/>
  <c r="O2041" i="1"/>
  <c r="A2042" i="1"/>
  <c r="B2042" i="1"/>
  <c r="D2042" i="1"/>
  <c r="E2042" i="1"/>
  <c r="J2042" i="1"/>
  <c r="K2042" i="1"/>
  <c r="L2042" i="1"/>
  <c r="F2042" i="1" s="1"/>
  <c r="A2043" i="1"/>
  <c r="B2043" i="1"/>
  <c r="D2043" i="1"/>
  <c r="E2043" i="1"/>
  <c r="J2043" i="1"/>
  <c r="K2043" i="1"/>
  <c r="F2043" i="1" s="1"/>
  <c r="L2043" i="1"/>
  <c r="A2044" i="1"/>
  <c r="B2044" i="1"/>
  <c r="D2044" i="1"/>
  <c r="E2044" i="1"/>
  <c r="J2044" i="1"/>
  <c r="K2044" i="1"/>
  <c r="L2044" i="1"/>
  <c r="F2044" i="1" s="1"/>
  <c r="N2044" i="1"/>
  <c r="A2045" i="1"/>
  <c r="B2045" i="1"/>
  <c r="D2045" i="1"/>
  <c r="E2045" i="1"/>
  <c r="J2045" i="1"/>
  <c r="K2045" i="1"/>
  <c r="L2045" i="1"/>
  <c r="F2045" i="1" s="1"/>
  <c r="A2046" i="1"/>
  <c r="B2046" i="1"/>
  <c r="D2046" i="1"/>
  <c r="E2046" i="1"/>
  <c r="J2046" i="1"/>
  <c r="K2046" i="1"/>
  <c r="F2046" i="1" s="1"/>
  <c r="L2046" i="1"/>
  <c r="A2047" i="1"/>
  <c r="B2047" i="1"/>
  <c r="D2047" i="1"/>
  <c r="E2047" i="1"/>
  <c r="J2047" i="1"/>
  <c r="K2047" i="1"/>
  <c r="L2047" i="1"/>
  <c r="F2047" i="1" s="1"/>
  <c r="N2047" i="1"/>
  <c r="A2048" i="1"/>
  <c r="B2048" i="1"/>
  <c r="D2048" i="1"/>
  <c r="E2048" i="1"/>
  <c r="F2048" i="1"/>
  <c r="J2048" i="1"/>
  <c r="K2048" i="1"/>
  <c r="L2048" i="1"/>
  <c r="A2049" i="1"/>
  <c r="B2049" i="1"/>
  <c r="D2049" i="1"/>
  <c r="E2049" i="1"/>
  <c r="F2049" i="1"/>
  <c r="J2049" i="1"/>
  <c r="K2049" i="1"/>
  <c r="L2049" i="1"/>
  <c r="A2050" i="1"/>
  <c r="B2050" i="1"/>
  <c r="D2050" i="1"/>
  <c r="E2050" i="1"/>
  <c r="J2050" i="1"/>
  <c r="K2050" i="1"/>
  <c r="L2050" i="1"/>
  <c r="F2050" i="1" s="1"/>
  <c r="P2050" i="1"/>
  <c r="A2051" i="1"/>
  <c r="B2051" i="1"/>
  <c r="D2051" i="1"/>
  <c r="E2051" i="1"/>
  <c r="J2051" i="1"/>
  <c r="K2051" i="1"/>
  <c r="F2051" i="1" s="1"/>
  <c r="L2051" i="1"/>
  <c r="A2052" i="1"/>
  <c r="B2052" i="1"/>
  <c r="D2052" i="1"/>
  <c r="E2052" i="1"/>
  <c r="J2052" i="1"/>
  <c r="K2052" i="1"/>
  <c r="L2052" i="1"/>
  <c r="F2052" i="1" s="1"/>
  <c r="A2053" i="1"/>
  <c r="B2053" i="1"/>
  <c r="D2053" i="1"/>
  <c r="E2053" i="1"/>
  <c r="J2053" i="1"/>
  <c r="K2053" i="1"/>
  <c r="L2053" i="1"/>
  <c r="F2053" i="1" s="1"/>
  <c r="A2054" i="1"/>
  <c r="B2054" i="1"/>
  <c r="D2054" i="1"/>
  <c r="E2054" i="1"/>
  <c r="J2054" i="1"/>
  <c r="K2054" i="1"/>
  <c r="F2054" i="1" s="1"/>
  <c r="L2054" i="1"/>
  <c r="A2055" i="1"/>
  <c r="B2055" i="1"/>
  <c r="D2055" i="1"/>
  <c r="E2055" i="1"/>
  <c r="J2055" i="1"/>
  <c r="K2055" i="1"/>
  <c r="L2055" i="1"/>
  <c r="A2056" i="1"/>
  <c r="B2056" i="1"/>
  <c r="D2056" i="1"/>
  <c r="E2056" i="1"/>
  <c r="P2056" i="1" s="1"/>
  <c r="F2056" i="1"/>
  <c r="J2056" i="1"/>
  <c r="K2056" i="1"/>
  <c r="L2056" i="1"/>
  <c r="O2056" i="1"/>
  <c r="A2057" i="1"/>
  <c r="B2057" i="1"/>
  <c r="D2057" i="1"/>
  <c r="E2057" i="1"/>
  <c r="F2057" i="1"/>
  <c r="J2057" i="1"/>
  <c r="K2057" i="1"/>
  <c r="L2057" i="1"/>
  <c r="A2058" i="1"/>
  <c r="B2058" i="1"/>
  <c r="D2058" i="1"/>
  <c r="E2058" i="1"/>
  <c r="J2058" i="1"/>
  <c r="K2058" i="1"/>
  <c r="L2058" i="1"/>
  <c r="F2058" i="1" s="1"/>
  <c r="A2059" i="1"/>
  <c r="B2059" i="1"/>
  <c r="D2059" i="1"/>
  <c r="E2059" i="1"/>
  <c r="J2059" i="1"/>
  <c r="K2059" i="1"/>
  <c r="F2059" i="1" s="1"/>
  <c r="L2059" i="1"/>
  <c r="A2060" i="1"/>
  <c r="B2060" i="1"/>
  <c r="D2060" i="1"/>
  <c r="E2060" i="1"/>
  <c r="J2060" i="1"/>
  <c r="K2060" i="1"/>
  <c r="L2060" i="1"/>
  <c r="F2060" i="1" s="1"/>
  <c r="A2061" i="1"/>
  <c r="B2061" i="1"/>
  <c r="D2061" i="1"/>
  <c r="E2061" i="1"/>
  <c r="J2061" i="1"/>
  <c r="K2061" i="1"/>
  <c r="L2061" i="1"/>
  <c r="F2061" i="1" s="1"/>
  <c r="M2061" i="1"/>
  <c r="A2062" i="1"/>
  <c r="B2062" i="1"/>
  <c r="D2062" i="1"/>
  <c r="E2062" i="1"/>
  <c r="F2062" i="1"/>
  <c r="J2062" i="1"/>
  <c r="K2062" i="1"/>
  <c r="L2062" i="1"/>
  <c r="A2063" i="1"/>
  <c r="B2063" i="1"/>
  <c r="D2063" i="1"/>
  <c r="E2063" i="1"/>
  <c r="J2063" i="1"/>
  <c r="K2063" i="1"/>
  <c r="L2063" i="1"/>
  <c r="A2064" i="1"/>
  <c r="B2064" i="1"/>
  <c r="D2064" i="1"/>
  <c r="E2064" i="1"/>
  <c r="M2064" i="1" s="1"/>
  <c r="F2064" i="1"/>
  <c r="J2064" i="1"/>
  <c r="K2064" i="1"/>
  <c r="L2064" i="1"/>
  <c r="A2065" i="1"/>
  <c r="B2065" i="1"/>
  <c r="D2065" i="1"/>
  <c r="E2065" i="1"/>
  <c r="F2065" i="1"/>
  <c r="J2065" i="1"/>
  <c r="K2065" i="1"/>
  <c r="L2065" i="1"/>
  <c r="N2065" i="1"/>
  <c r="A2066" i="1"/>
  <c r="B2066" i="1"/>
  <c r="D2066" i="1"/>
  <c r="E2066" i="1"/>
  <c r="J2066" i="1"/>
  <c r="K2066" i="1"/>
  <c r="L2066" i="1"/>
  <c r="F2066" i="1" s="1"/>
  <c r="A2067" i="1"/>
  <c r="B2067" i="1"/>
  <c r="D2067" i="1"/>
  <c r="E2067" i="1"/>
  <c r="J2067" i="1"/>
  <c r="K2067" i="1"/>
  <c r="F2067" i="1" s="1"/>
  <c r="L2067" i="1"/>
  <c r="P2067" i="1"/>
  <c r="A2068" i="1"/>
  <c r="B2068" i="1"/>
  <c r="D2068" i="1"/>
  <c r="E2068" i="1"/>
  <c r="J2068" i="1"/>
  <c r="K2068" i="1"/>
  <c r="L2068" i="1"/>
  <c r="F2068" i="1" s="1"/>
  <c r="A2069" i="1"/>
  <c r="B2069" i="1"/>
  <c r="D2069" i="1"/>
  <c r="E2069" i="1"/>
  <c r="J2069" i="1"/>
  <c r="K2069" i="1"/>
  <c r="L2069" i="1"/>
  <c r="F2069" i="1" s="1"/>
  <c r="A2070" i="1"/>
  <c r="B2070" i="1"/>
  <c r="D2070" i="1"/>
  <c r="E2070" i="1"/>
  <c r="F2070" i="1"/>
  <c r="J2070" i="1"/>
  <c r="K2070" i="1"/>
  <c r="L2070" i="1"/>
  <c r="P2070" i="1"/>
  <c r="A2071" i="1"/>
  <c r="B2071" i="1"/>
  <c r="D2071" i="1"/>
  <c r="E2071" i="1"/>
  <c r="J2071" i="1"/>
  <c r="K2071" i="1"/>
  <c r="L2071" i="1"/>
  <c r="F2071" i="1" s="1"/>
  <c r="M2071" i="1"/>
  <c r="A2072" i="1"/>
  <c r="B2072" i="1"/>
  <c r="D2072" i="1"/>
  <c r="E2072" i="1"/>
  <c r="M2072" i="1" s="1"/>
  <c r="F2072" i="1"/>
  <c r="J2072" i="1"/>
  <c r="K2072" i="1"/>
  <c r="L2072" i="1"/>
  <c r="A2073" i="1"/>
  <c r="B2073" i="1"/>
  <c r="D2073" i="1"/>
  <c r="E2073" i="1"/>
  <c r="F2073" i="1"/>
  <c r="J2073" i="1"/>
  <c r="K2073" i="1"/>
  <c r="L2073" i="1"/>
  <c r="A2074" i="1"/>
  <c r="B2074" i="1"/>
  <c r="D2074" i="1"/>
  <c r="E2074" i="1"/>
  <c r="J2074" i="1"/>
  <c r="K2074" i="1"/>
  <c r="L2074" i="1"/>
  <c r="F2074" i="1" s="1"/>
  <c r="O2074" i="1"/>
  <c r="A2075" i="1"/>
  <c r="B2075" i="1"/>
  <c r="D2075" i="1"/>
  <c r="E2075" i="1"/>
  <c r="J2075" i="1"/>
  <c r="K2075" i="1"/>
  <c r="F2075" i="1" s="1"/>
  <c r="L2075" i="1"/>
  <c r="A2076" i="1"/>
  <c r="B2076" i="1"/>
  <c r="D2076" i="1"/>
  <c r="E2076" i="1"/>
  <c r="J2076" i="1"/>
  <c r="K2076" i="1"/>
  <c r="L2076" i="1"/>
  <c r="A2077" i="1"/>
  <c r="B2077" i="1"/>
  <c r="D2077" i="1"/>
  <c r="E2077" i="1"/>
  <c r="N2077" i="1" s="1"/>
  <c r="J2077" i="1"/>
  <c r="K2077" i="1"/>
  <c r="L2077" i="1"/>
  <c r="F2077" i="1" s="1"/>
  <c r="P2077" i="1"/>
  <c r="A2078" i="1"/>
  <c r="B2078" i="1"/>
  <c r="D2078" i="1"/>
  <c r="E2078" i="1"/>
  <c r="F2078" i="1"/>
  <c r="J2078" i="1"/>
  <c r="K2078" i="1"/>
  <c r="L2078" i="1"/>
  <c r="A2079" i="1"/>
  <c r="B2079" i="1"/>
  <c r="D2079" i="1"/>
  <c r="E2079" i="1"/>
  <c r="J2079" i="1"/>
  <c r="K2079" i="1"/>
  <c r="L2079" i="1"/>
  <c r="F2079" i="1" s="1"/>
  <c r="A2080" i="1"/>
  <c r="B2080" i="1"/>
  <c r="D2080" i="1"/>
  <c r="E2080" i="1"/>
  <c r="O2080" i="1" s="1"/>
  <c r="F2080" i="1"/>
  <c r="J2080" i="1"/>
  <c r="K2080" i="1"/>
  <c r="L2080" i="1"/>
  <c r="N2080" i="1"/>
  <c r="A2081" i="1"/>
  <c r="B2081" i="1"/>
  <c r="D2081" i="1"/>
  <c r="E2081" i="1"/>
  <c r="F2081" i="1"/>
  <c r="J2081" i="1"/>
  <c r="K2081" i="1"/>
  <c r="L2081" i="1"/>
  <c r="P2081" i="1"/>
  <c r="A2082" i="1"/>
  <c r="B2082" i="1"/>
  <c r="D2082" i="1"/>
  <c r="E2082" i="1"/>
  <c r="J2082" i="1"/>
  <c r="K2082" i="1"/>
  <c r="L2082" i="1"/>
  <c r="F2082" i="1" s="1"/>
  <c r="A2083" i="1"/>
  <c r="B2083" i="1"/>
  <c r="D2083" i="1"/>
  <c r="E2083" i="1"/>
  <c r="N2083" i="1" s="1"/>
  <c r="J2083" i="1"/>
  <c r="K2083" i="1"/>
  <c r="F2083" i="1" s="1"/>
  <c r="L2083" i="1"/>
  <c r="A2084" i="1"/>
  <c r="B2084" i="1"/>
  <c r="D2084" i="1"/>
  <c r="E2084" i="1"/>
  <c r="J2084" i="1"/>
  <c r="K2084" i="1"/>
  <c r="L2084" i="1"/>
  <c r="F2084" i="1" s="1"/>
  <c r="A2085" i="1"/>
  <c r="B2085" i="1"/>
  <c r="D2085" i="1"/>
  <c r="E2085" i="1"/>
  <c r="J2085" i="1"/>
  <c r="K2085" i="1"/>
  <c r="L2085" i="1"/>
  <c r="F2085" i="1" s="1"/>
  <c r="A2086" i="1"/>
  <c r="B2086" i="1"/>
  <c r="D2086" i="1"/>
  <c r="E2086" i="1"/>
  <c r="F2086" i="1"/>
  <c r="J2086" i="1"/>
  <c r="K2086" i="1"/>
  <c r="L2086" i="1"/>
  <c r="A2087" i="1"/>
  <c r="B2087" i="1"/>
  <c r="D2087" i="1"/>
  <c r="E2087" i="1"/>
  <c r="M2087" i="1" s="1"/>
  <c r="J2087" i="1"/>
  <c r="K2087" i="1"/>
  <c r="L2087" i="1"/>
  <c r="F2087" i="1" s="1"/>
  <c r="A2088" i="1"/>
  <c r="B2088" i="1"/>
  <c r="D2088" i="1"/>
  <c r="E2088" i="1"/>
  <c r="O2088" i="1" s="1"/>
  <c r="F2088" i="1"/>
  <c r="J2088" i="1"/>
  <c r="K2088" i="1"/>
  <c r="L2088" i="1"/>
  <c r="A2089" i="1"/>
  <c r="B2089" i="1"/>
  <c r="D2089" i="1"/>
  <c r="E2089" i="1"/>
  <c r="F2089" i="1"/>
  <c r="J2089" i="1"/>
  <c r="K2089" i="1"/>
  <c r="L2089" i="1"/>
  <c r="A2090" i="1"/>
  <c r="B2090" i="1"/>
  <c r="D2090" i="1"/>
  <c r="E2090" i="1"/>
  <c r="J2090" i="1"/>
  <c r="K2090" i="1"/>
  <c r="L2090" i="1"/>
  <c r="F2090" i="1" s="1"/>
  <c r="A2091" i="1"/>
  <c r="B2091" i="1"/>
  <c r="D2091" i="1"/>
  <c r="E2091" i="1"/>
  <c r="J2091" i="1"/>
  <c r="K2091" i="1"/>
  <c r="F2091" i="1" s="1"/>
  <c r="L2091" i="1"/>
  <c r="A2092" i="1"/>
  <c r="B2092" i="1"/>
  <c r="D2092" i="1"/>
  <c r="E2092" i="1"/>
  <c r="J2092" i="1"/>
  <c r="K2092" i="1"/>
  <c r="L2092" i="1"/>
  <c r="A2093" i="1"/>
  <c r="B2093" i="1"/>
  <c r="D2093" i="1"/>
  <c r="E2093" i="1"/>
  <c r="O2093" i="1" s="1"/>
  <c r="J2093" i="1"/>
  <c r="K2093" i="1"/>
  <c r="L2093" i="1"/>
  <c r="F2093" i="1" s="1"/>
  <c r="A2094" i="1"/>
  <c r="B2094" i="1"/>
  <c r="D2094" i="1"/>
  <c r="E2094" i="1"/>
  <c r="J2094" i="1"/>
  <c r="K2094" i="1"/>
  <c r="F2094" i="1" s="1"/>
  <c r="L2094" i="1"/>
  <c r="A2095" i="1"/>
  <c r="B2095" i="1"/>
  <c r="D2095" i="1"/>
  <c r="E2095" i="1"/>
  <c r="J2095" i="1"/>
  <c r="K2095" i="1"/>
  <c r="L2095" i="1"/>
  <c r="F2095" i="1" s="1"/>
  <c r="A2096" i="1"/>
  <c r="B2096" i="1"/>
  <c r="D2096" i="1"/>
  <c r="E2096" i="1"/>
  <c r="M2096" i="1" s="1"/>
  <c r="F2096" i="1"/>
  <c r="J2096" i="1"/>
  <c r="K2096" i="1"/>
  <c r="L2096" i="1"/>
  <c r="P2096" i="1"/>
  <c r="A2097" i="1"/>
  <c r="B2097" i="1"/>
  <c r="D2097" i="1"/>
  <c r="E2097" i="1"/>
  <c r="F2097" i="1"/>
  <c r="J2097" i="1"/>
  <c r="K2097" i="1"/>
  <c r="L2097" i="1"/>
  <c r="A2098" i="1"/>
  <c r="B2098" i="1"/>
  <c r="D2098" i="1"/>
  <c r="E2098" i="1"/>
  <c r="J2098" i="1"/>
  <c r="K2098" i="1"/>
  <c r="L2098" i="1"/>
  <c r="F2098" i="1" s="1"/>
  <c r="A2099" i="1"/>
  <c r="B2099" i="1"/>
  <c r="D2099" i="1"/>
  <c r="E2099" i="1"/>
  <c r="J2099" i="1"/>
  <c r="K2099" i="1"/>
  <c r="F2099" i="1" s="1"/>
  <c r="L2099" i="1"/>
  <c r="A2100" i="1"/>
  <c r="B2100" i="1"/>
  <c r="D2100" i="1"/>
  <c r="E2100" i="1"/>
  <c r="J2100" i="1"/>
  <c r="K2100" i="1"/>
  <c r="L2100" i="1"/>
  <c r="A2101" i="1"/>
  <c r="B2101" i="1"/>
  <c r="D2101" i="1"/>
  <c r="E2101" i="1"/>
  <c r="J2101" i="1"/>
  <c r="K2101" i="1"/>
  <c r="L2101" i="1"/>
  <c r="F2101" i="1" s="1"/>
  <c r="O2101" i="1"/>
  <c r="A2102" i="1"/>
  <c r="B2102" i="1"/>
  <c r="D2102" i="1"/>
  <c r="E2102" i="1"/>
  <c r="J2102" i="1"/>
  <c r="K2102" i="1"/>
  <c r="F2102" i="1" s="1"/>
  <c r="L2102" i="1"/>
  <c r="A2103" i="1"/>
  <c r="B2103" i="1"/>
  <c r="D2103" i="1"/>
  <c r="E2103" i="1"/>
  <c r="N2103" i="1" s="1"/>
  <c r="J2103" i="1"/>
  <c r="K2103" i="1"/>
  <c r="L2103" i="1"/>
  <c r="A2104" i="1"/>
  <c r="B2104" i="1"/>
  <c r="D2104" i="1"/>
  <c r="E2104" i="1"/>
  <c r="F2104" i="1"/>
  <c r="J2104" i="1"/>
  <c r="K2104" i="1"/>
  <c r="L2104" i="1"/>
  <c r="M2104" i="1"/>
  <c r="A2105" i="1"/>
  <c r="B2105" i="1"/>
  <c r="D2105" i="1"/>
  <c r="E2105" i="1"/>
  <c r="F2105" i="1"/>
  <c r="J2105" i="1"/>
  <c r="K2105" i="1"/>
  <c r="L2105" i="1"/>
  <c r="O2105" i="1"/>
  <c r="A2106" i="1"/>
  <c r="B2106" i="1"/>
  <c r="D2106" i="1"/>
  <c r="E2106" i="1"/>
  <c r="J2106" i="1"/>
  <c r="K2106" i="1"/>
  <c r="L2106" i="1"/>
  <c r="F2106" i="1" s="1"/>
  <c r="A2107" i="1"/>
  <c r="B2107" i="1"/>
  <c r="D2107" i="1"/>
  <c r="E2107" i="1"/>
  <c r="J2107" i="1"/>
  <c r="K2107" i="1"/>
  <c r="F2107" i="1" s="1"/>
  <c r="L2107" i="1"/>
  <c r="A2108" i="1"/>
  <c r="B2108" i="1"/>
  <c r="D2108" i="1"/>
  <c r="E2108" i="1"/>
  <c r="J2108" i="1"/>
  <c r="K2108" i="1"/>
  <c r="L2108" i="1"/>
  <c r="F2108" i="1" s="1"/>
  <c r="N2108" i="1"/>
  <c r="A2109" i="1"/>
  <c r="B2109" i="1"/>
  <c r="D2109" i="1"/>
  <c r="E2109" i="1"/>
  <c r="J2109" i="1"/>
  <c r="K2109" i="1"/>
  <c r="L2109" i="1"/>
  <c r="F2109" i="1" s="1"/>
  <c r="A2110" i="1"/>
  <c r="B2110" i="1"/>
  <c r="D2110" i="1"/>
  <c r="E2110" i="1"/>
  <c r="J2110" i="1"/>
  <c r="K2110" i="1"/>
  <c r="F2110" i="1" s="1"/>
  <c r="L2110" i="1"/>
  <c r="A2111" i="1"/>
  <c r="B2111" i="1"/>
  <c r="D2111" i="1"/>
  <c r="E2111" i="1"/>
  <c r="J2111" i="1"/>
  <c r="K2111" i="1"/>
  <c r="L2111" i="1"/>
  <c r="F2111" i="1" s="1"/>
  <c r="N2111" i="1"/>
  <c r="A2112" i="1"/>
  <c r="B2112" i="1"/>
  <c r="D2112" i="1"/>
  <c r="E2112" i="1"/>
  <c r="F2112" i="1"/>
  <c r="J2112" i="1"/>
  <c r="K2112" i="1"/>
  <c r="L2112" i="1"/>
  <c r="A2113" i="1"/>
  <c r="B2113" i="1"/>
  <c r="D2113" i="1"/>
  <c r="E2113" i="1"/>
  <c r="F2113" i="1"/>
  <c r="J2113" i="1"/>
  <c r="K2113" i="1"/>
  <c r="L2113" i="1"/>
  <c r="A2114" i="1"/>
  <c r="B2114" i="1"/>
  <c r="D2114" i="1"/>
  <c r="E2114" i="1"/>
  <c r="N2114" i="1" s="1"/>
  <c r="J2114" i="1"/>
  <c r="K2114" i="1"/>
  <c r="L2114" i="1"/>
  <c r="F2114" i="1" s="1"/>
  <c r="P2114" i="1"/>
  <c r="A2115" i="1"/>
  <c r="B2115" i="1"/>
  <c r="D2115" i="1"/>
  <c r="E2115" i="1"/>
  <c r="J2115" i="1"/>
  <c r="K2115" i="1"/>
  <c r="F2115" i="1" s="1"/>
  <c r="L2115" i="1"/>
  <c r="A2116" i="1"/>
  <c r="B2116" i="1"/>
  <c r="D2116" i="1"/>
  <c r="E2116" i="1"/>
  <c r="J2116" i="1"/>
  <c r="K2116" i="1"/>
  <c r="L2116" i="1"/>
  <c r="F2116" i="1" s="1"/>
  <c r="A2117" i="1"/>
  <c r="B2117" i="1"/>
  <c r="D2117" i="1"/>
  <c r="E2117" i="1"/>
  <c r="O2117" i="1" s="1"/>
  <c r="J2117" i="1"/>
  <c r="K2117" i="1"/>
  <c r="L2117" i="1"/>
  <c r="F2117" i="1" s="1"/>
  <c r="A2118" i="1"/>
  <c r="B2118" i="1"/>
  <c r="D2118" i="1"/>
  <c r="E2118" i="1"/>
  <c r="J2118" i="1"/>
  <c r="K2118" i="1"/>
  <c r="F2118" i="1" s="1"/>
  <c r="L2118" i="1"/>
  <c r="A2119" i="1"/>
  <c r="B2119" i="1"/>
  <c r="D2119" i="1"/>
  <c r="E2119" i="1"/>
  <c r="J2119" i="1"/>
  <c r="K2119" i="1"/>
  <c r="L2119" i="1"/>
  <c r="A2120" i="1"/>
  <c r="B2120" i="1"/>
  <c r="D2120" i="1"/>
  <c r="E2120" i="1"/>
  <c r="P2120" i="1" s="1"/>
  <c r="F2120" i="1"/>
  <c r="J2120" i="1"/>
  <c r="K2120" i="1"/>
  <c r="L2120" i="1"/>
  <c r="O2120" i="1"/>
  <c r="A2121" i="1"/>
  <c r="B2121" i="1"/>
  <c r="D2121" i="1"/>
  <c r="E2121" i="1"/>
  <c r="F2121" i="1"/>
  <c r="J2121" i="1"/>
  <c r="K2121" i="1"/>
  <c r="L2121" i="1"/>
  <c r="A2122" i="1"/>
  <c r="B2122" i="1"/>
  <c r="D2122" i="1"/>
  <c r="E2122" i="1"/>
  <c r="J2122" i="1"/>
  <c r="K2122" i="1"/>
  <c r="L2122" i="1"/>
  <c r="F2122" i="1" s="1"/>
  <c r="A2123" i="1"/>
  <c r="B2123" i="1"/>
  <c r="D2123" i="1"/>
  <c r="E2123" i="1"/>
  <c r="J2123" i="1"/>
  <c r="K2123" i="1"/>
  <c r="F2123" i="1" s="1"/>
  <c r="L2123" i="1"/>
  <c r="A2124" i="1"/>
  <c r="B2124" i="1"/>
  <c r="D2124" i="1"/>
  <c r="E2124" i="1"/>
  <c r="J2124" i="1"/>
  <c r="K2124" i="1"/>
  <c r="L2124" i="1"/>
  <c r="F2124" i="1" s="1"/>
  <c r="A2125" i="1"/>
  <c r="B2125" i="1"/>
  <c r="D2125" i="1"/>
  <c r="E2125" i="1"/>
  <c r="J2125" i="1"/>
  <c r="K2125" i="1"/>
  <c r="L2125" i="1"/>
  <c r="F2125" i="1" s="1"/>
  <c r="M2125" i="1"/>
  <c r="A2126" i="1"/>
  <c r="B2126" i="1"/>
  <c r="D2126" i="1"/>
  <c r="E2126" i="1"/>
  <c r="F2126" i="1"/>
  <c r="J2126" i="1"/>
  <c r="K2126" i="1"/>
  <c r="L2126" i="1"/>
  <c r="A2127" i="1"/>
  <c r="B2127" i="1"/>
  <c r="D2127" i="1"/>
  <c r="E2127" i="1"/>
  <c r="J2127" i="1"/>
  <c r="K2127" i="1"/>
  <c r="L2127" i="1"/>
  <c r="A2128" i="1"/>
  <c r="B2128" i="1"/>
  <c r="D2128" i="1"/>
  <c r="E2128" i="1"/>
  <c r="M2128" i="1" s="1"/>
  <c r="F2128" i="1"/>
  <c r="J2128" i="1"/>
  <c r="K2128" i="1"/>
  <c r="L2128" i="1"/>
  <c r="A2129" i="1"/>
  <c r="B2129" i="1"/>
  <c r="D2129" i="1"/>
  <c r="E2129" i="1"/>
  <c r="F2129" i="1"/>
  <c r="J2129" i="1"/>
  <c r="K2129" i="1"/>
  <c r="L2129" i="1"/>
  <c r="N2129" i="1"/>
  <c r="A2130" i="1"/>
  <c r="B2130" i="1"/>
  <c r="D2130" i="1"/>
  <c r="E2130" i="1"/>
  <c r="J2130" i="1"/>
  <c r="K2130" i="1"/>
  <c r="L2130" i="1"/>
  <c r="F2130" i="1" s="1"/>
  <c r="A2131" i="1"/>
  <c r="B2131" i="1"/>
  <c r="D2131" i="1"/>
  <c r="E2131" i="1"/>
  <c r="J2131" i="1"/>
  <c r="K2131" i="1"/>
  <c r="F2131" i="1" s="1"/>
  <c r="L2131" i="1"/>
  <c r="P2131" i="1"/>
  <c r="A2132" i="1"/>
  <c r="B2132" i="1"/>
  <c r="D2132" i="1"/>
  <c r="E2132" i="1"/>
  <c r="J2132" i="1"/>
  <c r="K2132" i="1"/>
  <c r="L2132" i="1"/>
  <c r="F2132" i="1" s="1"/>
  <c r="A2133" i="1"/>
  <c r="B2133" i="1"/>
  <c r="D2133" i="1"/>
  <c r="E2133" i="1"/>
  <c r="J2133" i="1"/>
  <c r="K2133" i="1"/>
  <c r="L2133" i="1"/>
  <c r="F2133" i="1" s="1"/>
  <c r="A2134" i="1"/>
  <c r="B2134" i="1"/>
  <c r="D2134" i="1"/>
  <c r="E2134" i="1"/>
  <c r="F2134" i="1"/>
  <c r="J2134" i="1"/>
  <c r="K2134" i="1"/>
  <c r="L2134" i="1"/>
  <c r="P2134" i="1"/>
  <c r="A2135" i="1"/>
  <c r="B2135" i="1"/>
  <c r="D2135" i="1"/>
  <c r="E2135" i="1"/>
  <c r="J2135" i="1"/>
  <c r="K2135" i="1"/>
  <c r="L2135" i="1"/>
  <c r="F2135" i="1" s="1"/>
  <c r="M2135" i="1"/>
  <c r="A2136" i="1"/>
  <c r="B2136" i="1"/>
  <c r="D2136" i="1"/>
  <c r="E2136" i="1"/>
  <c r="M2136" i="1" s="1"/>
  <c r="F2136" i="1"/>
  <c r="J2136" i="1"/>
  <c r="K2136" i="1"/>
  <c r="L2136" i="1"/>
  <c r="A2137" i="1"/>
  <c r="B2137" i="1"/>
  <c r="D2137" i="1"/>
  <c r="E2137" i="1"/>
  <c r="J2137" i="1"/>
  <c r="K2137" i="1"/>
  <c r="F2137" i="1" s="1"/>
  <c r="L2137" i="1"/>
  <c r="A2138" i="1"/>
  <c r="B2138" i="1"/>
  <c r="D2138" i="1"/>
  <c r="E2138" i="1"/>
  <c r="J2138" i="1"/>
  <c r="K2138" i="1"/>
  <c r="L2138" i="1"/>
  <c r="F2138" i="1" s="1"/>
  <c r="O2138" i="1"/>
  <c r="A2139" i="1"/>
  <c r="B2139" i="1"/>
  <c r="D2139" i="1"/>
  <c r="E2139" i="1"/>
  <c r="J2139" i="1"/>
  <c r="K2139" i="1"/>
  <c r="L2139" i="1"/>
  <c r="F2139" i="1" s="1"/>
  <c r="A2140" i="1"/>
  <c r="B2140" i="1"/>
  <c r="D2140" i="1"/>
  <c r="E2140" i="1"/>
  <c r="J2140" i="1"/>
  <c r="K2140" i="1"/>
  <c r="L2140" i="1"/>
  <c r="F2140" i="1" s="1"/>
  <c r="A2141" i="1"/>
  <c r="B2141" i="1"/>
  <c r="D2141" i="1"/>
  <c r="E2141" i="1"/>
  <c r="J2141" i="1"/>
  <c r="K2141" i="1"/>
  <c r="L2141" i="1"/>
  <c r="F2141" i="1" s="1"/>
  <c r="A2142" i="1"/>
  <c r="B2142" i="1"/>
  <c r="D2142" i="1"/>
  <c r="E2142" i="1"/>
  <c r="P2142" i="1" s="1"/>
  <c r="F2142" i="1"/>
  <c r="J2142" i="1"/>
  <c r="K2142" i="1"/>
  <c r="L2142" i="1"/>
  <c r="O2142" i="1"/>
  <c r="A2143" i="1"/>
  <c r="B2143" i="1"/>
  <c r="D2143" i="1"/>
  <c r="E2143" i="1"/>
  <c r="F2143" i="1"/>
  <c r="J2143" i="1"/>
  <c r="K2143" i="1"/>
  <c r="L2143" i="1"/>
  <c r="P2143" i="1"/>
  <c r="A2144" i="1"/>
  <c r="B2144" i="1"/>
  <c r="D2144" i="1"/>
  <c r="E2144" i="1"/>
  <c r="F2144" i="1"/>
  <c r="J2144" i="1"/>
  <c r="K2144" i="1"/>
  <c r="L2144" i="1"/>
  <c r="A2145" i="1"/>
  <c r="B2145" i="1"/>
  <c r="D2145" i="1"/>
  <c r="E2145" i="1"/>
  <c r="J2145" i="1"/>
  <c r="K2145" i="1"/>
  <c r="F2145" i="1" s="1"/>
  <c r="L2145" i="1"/>
  <c r="A2146" i="1"/>
  <c r="B2146" i="1"/>
  <c r="D2146" i="1"/>
  <c r="E2146" i="1"/>
  <c r="J2146" i="1"/>
  <c r="K2146" i="1"/>
  <c r="L2146" i="1"/>
  <c r="F2146" i="1" s="1"/>
  <c r="O2146" i="1"/>
  <c r="A2147" i="1"/>
  <c r="B2147" i="1"/>
  <c r="D2147" i="1"/>
  <c r="E2147" i="1"/>
  <c r="J2147" i="1"/>
  <c r="K2147" i="1"/>
  <c r="L2147" i="1"/>
  <c r="F2147" i="1" s="1"/>
  <c r="A2148" i="1"/>
  <c r="B2148" i="1"/>
  <c r="D2148" i="1"/>
  <c r="E2148" i="1"/>
  <c r="J2148" i="1"/>
  <c r="K2148" i="1"/>
  <c r="L2148" i="1"/>
  <c r="F2148" i="1" s="1"/>
  <c r="A2149" i="1"/>
  <c r="B2149" i="1"/>
  <c r="D2149" i="1"/>
  <c r="E2149" i="1"/>
  <c r="J2149" i="1"/>
  <c r="K2149" i="1"/>
  <c r="L2149" i="1"/>
  <c r="F2149" i="1" s="1"/>
  <c r="A2150" i="1"/>
  <c r="B2150" i="1"/>
  <c r="D2150" i="1"/>
  <c r="E2150" i="1"/>
  <c r="P2150" i="1" s="1"/>
  <c r="F2150" i="1"/>
  <c r="J2150" i="1"/>
  <c r="K2150" i="1"/>
  <c r="L2150" i="1"/>
  <c r="O2150" i="1"/>
  <c r="A2151" i="1"/>
  <c r="B2151" i="1"/>
  <c r="D2151" i="1"/>
  <c r="E2151" i="1"/>
  <c r="F2151" i="1"/>
  <c r="J2151" i="1"/>
  <c r="K2151" i="1"/>
  <c r="L2151" i="1"/>
  <c r="P2151" i="1"/>
  <c r="A2152" i="1"/>
  <c r="B2152" i="1"/>
  <c r="D2152" i="1"/>
  <c r="E2152" i="1"/>
  <c r="F2152" i="1"/>
  <c r="J2152" i="1"/>
  <c r="K2152" i="1"/>
  <c r="L2152" i="1"/>
  <c r="A2153" i="1"/>
  <c r="B2153" i="1"/>
  <c r="D2153" i="1"/>
  <c r="E2153" i="1"/>
  <c r="J2153" i="1"/>
  <c r="K2153" i="1"/>
  <c r="F2153" i="1" s="1"/>
  <c r="L2153" i="1"/>
  <c r="A2154" i="1"/>
  <c r="B2154" i="1"/>
  <c r="D2154" i="1"/>
  <c r="E2154" i="1"/>
  <c r="J2154" i="1"/>
  <c r="K2154" i="1"/>
  <c r="L2154" i="1"/>
  <c r="F2154" i="1" s="1"/>
  <c r="O2154" i="1"/>
  <c r="A2155" i="1"/>
  <c r="B2155" i="1"/>
  <c r="D2155" i="1"/>
  <c r="E2155" i="1"/>
  <c r="J2155" i="1"/>
  <c r="K2155" i="1"/>
  <c r="L2155" i="1"/>
  <c r="F2155" i="1" s="1"/>
  <c r="A2156" i="1"/>
  <c r="B2156" i="1"/>
  <c r="D2156" i="1"/>
  <c r="E2156" i="1"/>
  <c r="J2156" i="1"/>
  <c r="K2156" i="1"/>
  <c r="L2156" i="1"/>
  <c r="F2156" i="1" s="1"/>
  <c r="A2157" i="1"/>
  <c r="B2157" i="1"/>
  <c r="D2157" i="1"/>
  <c r="E2157" i="1"/>
  <c r="J2157" i="1"/>
  <c r="K2157" i="1"/>
  <c r="L2157" i="1"/>
  <c r="F2157" i="1" s="1"/>
  <c r="A2158" i="1"/>
  <c r="B2158" i="1"/>
  <c r="D2158" i="1"/>
  <c r="E2158" i="1"/>
  <c r="P2158" i="1" s="1"/>
  <c r="F2158" i="1"/>
  <c r="J2158" i="1"/>
  <c r="K2158" i="1"/>
  <c r="L2158" i="1"/>
  <c r="O2158" i="1"/>
  <c r="A2159" i="1"/>
  <c r="B2159" i="1"/>
  <c r="D2159" i="1"/>
  <c r="E2159" i="1"/>
  <c r="F2159" i="1"/>
  <c r="J2159" i="1"/>
  <c r="K2159" i="1"/>
  <c r="L2159" i="1"/>
  <c r="P2159" i="1"/>
  <c r="A2160" i="1"/>
  <c r="B2160" i="1"/>
  <c r="D2160" i="1"/>
  <c r="E2160" i="1"/>
  <c r="F2160" i="1"/>
  <c r="J2160" i="1"/>
  <c r="K2160" i="1"/>
  <c r="L2160" i="1"/>
  <c r="A2161" i="1"/>
  <c r="B2161" i="1"/>
  <c r="D2161" i="1"/>
  <c r="E2161" i="1"/>
  <c r="J2161" i="1"/>
  <c r="K2161" i="1"/>
  <c r="F2161" i="1" s="1"/>
  <c r="L2161" i="1"/>
  <c r="A2162" i="1"/>
  <c r="B2162" i="1"/>
  <c r="D2162" i="1"/>
  <c r="E2162" i="1"/>
  <c r="J2162" i="1"/>
  <c r="K2162" i="1"/>
  <c r="L2162" i="1"/>
  <c r="F2162" i="1" s="1"/>
  <c r="O2162" i="1"/>
  <c r="A2163" i="1"/>
  <c r="B2163" i="1"/>
  <c r="D2163" i="1"/>
  <c r="E2163" i="1"/>
  <c r="J2163" i="1"/>
  <c r="K2163" i="1"/>
  <c r="L2163" i="1"/>
  <c r="F2163" i="1" s="1"/>
  <c r="A2164" i="1"/>
  <c r="B2164" i="1"/>
  <c r="D2164" i="1"/>
  <c r="E2164" i="1"/>
  <c r="J2164" i="1"/>
  <c r="K2164" i="1"/>
  <c r="L2164" i="1"/>
  <c r="F2164" i="1" s="1"/>
  <c r="A2165" i="1"/>
  <c r="B2165" i="1"/>
  <c r="D2165" i="1"/>
  <c r="E2165" i="1"/>
  <c r="J2165" i="1"/>
  <c r="K2165" i="1"/>
  <c r="L2165" i="1"/>
  <c r="F2165" i="1" s="1"/>
  <c r="A2166" i="1"/>
  <c r="B2166" i="1"/>
  <c r="D2166" i="1"/>
  <c r="E2166" i="1"/>
  <c r="P2166" i="1" s="1"/>
  <c r="F2166" i="1"/>
  <c r="J2166" i="1"/>
  <c r="K2166" i="1"/>
  <c r="L2166" i="1"/>
  <c r="O2166" i="1"/>
  <c r="A2167" i="1"/>
  <c r="B2167" i="1"/>
  <c r="D2167" i="1"/>
  <c r="E2167" i="1"/>
  <c r="F2167" i="1"/>
  <c r="J2167" i="1"/>
  <c r="K2167" i="1"/>
  <c r="L2167" i="1"/>
  <c r="P2167" i="1"/>
  <c r="A2168" i="1"/>
  <c r="B2168" i="1"/>
  <c r="D2168" i="1"/>
  <c r="E2168" i="1"/>
  <c r="F2168" i="1"/>
  <c r="J2168" i="1"/>
  <c r="K2168" i="1"/>
  <c r="L2168" i="1"/>
  <c r="A2169" i="1"/>
  <c r="B2169" i="1"/>
  <c r="D2169" i="1"/>
  <c r="E2169" i="1"/>
  <c r="J2169" i="1"/>
  <c r="K2169" i="1"/>
  <c r="F2169" i="1" s="1"/>
  <c r="L2169" i="1"/>
  <c r="A2170" i="1"/>
  <c r="B2170" i="1"/>
  <c r="D2170" i="1"/>
  <c r="E2170" i="1"/>
  <c r="J2170" i="1"/>
  <c r="K2170" i="1"/>
  <c r="L2170" i="1"/>
  <c r="F2170" i="1" s="1"/>
  <c r="O2170" i="1"/>
  <c r="A2171" i="1"/>
  <c r="B2171" i="1"/>
  <c r="D2171" i="1"/>
  <c r="E2171" i="1"/>
  <c r="J2171" i="1"/>
  <c r="K2171" i="1"/>
  <c r="L2171" i="1"/>
  <c r="F2171" i="1" s="1"/>
  <c r="A2172" i="1"/>
  <c r="B2172" i="1"/>
  <c r="D2172" i="1"/>
  <c r="E2172" i="1"/>
  <c r="J2172" i="1"/>
  <c r="K2172" i="1"/>
  <c r="L2172" i="1"/>
  <c r="F2172" i="1" s="1"/>
  <c r="A2173" i="1"/>
  <c r="B2173" i="1"/>
  <c r="D2173" i="1"/>
  <c r="E2173" i="1"/>
  <c r="J2173" i="1"/>
  <c r="K2173" i="1"/>
  <c r="L2173" i="1"/>
  <c r="F2173" i="1" s="1"/>
  <c r="A2174" i="1"/>
  <c r="B2174" i="1"/>
  <c r="D2174" i="1"/>
  <c r="E2174" i="1"/>
  <c r="P2174" i="1" s="1"/>
  <c r="F2174" i="1"/>
  <c r="J2174" i="1"/>
  <c r="K2174" i="1"/>
  <c r="L2174" i="1"/>
  <c r="O2174" i="1"/>
  <c r="A2175" i="1"/>
  <c r="B2175" i="1"/>
  <c r="D2175" i="1"/>
  <c r="E2175" i="1"/>
  <c r="F2175" i="1"/>
  <c r="J2175" i="1"/>
  <c r="K2175" i="1"/>
  <c r="L2175" i="1"/>
  <c r="P2175" i="1"/>
  <c r="A2176" i="1"/>
  <c r="B2176" i="1"/>
  <c r="D2176" i="1"/>
  <c r="E2176" i="1"/>
  <c r="F2176" i="1"/>
  <c r="J2176" i="1"/>
  <c r="K2176" i="1"/>
  <c r="L2176" i="1"/>
  <c r="A2177" i="1"/>
  <c r="B2177" i="1"/>
  <c r="D2177" i="1"/>
  <c r="E2177" i="1"/>
  <c r="J2177" i="1"/>
  <c r="K2177" i="1"/>
  <c r="F2177" i="1" s="1"/>
  <c r="L2177" i="1"/>
  <c r="A2178" i="1"/>
  <c r="B2178" i="1"/>
  <c r="D2178" i="1"/>
  <c r="E2178" i="1"/>
  <c r="J2178" i="1"/>
  <c r="K2178" i="1"/>
  <c r="L2178" i="1"/>
  <c r="F2178" i="1" s="1"/>
  <c r="O2178" i="1"/>
  <c r="A2179" i="1"/>
  <c r="B2179" i="1"/>
  <c r="D2179" i="1"/>
  <c r="E2179" i="1"/>
  <c r="J2179" i="1"/>
  <c r="K2179" i="1"/>
  <c r="L2179" i="1"/>
  <c r="F2179" i="1" s="1"/>
  <c r="A2180" i="1"/>
  <c r="B2180" i="1"/>
  <c r="D2180" i="1"/>
  <c r="E2180" i="1"/>
  <c r="J2180" i="1"/>
  <c r="K2180" i="1"/>
  <c r="L2180" i="1"/>
  <c r="F2180" i="1" s="1"/>
  <c r="A2181" i="1"/>
  <c r="B2181" i="1"/>
  <c r="D2181" i="1"/>
  <c r="E2181" i="1"/>
  <c r="J2181" i="1"/>
  <c r="K2181" i="1"/>
  <c r="L2181" i="1"/>
  <c r="F2181" i="1" s="1"/>
  <c r="A2182" i="1"/>
  <c r="B2182" i="1"/>
  <c r="D2182" i="1"/>
  <c r="E2182" i="1"/>
  <c r="P2182" i="1" s="1"/>
  <c r="F2182" i="1"/>
  <c r="J2182" i="1"/>
  <c r="K2182" i="1"/>
  <c r="L2182" i="1"/>
  <c r="O2182" i="1"/>
  <c r="A2183" i="1"/>
  <c r="B2183" i="1"/>
  <c r="D2183" i="1"/>
  <c r="E2183" i="1"/>
  <c r="F2183" i="1"/>
  <c r="J2183" i="1"/>
  <c r="K2183" i="1"/>
  <c r="L2183" i="1"/>
  <c r="P2183" i="1"/>
  <c r="A2184" i="1"/>
  <c r="B2184" i="1"/>
  <c r="D2184" i="1"/>
  <c r="E2184" i="1"/>
  <c r="F2184" i="1"/>
  <c r="J2184" i="1"/>
  <c r="K2184" i="1"/>
  <c r="L2184" i="1"/>
  <c r="A2185" i="1"/>
  <c r="B2185" i="1"/>
  <c r="D2185" i="1"/>
  <c r="E2185" i="1"/>
  <c r="J2185" i="1"/>
  <c r="K2185" i="1"/>
  <c r="F2185" i="1" s="1"/>
  <c r="L2185" i="1"/>
  <c r="A2186" i="1"/>
  <c r="B2186" i="1"/>
  <c r="D2186" i="1"/>
  <c r="E2186" i="1"/>
  <c r="J2186" i="1"/>
  <c r="K2186" i="1"/>
  <c r="L2186" i="1"/>
  <c r="F2186" i="1" s="1"/>
  <c r="O2186" i="1"/>
  <c r="A2187" i="1"/>
  <c r="B2187" i="1"/>
  <c r="D2187" i="1"/>
  <c r="E2187" i="1"/>
  <c r="J2187" i="1"/>
  <c r="K2187" i="1"/>
  <c r="L2187" i="1"/>
  <c r="F2187" i="1" s="1"/>
  <c r="A2188" i="1"/>
  <c r="B2188" i="1"/>
  <c r="D2188" i="1"/>
  <c r="E2188" i="1"/>
  <c r="J2188" i="1"/>
  <c r="K2188" i="1"/>
  <c r="L2188" i="1"/>
  <c r="F2188" i="1" s="1"/>
  <c r="A2189" i="1"/>
  <c r="B2189" i="1"/>
  <c r="D2189" i="1"/>
  <c r="E2189" i="1"/>
  <c r="J2189" i="1"/>
  <c r="K2189" i="1"/>
  <c r="L2189" i="1"/>
  <c r="F2189" i="1" s="1"/>
  <c r="A2190" i="1"/>
  <c r="B2190" i="1"/>
  <c r="D2190" i="1"/>
  <c r="E2190" i="1"/>
  <c r="P2190" i="1" s="1"/>
  <c r="F2190" i="1"/>
  <c r="J2190" i="1"/>
  <c r="K2190" i="1"/>
  <c r="L2190" i="1"/>
  <c r="O2190" i="1"/>
  <c r="A2191" i="1"/>
  <c r="B2191" i="1"/>
  <c r="D2191" i="1"/>
  <c r="E2191" i="1"/>
  <c r="F2191" i="1"/>
  <c r="J2191" i="1"/>
  <c r="K2191" i="1"/>
  <c r="L2191" i="1"/>
  <c r="P2191" i="1"/>
  <c r="A2192" i="1"/>
  <c r="B2192" i="1"/>
  <c r="D2192" i="1"/>
  <c r="E2192" i="1"/>
  <c r="F2192" i="1"/>
  <c r="J2192" i="1"/>
  <c r="K2192" i="1"/>
  <c r="L2192" i="1"/>
  <c r="A2193" i="1"/>
  <c r="B2193" i="1"/>
  <c r="D2193" i="1"/>
  <c r="E2193" i="1"/>
  <c r="J2193" i="1"/>
  <c r="K2193" i="1"/>
  <c r="F2193" i="1" s="1"/>
  <c r="L2193" i="1"/>
  <c r="A2194" i="1"/>
  <c r="B2194" i="1"/>
  <c r="D2194" i="1"/>
  <c r="E2194" i="1"/>
  <c r="J2194" i="1"/>
  <c r="K2194" i="1"/>
  <c r="L2194" i="1"/>
  <c r="F2194" i="1" s="1"/>
  <c r="O2194" i="1"/>
  <c r="A2195" i="1"/>
  <c r="B2195" i="1"/>
  <c r="D2195" i="1"/>
  <c r="E2195" i="1"/>
  <c r="J2195" i="1"/>
  <c r="K2195" i="1"/>
  <c r="L2195" i="1"/>
  <c r="F2195" i="1" s="1"/>
  <c r="A2196" i="1"/>
  <c r="B2196" i="1"/>
  <c r="D2196" i="1"/>
  <c r="E2196" i="1"/>
  <c r="J2196" i="1"/>
  <c r="K2196" i="1"/>
  <c r="L2196" i="1"/>
  <c r="F2196" i="1" s="1"/>
  <c r="A2197" i="1"/>
  <c r="B2197" i="1"/>
  <c r="D2197" i="1"/>
  <c r="E2197" i="1"/>
  <c r="J2197" i="1"/>
  <c r="K2197" i="1"/>
  <c r="L2197" i="1"/>
  <c r="F2197" i="1" s="1"/>
  <c r="A2198" i="1"/>
  <c r="B2198" i="1"/>
  <c r="D2198" i="1"/>
  <c r="E2198" i="1"/>
  <c r="P2198" i="1" s="1"/>
  <c r="F2198" i="1"/>
  <c r="J2198" i="1"/>
  <c r="K2198" i="1"/>
  <c r="L2198" i="1"/>
  <c r="O2198" i="1"/>
  <c r="A2199" i="1"/>
  <c r="B2199" i="1"/>
  <c r="D2199" i="1"/>
  <c r="E2199" i="1"/>
  <c r="F2199" i="1"/>
  <c r="J2199" i="1"/>
  <c r="K2199" i="1"/>
  <c r="L2199" i="1"/>
  <c r="P2199" i="1"/>
  <c r="A2200" i="1"/>
  <c r="B2200" i="1"/>
  <c r="D2200" i="1"/>
  <c r="E2200" i="1"/>
  <c r="F2200" i="1"/>
  <c r="J2200" i="1"/>
  <c r="K2200" i="1"/>
  <c r="L2200" i="1"/>
  <c r="A2201" i="1"/>
  <c r="B2201" i="1"/>
  <c r="D2201" i="1"/>
  <c r="E2201" i="1"/>
  <c r="J2201" i="1"/>
  <c r="K2201" i="1"/>
  <c r="F2201" i="1" s="1"/>
  <c r="L2201" i="1"/>
  <c r="A2202" i="1"/>
  <c r="B2202" i="1"/>
  <c r="D2202" i="1"/>
  <c r="E2202" i="1"/>
  <c r="J2202" i="1"/>
  <c r="K2202" i="1"/>
  <c r="L2202" i="1"/>
  <c r="F2202" i="1" s="1"/>
  <c r="O2202" i="1"/>
  <c r="A2203" i="1"/>
  <c r="B2203" i="1"/>
  <c r="D2203" i="1"/>
  <c r="E2203" i="1"/>
  <c r="N2203" i="1" s="1"/>
  <c r="G2203" i="1" s="1"/>
  <c r="J2203" i="1"/>
  <c r="M2203" i="1"/>
  <c r="A2204" i="1"/>
  <c r="B2204" i="1"/>
  <c r="D2204" i="1"/>
  <c r="E2204" i="1"/>
  <c r="O2204" i="1" s="1"/>
  <c r="J2204" i="1"/>
  <c r="A2205" i="1"/>
  <c r="B2205" i="1"/>
  <c r="D2205" i="1"/>
  <c r="E2205" i="1"/>
  <c r="M2205" i="1" s="1"/>
  <c r="J2205" i="1"/>
  <c r="A2206" i="1"/>
  <c r="B2206" i="1"/>
  <c r="D2206" i="1"/>
  <c r="E2206" i="1"/>
  <c r="J2206" i="1"/>
  <c r="O2206" i="1"/>
  <c r="A2207" i="1"/>
  <c r="B2207" i="1"/>
  <c r="D2207" i="1"/>
  <c r="E2207" i="1"/>
  <c r="N2207" i="1" s="1"/>
  <c r="G2207" i="1" s="1"/>
  <c r="J2207" i="1"/>
  <c r="M2207" i="1"/>
  <c r="A2208" i="1"/>
  <c r="B2208" i="1"/>
  <c r="D2208" i="1"/>
  <c r="E2208" i="1"/>
  <c r="J2208" i="1"/>
  <c r="A2209" i="1"/>
  <c r="B2209" i="1"/>
  <c r="D2209" i="1"/>
  <c r="E2209" i="1"/>
  <c r="M2209" i="1" s="1"/>
  <c r="J2209" i="1"/>
  <c r="A2210" i="1"/>
  <c r="B2210" i="1"/>
  <c r="D2210" i="1"/>
  <c r="E2210" i="1"/>
  <c r="J2210" i="1"/>
  <c r="O2210" i="1"/>
  <c r="A2211" i="1"/>
  <c r="B2211" i="1"/>
  <c r="D2211" i="1"/>
  <c r="E2211" i="1"/>
  <c r="N2211" i="1" s="1"/>
  <c r="J2211" i="1"/>
  <c r="M2211" i="1"/>
  <c r="A2212" i="1"/>
  <c r="B2212" i="1"/>
  <c r="D2212" i="1"/>
  <c r="E2212" i="1"/>
  <c r="O2212" i="1" s="1"/>
  <c r="J2212" i="1"/>
  <c r="A2213" i="1"/>
  <c r="B2213" i="1"/>
  <c r="D2213" i="1"/>
  <c r="E2213" i="1"/>
  <c r="M2213" i="1" s="1"/>
  <c r="J2213" i="1"/>
  <c r="A2214" i="1"/>
  <c r="B2214" i="1"/>
  <c r="D2214" i="1"/>
  <c r="E2214" i="1"/>
  <c r="J2214" i="1"/>
  <c r="O2214" i="1"/>
  <c r="A2215" i="1"/>
  <c r="B2215" i="1"/>
  <c r="D2215" i="1"/>
  <c r="E2215" i="1"/>
  <c r="N2215" i="1" s="1"/>
  <c r="J2215" i="1"/>
  <c r="M2215" i="1"/>
  <c r="A2216" i="1"/>
  <c r="B2216" i="1"/>
  <c r="D2216" i="1"/>
  <c r="E2216" i="1"/>
  <c r="J2216" i="1"/>
  <c r="A2217" i="1"/>
  <c r="B2217" i="1"/>
  <c r="D2217" i="1"/>
  <c r="E2217" i="1"/>
  <c r="M2217" i="1" s="1"/>
  <c r="J2217" i="1"/>
  <c r="A2218" i="1"/>
  <c r="B2218" i="1"/>
  <c r="D2218" i="1"/>
  <c r="E2218" i="1"/>
  <c r="J2218" i="1"/>
  <c r="O2218" i="1"/>
  <c r="A2219" i="1"/>
  <c r="B2219" i="1"/>
  <c r="D2219" i="1"/>
  <c r="E2219" i="1"/>
  <c r="N2219" i="1" s="1"/>
  <c r="J2219" i="1"/>
  <c r="M2219" i="1"/>
  <c r="A2220" i="1"/>
  <c r="B2220" i="1"/>
  <c r="D2220" i="1"/>
  <c r="E2220" i="1"/>
  <c r="J2220" i="1"/>
  <c r="A2221" i="1"/>
  <c r="B2221" i="1"/>
  <c r="D2221" i="1"/>
  <c r="E2221" i="1"/>
  <c r="M2221" i="1" s="1"/>
  <c r="J2221" i="1"/>
  <c r="A2222" i="1"/>
  <c r="B2222" i="1"/>
  <c r="D2222" i="1"/>
  <c r="E2222" i="1"/>
  <c r="J2222" i="1"/>
  <c r="O2222" i="1"/>
  <c r="A2223" i="1"/>
  <c r="B2223" i="1"/>
  <c r="D2223" i="1"/>
  <c r="E2223" i="1"/>
  <c r="N2223" i="1" s="1"/>
  <c r="J2223" i="1"/>
  <c r="M2223" i="1"/>
  <c r="O2223" i="1"/>
  <c r="A2224" i="1"/>
  <c r="B2224" i="1"/>
  <c r="D2224" i="1"/>
  <c r="E2224" i="1"/>
  <c r="J2224" i="1"/>
  <c r="A2225" i="1"/>
  <c r="B2225" i="1"/>
  <c r="D2225" i="1"/>
  <c r="E2225" i="1"/>
  <c r="M2225" i="1" s="1"/>
  <c r="J2225" i="1"/>
  <c r="A2226" i="1"/>
  <c r="B2226" i="1"/>
  <c r="D2226" i="1"/>
  <c r="E2226" i="1"/>
  <c r="J2226" i="1"/>
  <c r="O2226" i="1"/>
  <c r="A2227" i="1"/>
  <c r="B2227" i="1"/>
  <c r="D2227" i="1"/>
  <c r="E2227" i="1"/>
  <c r="N2227" i="1" s="1"/>
  <c r="J2227" i="1"/>
  <c r="M2227" i="1"/>
  <c r="O2227" i="1"/>
  <c r="A2228" i="1"/>
  <c r="B2228" i="1"/>
  <c r="D2228" i="1"/>
  <c r="E2228" i="1"/>
  <c r="O2228" i="1" s="1"/>
  <c r="J2228" i="1"/>
  <c r="A2229" i="1"/>
  <c r="B2229" i="1"/>
  <c r="D2229" i="1"/>
  <c r="E2229" i="1"/>
  <c r="M2229" i="1" s="1"/>
  <c r="J2229" i="1"/>
  <c r="A2230" i="1"/>
  <c r="B2230" i="1"/>
  <c r="D2230" i="1"/>
  <c r="E2230" i="1"/>
  <c r="J2230" i="1"/>
  <c r="O2230" i="1"/>
  <c r="A2231" i="1"/>
  <c r="B2231" i="1"/>
  <c r="D2231" i="1"/>
  <c r="E2231" i="1"/>
  <c r="N2231" i="1" s="1"/>
  <c r="J2231" i="1"/>
  <c r="M2231" i="1"/>
  <c r="O2231" i="1"/>
  <c r="A2232" i="1"/>
  <c r="B2232" i="1"/>
  <c r="D2232" i="1"/>
  <c r="E2232" i="1"/>
  <c r="J2232" i="1"/>
  <c r="A2233" i="1"/>
  <c r="B2233" i="1"/>
  <c r="D2233" i="1"/>
  <c r="E2233" i="1"/>
  <c r="M2233" i="1" s="1"/>
  <c r="J2233" i="1"/>
  <c r="A2234" i="1"/>
  <c r="B2234" i="1"/>
  <c r="D2234" i="1"/>
  <c r="E2234" i="1"/>
  <c r="J2234" i="1"/>
  <c r="O2234" i="1"/>
  <c r="A2235" i="1"/>
  <c r="B2235" i="1"/>
  <c r="D2235" i="1"/>
  <c r="E2235" i="1"/>
  <c r="N2235" i="1" s="1"/>
  <c r="J2235" i="1"/>
  <c r="M2235" i="1"/>
  <c r="O2235" i="1"/>
  <c r="A2236" i="1"/>
  <c r="B2236" i="1"/>
  <c r="D2236" i="1"/>
  <c r="E2236" i="1"/>
  <c r="J2236" i="1"/>
  <c r="A2237" i="1"/>
  <c r="B2237" i="1"/>
  <c r="D2237" i="1"/>
  <c r="E2237" i="1"/>
  <c r="M2237" i="1" s="1"/>
  <c r="J2237" i="1"/>
  <c r="A2238" i="1"/>
  <c r="B2238" i="1"/>
  <c r="D2238" i="1"/>
  <c r="E2238" i="1"/>
  <c r="J2238" i="1"/>
  <c r="O2238" i="1"/>
  <c r="A2239" i="1"/>
  <c r="B2239" i="1"/>
  <c r="D2239" i="1"/>
  <c r="E2239" i="1"/>
  <c r="N2239" i="1" s="1"/>
  <c r="J2239" i="1"/>
  <c r="M2239" i="1"/>
  <c r="O2239" i="1"/>
  <c r="A2240" i="1"/>
  <c r="B2240" i="1"/>
  <c r="D2240" i="1"/>
  <c r="E2240" i="1"/>
  <c r="O2240" i="1" s="1"/>
  <c r="J2240" i="1"/>
  <c r="A2241" i="1"/>
  <c r="B2241" i="1"/>
  <c r="D2241" i="1"/>
  <c r="E2241" i="1"/>
  <c r="M2241" i="1" s="1"/>
  <c r="J2241" i="1"/>
  <c r="A2242" i="1"/>
  <c r="B2242" i="1"/>
  <c r="D2242" i="1"/>
  <c r="E2242" i="1"/>
  <c r="J2242" i="1"/>
  <c r="O2242" i="1"/>
  <c r="A2243" i="1"/>
  <c r="B2243" i="1"/>
  <c r="D2243" i="1"/>
  <c r="E2243" i="1"/>
  <c r="N2243" i="1" s="1"/>
  <c r="J2243" i="1"/>
  <c r="M2243" i="1"/>
  <c r="O2243" i="1"/>
  <c r="A2244" i="1"/>
  <c r="B2244" i="1"/>
  <c r="D2244" i="1"/>
  <c r="E2244" i="1"/>
  <c r="J2244" i="1"/>
  <c r="A2245" i="1"/>
  <c r="B2245" i="1"/>
  <c r="D2245" i="1"/>
  <c r="E2245" i="1"/>
  <c r="M2245" i="1" s="1"/>
  <c r="J2245" i="1"/>
  <c r="A2246" i="1"/>
  <c r="B2246" i="1"/>
  <c r="D2246" i="1"/>
  <c r="E2246" i="1"/>
  <c r="J2246" i="1"/>
  <c r="O2246" i="1"/>
  <c r="A2247" i="1"/>
  <c r="B2247" i="1"/>
  <c r="D2247" i="1"/>
  <c r="E2247" i="1"/>
  <c r="N2247" i="1" s="1"/>
  <c r="J2247" i="1"/>
  <c r="M2247" i="1"/>
  <c r="O2247" i="1"/>
  <c r="A2248" i="1"/>
  <c r="B2248" i="1"/>
  <c r="D2248" i="1"/>
  <c r="E2248" i="1"/>
  <c r="J2248" i="1"/>
  <c r="A2249" i="1"/>
  <c r="B2249" i="1"/>
  <c r="D2249" i="1"/>
  <c r="E2249" i="1"/>
  <c r="M2249" i="1" s="1"/>
  <c r="J2249" i="1"/>
  <c r="A2250" i="1"/>
  <c r="B2250" i="1"/>
  <c r="D2250" i="1"/>
  <c r="E2250" i="1"/>
  <c r="J2250" i="1"/>
  <c r="O2250" i="1"/>
  <c r="A2251" i="1"/>
  <c r="B2251" i="1"/>
  <c r="D2251" i="1"/>
  <c r="E2251" i="1"/>
  <c r="N2251" i="1" s="1"/>
  <c r="J2251" i="1"/>
  <c r="M2251" i="1"/>
  <c r="O2251" i="1"/>
  <c r="A2252" i="1"/>
  <c r="B2252" i="1"/>
  <c r="D2252" i="1"/>
  <c r="E2252" i="1"/>
  <c r="J2252" i="1"/>
  <c r="A2253" i="1"/>
  <c r="B2253" i="1"/>
  <c r="D2253" i="1"/>
  <c r="E2253" i="1"/>
  <c r="M2253" i="1" s="1"/>
  <c r="J2253" i="1"/>
  <c r="A2254" i="1"/>
  <c r="B2254" i="1"/>
  <c r="D2254" i="1"/>
  <c r="E2254" i="1"/>
  <c r="J2254" i="1"/>
  <c r="O2254" i="1"/>
  <c r="A2255" i="1"/>
  <c r="B2255" i="1"/>
  <c r="D2255" i="1"/>
  <c r="E2255" i="1"/>
  <c r="N2255" i="1" s="1"/>
  <c r="J2255" i="1"/>
  <c r="M2255" i="1"/>
  <c r="O2255" i="1"/>
  <c r="A2256" i="1"/>
  <c r="B2256" i="1"/>
  <c r="D2256" i="1"/>
  <c r="E2256" i="1"/>
  <c r="P2256" i="1" s="1"/>
  <c r="J2256" i="1"/>
  <c r="A2257" i="1"/>
  <c r="B2257" i="1"/>
  <c r="D2257" i="1"/>
  <c r="E2257" i="1"/>
  <c r="M2257" i="1" s="1"/>
  <c r="J2257" i="1"/>
  <c r="A2258" i="1"/>
  <c r="B2258" i="1"/>
  <c r="D2258" i="1"/>
  <c r="E2258" i="1"/>
  <c r="J2258" i="1"/>
  <c r="O2258" i="1"/>
  <c r="A2259" i="1"/>
  <c r="B2259" i="1"/>
  <c r="D2259" i="1"/>
  <c r="E2259" i="1"/>
  <c r="N2259" i="1" s="1"/>
  <c r="J2259" i="1"/>
  <c r="M2259" i="1"/>
  <c r="O2259" i="1"/>
  <c r="A2260" i="1"/>
  <c r="B2260" i="1"/>
  <c r="D2260" i="1"/>
  <c r="E2260" i="1"/>
  <c r="O2260" i="1" s="1"/>
  <c r="J2260" i="1"/>
  <c r="A2261" i="1"/>
  <c r="B2261" i="1"/>
  <c r="D2261" i="1"/>
  <c r="E2261" i="1"/>
  <c r="M2261" i="1" s="1"/>
  <c r="J2261" i="1"/>
  <c r="A2262" i="1"/>
  <c r="B2262" i="1"/>
  <c r="D2262" i="1"/>
  <c r="E2262" i="1"/>
  <c r="J2262" i="1"/>
  <c r="O2262" i="1"/>
  <c r="A2263" i="1"/>
  <c r="B2263" i="1"/>
  <c r="D2263" i="1"/>
  <c r="E2263" i="1"/>
  <c r="N2263" i="1" s="1"/>
  <c r="J2263" i="1"/>
  <c r="M2263" i="1"/>
  <c r="O2263" i="1"/>
  <c r="A2264" i="1"/>
  <c r="B2264" i="1"/>
  <c r="D2264" i="1"/>
  <c r="E2264" i="1"/>
  <c r="O2264" i="1" s="1"/>
  <c r="J2264" i="1"/>
  <c r="O2196" i="1" l="1"/>
  <c r="P2196" i="1"/>
  <c r="N2196" i="1"/>
  <c r="M2196" i="1"/>
  <c r="O2188" i="1"/>
  <c r="P2188" i="1"/>
  <c r="M2188" i="1"/>
  <c r="N2188" i="1"/>
  <c r="O2180" i="1"/>
  <c r="P2180" i="1"/>
  <c r="M2180" i="1"/>
  <c r="N2180" i="1"/>
  <c r="G2180" i="1" s="1"/>
  <c r="O2172" i="1"/>
  <c r="P2172" i="1"/>
  <c r="M2172" i="1"/>
  <c r="N2172" i="1"/>
  <c r="O2164" i="1"/>
  <c r="P2164" i="1"/>
  <c r="N2164" i="1"/>
  <c r="M2164" i="1"/>
  <c r="O2156" i="1"/>
  <c r="P2156" i="1"/>
  <c r="M2156" i="1"/>
  <c r="N2156" i="1"/>
  <c r="O2148" i="1"/>
  <c r="P2148" i="1"/>
  <c r="M2148" i="1"/>
  <c r="N2148" i="1"/>
  <c r="G2148" i="1" s="1"/>
  <c r="O2140" i="1"/>
  <c r="P2140" i="1"/>
  <c r="M2140" i="1"/>
  <c r="N2140" i="1"/>
  <c r="I2263" i="1"/>
  <c r="I2259" i="1"/>
  <c r="I2255" i="1"/>
  <c r="I2251" i="1"/>
  <c r="I2247" i="1"/>
  <c r="I2243" i="1"/>
  <c r="I2239" i="1"/>
  <c r="I2235" i="1"/>
  <c r="I2231" i="1"/>
  <c r="I2227" i="1"/>
  <c r="I2223" i="1"/>
  <c r="G2211" i="1"/>
  <c r="H2215" i="1"/>
  <c r="I2215" i="1"/>
  <c r="G2215" i="1"/>
  <c r="G2114" i="1"/>
  <c r="G2219" i="1"/>
  <c r="H2080" i="1"/>
  <c r="H2041" i="1"/>
  <c r="G2263" i="1"/>
  <c r="G2255" i="1"/>
  <c r="G2251" i="1"/>
  <c r="G2247" i="1"/>
  <c r="G2243" i="1"/>
  <c r="G2239" i="1"/>
  <c r="G2235" i="1"/>
  <c r="G2231" i="1"/>
  <c r="G2227" i="1"/>
  <c r="G2223" i="1"/>
  <c r="H1939" i="1"/>
  <c r="I1939" i="1"/>
  <c r="I2198" i="1"/>
  <c r="I2190" i="1"/>
  <c r="H2190" i="1"/>
  <c r="I2158" i="1"/>
  <c r="I2150" i="1"/>
  <c r="G2259" i="1"/>
  <c r="G2080" i="1"/>
  <c r="N1249" i="1"/>
  <c r="G1249" i="1" s="1"/>
  <c r="M1249" i="1"/>
  <c r="O1249" i="1"/>
  <c r="Q1249" i="1"/>
  <c r="P1249" i="1"/>
  <c r="M1219" i="1"/>
  <c r="O1219" i="1"/>
  <c r="N1219" i="1"/>
  <c r="P1219" i="1"/>
  <c r="Q1219" i="1"/>
  <c r="P938" i="1"/>
  <c r="Q938" i="1"/>
  <c r="N938" i="1"/>
  <c r="G938" i="1" s="1"/>
  <c r="M938" i="1"/>
  <c r="P918" i="1"/>
  <c r="Q918" i="1"/>
  <c r="N918" i="1"/>
  <c r="G918" i="1" s="1"/>
  <c r="M918" i="1"/>
  <c r="O918" i="1"/>
  <c r="H798" i="1"/>
  <c r="P2253" i="1"/>
  <c r="M2252" i="1"/>
  <c r="N2252" i="1"/>
  <c r="G2252" i="1" s="1"/>
  <c r="P2249" i="1"/>
  <c r="M2248" i="1"/>
  <c r="N2248" i="1"/>
  <c r="G2248" i="1" s="1"/>
  <c r="P2237" i="1"/>
  <c r="M2236" i="1"/>
  <c r="N2236" i="1"/>
  <c r="P2225" i="1"/>
  <c r="M2224" i="1"/>
  <c r="N2224" i="1"/>
  <c r="G2224" i="1" s="1"/>
  <c r="P2217" i="1"/>
  <c r="M2216" i="1"/>
  <c r="N2216" i="1"/>
  <c r="G2216" i="1" s="1"/>
  <c r="M2208" i="1"/>
  <c r="N2208" i="1"/>
  <c r="P2200" i="1"/>
  <c r="N2198" i="1"/>
  <c r="H2198" i="1" s="1"/>
  <c r="O2191" i="1"/>
  <c r="O2183" i="1"/>
  <c r="N2174" i="1"/>
  <c r="N2166" i="1"/>
  <c r="P2160" i="1"/>
  <c r="O2159" i="1"/>
  <c r="O2151" i="1"/>
  <c r="N2150" i="1"/>
  <c r="H2150" i="1" s="1"/>
  <c r="P2144" i="1"/>
  <c r="O2143" i="1"/>
  <c r="P2136" i="1"/>
  <c r="N2123" i="1"/>
  <c r="P2090" i="1"/>
  <c r="N2084" i="1"/>
  <c r="M2080" i="1"/>
  <c r="I2080" i="1" s="1"/>
  <c r="P2079" i="1"/>
  <c r="O2079" i="1"/>
  <c r="P2072" i="1"/>
  <c r="N2059" i="1"/>
  <c r="P2057" i="1"/>
  <c r="P2053" i="1"/>
  <c r="N2053" i="1"/>
  <c r="O2050" i="1"/>
  <c r="M2047" i="1"/>
  <c r="P2043" i="1"/>
  <c r="N2041" i="1"/>
  <c r="M2037" i="1"/>
  <c r="O1993" i="1"/>
  <c r="Q1991" i="1"/>
  <c r="Q1989" i="1"/>
  <c r="N1987" i="1"/>
  <c r="Q1979" i="1"/>
  <c r="Q1958" i="1"/>
  <c r="Q1957" i="1"/>
  <c r="M1955" i="1"/>
  <c r="M1954" i="1"/>
  <c r="I1954" i="1" s="1"/>
  <c r="O1919" i="1"/>
  <c r="N1917" i="1"/>
  <c r="P1917" i="1"/>
  <c r="O1917" i="1"/>
  <c r="N1916" i="1"/>
  <c r="G1916" i="1" s="1"/>
  <c r="M1916" i="1"/>
  <c r="P1916" i="1"/>
  <c r="O1916" i="1"/>
  <c r="Q1916" i="1"/>
  <c r="Q1913" i="1"/>
  <c r="Q1907" i="1"/>
  <c r="Q1906" i="1"/>
  <c r="N1901" i="1"/>
  <c r="P1901" i="1"/>
  <c r="O1901" i="1"/>
  <c r="O1839" i="1"/>
  <c r="N1837" i="1"/>
  <c r="P1837" i="1"/>
  <c r="O1837" i="1"/>
  <c r="N1836" i="1"/>
  <c r="M1836" i="1"/>
  <c r="P1836" i="1"/>
  <c r="O1836" i="1"/>
  <c r="Q1836" i="1"/>
  <c r="Q1833" i="1"/>
  <c r="Q1827" i="1"/>
  <c r="Q1826" i="1"/>
  <c r="O1823" i="1"/>
  <c r="N1820" i="1"/>
  <c r="G1820" i="1" s="1"/>
  <c r="M1820" i="1"/>
  <c r="P1820" i="1"/>
  <c r="O1820" i="1"/>
  <c r="Q1820" i="1"/>
  <c r="Q1817" i="1"/>
  <c r="N1814" i="1"/>
  <c r="Q1814" i="1"/>
  <c r="M1814" i="1"/>
  <c r="O1814" i="1"/>
  <c r="P1814" i="1"/>
  <c r="O1808" i="1"/>
  <c r="O1790" i="1"/>
  <c r="Q1788" i="1"/>
  <c r="M1749" i="1"/>
  <c r="G1749" i="1" s="1"/>
  <c r="Q1740" i="1"/>
  <c r="N1740" i="1"/>
  <c r="G1740" i="1" s="1"/>
  <c r="M1740" i="1"/>
  <c r="O1740" i="1"/>
  <c r="P1740" i="1"/>
  <c r="M1727" i="1"/>
  <c r="O1722" i="1"/>
  <c r="Q1720" i="1"/>
  <c r="O1718" i="1"/>
  <c r="M1718" i="1"/>
  <c r="P1718" i="1"/>
  <c r="Q1718" i="1"/>
  <c r="P1707" i="1"/>
  <c r="P1693" i="1"/>
  <c r="P1681" i="1"/>
  <c r="O1663" i="1"/>
  <c r="N1625" i="1"/>
  <c r="M1625" i="1"/>
  <c r="Q1625" i="1"/>
  <c r="P1625" i="1"/>
  <c r="O1625" i="1"/>
  <c r="N1607" i="1"/>
  <c r="G1607" i="1" s="1"/>
  <c r="Q1607" i="1"/>
  <c r="M1607" i="1"/>
  <c r="P1607" i="1"/>
  <c r="P1535" i="1"/>
  <c r="Q1520" i="1"/>
  <c r="Q1501" i="1"/>
  <c r="M1499" i="1"/>
  <c r="O1499" i="1"/>
  <c r="N1499" i="1"/>
  <c r="P1499" i="1"/>
  <c r="Q1473" i="1"/>
  <c r="O1466" i="1"/>
  <c r="P1466" i="1"/>
  <c r="N1466" i="1"/>
  <c r="G1466" i="1" s="1"/>
  <c r="Q1466" i="1"/>
  <c r="M1466" i="1"/>
  <c r="Q1457" i="1"/>
  <c r="N1455" i="1"/>
  <c r="Q1417" i="1"/>
  <c r="O1417" i="1"/>
  <c r="P1417" i="1"/>
  <c r="M1417" i="1"/>
  <c r="N1417" i="1"/>
  <c r="G1417" i="1" s="1"/>
  <c r="P1410" i="1"/>
  <c r="P1341" i="1"/>
  <c r="Q1341" i="1"/>
  <c r="M1341" i="1"/>
  <c r="N1341" i="1"/>
  <c r="G1341" i="1" s="1"/>
  <c r="O1341" i="1"/>
  <c r="P1340" i="1"/>
  <c r="Q1340" i="1"/>
  <c r="M1340" i="1"/>
  <c r="N1340" i="1"/>
  <c r="O1340" i="1"/>
  <c r="N1295" i="1"/>
  <c r="O1291" i="1"/>
  <c r="N1289" i="1"/>
  <c r="P1282" i="1"/>
  <c r="Q1282" i="1"/>
  <c r="M1282" i="1"/>
  <c r="N1282" i="1"/>
  <c r="O1282" i="1"/>
  <c r="P1281" i="1"/>
  <c r="Q1281" i="1"/>
  <c r="M1281" i="1"/>
  <c r="O1281" i="1"/>
  <c r="P1270" i="1"/>
  <c r="Q1270" i="1"/>
  <c r="M1270" i="1"/>
  <c r="N1270" i="1"/>
  <c r="O1270" i="1"/>
  <c r="P1268" i="1"/>
  <c r="Q1268" i="1"/>
  <c r="M1268" i="1"/>
  <c r="N1268" i="1"/>
  <c r="G1268" i="1" s="1"/>
  <c r="P1266" i="1"/>
  <c r="Q1266" i="1"/>
  <c r="M1266" i="1"/>
  <c r="N1266" i="1"/>
  <c r="G1266" i="1" s="1"/>
  <c r="O1266" i="1"/>
  <c r="P1265" i="1"/>
  <c r="Q1265" i="1"/>
  <c r="M1265" i="1"/>
  <c r="O1265" i="1"/>
  <c r="P1254" i="1"/>
  <c r="M1236" i="1"/>
  <c r="N1233" i="1"/>
  <c r="M1233" i="1"/>
  <c r="O1233" i="1"/>
  <c r="Q1233" i="1"/>
  <c r="P1159" i="1"/>
  <c r="M1159" i="1"/>
  <c r="Q1159" i="1"/>
  <c r="N1159" i="1"/>
  <c r="O1159" i="1"/>
  <c r="O1069" i="1"/>
  <c r="P936" i="1"/>
  <c r="Q936" i="1"/>
  <c r="N936" i="1"/>
  <c r="G936" i="1" s="1"/>
  <c r="M936" i="1"/>
  <c r="O936" i="1"/>
  <c r="M887" i="1"/>
  <c r="M885" i="1"/>
  <c r="M645" i="1"/>
  <c r="M21" i="1"/>
  <c r="O2261" i="1"/>
  <c r="O2253" i="1"/>
  <c r="O2241" i="1"/>
  <c r="O2192" i="1"/>
  <c r="N2191" i="1"/>
  <c r="M2190" i="1"/>
  <c r="O2176" i="1"/>
  <c r="N2175" i="1"/>
  <c r="M2174" i="1"/>
  <c r="I2174" i="1" s="1"/>
  <c r="O2160" i="1"/>
  <c r="N2159" i="1"/>
  <c r="M2158" i="1"/>
  <c r="O2144" i="1"/>
  <c r="N2143" i="1"/>
  <c r="M2142" i="1"/>
  <c r="I2142" i="1" s="1"/>
  <c r="P2130" i="1"/>
  <c r="N2130" i="1"/>
  <c r="N2127" i="1"/>
  <c r="N2124" i="1"/>
  <c r="O2121" i="1"/>
  <c r="M2120" i="1"/>
  <c r="I2120" i="1" s="1"/>
  <c r="P2119" i="1"/>
  <c r="O2119" i="1"/>
  <c r="P2112" i="1"/>
  <c r="N2099" i="1"/>
  <c r="O2090" i="1"/>
  <c r="P2086" i="1"/>
  <c r="P2083" i="1"/>
  <c r="N2081" i="1"/>
  <c r="M2077" i="1"/>
  <c r="G2077" i="1" s="1"/>
  <c r="O2072" i="1"/>
  <c r="P2066" i="1"/>
  <c r="N2063" i="1"/>
  <c r="G2063" i="1" s="1"/>
  <c r="N2060" i="1"/>
  <c r="O2057" i="1"/>
  <c r="M2056" i="1"/>
  <c r="P2055" i="1"/>
  <c r="O2055" i="1"/>
  <c r="O2053" i="1"/>
  <c r="P2048" i="1"/>
  <c r="O2032" i="1"/>
  <c r="O2025" i="1"/>
  <c r="P2020" i="1"/>
  <c r="N2017" i="1"/>
  <c r="M2013" i="1"/>
  <c r="N2013" i="1"/>
  <c r="G2013" i="1" s="1"/>
  <c r="P2013" i="1"/>
  <c r="N1999" i="1"/>
  <c r="P1991" i="1"/>
  <c r="M1950" i="1"/>
  <c r="P1939" i="1"/>
  <c r="M1929" i="1"/>
  <c r="M1918" i="1"/>
  <c r="M1913" i="1"/>
  <c r="N1911" i="1"/>
  <c r="G1911" i="1" s="1"/>
  <c r="M1911" i="1"/>
  <c r="P1907" i="1"/>
  <c r="M1902" i="1"/>
  <c r="M1897" i="1"/>
  <c r="N1895" i="1"/>
  <c r="G1895" i="1" s="1"/>
  <c r="M1895" i="1"/>
  <c r="M1886" i="1"/>
  <c r="M1870" i="1"/>
  <c r="M1865" i="1"/>
  <c r="N1863" i="1"/>
  <c r="M1863" i="1"/>
  <c r="P1859" i="1"/>
  <c r="N1847" i="1"/>
  <c r="G1847" i="1" s="1"/>
  <c r="M1847" i="1"/>
  <c r="P1843" i="1"/>
  <c r="M1838" i="1"/>
  <c r="M1817" i="1"/>
  <c r="Q1807" i="1"/>
  <c r="P1795" i="1"/>
  <c r="M1781" i="1"/>
  <c r="Q1780" i="1"/>
  <c r="O1774" i="1"/>
  <c r="N1771" i="1"/>
  <c r="M1771" i="1"/>
  <c r="Q1771" i="1"/>
  <c r="P1756" i="1"/>
  <c r="N1751" i="1"/>
  <c r="N1747" i="1"/>
  <c r="G1747" i="1" s="1"/>
  <c r="M1747" i="1"/>
  <c r="O1747" i="1"/>
  <c r="Q1747" i="1"/>
  <c r="M1722" i="1"/>
  <c r="M1721" i="1"/>
  <c r="Q1678" i="1"/>
  <c r="N1641" i="1"/>
  <c r="M1641" i="1"/>
  <c r="Q1641" i="1"/>
  <c r="P1641" i="1"/>
  <c r="O1641" i="1"/>
  <c r="Q1630" i="1"/>
  <c r="P1612" i="1"/>
  <c r="O1591" i="1"/>
  <c r="O1589" i="1"/>
  <c r="Q1572" i="1"/>
  <c r="O1551" i="1"/>
  <c r="N1539" i="1"/>
  <c r="Q1539" i="1"/>
  <c r="M1539" i="1"/>
  <c r="O1539" i="1"/>
  <c r="P1539" i="1"/>
  <c r="O1535" i="1"/>
  <c r="Q1532" i="1"/>
  <c r="M1520" i="1"/>
  <c r="P1459" i="1"/>
  <c r="N1458" i="1"/>
  <c r="G1458" i="1" s="1"/>
  <c r="P1457" i="1"/>
  <c r="Q1456" i="1"/>
  <c r="O1450" i="1"/>
  <c r="N1313" i="1"/>
  <c r="M1301" i="1"/>
  <c r="O1300" i="1"/>
  <c r="O1299" i="1"/>
  <c r="N1297" i="1"/>
  <c r="M1295" i="1"/>
  <c r="O1294" i="1"/>
  <c r="O1293" i="1"/>
  <c r="P1286" i="1"/>
  <c r="Q1286" i="1"/>
  <c r="M1286" i="1"/>
  <c r="N1286" i="1"/>
  <c r="O1286" i="1"/>
  <c r="P1284" i="1"/>
  <c r="Q1284" i="1"/>
  <c r="M1284" i="1"/>
  <c r="N1284" i="1"/>
  <c r="G1284" i="1" s="1"/>
  <c r="O1184" i="1"/>
  <c r="P1143" i="1"/>
  <c r="M1143" i="1"/>
  <c r="Q1143" i="1"/>
  <c r="N1143" i="1"/>
  <c r="G1143" i="1" s="1"/>
  <c r="O1143" i="1"/>
  <c r="O1127" i="1"/>
  <c r="O1123" i="1"/>
  <c r="P993" i="1"/>
  <c r="O906" i="1"/>
  <c r="O882" i="1"/>
  <c r="M863" i="1"/>
  <c r="O782" i="1"/>
  <c r="O350" i="1"/>
  <c r="Q5" i="1"/>
  <c r="N5" i="1"/>
  <c r="G5" i="1" s="1"/>
  <c r="O5" i="1"/>
  <c r="P5" i="1"/>
  <c r="M5" i="1"/>
  <c r="N2261" i="1"/>
  <c r="G2261" i="1" s="1"/>
  <c r="N2253" i="1"/>
  <c r="G2253" i="1" s="1"/>
  <c r="P2248" i="1"/>
  <c r="P2240" i="1"/>
  <c r="P2236" i="1"/>
  <c r="N2233" i="1"/>
  <c r="G2233" i="1" s="1"/>
  <c r="P2228" i="1"/>
  <c r="P2224" i="1"/>
  <c r="N2221" i="1"/>
  <c r="G2221" i="1" s="1"/>
  <c r="N2217" i="1"/>
  <c r="G2217" i="1" s="1"/>
  <c r="P2216" i="1"/>
  <c r="N2213" i="1"/>
  <c r="G2213" i="1" s="1"/>
  <c r="P2212" i="1"/>
  <c r="N2209" i="1"/>
  <c r="G2209" i="1" s="1"/>
  <c r="P2208" i="1"/>
  <c r="N2205" i="1"/>
  <c r="G2205" i="1" s="1"/>
  <c r="P2204" i="1"/>
  <c r="P2193" i="1"/>
  <c r="N2192" i="1"/>
  <c r="M2191" i="1"/>
  <c r="N2187" i="1"/>
  <c r="O2187" i="1"/>
  <c r="P2177" i="1"/>
  <c r="N2176" i="1"/>
  <c r="M2175" i="1"/>
  <c r="N2171" i="1"/>
  <c r="O2171" i="1"/>
  <c r="N2160" i="1"/>
  <c r="M2159" i="1"/>
  <c r="N2155" i="1"/>
  <c r="O2155" i="1"/>
  <c r="P2145" i="1"/>
  <c r="N2144" i="1"/>
  <c r="M2143" i="1"/>
  <c r="N2139" i="1"/>
  <c r="O2139" i="1"/>
  <c r="P2123" i="1"/>
  <c r="P2106" i="1"/>
  <c r="N2106" i="1"/>
  <c r="N2100" i="1"/>
  <c r="O2097" i="1"/>
  <c r="P2095" i="1"/>
  <c r="O2095" i="1"/>
  <c r="P2088" i="1"/>
  <c r="N2075" i="1"/>
  <c r="P2069" i="1"/>
  <c r="N2069" i="1"/>
  <c r="O2066" i="1"/>
  <c r="M2063" i="1"/>
  <c r="P2062" i="1"/>
  <c r="P2059" i="1"/>
  <c r="N2057" i="1"/>
  <c r="M2053" i="1"/>
  <c r="O2048" i="1"/>
  <c r="P2042" i="1"/>
  <c r="N2039" i="1"/>
  <c r="G2039" i="1" s="1"/>
  <c r="N2036" i="1"/>
  <c r="O2033" i="1"/>
  <c r="P2028" i="1"/>
  <c r="N2025" i="1"/>
  <c r="O2020" i="1"/>
  <c r="M2016" i="1"/>
  <c r="I2016" i="1" s="1"/>
  <c r="N2008" i="1"/>
  <c r="G2008" i="1" s="1"/>
  <c r="P2008" i="1"/>
  <c r="O2008" i="1"/>
  <c r="P2007" i="1"/>
  <c r="O2003" i="1"/>
  <c r="M2003" i="1"/>
  <c r="G2003" i="1" s="1"/>
  <c r="P2003" i="1"/>
  <c r="Q2001" i="1"/>
  <c r="N2001" i="1"/>
  <c r="O1989" i="1"/>
  <c r="M1986" i="1"/>
  <c r="M1984" i="1"/>
  <c r="M1982" i="1"/>
  <c r="O1981" i="1"/>
  <c r="N1979" i="1"/>
  <c r="N1977" i="1"/>
  <c r="Q1976" i="1"/>
  <c r="N1975" i="1"/>
  <c r="Q1974" i="1"/>
  <c r="N1972" i="1"/>
  <c r="Q1971" i="1"/>
  <c r="M1970" i="1"/>
  <c r="P1969" i="1"/>
  <c r="Q1968" i="1"/>
  <c r="M1962" i="1"/>
  <c r="P1961" i="1"/>
  <c r="O1955" i="1"/>
  <c r="P1955" i="1"/>
  <c r="Q1955" i="1"/>
  <c r="Q1953" i="1"/>
  <c r="M1953" i="1"/>
  <c r="I1953" i="1" s="1"/>
  <c r="N1953" i="1"/>
  <c r="G1953" i="1" s="1"/>
  <c r="P1953" i="1"/>
  <c r="N1952" i="1"/>
  <c r="G1952" i="1" s="1"/>
  <c r="M1952" i="1"/>
  <c r="P1952" i="1"/>
  <c r="O1952" i="1"/>
  <c r="Q1952" i="1"/>
  <c r="Q1949" i="1"/>
  <c r="N1937" i="1"/>
  <c r="P1937" i="1"/>
  <c r="O1937" i="1"/>
  <c r="N1936" i="1"/>
  <c r="M1936" i="1"/>
  <c r="P1936" i="1"/>
  <c r="O1936" i="1"/>
  <c r="Q1936" i="1"/>
  <c r="N1921" i="1"/>
  <c r="P1921" i="1"/>
  <c r="O1921" i="1"/>
  <c r="N1920" i="1"/>
  <c r="M1920" i="1"/>
  <c r="P1920" i="1"/>
  <c r="O1920" i="1"/>
  <c r="Q1920" i="1"/>
  <c r="Q1917" i="1"/>
  <c r="Q1911" i="1"/>
  <c r="Q1910" i="1"/>
  <c r="N1905" i="1"/>
  <c r="P1905" i="1"/>
  <c r="O1905" i="1"/>
  <c r="N1904" i="1"/>
  <c r="M1904" i="1"/>
  <c r="P1904" i="1"/>
  <c r="O1904" i="1"/>
  <c r="Q1904" i="1"/>
  <c r="Q1901" i="1"/>
  <c r="Q1895" i="1"/>
  <c r="Q1894" i="1"/>
  <c r="O1891" i="1"/>
  <c r="N1889" i="1"/>
  <c r="P1889" i="1"/>
  <c r="O1889" i="1"/>
  <c r="N1888" i="1"/>
  <c r="G1888" i="1" s="1"/>
  <c r="M1888" i="1"/>
  <c r="P1888" i="1"/>
  <c r="O1888" i="1"/>
  <c r="Q1888" i="1"/>
  <c r="Q1878" i="1"/>
  <c r="O1875" i="1"/>
  <c r="N1873" i="1"/>
  <c r="P1873" i="1"/>
  <c r="O1873" i="1"/>
  <c r="N1872" i="1"/>
  <c r="G1872" i="1" s="1"/>
  <c r="M1872" i="1"/>
  <c r="P1872" i="1"/>
  <c r="O1872" i="1"/>
  <c r="Q1872" i="1"/>
  <c r="Q1863" i="1"/>
  <c r="Q1862" i="1"/>
  <c r="O1859" i="1"/>
  <c r="N1857" i="1"/>
  <c r="P1857" i="1"/>
  <c r="O1857" i="1"/>
  <c r="N1856" i="1"/>
  <c r="M1856" i="1"/>
  <c r="P1856" i="1"/>
  <c r="O1856" i="1"/>
  <c r="Q1856" i="1"/>
  <c r="Q1847" i="1"/>
  <c r="Q1846" i="1"/>
  <c r="O1843" i="1"/>
  <c r="N1841" i="1"/>
  <c r="P1841" i="1"/>
  <c r="O1841" i="1"/>
  <c r="N1840" i="1"/>
  <c r="G1840" i="1" s="1"/>
  <c r="M1840" i="1"/>
  <c r="P1840" i="1"/>
  <c r="O1840" i="1"/>
  <c r="Q1840" i="1"/>
  <c r="Q1837" i="1"/>
  <c r="Q1830" i="1"/>
  <c r="O1827" i="1"/>
  <c r="N1825" i="1"/>
  <c r="P1825" i="1"/>
  <c r="O1825" i="1"/>
  <c r="N1824" i="1"/>
  <c r="M1824" i="1"/>
  <c r="P1824" i="1"/>
  <c r="O1824" i="1"/>
  <c r="Q1824" i="1"/>
  <c r="Q1821" i="1"/>
  <c r="N1812" i="1"/>
  <c r="M1812" i="1"/>
  <c r="P1812" i="1"/>
  <c r="O1812" i="1"/>
  <c r="Q1811" i="1"/>
  <c r="O1807" i="1"/>
  <c r="P1805" i="1"/>
  <c r="M1801" i="1"/>
  <c r="N1784" i="1"/>
  <c r="M1784" i="1"/>
  <c r="P1784" i="1"/>
  <c r="O1784" i="1"/>
  <c r="Q1784" i="1"/>
  <c r="P1778" i="1"/>
  <c r="M1774" i="1"/>
  <c r="Q1773" i="1"/>
  <c r="Q1772" i="1"/>
  <c r="P1766" i="1"/>
  <c r="Q1753" i="1"/>
  <c r="O1750" i="1"/>
  <c r="M1750" i="1"/>
  <c r="P1750" i="1"/>
  <c r="Q1750" i="1"/>
  <c r="Q1748" i="1"/>
  <c r="N1748" i="1"/>
  <c r="M1748" i="1"/>
  <c r="P1730" i="1"/>
  <c r="P1724" i="1"/>
  <c r="N1715" i="1"/>
  <c r="M1715" i="1"/>
  <c r="O1715" i="1"/>
  <c r="Q1715" i="1"/>
  <c r="P1708" i="1"/>
  <c r="P1703" i="1"/>
  <c r="N1683" i="1"/>
  <c r="Q1683" i="1"/>
  <c r="M1683" i="1"/>
  <c r="P1683" i="1"/>
  <c r="O1683" i="1"/>
  <c r="M1678" i="1"/>
  <c r="O1677" i="1"/>
  <c r="Q1668" i="1"/>
  <c r="Q1665" i="1"/>
  <c r="N1652" i="1"/>
  <c r="G1652" i="1" s="1"/>
  <c r="P1652" i="1"/>
  <c r="Q1652" i="1"/>
  <c r="M1652" i="1"/>
  <c r="O1652" i="1"/>
  <c r="P1647" i="1"/>
  <c r="Q1646" i="1"/>
  <c r="Q1645" i="1"/>
  <c r="N1643" i="1"/>
  <c r="G1643" i="1" s="1"/>
  <c r="Q1643" i="1"/>
  <c r="O1643" i="1"/>
  <c r="P1643" i="1"/>
  <c r="M1643" i="1"/>
  <c r="N1637" i="1"/>
  <c r="M1637" i="1"/>
  <c r="Q1637" i="1"/>
  <c r="O1637" i="1"/>
  <c r="M1615" i="1"/>
  <c r="Q1614" i="1"/>
  <c r="M1610" i="1"/>
  <c r="O1609" i="1"/>
  <c r="P1598" i="1"/>
  <c r="P1569" i="1"/>
  <c r="N1559" i="1"/>
  <c r="Q1559" i="1"/>
  <c r="M1559" i="1"/>
  <c r="P1559" i="1"/>
  <c r="O1559" i="1"/>
  <c r="P1548" i="1"/>
  <c r="M1546" i="1"/>
  <c r="M1535" i="1"/>
  <c r="Q1534" i="1"/>
  <c r="M1531" i="1"/>
  <c r="Q1530" i="1"/>
  <c r="N1523" i="1"/>
  <c r="G1523" i="1" s="1"/>
  <c r="Q1523" i="1"/>
  <c r="M1523" i="1"/>
  <c r="P1523" i="1"/>
  <c r="P1516" i="1"/>
  <c r="M1512" i="1"/>
  <c r="O1511" i="1"/>
  <c r="Q1502" i="1"/>
  <c r="N1496" i="1"/>
  <c r="N1495" i="1"/>
  <c r="N1480" i="1"/>
  <c r="Q1464" i="1"/>
  <c r="M1463" i="1"/>
  <c r="N1459" i="1"/>
  <c r="M1457" i="1"/>
  <c r="N1456" i="1"/>
  <c r="G1456" i="1" s="1"/>
  <c r="Q1446" i="1"/>
  <c r="M1446" i="1"/>
  <c r="O1446" i="1"/>
  <c r="Q1445" i="1"/>
  <c r="O1445" i="1"/>
  <c r="P1445" i="1"/>
  <c r="N1445" i="1"/>
  <c r="M1445" i="1"/>
  <c r="O1438" i="1"/>
  <c r="Q1433" i="1"/>
  <c r="O1433" i="1"/>
  <c r="P1433" i="1"/>
  <c r="M1433" i="1"/>
  <c r="N1433" i="1"/>
  <c r="N1406" i="1"/>
  <c r="Q1395" i="1"/>
  <c r="M1395" i="1"/>
  <c r="O1395" i="1"/>
  <c r="N1395" i="1"/>
  <c r="N1375" i="1"/>
  <c r="N1359" i="1"/>
  <c r="O1355" i="1"/>
  <c r="N1353" i="1"/>
  <c r="P1346" i="1"/>
  <c r="Q1346" i="1"/>
  <c r="M1346" i="1"/>
  <c r="N1346" i="1"/>
  <c r="G1346" i="1" s="1"/>
  <c r="O1346" i="1"/>
  <c r="P1345" i="1"/>
  <c r="Q1345" i="1"/>
  <c r="M1345" i="1"/>
  <c r="O1345" i="1"/>
  <c r="P1334" i="1"/>
  <c r="Q1334" i="1"/>
  <c r="M1334" i="1"/>
  <c r="N1334" i="1"/>
  <c r="O1334" i="1"/>
  <c r="P1332" i="1"/>
  <c r="Q1332" i="1"/>
  <c r="M1332" i="1"/>
  <c r="N1332" i="1"/>
  <c r="G1332" i="1" s="1"/>
  <c r="P1330" i="1"/>
  <c r="Q1330" i="1"/>
  <c r="M1330" i="1"/>
  <c r="N1330" i="1"/>
  <c r="G1330" i="1" s="1"/>
  <c r="O1330" i="1"/>
  <c r="P1329" i="1"/>
  <c r="Q1329" i="1"/>
  <c r="M1329" i="1"/>
  <c r="O1329" i="1"/>
  <c r="M1317" i="1"/>
  <c r="O1316" i="1"/>
  <c r="O1315" i="1"/>
  <c r="N1299" i="1"/>
  <c r="O1255" i="1"/>
  <c r="M1244" i="1"/>
  <c r="M1173" i="1"/>
  <c r="O1171" i="1"/>
  <c r="Q1166" i="1"/>
  <c r="M1132" i="1"/>
  <c r="O1131" i="1"/>
  <c r="N1123" i="1"/>
  <c r="O1122" i="1"/>
  <c r="N1039" i="1"/>
  <c r="G1039" i="1" s="1"/>
  <c r="O938" i="1"/>
  <c r="M930" i="1"/>
  <c r="M902" i="1"/>
  <c r="M882" i="1"/>
  <c r="P2103" i="1"/>
  <c r="O2103" i="1"/>
  <c r="G2047" i="1"/>
  <c r="I2037" i="1"/>
  <c r="H2001" i="1"/>
  <c r="P1964" i="1"/>
  <c r="N1964" i="1"/>
  <c r="G1955" i="1"/>
  <c r="N1939" i="1"/>
  <c r="M1939" i="1"/>
  <c r="N1923" i="1"/>
  <c r="H1923" i="1" s="1"/>
  <c r="M1923" i="1"/>
  <c r="I1923" i="1" s="1"/>
  <c r="N1787" i="1"/>
  <c r="M1787" i="1"/>
  <c r="O1787" i="1"/>
  <c r="Q1787" i="1"/>
  <c r="Q1426" i="1"/>
  <c r="M1426" i="1"/>
  <c r="N1426" i="1"/>
  <c r="G1426" i="1" s="1"/>
  <c r="O1426" i="1"/>
  <c r="H1289" i="1"/>
  <c r="Q971" i="1"/>
  <c r="M971" i="1"/>
  <c r="N971" i="1"/>
  <c r="O971" i="1"/>
  <c r="P971" i="1"/>
  <c r="N674" i="1"/>
  <c r="G674" i="1" s="1"/>
  <c r="P674" i="1"/>
  <c r="Q674" i="1"/>
  <c r="M674" i="1"/>
  <c r="O674" i="1"/>
  <c r="P2261" i="1"/>
  <c r="P2257" i="1"/>
  <c r="M2256" i="1"/>
  <c r="N2256" i="1"/>
  <c r="G2256" i="1" s="1"/>
  <c r="P2245" i="1"/>
  <c r="M2244" i="1"/>
  <c r="N2244" i="1"/>
  <c r="P2233" i="1"/>
  <c r="M2232" i="1"/>
  <c r="N2232" i="1"/>
  <c r="G2232" i="1" s="1"/>
  <c r="P2221" i="1"/>
  <c r="M2220" i="1"/>
  <c r="N2220" i="1"/>
  <c r="P2209" i="1"/>
  <c r="O2199" i="1"/>
  <c r="P2192" i="1"/>
  <c r="N2190" i="1"/>
  <c r="G2190" i="1" s="1"/>
  <c r="P2184" i="1"/>
  <c r="O2175" i="1"/>
  <c r="P2168" i="1"/>
  <c r="P2121" i="1"/>
  <c r="N2120" i="1"/>
  <c r="G2120" i="1" s="1"/>
  <c r="P2117" i="1"/>
  <c r="N2117" i="1"/>
  <c r="P2107" i="1"/>
  <c r="N2056" i="1"/>
  <c r="G2056" i="1" s="1"/>
  <c r="P2046" i="1"/>
  <c r="M2001" i="1"/>
  <c r="I2001" i="1" s="1"/>
  <c r="O1999" i="1"/>
  <c r="N1997" i="1"/>
  <c r="H1997" i="1" s="1"/>
  <c r="O1996" i="1"/>
  <c r="N1994" i="1"/>
  <c r="G1994" i="1" s="1"/>
  <c r="M1992" i="1"/>
  <c r="O1988" i="1"/>
  <c r="Q1986" i="1"/>
  <c r="Q1984" i="1"/>
  <c r="O1978" i="1"/>
  <c r="O1935" i="1"/>
  <c r="N1933" i="1"/>
  <c r="P1933" i="1"/>
  <c r="O1933" i="1"/>
  <c r="N1932" i="1"/>
  <c r="G1932" i="1" s="1"/>
  <c r="M1932" i="1"/>
  <c r="P1932" i="1"/>
  <c r="O1932" i="1"/>
  <c r="Q1932" i="1"/>
  <c r="Q1929" i="1"/>
  <c r="Q1923" i="1"/>
  <c r="O1887" i="1"/>
  <c r="N1885" i="1"/>
  <c r="P1885" i="1"/>
  <c r="O1885" i="1"/>
  <c r="N1884" i="1"/>
  <c r="M1884" i="1"/>
  <c r="P1884" i="1"/>
  <c r="O1884" i="1"/>
  <c r="Q1884" i="1"/>
  <c r="Q1881" i="1"/>
  <c r="Q1875" i="1"/>
  <c r="Q1874" i="1"/>
  <c r="O1871" i="1"/>
  <c r="N1869" i="1"/>
  <c r="P1869" i="1"/>
  <c r="O1869" i="1"/>
  <c r="N1868" i="1"/>
  <c r="M1868" i="1"/>
  <c r="P1868" i="1"/>
  <c r="O1868" i="1"/>
  <c r="Q1868" i="1"/>
  <c r="Q1865" i="1"/>
  <c r="Q1858" i="1"/>
  <c r="O1855" i="1"/>
  <c r="N1853" i="1"/>
  <c r="P1853" i="1"/>
  <c r="O1853" i="1"/>
  <c r="Q1849" i="1"/>
  <c r="Q1842" i="1"/>
  <c r="P1803" i="1"/>
  <c r="N1800" i="1"/>
  <c r="G1800" i="1" s="1"/>
  <c r="M1800" i="1"/>
  <c r="P1800" i="1"/>
  <c r="O1768" i="1"/>
  <c r="Q1767" i="1"/>
  <c r="O1751" i="1"/>
  <c r="O1748" i="1"/>
  <c r="O1735" i="1"/>
  <c r="O1721" i="1"/>
  <c r="O1719" i="1"/>
  <c r="P1715" i="1"/>
  <c r="O1706" i="1"/>
  <c r="P1692" i="1"/>
  <c r="N1689" i="1"/>
  <c r="G1689" i="1" s="1"/>
  <c r="M1689" i="1"/>
  <c r="P1689" i="1"/>
  <c r="P1679" i="1"/>
  <c r="P1672" i="1"/>
  <c r="P1656" i="1"/>
  <c r="M1592" i="1"/>
  <c r="M1578" i="1"/>
  <c r="O1577" i="1"/>
  <c r="P1576" i="1"/>
  <c r="P1573" i="1"/>
  <c r="O1555" i="1"/>
  <c r="N1545" i="1"/>
  <c r="M1545" i="1"/>
  <c r="I1545" i="1" s="1"/>
  <c r="Q1545" i="1"/>
  <c r="P1545" i="1"/>
  <c r="N1527" i="1"/>
  <c r="Q1527" i="1"/>
  <c r="M1527" i="1"/>
  <c r="P1527" i="1"/>
  <c r="O1527" i="1"/>
  <c r="N1487" i="1"/>
  <c r="N1483" i="1"/>
  <c r="N1477" i="1"/>
  <c r="Q1458" i="1"/>
  <c r="N1442" i="1"/>
  <c r="M1441" i="1"/>
  <c r="O1440" i="1"/>
  <c r="Q1419" i="1"/>
  <c r="M1419" i="1"/>
  <c r="O1419" i="1"/>
  <c r="N1419" i="1"/>
  <c r="G1419" i="1" s="1"/>
  <c r="N1390" i="1"/>
  <c r="P1382" i="1"/>
  <c r="Q1382" i="1"/>
  <c r="M1382" i="1"/>
  <c r="N1382" i="1"/>
  <c r="O1382" i="1"/>
  <c r="P1380" i="1"/>
  <c r="Q1380" i="1"/>
  <c r="M1380" i="1"/>
  <c r="N1380" i="1"/>
  <c r="N1311" i="1"/>
  <c r="O1188" i="1"/>
  <c r="O1180" i="1"/>
  <c r="Q1118" i="1"/>
  <c r="M889" i="1"/>
  <c r="M857" i="1"/>
  <c r="M855" i="1"/>
  <c r="M853" i="1"/>
  <c r="P834" i="1"/>
  <c r="Q834" i="1"/>
  <c r="N834" i="1"/>
  <c r="G834" i="1" s="1"/>
  <c r="O834" i="1"/>
  <c r="M834" i="1"/>
  <c r="P811" i="1"/>
  <c r="P801" i="1"/>
  <c r="N675" i="1"/>
  <c r="G675" i="1" s="1"/>
  <c r="P675" i="1"/>
  <c r="Q675" i="1"/>
  <c r="M675" i="1"/>
  <c r="O675" i="1"/>
  <c r="N546" i="1"/>
  <c r="O94" i="1"/>
  <c r="O2257" i="1"/>
  <c r="O2249" i="1"/>
  <c r="O2245" i="1"/>
  <c r="O2237" i="1"/>
  <c r="O2233" i="1"/>
  <c r="O2229" i="1"/>
  <c r="O2225" i="1"/>
  <c r="O2221" i="1"/>
  <c r="O2217" i="1"/>
  <c r="O2213" i="1"/>
  <c r="O2209" i="1"/>
  <c r="O2205" i="1"/>
  <c r="O2200" i="1"/>
  <c r="N2199" i="1"/>
  <c r="M2198" i="1"/>
  <c r="O2184" i="1"/>
  <c r="N2183" i="1"/>
  <c r="M2182" i="1"/>
  <c r="I2182" i="1" s="1"/>
  <c r="O2168" i="1"/>
  <c r="N2167" i="1"/>
  <c r="M2166" i="1"/>
  <c r="I2166" i="1" s="1"/>
  <c r="O2152" i="1"/>
  <c r="N2151" i="1"/>
  <c r="M2150" i="1"/>
  <c r="O2136" i="1"/>
  <c r="P2097" i="1"/>
  <c r="N2096" i="1"/>
  <c r="G2096" i="1" s="1"/>
  <c r="P2093" i="1"/>
  <c r="N2093" i="1"/>
  <c r="M1996" i="1"/>
  <c r="M1994" i="1"/>
  <c r="P1989" i="1"/>
  <c r="M1987" i="1"/>
  <c r="O1986" i="1"/>
  <c r="M1985" i="1"/>
  <c r="O1984" i="1"/>
  <c r="P1983" i="1"/>
  <c r="N1982" i="1"/>
  <c r="G1982" i="1" s="1"/>
  <c r="M1980" i="1"/>
  <c r="P1979" i="1"/>
  <c r="O1977" i="1"/>
  <c r="Q1973" i="1"/>
  <c r="O1972" i="1"/>
  <c r="N1959" i="1"/>
  <c r="G1959" i="1" s="1"/>
  <c r="N1958" i="1"/>
  <c r="O1957" i="1"/>
  <c r="M1945" i="1"/>
  <c r="N1943" i="1"/>
  <c r="G1943" i="1" s="1"/>
  <c r="M1943" i="1"/>
  <c r="M1934" i="1"/>
  <c r="N1927" i="1"/>
  <c r="G1927" i="1" s="1"/>
  <c r="M1927" i="1"/>
  <c r="P1923" i="1"/>
  <c r="M1881" i="1"/>
  <c r="N1879" i="1"/>
  <c r="M1879" i="1"/>
  <c r="M1854" i="1"/>
  <c r="M1849" i="1"/>
  <c r="M1833" i="1"/>
  <c r="N1831" i="1"/>
  <c r="G1831" i="1" s="1"/>
  <c r="M1831" i="1"/>
  <c r="M1822" i="1"/>
  <c r="N1815" i="1"/>
  <c r="M1815" i="1"/>
  <c r="P1802" i="1"/>
  <c r="O1788" i="1"/>
  <c r="O1729" i="1"/>
  <c r="Q1701" i="1"/>
  <c r="N1701" i="1"/>
  <c r="O1701" i="1"/>
  <c r="M1701" i="1"/>
  <c r="P1701" i="1"/>
  <c r="Q1690" i="1"/>
  <c r="O1671" i="1"/>
  <c r="Q1669" i="1"/>
  <c r="M1663" i="1"/>
  <c r="M1662" i="1"/>
  <c r="O1661" i="1"/>
  <c r="N1657" i="1"/>
  <c r="M1657" i="1"/>
  <c r="O1657" i="1"/>
  <c r="Q1657" i="1"/>
  <c r="M1648" i="1"/>
  <c r="P1642" i="1"/>
  <c r="M1631" i="1"/>
  <c r="O1615" i="1"/>
  <c r="N1597" i="1"/>
  <c r="M1597" i="1"/>
  <c r="Q1597" i="1"/>
  <c r="O1597" i="1"/>
  <c r="P1597" i="1"/>
  <c r="M1590" i="1"/>
  <c r="O1573" i="1"/>
  <c r="P1571" i="1"/>
  <c r="Q1516" i="1"/>
  <c r="P1512" i="1"/>
  <c r="N1506" i="1"/>
  <c r="M1501" i="1"/>
  <c r="P1495" i="1"/>
  <c r="N1494" i="1"/>
  <c r="G1494" i="1" s="1"/>
  <c r="O1494" i="1"/>
  <c r="P1494" i="1"/>
  <c r="M1494" i="1"/>
  <c r="Q1494" i="1"/>
  <c r="Q1488" i="1"/>
  <c r="Q1484" i="1"/>
  <c r="M1479" i="1"/>
  <c r="M1429" i="1"/>
  <c r="P1428" i="1"/>
  <c r="P1427" i="1"/>
  <c r="Q1418" i="1"/>
  <c r="M1418" i="1"/>
  <c r="N1418" i="1"/>
  <c r="O1418" i="1"/>
  <c r="O1406" i="1"/>
  <c r="P1403" i="1"/>
  <c r="O1353" i="1"/>
  <c r="P1343" i="1"/>
  <c r="Q1343" i="1"/>
  <c r="O1343" i="1"/>
  <c r="M1343" i="1"/>
  <c r="M1251" i="1"/>
  <c r="P1241" i="1"/>
  <c r="P1237" i="1"/>
  <c r="O1231" i="1"/>
  <c r="Q1221" i="1"/>
  <c r="Q1208" i="1"/>
  <c r="M1205" i="1"/>
  <c r="N1015" i="1"/>
  <c r="G1015" i="1" s="1"/>
  <c r="M898" i="1"/>
  <c r="O862" i="1"/>
  <c r="P803" i="1"/>
  <c r="N595" i="1"/>
  <c r="M351" i="1"/>
  <c r="Q12" i="1"/>
  <c r="O12" i="1"/>
  <c r="P12" i="1"/>
  <c r="M12" i="1"/>
  <c r="N12" i="1"/>
  <c r="G12" i="1" s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N7" i="1"/>
  <c r="N11" i="1"/>
  <c r="N15" i="1"/>
  <c r="N19" i="1"/>
  <c r="N23" i="1"/>
  <c r="N27" i="1"/>
  <c r="N31" i="1"/>
  <c r="N35" i="1"/>
  <c r="N39" i="1"/>
  <c r="N43" i="1"/>
  <c r="N47" i="1"/>
  <c r="N48" i="1"/>
  <c r="G48" i="1" s="1"/>
  <c r="N49" i="1"/>
  <c r="G49" i="1" s="1"/>
  <c r="N50" i="1"/>
  <c r="G50" i="1" s="1"/>
  <c r="N51" i="1"/>
  <c r="G51" i="1" s="1"/>
  <c r="N52" i="1"/>
  <c r="N53" i="1"/>
  <c r="N54" i="1"/>
  <c r="N55" i="1"/>
  <c r="N56" i="1"/>
  <c r="G56" i="1" s="1"/>
  <c r="N57" i="1"/>
  <c r="G57" i="1" s="1"/>
  <c r="N58" i="1"/>
  <c r="G58" i="1" s="1"/>
  <c r="N59" i="1"/>
  <c r="G59" i="1" s="1"/>
  <c r="N60" i="1"/>
  <c r="N61" i="1"/>
  <c r="N62" i="1"/>
  <c r="N63" i="1"/>
  <c r="N6" i="1"/>
  <c r="G6" i="1" s="1"/>
  <c r="N10" i="1"/>
  <c r="G10" i="1" s="1"/>
  <c r="N14" i="1"/>
  <c r="G14" i="1" s="1"/>
  <c r="N18" i="1"/>
  <c r="G18" i="1" s="1"/>
  <c r="N22" i="1"/>
  <c r="N26" i="1"/>
  <c r="N30" i="1"/>
  <c r="N34" i="1"/>
  <c r="G34" i="1" s="1"/>
  <c r="N38" i="1"/>
  <c r="G38" i="1" s="1"/>
  <c r="N42" i="1"/>
  <c r="G42" i="1" s="1"/>
  <c r="N46" i="1"/>
  <c r="G46" i="1" s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O10" i="1"/>
  <c r="N13" i="1"/>
  <c r="G13" i="1" s="1"/>
  <c r="O26" i="1"/>
  <c r="N29" i="1"/>
  <c r="G29" i="1" s="1"/>
  <c r="O42" i="1"/>
  <c r="N45" i="1"/>
  <c r="Q49" i="1"/>
  <c r="O52" i="1"/>
  <c r="Q57" i="1"/>
  <c r="O60" i="1"/>
  <c r="O66" i="1"/>
  <c r="N69" i="1"/>
  <c r="G69" i="1" s="1"/>
  <c r="O70" i="1"/>
  <c r="P71" i="1"/>
  <c r="Q72" i="1"/>
  <c r="M6" i="1"/>
  <c r="P10" i="1"/>
  <c r="O13" i="1"/>
  <c r="O15" i="1"/>
  <c r="M22" i="1"/>
  <c r="P26" i="1"/>
  <c r="O29" i="1"/>
  <c r="O31" i="1"/>
  <c r="M38" i="1"/>
  <c r="P42" i="1"/>
  <c r="O45" i="1"/>
  <c r="O47" i="1"/>
  <c r="Q52" i="1"/>
  <c r="O55" i="1"/>
  <c r="Q60" i="1"/>
  <c r="O63" i="1"/>
  <c r="Q66" i="1"/>
  <c r="N68" i="1"/>
  <c r="G68" i="1" s="1"/>
  <c r="O69" i="1"/>
  <c r="P70" i="1"/>
  <c r="Q71" i="1"/>
  <c r="O6" i="1"/>
  <c r="P13" i="1"/>
  <c r="O22" i="1"/>
  <c r="P29" i="1"/>
  <c r="O38" i="1"/>
  <c r="P45" i="1"/>
  <c r="Q47" i="1"/>
  <c r="O50" i="1"/>
  <c r="Q55" i="1"/>
  <c r="O58" i="1"/>
  <c r="Q63" i="1"/>
  <c r="N65" i="1"/>
  <c r="G65" i="1" s="1"/>
  <c r="O68" i="1"/>
  <c r="P69" i="1"/>
  <c r="Q70" i="1"/>
  <c r="O18" i="1"/>
  <c r="O34" i="1"/>
  <c r="O48" i="1"/>
  <c r="Q53" i="1"/>
  <c r="O56" i="1"/>
  <c r="Q61" i="1"/>
  <c r="Q65" i="1"/>
  <c r="N67" i="1"/>
  <c r="G67" i="1" s="1"/>
  <c r="Q68" i="1"/>
  <c r="N73" i="1"/>
  <c r="G73" i="1" s="1"/>
  <c r="N8" i="1"/>
  <c r="M13" i="1"/>
  <c r="O17" i="1"/>
  <c r="P21" i="1"/>
  <c r="O35" i="1"/>
  <c r="P46" i="1"/>
  <c r="Q54" i="1"/>
  <c r="Q62" i="1"/>
  <c r="O71" i="1"/>
  <c r="P73" i="1"/>
  <c r="M79" i="1"/>
  <c r="M87" i="1"/>
  <c r="M95" i="1"/>
  <c r="M103" i="1"/>
  <c r="M111" i="1"/>
  <c r="M119" i="1"/>
  <c r="M14" i="1"/>
  <c r="O27" i="1"/>
  <c r="Q48" i="1"/>
  <c r="Q56" i="1"/>
  <c r="N64" i="1"/>
  <c r="G64" i="1" s="1"/>
  <c r="O67" i="1"/>
  <c r="Q73" i="1"/>
  <c r="M78" i="1"/>
  <c r="M86" i="1"/>
  <c r="M94" i="1"/>
  <c r="M102" i="1"/>
  <c r="M110" i="1"/>
  <c r="M118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0" i="1"/>
  <c r="P18" i="1"/>
  <c r="M30" i="1"/>
  <c r="O43" i="1"/>
  <c r="Q50" i="1"/>
  <c r="O51" i="1"/>
  <c r="Q58" i="1"/>
  <c r="O59" i="1"/>
  <c r="P68" i="1"/>
  <c r="P72" i="1"/>
  <c r="M75" i="1"/>
  <c r="M83" i="1"/>
  <c r="M91" i="1"/>
  <c r="M99" i="1"/>
  <c r="M107" i="1"/>
  <c r="M115" i="1"/>
  <c r="M123" i="1"/>
  <c r="O9" i="1"/>
  <c r="M34" i="1"/>
  <c r="O49" i="1"/>
  <c r="Q51" i="1"/>
  <c r="O72" i="1"/>
  <c r="O82" i="1"/>
  <c r="O85" i="1"/>
  <c r="P87" i="1"/>
  <c r="O89" i="1"/>
  <c r="P91" i="1"/>
  <c r="P94" i="1"/>
  <c r="Q96" i="1"/>
  <c r="M100" i="1"/>
  <c r="M109" i="1"/>
  <c r="O115" i="1"/>
  <c r="O118" i="1"/>
  <c r="M120" i="1"/>
  <c r="P122" i="1"/>
  <c r="N127" i="1"/>
  <c r="G127" i="1" s="1"/>
  <c r="O130" i="1"/>
  <c r="Q133" i="1"/>
  <c r="N135" i="1"/>
  <c r="O138" i="1"/>
  <c r="M141" i="1"/>
  <c r="M145" i="1"/>
  <c r="M149" i="1"/>
  <c r="M153" i="1"/>
  <c r="M157" i="1"/>
  <c r="M161" i="1"/>
  <c r="M18" i="1"/>
  <c r="O19" i="1"/>
  <c r="M26" i="1"/>
  <c r="P34" i="1"/>
  <c r="O65" i="1"/>
  <c r="O75" i="1"/>
  <c r="O78" i="1"/>
  <c r="P82" i="1"/>
  <c r="Q87" i="1"/>
  <c r="Q91" i="1"/>
  <c r="O109" i="1"/>
  <c r="P111" i="1"/>
  <c r="P115" i="1"/>
  <c r="P118" i="1"/>
  <c r="Q120" i="1"/>
  <c r="M124" i="1"/>
  <c r="O127" i="1"/>
  <c r="Q130" i="1"/>
  <c r="N132" i="1"/>
  <c r="O135" i="1"/>
  <c r="Q138" i="1"/>
  <c r="N141" i="1"/>
  <c r="G141" i="1" s="1"/>
  <c r="N145" i="1"/>
  <c r="G145" i="1" s="1"/>
  <c r="N149" i="1"/>
  <c r="N153" i="1"/>
  <c r="N157" i="1"/>
  <c r="N161" i="1"/>
  <c r="N165" i="1"/>
  <c r="P14" i="1"/>
  <c r="N16" i="1"/>
  <c r="G16" i="1" s="1"/>
  <c r="O30" i="1"/>
  <c r="N40" i="1"/>
  <c r="N70" i="1"/>
  <c r="O83" i="1"/>
  <c r="O86" i="1"/>
  <c r="P90" i="1"/>
  <c r="Q95" i="1"/>
  <c r="Q99" i="1"/>
  <c r="O117" i="1"/>
  <c r="P119" i="1"/>
  <c r="P123" i="1"/>
  <c r="O126" i="1"/>
  <c r="Q129" i="1"/>
  <c r="N131" i="1"/>
  <c r="G131" i="1" s="1"/>
  <c r="O134" i="1"/>
  <c r="Q137" i="1"/>
  <c r="M139" i="1"/>
  <c r="O14" i="1"/>
  <c r="M17" i="1"/>
  <c r="N66" i="1"/>
  <c r="G66" i="1" s="1"/>
  <c r="Q69" i="1"/>
  <c r="N71" i="1"/>
  <c r="P75" i="1"/>
  <c r="M82" i="1"/>
  <c r="M96" i="1"/>
  <c r="Q101" i="1"/>
  <c r="P107" i="1"/>
  <c r="Q109" i="1"/>
  <c r="N134" i="1"/>
  <c r="N137" i="1"/>
  <c r="G137" i="1" s="1"/>
  <c r="Q151" i="1"/>
  <c r="O161" i="1"/>
  <c r="O173" i="1"/>
  <c r="P194" i="1"/>
  <c r="P202" i="1"/>
  <c r="P210" i="1"/>
  <c r="P218" i="1"/>
  <c r="P226" i="1"/>
  <c r="P234" i="1"/>
  <c r="P242" i="1"/>
  <c r="N17" i="1"/>
  <c r="G17" i="1" s="1"/>
  <c r="M29" i="1"/>
  <c r="Q67" i="1"/>
  <c r="Q75" i="1"/>
  <c r="P78" i="1"/>
  <c r="M89" i="1"/>
  <c r="O99" i="1"/>
  <c r="Q107" i="1"/>
  <c r="O110" i="1"/>
  <c r="M117" i="1"/>
  <c r="N126" i="1"/>
  <c r="N129" i="1"/>
  <c r="G129" i="1" s="1"/>
  <c r="O132" i="1"/>
  <c r="Q134" i="1"/>
  <c r="O137" i="1"/>
  <c r="Q144" i="1"/>
  <c r="O149" i="1"/>
  <c r="Q156" i="1"/>
  <c r="Q161" i="1"/>
  <c r="Q173" i="1"/>
  <c r="M190" i="1"/>
  <c r="P191" i="1"/>
  <c r="Q194" i="1"/>
  <c r="M198" i="1"/>
  <c r="P199" i="1"/>
  <c r="Q202" i="1"/>
  <c r="M206" i="1"/>
  <c r="P207" i="1"/>
  <c r="Q210" i="1"/>
  <c r="M214" i="1"/>
  <c r="P215" i="1"/>
  <c r="Q218" i="1"/>
  <c r="M222" i="1"/>
  <c r="P223" i="1"/>
  <c r="Q226" i="1"/>
  <c r="M230" i="1"/>
  <c r="P231" i="1"/>
  <c r="Q234" i="1"/>
  <c r="M238" i="1"/>
  <c r="P239" i="1"/>
  <c r="Q242" i="1"/>
  <c r="M246" i="1"/>
  <c r="P247" i="1"/>
  <c r="P22" i="1"/>
  <c r="O23" i="1"/>
  <c r="M24" i="1"/>
  <c r="P38" i="1"/>
  <c r="O39" i="1"/>
  <c r="M40" i="1"/>
  <c r="O61" i="1"/>
  <c r="O62" i="1"/>
  <c r="O73" i="1"/>
  <c r="P86" i="1"/>
  <c r="O90" i="1"/>
  <c r="P102" i="1"/>
  <c r="Q111" i="1"/>
  <c r="Q127" i="1"/>
  <c r="N130" i="1"/>
  <c r="G130" i="1" s="1"/>
  <c r="N133" i="1"/>
  <c r="N136" i="1"/>
  <c r="Q145" i="1"/>
  <c r="Q152" i="1"/>
  <c r="Q157" i="1"/>
  <c r="Q172" i="1"/>
  <c r="P190" i="1"/>
  <c r="P198" i="1"/>
  <c r="P206" i="1"/>
  <c r="P214" i="1"/>
  <c r="P222" i="1"/>
  <c r="P230" i="1"/>
  <c r="P238" i="1"/>
  <c r="P246" i="1"/>
  <c r="Q88" i="1"/>
  <c r="P95" i="1"/>
  <c r="P99" i="1"/>
  <c r="P103" i="1"/>
  <c r="O107" i="1"/>
  <c r="Q115" i="1"/>
  <c r="M122" i="1"/>
  <c r="Q124" i="1"/>
  <c r="Q136" i="1"/>
  <c r="M146" i="1"/>
  <c r="N151" i="1"/>
  <c r="M194" i="1"/>
  <c r="M202" i="1"/>
  <c r="M210" i="1"/>
  <c r="M218" i="1"/>
  <c r="M226" i="1"/>
  <c r="M234" i="1"/>
  <c r="M242" i="1"/>
  <c r="P30" i="1"/>
  <c r="N33" i="1"/>
  <c r="M45" i="1"/>
  <c r="N72" i="1"/>
  <c r="G72" i="1" s="1"/>
  <c r="P79" i="1"/>
  <c r="Q100" i="1"/>
  <c r="Q103" i="1"/>
  <c r="M116" i="1"/>
  <c r="O122" i="1"/>
  <c r="M125" i="1"/>
  <c r="O131" i="1"/>
  <c r="N146" i="1"/>
  <c r="G146" i="1" s="1"/>
  <c r="O151" i="1"/>
  <c r="M162" i="1"/>
  <c r="O167" i="1"/>
  <c r="N190" i="1"/>
  <c r="G190" i="1" s="1"/>
  <c r="N194" i="1"/>
  <c r="G194" i="1" s="1"/>
  <c r="N198" i="1"/>
  <c r="N202" i="1"/>
  <c r="G202" i="1" s="1"/>
  <c r="N206" i="1"/>
  <c r="G206" i="1" s="1"/>
  <c r="N210" i="1"/>
  <c r="N214" i="1"/>
  <c r="G214" i="1" s="1"/>
  <c r="N218" i="1"/>
  <c r="G218" i="1" s="1"/>
  <c r="N222" i="1"/>
  <c r="N226" i="1"/>
  <c r="N230" i="1"/>
  <c r="G230" i="1" s="1"/>
  <c r="N234" i="1"/>
  <c r="N238" i="1"/>
  <c r="G238" i="1" s="1"/>
  <c r="N242" i="1"/>
  <c r="G242" i="1" s="1"/>
  <c r="N246" i="1"/>
  <c r="G246" i="1" s="1"/>
  <c r="O250" i="1"/>
  <c r="O254" i="1"/>
  <c r="O258" i="1"/>
  <c r="O262" i="1"/>
  <c r="O266" i="1"/>
  <c r="P6" i="1"/>
  <c r="O7" i="1"/>
  <c r="M8" i="1"/>
  <c r="O81" i="1"/>
  <c r="O97" i="1"/>
  <c r="P110" i="1"/>
  <c r="Q117" i="1"/>
  <c r="Q123" i="1"/>
  <c r="Q126" i="1"/>
  <c r="N128" i="1"/>
  <c r="G128" i="1" s="1"/>
  <c r="O133" i="1"/>
  <c r="Q139" i="1"/>
  <c r="M144" i="1"/>
  <c r="N152" i="1"/>
  <c r="O157" i="1"/>
  <c r="M158" i="1"/>
  <c r="N172" i="1"/>
  <c r="G172" i="1" s="1"/>
  <c r="N191" i="1"/>
  <c r="N199" i="1"/>
  <c r="G199" i="1" s="1"/>
  <c r="N207" i="1"/>
  <c r="G207" i="1" s="1"/>
  <c r="N215" i="1"/>
  <c r="N223" i="1"/>
  <c r="N231" i="1"/>
  <c r="N239" i="1"/>
  <c r="N247" i="1"/>
  <c r="G247" i="1" s="1"/>
  <c r="O57" i="1"/>
  <c r="M85" i="1"/>
  <c r="M93" i="1"/>
  <c r="P98" i="1"/>
  <c r="P106" i="1"/>
  <c r="Q131" i="1"/>
  <c r="Q140" i="1"/>
  <c r="O141" i="1"/>
  <c r="Q159" i="1"/>
  <c r="Q170" i="1"/>
  <c r="O177" i="1"/>
  <c r="Q188" i="1"/>
  <c r="O190" i="1"/>
  <c r="Q191" i="1"/>
  <c r="P192" i="1"/>
  <c r="O194" i="1"/>
  <c r="P212" i="1"/>
  <c r="M215" i="1"/>
  <c r="O216" i="1"/>
  <c r="Q230" i="1"/>
  <c r="Q232" i="1"/>
  <c r="M236" i="1"/>
  <c r="M249" i="1"/>
  <c r="Q256" i="1"/>
  <c r="O101" i="1"/>
  <c r="M108" i="1"/>
  <c r="O123" i="1"/>
  <c r="N162" i="1"/>
  <c r="N173" i="1"/>
  <c r="P196" i="1"/>
  <c r="M199" i="1"/>
  <c r="O200" i="1"/>
  <c r="Q214" i="1"/>
  <c r="Q216" i="1"/>
  <c r="M220" i="1"/>
  <c r="Q236" i="1"/>
  <c r="O238" i="1"/>
  <c r="Q239" i="1"/>
  <c r="P240" i="1"/>
  <c r="O242" i="1"/>
  <c r="Q249" i="1"/>
  <c r="Q254" i="1"/>
  <c r="Q264" i="1"/>
  <c r="O21" i="1"/>
  <c r="O25" i="1"/>
  <c r="M46" i="1"/>
  <c r="O64" i="1"/>
  <c r="P74" i="1"/>
  <c r="P83" i="1"/>
  <c r="M90" i="1"/>
  <c r="O102" i="1"/>
  <c r="M112" i="1"/>
  <c r="O33" i="1"/>
  <c r="P37" i="1"/>
  <c r="M42" i="1"/>
  <c r="O74" i="1"/>
  <c r="O98" i="1"/>
  <c r="Q119" i="1"/>
  <c r="Q135" i="1"/>
  <c r="O136" i="1"/>
  <c r="M152" i="1"/>
  <c r="O153" i="1"/>
  <c r="O181" i="1"/>
  <c r="O198" i="1"/>
  <c r="O218" i="1"/>
  <c r="Q238" i="1"/>
  <c r="M244" i="1"/>
  <c r="M247" i="1"/>
  <c r="P248" i="1"/>
  <c r="P262" i="1"/>
  <c r="Q269" i="1"/>
  <c r="Q285" i="1"/>
  <c r="Q301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P446" i="1"/>
  <c r="P454" i="1"/>
  <c r="P462" i="1"/>
  <c r="P470" i="1"/>
  <c r="P478" i="1"/>
  <c r="P486" i="1"/>
  <c r="P494" i="1"/>
  <c r="N24" i="1"/>
  <c r="G24" i="1" s="1"/>
  <c r="O53" i="1"/>
  <c r="O54" i="1"/>
  <c r="O77" i="1"/>
  <c r="M101" i="1"/>
  <c r="N138" i="1"/>
  <c r="G138" i="1" s="1"/>
  <c r="N139" i="1"/>
  <c r="Q153" i="1"/>
  <c r="N155" i="1"/>
  <c r="N175" i="1"/>
  <c r="O182" i="1"/>
  <c r="M196" i="1"/>
  <c r="Q198" i="1"/>
  <c r="P216" i="1"/>
  <c r="M227" i="1"/>
  <c r="P244" i="1"/>
  <c r="O246" i="1"/>
  <c r="Q247" i="1"/>
  <c r="Q248" i="1"/>
  <c r="O256" i="1"/>
  <c r="Q262" i="1"/>
  <c r="Q267" i="1"/>
  <c r="O270" i="1"/>
  <c r="Q283" i="1"/>
  <c r="O286" i="1"/>
  <c r="Q299" i="1"/>
  <c r="O302" i="1"/>
  <c r="P344" i="1"/>
  <c r="O352" i="1"/>
  <c r="O356" i="1"/>
  <c r="Q79" i="1"/>
  <c r="P124" i="1"/>
  <c r="O128" i="1"/>
  <c r="Q164" i="1"/>
  <c r="O165" i="1"/>
  <c r="M191" i="1"/>
  <c r="Q192" i="1"/>
  <c r="O202" i="1"/>
  <c r="Q204" i="1"/>
  <c r="Q206" i="1"/>
  <c r="Q208" i="1"/>
  <c r="Q211" i="1"/>
  <c r="M212" i="1"/>
  <c r="O214" i="1"/>
  <c r="O222" i="1"/>
  <c r="Q223" i="1"/>
  <c r="P224" i="1"/>
  <c r="Q228" i="1"/>
  <c r="O230" i="1"/>
  <c r="P250" i="1"/>
  <c r="Q260" i="1"/>
  <c r="P266" i="1"/>
  <c r="Q277" i="1"/>
  <c r="Q293" i="1"/>
  <c r="Q309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P442" i="1"/>
  <c r="P450" i="1"/>
  <c r="P458" i="1"/>
  <c r="P466" i="1"/>
  <c r="P474" i="1"/>
  <c r="P482" i="1"/>
  <c r="O46" i="1"/>
  <c r="P84" i="1"/>
  <c r="O105" i="1"/>
  <c r="N181" i="1"/>
  <c r="M187" i="1"/>
  <c r="Q190" i="1"/>
  <c r="N203" i="1"/>
  <c r="P204" i="1"/>
  <c r="Q220" i="1"/>
  <c r="O225" i="1"/>
  <c r="M231" i="1"/>
  <c r="P232" i="1"/>
  <c r="M253" i="1"/>
  <c r="O260" i="1"/>
  <c r="O276" i="1"/>
  <c r="M293" i="1"/>
  <c r="P302" i="1"/>
  <c r="Q310" i="1"/>
  <c r="Q354" i="1"/>
  <c r="N359" i="1"/>
  <c r="G359" i="1" s="1"/>
  <c r="O362" i="1"/>
  <c r="P365" i="1"/>
  <c r="N367" i="1"/>
  <c r="G367" i="1" s="1"/>
  <c r="O370" i="1"/>
  <c r="P373" i="1"/>
  <c r="N375" i="1"/>
  <c r="G375" i="1" s="1"/>
  <c r="O378" i="1"/>
  <c r="P381" i="1"/>
  <c r="N383" i="1"/>
  <c r="G383" i="1" s="1"/>
  <c r="O386" i="1"/>
  <c r="P389" i="1"/>
  <c r="N391" i="1"/>
  <c r="G391" i="1" s="1"/>
  <c r="O394" i="1"/>
  <c r="P397" i="1"/>
  <c r="N399" i="1"/>
  <c r="G399" i="1" s="1"/>
  <c r="O402" i="1"/>
  <c r="P405" i="1"/>
  <c r="N407" i="1"/>
  <c r="G407" i="1" s="1"/>
  <c r="O410" i="1"/>
  <c r="P413" i="1"/>
  <c r="N415" i="1"/>
  <c r="G415" i="1" s="1"/>
  <c r="O418" i="1"/>
  <c r="P421" i="1"/>
  <c r="N423" i="1"/>
  <c r="G423" i="1" s="1"/>
  <c r="O426" i="1"/>
  <c r="P429" i="1"/>
  <c r="N431" i="1"/>
  <c r="G431" i="1" s="1"/>
  <c r="O434" i="1"/>
  <c r="P437" i="1"/>
  <c r="N439" i="1"/>
  <c r="G439" i="1" s="1"/>
  <c r="Q442" i="1"/>
  <c r="Q450" i="1"/>
  <c r="Q458" i="1"/>
  <c r="Q466" i="1"/>
  <c r="Q474" i="1"/>
  <c r="Q482" i="1"/>
  <c r="Q487" i="1"/>
  <c r="Q491" i="1"/>
  <c r="O11" i="1"/>
  <c r="Q112" i="1"/>
  <c r="O186" i="1"/>
  <c r="P188" i="1"/>
  <c r="O208" i="1"/>
  <c r="Q224" i="1"/>
  <c r="P254" i="1"/>
  <c r="Q261" i="1"/>
  <c r="O285" i="1"/>
  <c r="P294" i="1"/>
  <c r="O308" i="1"/>
  <c r="Q352" i="1"/>
  <c r="P359" i="1"/>
  <c r="N361" i="1"/>
  <c r="O364" i="1"/>
  <c r="P367" i="1"/>
  <c r="N369" i="1"/>
  <c r="G369" i="1" s="1"/>
  <c r="O372" i="1"/>
  <c r="P375" i="1"/>
  <c r="N377" i="1"/>
  <c r="O380" i="1"/>
  <c r="P383" i="1"/>
  <c r="N385" i="1"/>
  <c r="G385" i="1" s="1"/>
  <c r="O91" i="1"/>
  <c r="P116" i="1"/>
  <c r="Q167" i="1"/>
  <c r="Q168" i="1"/>
  <c r="Q169" i="1"/>
  <c r="O192" i="1"/>
  <c r="M207" i="1"/>
  <c r="P208" i="1"/>
  <c r="N213" i="1"/>
  <c r="M223" i="1"/>
  <c r="N229" i="1"/>
  <c r="P236" i="1"/>
  <c r="M277" i="1"/>
  <c r="P286" i="1"/>
  <c r="Q294" i="1"/>
  <c r="M299" i="1"/>
  <c r="P308" i="1"/>
  <c r="O361" i="1"/>
  <c r="P364" i="1"/>
  <c r="N366" i="1"/>
  <c r="G366" i="1" s="1"/>
  <c r="O369" i="1"/>
  <c r="P372" i="1"/>
  <c r="N374" i="1"/>
  <c r="G374" i="1" s="1"/>
  <c r="O377" i="1"/>
  <c r="P380" i="1"/>
  <c r="N382" i="1"/>
  <c r="G382" i="1" s="1"/>
  <c r="O385" i="1"/>
  <c r="P388" i="1"/>
  <c r="N390" i="1"/>
  <c r="G390" i="1" s="1"/>
  <c r="M97" i="1"/>
  <c r="Q147" i="1"/>
  <c r="M148" i="1"/>
  <c r="Q149" i="1"/>
  <c r="O180" i="1"/>
  <c r="O210" i="1"/>
  <c r="O264" i="1"/>
  <c r="Q275" i="1"/>
  <c r="M285" i="1"/>
  <c r="P292" i="1"/>
  <c r="Q302" i="1"/>
  <c r="P314" i="1"/>
  <c r="P322" i="1"/>
  <c r="P330" i="1"/>
  <c r="P338" i="1"/>
  <c r="Q356" i="1"/>
  <c r="O360" i="1"/>
  <c r="N363" i="1"/>
  <c r="P371" i="1"/>
  <c r="P374" i="1"/>
  <c r="P377" i="1"/>
  <c r="N380" i="1"/>
  <c r="G380" i="1" s="1"/>
  <c r="N386" i="1"/>
  <c r="O388" i="1"/>
  <c r="P396" i="1"/>
  <c r="P398" i="1"/>
  <c r="P400" i="1"/>
  <c r="N402" i="1"/>
  <c r="N404" i="1"/>
  <c r="G404" i="1" s="1"/>
  <c r="N406" i="1"/>
  <c r="G406" i="1" s="1"/>
  <c r="N408" i="1"/>
  <c r="P415" i="1"/>
  <c r="O417" i="1"/>
  <c r="O419" i="1"/>
  <c r="N421" i="1"/>
  <c r="G421" i="1" s="1"/>
  <c r="P428" i="1"/>
  <c r="P430" i="1"/>
  <c r="P432" i="1"/>
  <c r="N434" i="1"/>
  <c r="N436" i="1"/>
  <c r="N438" i="1"/>
  <c r="G438" i="1" s="1"/>
  <c r="N440" i="1"/>
  <c r="M442" i="1"/>
  <c r="M446" i="1"/>
  <c r="Q455" i="1"/>
  <c r="N463" i="1"/>
  <c r="O466" i="1"/>
  <c r="O470" i="1"/>
  <c r="M474" i="1"/>
  <c r="M478" i="1"/>
  <c r="P487" i="1"/>
  <c r="O494" i="1"/>
  <c r="O499" i="1"/>
  <c r="P502" i="1"/>
  <c r="Q59" i="1"/>
  <c r="Q104" i="1"/>
  <c r="O206" i="1"/>
  <c r="O221" i="1"/>
  <c r="O229" i="1"/>
  <c r="P264" i="1"/>
  <c r="Q266" i="1"/>
  <c r="P276" i="1"/>
  <c r="Q286" i="1"/>
  <c r="M287" i="1"/>
  <c r="O293" i="1"/>
  <c r="O294" i="1"/>
  <c r="Q307" i="1"/>
  <c r="P352" i="1"/>
  <c r="O357" i="1"/>
  <c r="P360" i="1"/>
  <c r="O363" i="1"/>
  <c r="O366" i="1"/>
  <c r="O375" i="1"/>
  <c r="N378" i="1"/>
  <c r="N381" i="1"/>
  <c r="G381" i="1" s="1"/>
  <c r="N384" i="1"/>
  <c r="P386" i="1"/>
  <c r="O391" i="1"/>
  <c r="N393" i="1"/>
  <c r="N395" i="1"/>
  <c r="P402" i="1"/>
  <c r="O404" i="1"/>
  <c r="O406" i="1"/>
  <c r="O408" i="1"/>
  <c r="P417" i="1"/>
  <c r="P419" i="1"/>
  <c r="O421" i="1"/>
  <c r="O423" i="1"/>
  <c r="N425" i="1"/>
  <c r="N427" i="1"/>
  <c r="P434" i="1"/>
  <c r="O436" i="1"/>
  <c r="O438" i="1"/>
  <c r="O440" i="1"/>
  <c r="N442" i="1"/>
  <c r="N446" i="1"/>
  <c r="P463" i="1"/>
  <c r="Q470" i="1"/>
  <c r="M471" i="1"/>
  <c r="N474" i="1"/>
  <c r="G474" i="1" s="1"/>
  <c r="N478" i="1"/>
  <c r="G478" i="1" s="1"/>
  <c r="Q494" i="1"/>
  <c r="P499" i="1"/>
  <c r="Q77" i="1"/>
  <c r="Q108" i="1"/>
  <c r="Q132" i="1"/>
  <c r="M156" i="1"/>
  <c r="N158" i="1"/>
  <c r="G158" i="1" s="1"/>
  <c r="O163" i="1"/>
  <c r="N164" i="1"/>
  <c r="Q165" i="1"/>
  <c r="O201" i="1"/>
  <c r="N205" i="1"/>
  <c r="O209" i="1"/>
  <c r="O224" i="1"/>
  <c r="M228" i="1"/>
  <c r="Q244" i="1"/>
  <c r="O248" i="1"/>
  <c r="O287" i="1"/>
  <c r="M309" i="1"/>
  <c r="O317" i="1"/>
  <c r="O325" i="1"/>
  <c r="O333" i="1"/>
  <c r="O341" i="1"/>
  <c r="P348" i="1"/>
  <c r="P363" i="1"/>
  <c r="P366" i="1"/>
  <c r="P369" i="1"/>
  <c r="N372" i="1"/>
  <c r="P378" i="1"/>
  <c r="O381" i="1"/>
  <c r="O384" i="1"/>
  <c r="N389" i="1"/>
  <c r="G389" i="1" s="1"/>
  <c r="P391" i="1"/>
  <c r="O393" i="1"/>
  <c r="O395" i="1"/>
  <c r="N397" i="1"/>
  <c r="G397" i="1" s="1"/>
  <c r="P404" i="1"/>
  <c r="P406" i="1"/>
  <c r="P408" i="1"/>
  <c r="N410" i="1"/>
  <c r="G410" i="1" s="1"/>
  <c r="N412" i="1"/>
  <c r="G412" i="1" s="1"/>
  <c r="N414" i="1"/>
  <c r="G414" i="1" s="1"/>
  <c r="N416" i="1"/>
  <c r="Q83" i="1"/>
  <c r="Q128" i="1"/>
  <c r="O129" i="1"/>
  <c r="N160" i="1"/>
  <c r="Q196" i="1"/>
  <c r="P200" i="1"/>
  <c r="O205" i="1"/>
  <c r="P220" i="1"/>
  <c r="N227" i="1"/>
  <c r="G227" i="1" s="1"/>
  <c r="P228" i="1"/>
  <c r="O232" i="1"/>
  <c r="O240" i="1"/>
  <c r="O249" i="1"/>
  <c r="Q250" i="1"/>
  <c r="M251" i="1"/>
  <c r="M267" i="1"/>
  <c r="M269" i="1"/>
  <c r="O277" i="1"/>
  <c r="O278" i="1"/>
  <c r="Q287" i="1"/>
  <c r="Q288" i="1"/>
  <c r="O289" i="1"/>
  <c r="Q297" i="1"/>
  <c r="O309" i="1"/>
  <c r="O310" i="1"/>
  <c r="Q317" i="1"/>
  <c r="O318" i="1"/>
  <c r="Q325" i="1"/>
  <c r="O326" i="1"/>
  <c r="Q333" i="1"/>
  <c r="O334" i="1"/>
  <c r="Q341" i="1"/>
  <c r="O342" i="1"/>
  <c r="Q348" i="1"/>
  <c r="O354" i="1"/>
  <c r="O367" i="1"/>
  <c r="N370" i="1"/>
  <c r="G370" i="1" s="1"/>
  <c r="N373" i="1"/>
  <c r="G373" i="1" s="1"/>
  <c r="N376" i="1"/>
  <c r="P384" i="1"/>
  <c r="N387" i="1"/>
  <c r="O389" i="1"/>
  <c r="P393" i="1"/>
  <c r="P395" i="1"/>
  <c r="O397" i="1"/>
  <c r="O399" i="1"/>
  <c r="N401" i="1"/>
  <c r="N403" i="1"/>
  <c r="P410" i="1"/>
  <c r="O412" i="1"/>
  <c r="O414" i="1"/>
  <c r="O416" i="1"/>
  <c r="P425" i="1"/>
  <c r="P427" i="1"/>
  <c r="O429" i="1"/>
  <c r="O431" i="1"/>
  <c r="N433" i="1"/>
  <c r="N435" i="1"/>
  <c r="Q446" i="1"/>
  <c r="M447" i="1"/>
  <c r="N450" i="1"/>
  <c r="G450" i="1" s="1"/>
  <c r="N454" i="1"/>
  <c r="P471" i="1"/>
  <c r="Q478" i="1"/>
  <c r="M479" i="1"/>
  <c r="N482" i="1"/>
  <c r="N486" i="1"/>
  <c r="Q490" i="1"/>
  <c r="P501" i="1"/>
  <c r="O125" i="1"/>
  <c r="O139" i="1"/>
  <c r="N140" i="1"/>
  <c r="Q141" i="1"/>
  <c r="O145" i="1"/>
  <c r="O147" i="1"/>
  <c r="N211" i="1"/>
  <c r="Q240" i="1"/>
  <c r="Q258" i="1"/>
  <c r="O301" i="1"/>
  <c r="P354" i="1"/>
  <c r="Q355" i="1"/>
  <c r="P356" i="1"/>
  <c r="O365" i="1"/>
  <c r="O371" i="1"/>
  <c r="P379" i="1"/>
  <c r="P390" i="1"/>
  <c r="O396" i="1"/>
  <c r="O407" i="1"/>
  <c r="P411" i="1"/>
  <c r="O420" i="1"/>
  <c r="N424" i="1"/>
  <c r="G424" i="1" s="1"/>
  <c r="O427" i="1"/>
  <c r="O442" i="1"/>
  <c r="Q444" i="1"/>
  <c r="P447" i="1"/>
  <c r="M450" i="1"/>
  <c r="N451" i="1"/>
  <c r="Q471" i="1"/>
  <c r="P472" i="1"/>
  <c r="O476" i="1"/>
  <c r="Q488" i="1"/>
  <c r="N489" i="1"/>
  <c r="G489" i="1" s="1"/>
  <c r="M499" i="1"/>
  <c r="M510" i="1"/>
  <c r="M518" i="1"/>
  <c r="M526" i="1"/>
  <c r="O226" i="1"/>
  <c r="Q246" i="1"/>
  <c r="O253" i="1"/>
  <c r="N368" i="1"/>
  <c r="G368" i="1" s="1"/>
  <c r="O382" i="1"/>
  <c r="N398" i="1"/>
  <c r="G398" i="1" s="1"/>
  <c r="O401" i="1"/>
  <c r="P407" i="1"/>
  <c r="P416" i="1"/>
  <c r="N417" i="1"/>
  <c r="G417" i="1" s="1"/>
  <c r="P420" i="1"/>
  <c r="O424" i="1"/>
  <c r="N428" i="1"/>
  <c r="G428" i="1" s="1"/>
  <c r="P431" i="1"/>
  <c r="P438" i="1"/>
  <c r="O446" i="1"/>
  <c r="Q447" i="1"/>
  <c r="O450" i="1"/>
  <c r="P451" i="1"/>
  <c r="M454" i="1"/>
  <c r="Q472" i="1"/>
  <c r="P476" i="1"/>
  <c r="N479" i="1"/>
  <c r="G479" i="1" s="1"/>
  <c r="O489" i="1"/>
  <c r="N499" i="1"/>
  <c r="G499" i="1" s="1"/>
  <c r="M509" i="1"/>
  <c r="O510" i="1"/>
  <c r="M517" i="1"/>
  <c r="O518" i="1"/>
  <c r="M525" i="1"/>
  <c r="O526" i="1"/>
  <c r="M188" i="1"/>
  <c r="M204" i="1"/>
  <c r="Q207" i="1"/>
  <c r="M239" i="1"/>
  <c r="O251" i="1"/>
  <c r="O359" i="1"/>
  <c r="N360" i="1"/>
  <c r="O368" i="1"/>
  <c r="O373" i="1"/>
  <c r="O374" i="1"/>
  <c r="P382" i="1"/>
  <c r="O383" i="1"/>
  <c r="N392" i="1"/>
  <c r="G392" i="1" s="1"/>
  <c r="O398" i="1"/>
  <c r="P401" i="1"/>
  <c r="N409" i="1"/>
  <c r="P424" i="1"/>
  <c r="O428" i="1"/>
  <c r="N432" i="1"/>
  <c r="O435" i="1"/>
  <c r="O439" i="1"/>
  <c r="Q451" i="1"/>
  <c r="O454" i="1"/>
  <c r="M455" i="1"/>
  <c r="M458" i="1"/>
  <c r="M462" i="1"/>
  <c r="O474" i="1"/>
  <c r="Q476" i="1"/>
  <c r="P479" i="1"/>
  <c r="M482" i="1"/>
  <c r="N483" i="1"/>
  <c r="P489" i="1"/>
  <c r="M491" i="1"/>
  <c r="Q499" i="1"/>
  <c r="M508" i="1"/>
  <c r="M516" i="1"/>
  <c r="M524" i="1"/>
  <c r="O170" i="1"/>
  <c r="N177" i="1"/>
  <c r="O179" i="1"/>
  <c r="N219" i="1"/>
  <c r="Q222" i="1"/>
  <c r="Q231" i="1"/>
  <c r="O234" i="1"/>
  <c r="Q351" i="1"/>
  <c r="P362" i="1"/>
  <c r="O390" i="1"/>
  <c r="N420" i="1"/>
  <c r="O457" i="1"/>
  <c r="M486" i="1"/>
  <c r="M487" i="1"/>
  <c r="P491" i="1"/>
  <c r="N494" i="1"/>
  <c r="G494" i="1" s="1"/>
  <c r="P498" i="1"/>
  <c r="O502" i="1"/>
  <c r="M507" i="1"/>
  <c r="P508" i="1"/>
  <c r="O513" i="1"/>
  <c r="P517" i="1"/>
  <c r="O522" i="1"/>
  <c r="Q200" i="1"/>
  <c r="Q212" i="1"/>
  <c r="Q215" i="1"/>
  <c r="Q227" i="1"/>
  <c r="P260" i="1"/>
  <c r="M261" i="1"/>
  <c r="Q291" i="1"/>
  <c r="O292" i="1"/>
  <c r="O403" i="1"/>
  <c r="N405" i="1"/>
  <c r="G405" i="1" s="1"/>
  <c r="P412" i="1"/>
  <c r="N413" i="1"/>
  <c r="G413" i="1" s="1"/>
  <c r="N429" i="1"/>
  <c r="G429" i="1" s="1"/>
  <c r="N430" i="1"/>
  <c r="G430" i="1" s="1"/>
  <c r="P435" i="1"/>
  <c r="P436" i="1"/>
  <c r="N437" i="1"/>
  <c r="G437" i="1" s="1"/>
  <c r="N447" i="1"/>
  <c r="N462" i="1"/>
  <c r="O465" i="1"/>
  <c r="M466" i="1"/>
  <c r="O468" i="1"/>
  <c r="N469" i="1"/>
  <c r="O486" i="1"/>
  <c r="N487" i="1"/>
  <c r="G487" i="1" s="1"/>
  <c r="P490" i="1"/>
  <c r="Q508" i="1"/>
  <c r="Q510" i="1"/>
  <c r="P513" i="1"/>
  <c r="Q517" i="1"/>
  <c r="Q203" i="1"/>
  <c r="P256" i="1"/>
  <c r="Q257" i="1"/>
  <c r="P258" i="1"/>
  <c r="O305" i="1"/>
  <c r="P342" i="1"/>
  <c r="Q343" i="1"/>
  <c r="Q344" i="1"/>
  <c r="O345" i="1"/>
  <c r="N364" i="1"/>
  <c r="G364" i="1" s="1"/>
  <c r="N365" i="1"/>
  <c r="G365" i="1" s="1"/>
  <c r="O392" i="1"/>
  <c r="N394" i="1"/>
  <c r="N235" i="1"/>
  <c r="P334" i="1"/>
  <c r="O335" i="1"/>
  <c r="Q336" i="1"/>
  <c r="O337" i="1"/>
  <c r="P394" i="1"/>
  <c r="P414" i="1"/>
  <c r="O415" i="1"/>
  <c r="O425" i="1"/>
  <c r="N426" i="1"/>
  <c r="P455" i="1"/>
  <c r="N459" i="1"/>
  <c r="Q460" i="1"/>
  <c r="N466" i="1"/>
  <c r="G466" i="1" s="1"/>
  <c r="O501" i="1"/>
  <c r="M502" i="1"/>
  <c r="P506" i="1"/>
  <c r="P514" i="1"/>
  <c r="N541" i="1"/>
  <c r="G541" i="1" s="1"/>
  <c r="N557" i="1"/>
  <c r="G557" i="1" s="1"/>
  <c r="M569" i="1"/>
  <c r="M577" i="1"/>
  <c r="P697" i="1"/>
  <c r="P705" i="1"/>
  <c r="P713" i="1"/>
  <c r="P721" i="1"/>
  <c r="P729" i="1"/>
  <c r="P737" i="1"/>
  <c r="P745" i="1"/>
  <c r="P753" i="1"/>
  <c r="Q187" i="1"/>
  <c r="O269" i="1"/>
  <c r="P270" i="1"/>
  <c r="Q278" i="1"/>
  <c r="O279" i="1"/>
  <c r="Q280" i="1"/>
  <c r="P326" i="1"/>
  <c r="O327" i="1"/>
  <c r="Q328" i="1"/>
  <c r="O329" i="1"/>
  <c r="P403" i="1"/>
  <c r="O409" i="1"/>
  <c r="N418" i="1"/>
  <c r="O430" i="1"/>
  <c r="O432" i="1"/>
  <c r="O433" i="1"/>
  <c r="O458" i="1"/>
  <c r="M464" i="1"/>
  <c r="O484" i="1"/>
  <c r="N493" i="1"/>
  <c r="N498" i="1"/>
  <c r="P521" i="1"/>
  <c r="Q525" i="1"/>
  <c r="O538" i="1"/>
  <c r="O554" i="1"/>
  <c r="O569" i="1"/>
  <c r="O577" i="1"/>
  <c r="O585" i="1"/>
  <c r="P699" i="1"/>
  <c r="P707" i="1"/>
  <c r="P715" i="1"/>
  <c r="P723" i="1"/>
  <c r="P731" i="1"/>
  <c r="P739" i="1"/>
  <c r="P747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I798" i="1" s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Q270" i="1"/>
  <c r="M271" i="1"/>
  <c r="O274" i="1"/>
  <c r="M275" i="1"/>
  <c r="O300" i="1"/>
  <c r="P318" i="1"/>
  <c r="O319" i="1"/>
  <c r="Q320" i="1"/>
  <c r="O321" i="1"/>
  <c r="Q329" i="1"/>
  <c r="O330" i="1"/>
  <c r="P409" i="1"/>
  <c r="P418" i="1"/>
  <c r="N419" i="1"/>
  <c r="P433" i="1"/>
  <c r="N445" i="1"/>
  <c r="M463" i="1"/>
  <c r="Q464" i="1"/>
  <c r="N471" i="1"/>
  <c r="Q479" i="1"/>
  <c r="P483" i="1"/>
  <c r="P484" i="1"/>
  <c r="O488" i="1"/>
  <c r="N492" i="1"/>
  <c r="P493" i="1"/>
  <c r="P509" i="1"/>
  <c r="Q518" i="1"/>
  <c r="O524" i="1"/>
  <c r="O638" i="1"/>
  <c r="O640" i="1"/>
  <c r="O642" i="1"/>
  <c r="O644" i="1"/>
  <c r="O646" i="1"/>
  <c r="O648" i="1"/>
  <c r="O650" i="1"/>
  <c r="O652" i="1"/>
  <c r="O654" i="1"/>
  <c r="N656" i="1"/>
  <c r="N660" i="1"/>
  <c r="N664" i="1"/>
  <c r="N668" i="1"/>
  <c r="N672" i="1"/>
  <c r="P696" i="1"/>
  <c r="Q699" i="1"/>
  <c r="P704" i="1"/>
  <c r="Q707" i="1"/>
  <c r="P712" i="1"/>
  <c r="Q715" i="1"/>
  <c r="P720" i="1"/>
  <c r="Q723" i="1"/>
  <c r="P728" i="1"/>
  <c r="Q731" i="1"/>
  <c r="P736" i="1"/>
  <c r="Q739" i="1"/>
  <c r="P744" i="1"/>
  <c r="Q747" i="1"/>
  <c r="P752" i="1"/>
  <c r="N755" i="1"/>
  <c r="G755" i="1" s="1"/>
  <c r="N756" i="1"/>
  <c r="N757" i="1"/>
  <c r="N758" i="1"/>
  <c r="N759" i="1"/>
  <c r="N760" i="1"/>
  <c r="G760" i="1" s="1"/>
  <c r="N761" i="1"/>
  <c r="G761" i="1" s="1"/>
  <c r="N762" i="1"/>
  <c r="G762" i="1" s="1"/>
  <c r="N763" i="1"/>
  <c r="G763" i="1" s="1"/>
  <c r="N764" i="1"/>
  <c r="N765" i="1"/>
  <c r="N766" i="1"/>
  <c r="N767" i="1"/>
  <c r="N768" i="1"/>
  <c r="G768" i="1" s="1"/>
  <c r="N769" i="1"/>
  <c r="G769" i="1" s="1"/>
  <c r="N770" i="1"/>
  <c r="G770" i="1" s="1"/>
  <c r="N771" i="1"/>
  <c r="G771" i="1" s="1"/>
  <c r="N772" i="1"/>
  <c r="N773" i="1"/>
  <c r="N774" i="1"/>
  <c r="N775" i="1"/>
  <c r="N776" i="1"/>
  <c r="G776" i="1" s="1"/>
  <c r="N777" i="1"/>
  <c r="G777" i="1" s="1"/>
  <c r="N778" i="1"/>
  <c r="G778" i="1" s="1"/>
  <c r="N779" i="1"/>
  <c r="G779" i="1" s="1"/>
  <c r="N780" i="1"/>
  <c r="N781" i="1"/>
  <c r="N782" i="1"/>
  <c r="N783" i="1"/>
  <c r="N784" i="1"/>
  <c r="G784" i="1" s="1"/>
  <c r="N785" i="1"/>
  <c r="G785" i="1" s="1"/>
  <c r="N786" i="1"/>
  <c r="G786" i="1" s="1"/>
  <c r="N787" i="1"/>
  <c r="G787" i="1" s="1"/>
  <c r="N788" i="1"/>
  <c r="N789" i="1"/>
  <c r="N790" i="1"/>
  <c r="N791" i="1"/>
  <c r="N792" i="1"/>
  <c r="G792" i="1" s="1"/>
  <c r="N793" i="1"/>
  <c r="G793" i="1" s="1"/>
  <c r="N794" i="1"/>
  <c r="G794" i="1" s="1"/>
  <c r="N795" i="1"/>
  <c r="G795" i="1" s="1"/>
  <c r="N796" i="1"/>
  <c r="N797" i="1"/>
  <c r="N798" i="1"/>
  <c r="N799" i="1"/>
  <c r="N800" i="1"/>
  <c r="G800" i="1" s="1"/>
  <c r="N801" i="1"/>
  <c r="G801" i="1" s="1"/>
  <c r="N802" i="1"/>
  <c r="G802" i="1" s="1"/>
  <c r="N803" i="1"/>
  <c r="G803" i="1" s="1"/>
  <c r="N804" i="1"/>
  <c r="N805" i="1"/>
  <c r="N806" i="1"/>
  <c r="N807" i="1"/>
  <c r="N808" i="1"/>
  <c r="G808" i="1" s="1"/>
  <c r="N809" i="1"/>
  <c r="G809" i="1" s="1"/>
  <c r="N810" i="1"/>
  <c r="G810" i="1" s="1"/>
  <c r="N811" i="1"/>
  <c r="G811" i="1" s="1"/>
  <c r="N812" i="1"/>
  <c r="N813" i="1"/>
  <c r="P422" i="1"/>
  <c r="P423" i="1"/>
  <c r="P426" i="1"/>
  <c r="O441" i="1"/>
  <c r="N443" i="1"/>
  <c r="N470" i="1"/>
  <c r="G470" i="1" s="1"/>
  <c r="Q483" i="1"/>
  <c r="Q486" i="1"/>
  <c r="O521" i="1"/>
  <c r="Q524" i="1"/>
  <c r="O542" i="1"/>
  <c r="M543" i="1"/>
  <c r="N556" i="1"/>
  <c r="O578" i="1"/>
  <c r="O584" i="1"/>
  <c r="O590" i="1"/>
  <c r="N608" i="1"/>
  <c r="O613" i="1"/>
  <c r="N625" i="1"/>
  <c r="N643" i="1"/>
  <c r="G643" i="1" s="1"/>
  <c r="M646" i="1"/>
  <c r="Q660" i="1"/>
  <c r="O663" i="1"/>
  <c r="N666" i="1"/>
  <c r="M671" i="1"/>
  <c r="O677" i="1"/>
  <c r="O681" i="1"/>
  <c r="O685" i="1"/>
  <c r="O689" i="1"/>
  <c r="P693" i="1"/>
  <c r="O697" i="1"/>
  <c r="P701" i="1"/>
  <c r="O705" i="1"/>
  <c r="P709" i="1"/>
  <c r="O713" i="1"/>
  <c r="P717" i="1"/>
  <c r="O721" i="1"/>
  <c r="P725" i="1"/>
  <c r="O729" i="1"/>
  <c r="P733" i="1"/>
  <c r="O737" i="1"/>
  <c r="P741" i="1"/>
  <c r="O745" i="1"/>
  <c r="P749" i="1"/>
  <c r="O753" i="1"/>
  <c r="Q755" i="1"/>
  <c r="O757" i="1"/>
  <c r="P760" i="1"/>
  <c r="Q763" i="1"/>
  <c r="O765" i="1"/>
  <c r="P768" i="1"/>
  <c r="Q771" i="1"/>
  <c r="O773" i="1"/>
  <c r="P776" i="1"/>
  <c r="Q779" i="1"/>
  <c r="O781" i="1"/>
  <c r="P784" i="1"/>
  <c r="Q787" i="1"/>
  <c r="O789" i="1"/>
  <c r="P792" i="1"/>
  <c r="Q795" i="1"/>
  <c r="O797" i="1"/>
  <c r="P800" i="1"/>
  <c r="Q803" i="1"/>
  <c r="O805" i="1"/>
  <c r="P808" i="1"/>
  <c r="Q811" i="1"/>
  <c r="O813" i="1"/>
  <c r="Q814" i="1"/>
  <c r="N819" i="1"/>
  <c r="G819" i="1" s="1"/>
  <c r="O820" i="1"/>
  <c r="P821" i="1"/>
  <c r="Q822" i="1"/>
  <c r="N827" i="1"/>
  <c r="G827" i="1" s="1"/>
  <c r="O828" i="1"/>
  <c r="P829" i="1"/>
  <c r="P830" i="1"/>
  <c r="M951" i="1"/>
  <c r="P952" i="1"/>
  <c r="M959" i="1"/>
  <c r="P960" i="1"/>
  <c r="M967" i="1"/>
  <c r="P968" i="1"/>
  <c r="O973" i="1"/>
  <c r="M975" i="1"/>
  <c r="P976" i="1"/>
  <c r="O981" i="1"/>
  <c r="M983" i="1"/>
  <c r="P984" i="1"/>
  <c r="O989" i="1"/>
  <c r="M991" i="1"/>
  <c r="P992" i="1"/>
  <c r="O997" i="1"/>
  <c r="M999" i="1"/>
  <c r="P1000" i="1"/>
  <c r="O1005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I1019" i="1" s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Q271" i="1"/>
  <c r="Q272" i="1"/>
  <c r="Q282" i="1"/>
  <c r="M283" i="1"/>
  <c r="O284" i="1"/>
  <c r="Q337" i="1"/>
  <c r="O338" i="1"/>
  <c r="P441" i="1"/>
  <c r="M460" i="1"/>
  <c r="O469" i="1"/>
  <c r="M494" i="1"/>
  <c r="P507" i="1"/>
  <c r="O515" i="1"/>
  <c r="N530" i="1"/>
  <c r="O537" i="1"/>
  <c r="N543" i="1"/>
  <c r="G543" i="1" s="1"/>
  <c r="O556" i="1"/>
  <c r="M557" i="1"/>
  <c r="N562" i="1"/>
  <c r="N568" i="1"/>
  <c r="O573" i="1"/>
  <c r="N585" i="1"/>
  <c r="O602" i="1"/>
  <c r="O608" i="1"/>
  <c r="O614" i="1"/>
  <c r="N632" i="1"/>
  <c r="N637" i="1"/>
  <c r="M640" i="1"/>
  <c r="O643" i="1"/>
  <c r="N653" i="1"/>
  <c r="M659" i="1"/>
  <c r="Q663" i="1"/>
  <c r="Q666" i="1"/>
  <c r="O668" i="1"/>
  <c r="N671" i="1"/>
  <c r="G671" i="1" s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P757" i="1"/>
  <c r="Q760" i="1"/>
  <c r="O762" i="1"/>
  <c r="P765" i="1"/>
  <c r="Q768" i="1"/>
  <c r="O770" i="1"/>
  <c r="P773" i="1"/>
  <c r="Q776" i="1"/>
  <c r="O778" i="1"/>
  <c r="P781" i="1"/>
  <c r="Q784" i="1"/>
  <c r="O786" i="1"/>
  <c r="P789" i="1"/>
  <c r="Q792" i="1"/>
  <c r="O794" i="1"/>
  <c r="P797" i="1"/>
  <c r="Q800" i="1"/>
  <c r="O802" i="1"/>
  <c r="P805" i="1"/>
  <c r="Q808" i="1"/>
  <c r="O810" i="1"/>
  <c r="P813" i="1"/>
  <c r="N818" i="1"/>
  <c r="G818" i="1" s="1"/>
  <c r="O819" i="1"/>
  <c r="P820" i="1"/>
  <c r="Q821" i="1"/>
  <c r="N826" i="1"/>
  <c r="G826" i="1" s="1"/>
  <c r="O827" i="1"/>
  <c r="P828" i="1"/>
  <c r="Q829" i="1"/>
  <c r="Q830" i="1"/>
  <c r="P949" i="1"/>
  <c r="N951" i="1"/>
  <c r="Q952" i="1"/>
  <c r="P957" i="1"/>
  <c r="N959" i="1"/>
  <c r="G959" i="1" s="1"/>
  <c r="Q960" i="1"/>
  <c r="P965" i="1"/>
  <c r="N967" i="1"/>
  <c r="G967" i="1" s="1"/>
  <c r="Q968" i="1"/>
  <c r="P973" i="1"/>
  <c r="N975" i="1"/>
  <c r="P981" i="1"/>
  <c r="N983" i="1"/>
  <c r="G983" i="1" s="1"/>
  <c r="P989" i="1"/>
  <c r="N991" i="1"/>
  <c r="G991" i="1" s="1"/>
  <c r="P997" i="1"/>
  <c r="N999" i="1"/>
  <c r="P1005" i="1"/>
  <c r="N1007" i="1"/>
  <c r="G1007" i="1" s="1"/>
  <c r="M211" i="1"/>
  <c r="P368" i="1"/>
  <c r="P399" i="1"/>
  <c r="N400" i="1"/>
  <c r="G400" i="1" s="1"/>
  <c r="Q456" i="1"/>
  <c r="O482" i="1"/>
  <c r="M489" i="1"/>
  <c r="Q493" i="1"/>
  <c r="Q507" i="1"/>
  <c r="M513" i="1"/>
  <c r="M522" i="1"/>
  <c r="M531" i="1"/>
  <c r="O543" i="1"/>
  <c r="O557" i="1"/>
  <c r="M563" i="1"/>
  <c r="O568" i="1"/>
  <c r="O574" i="1"/>
  <c r="N592" i="1"/>
  <c r="N609" i="1"/>
  <c r="G609" i="1" s="1"/>
  <c r="O632" i="1"/>
  <c r="M650" i="1"/>
  <c r="O656" i="1"/>
  <c r="Q668" i="1"/>
  <c r="O671" i="1"/>
  <c r="Q757" i="1"/>
  <c r="O759" i="1"/>
  <c r="P762" i="1"/>
  <c r="Q765" i="1"/>
  <c r="O767" i="1"/>
  <c r="P770" i="1"/>
  <c r="Q773" i="1"/>
  <c r="O775" i="1"/>
  <c r="P778" i="1"/>
  <c r="Q781" i="1"/>
  <c r="O783" i="1"/>
  <c r="P786" i="1"/>
  <c r="Q789" i="1"/>
  <c r="O791" i="1"/>
  <c r="P794" i="1"/>
  <c r="Q797" i="1"/>
  <c r="O799" i="1"/>
  <c r="P802" i="1"/>
  <c r="Q805" i="1"/>
  <c r="O807" i="1"/>
  <c r="P810" i="1"/>
  <c r="Q813" i="1"/>
  <c r="N817" i="1"/>
  <c r="G817" i="1" s="1"/>
  <c r="O818" i="1"/>
  <c r="P819" i="1"/>
  <c r="Q820" i="1"/>
  <c r="N825" i="1"/>
  <c r="G825" i="1" s="1"/>
  <c r="O826" i="1"/>
  <c r="P827" i="1"/>
  <c r="Q828" i="1"/>
  <c r="P300" i="1"/>
  <c r="M301" i="1"/>
  <c r="P310" i="1"/>
  <c r="O311" i="1"/>
  <c r="Q312" i="1"/>
  <c r="O313" i="1"/>
  <c r="P370" i="1"/>
  <c r="O376" i="1"/>
  <c r="N379" i="1"/>
  <c r="P385" i="1"/>
  <c r="O387" i="1"/>
  <c r="N396" i="1"/>
  <c r="G396" i="1" s="1"/>
  <c r="O400" i="1"/>
  <c r="P459" i="1"/>
  <c r="Q468" i="1"/>
  <c r="M472" i="1"/>
  <c r="N502" i="1"/>
  <c r="G502" i="1" s="1"/>
  <c r="M514" i="1"/>
  <c r="Q522" i="1"/>
  <c r="P525" i="1"/>
  <c r="N531" i="1"/>
  <c r="G531" i="1" s="1"/>
  <c r="N538" i="1"/>
  <c r="O544" i="1"/>
  <c r="N563" i="1"/>
  <c r="G563" i="1" s="1"/>
  <c r="N569" i="1"/>
  <c r="O592" i="1"/>
  <c r="O598" i="1"/>
  <c r="N616" i="1"/>
  <c r="N633" i="1"/>
  <c r="G633" i="1" s="1"/>
  <c r="M644" i="1"/>
  <c r="Q656" i="1"/>
  <c r="O659" i="1"/>
  <c r="Q671" i="1"/>
  <c r="M692" i="1"/>
  <c r="M699" i="1"/>
  <c r="M707" i="1"/>
  <c r="M715" i="1"/>
  <c r="M723" i="1"/>
  <c r="M731" i="1"/>
  <c r="M739" i="1"/>
  <c r="M747" i="1"/>
  <c r="O756" i="1"/>
  <c r="P759" i="1"/>
  <c r="Q762" i="1"/>
  <c r="O764" i="1"/>
  <c r="P767" i="1"/>
  <c r="Q770" i="1"/>
  <c r="O772" i="1"/>
  <c r="P775" i="1"/>
  <c r="Q778" i="1"/>
  <c r="O780" i="1"/>
  <c r="P783" i="1"/>
  <c r="Q786" i="1"/>
  <c r="O788" i="1"/>
  <c r="P791" i="1"/>
  <c r="Q794" i="1"/>
  <c r="O796" i="1"/>
  <c r="P799" i="1"/>
  <c r="Q802" i="1"/>
  <c r="O804" i="1"/>
  <c r="P807" i="1"/>
  <c r="Q810" i="1"/>
  <c r="O812" i="1"/>
  <c r="N816" i="1"/>
  <c r="O817" i="1"/>
  <c r="P818" i="1"/>
  <c r="Q819" i="1"/>
  <c r="N824" i="1"/>
  <c r="G824" i="1" s="1"/>
  <c r="O825" i="1"/>
  <c r="P826" i="1"/>
  <c r="Q827" i="1"/>
  <c r="P951" i="1"/>
  <c r="P959" i="1"/>
  <c r="P967" i="1"/>
  <c r="P975" i="1"/>
  <c r="P983" i="1"/>
  <c r="P991" i="1"/>
  <c r="P999" i="1"/>
  <c r="P1007" i="1"/>
  <c r="P1204" i="1"/>
  <c r="P1212" i="1"/>
  <c r="P1220" i="1"/>
  <c r="Q321" i="1"/>
  <c r="O322" i="1"/>
  <c r="Q454" i="1"/>
  <c r="P480" i="1"/>
  <c r="O492" i="1"/>
  <c r="Q506" i="1"/>
  <c r="M520" i="1"/>
  <c r="M528" i="1"/>
  <c r="N547" i="1"/>
  <c r="N559" i="1"/>
  <c r="G559" i="1" s="1"/>
  <c r="M565" i="1"/>
  <c r="O589" i="1"/>
  <c r="N593" i="1"/>
  <c r="N618" i="1"/>
  <c r="M629" i="1"/>
  <c r="O639" i="1"/>
  <c r="Q658" i="1"/>
  <c r="Q664" i="1"/>
  <c r="N665" i="1"/>
  <c r="G665" i="1" s="1"/>
  <c r="M666" i="1"/>
  <c r="O684" i="1"/>
  <c r="M685" i="1"/>
  <c r="N696" i="1"/>
  <c r="M697" i="1"/>
  <c r="O708" i="1"/>
  <c r="N732" i="1"/>
  <c r="Q735" i="1"/>
  <c r="Q736" i="1"/>
  <c r="N737" i="1"/>
  <c r="O747" i="1"/>
  <c r="P748" i="1"/>
  <c r="M749" i="1"/>
  <c r="Q759" i="1"/>
  <c r="O760" i="1"/>
  <c r="Q767" i="1"/>
  <c r="O768" i="1"/>
  <c r="Q775" i="1"/>
  <c r="O776" i="1"/>
  <c r="Q783" i="1"/>
  <c r="O784" i="1"/>
  <c r="Q791" i="1"/>
  <c r="O792" i="1"/>
  <c r="Q799" i="1"/>
  <c r="O800" i="1"/>
  <c r="Q807" i="1"/>
  <c r="O808" i="1"/>
  <c r="N815" i="1"/>
  <c r="P816" i="1"/>
  <c r="N821" i="1"/>
  <c r="G821" i="1" s="1"/>
  <c r="N823" i="1"/>
  <c r="P824" i="1"/>
  <c r="N829" i="1"/>
  <c r="G829" i="1" s="1"/>
  <c r="N831" i="1"/>
  <c r="N833" i="1"/>
  <c r="N835" i="1"/>
  <c r="N837" i="1"/>
  <c r="N839" i="1"/>
  <c r="G839" i="1" s="1"/>
  <c r="N841" i="1"/>
  <c r="G841" i="1" s="1"/>
  <c r="N843" i="1"/>
  <c r="G843" i="1" s="1"/>
  <c r="N845" i="1"/>
  <c r="G845" i="1" s="1"/>
  <c r="N847" i="1"/>
  <c r="G847" i="1" s="1"/>
  <c r="N849" i="1"/>
  <c r="N851" i="1"/>
  <c r="N853" i="1"/>
  <c r="G853" i="1" s="1"/>
  <c r="N855" i="1"/>
  <c r="G855" i="1" s="1"/>
  <c r="N857" i="1"/>
  <c r="G857" i="1" s="1"/>
  <c r="N859" i="1"/>
  <c r="N861" i="1"/>
  <c r="G861" i="1" s="1"/>
  <c r="N863" i="1"/>
  <c r="G863" i="1" s="1"/>
  <c r="N865" i="1"/>
  <c r="N867" i="1"/>
  <c r="N869" i="1"/>
  <c r="N871" i="1"/>
  <c r="N873" i="1"/>
  <c r="G873" i="1" s="1"/>
  <c r="N875" i="1"/>
  <c r="G875" i="1" s="1"/>
  <c r="N877" i="1"/>
  <c r="G877" i="1" s="1"/>
  <c r="N879" i="1"/>
  <c r="N881" i="1"/>
  <c r="N883" i="1"/>
  <c r="N885" i="1"/>
  <c r="G885" i="1" s="1"/>
  <c r="N887" i="1"/>
  <c r="G887" i="1" s="1"/>
  <c r="N889" i="1"/>
  <c r="G889" i="1" s="1"/>
  <c r="N891" i="1"/>
  <c r="G891" i="1" s="1"/>
  <c r="N893" i="1"/>
  <c r="G893" i="1" s="1"/>
  <c r="N895" i="1"/>
  <c r="N897" i="1"/>
  <c r="N899" i="1"/>
  <c r="N901" i="1"/>
  <c r="N903" i="1"/>
  <c r="N905" i="1"/>
  <c r="N907" i="1"/>
  <c r="G907" i="1" s="1"/>
  <c r="N909" i="1"/>
  <c r="N911" i="1"/>
  <c r="N913" i="1"/>
  <c r="N915" i="1"/>
  <c r="N917" i="1"/>
  <c r="N919" i="1"/>
  <c r="N921" i="1"/>
  <c r="N923" i="1"/>
  <c r="G923" i="1" s="1"/>
  <c r="N925" i="1"/>
  <c r="N927" i="1"/>
  <c r="N929" i="1"/>
  <c r="N931" i="1"/>
  <c r="N933" i="1"/>
  <c r="N935" i="1"/>
  <c r="G935" i="1" s="1"/>
  <c r="N937" i="1"/>
  <c r="N939" i="1"/>
  <c r="N941" i="1"/>
  <c r="G941" i="1" s="1"/>
  <c r="N943" i="1"/>
  <c r="Q945" i="1"/>
  <c r="M946" i="1"/>
  <c r="Q949" i="1"/>
  <c r="O950" i="1"/>
  <c r="Q953" i="1"/>
  <c r="M954" i="1"/>
  <c r="Q957" i="1"/>
  <c r="O958" i="1"/>
  <c r="Q961" i="1"/>
  <c r="M962" i="1"/>
  <c r="Q965" i="1"/>
  <c r="O966" i="1"/>
  <c r="Q969" i="1"/>
  <c r="M970" i="1"/>
  <c r="Q973" i="1"/>
  <c r="O974" i="1"/>
  <c r="Q977" i="1"/>
  <c r="M978" i="1"/>
  <c r="Q981" i="1"/>
  <c r="O982" i="1"/>
  <c r="Q985" i="1"/>
  <c r="M986" i="1"/>
  <c r="Q989" i="1"/>
  <c r="O990" i="1"/>
  <c r="Q993" i="1"/>
  <c r="M994" i="1"/>
  <c r="Q997" i="1"/>
  <c r="O998" i="1"/>
  <c r="Q1001" i="1"/>
  <c r="M1002" i="1"/>
  <c r="Q1005" i="1"/>
  <c r="O1006" i="1"/>
  <c r="Q1011" i="1"/>
  <c r="O1014" i="1"/>
  <c r="Q1019" i="1"/>
  <c r="O1022" i="1"/>
  <c r="Q1027" i="1"/>
  <c r="O1030" i="1"/>
  <c r="Q1035" i="1"/>
  <c r="O1038" i="1"/>
  <c r="Q1043" i="1"/>
  <c r="Q1045" i="1"/>
  <c r="Q1047" i="1"/>
  <c r="Q1049" i="1"/>
  <c r="Q1051" i="1"/>
  <c r="Q1053" i="1"/>
  <c r="Q1055" i="1"/>
  <c r="Q1057" i="1"/>
  <c r="Q1059" i="1"/>
  <c r="Q1061" i="1"/>
  <c r="Q1063" i="1"/>
  <c r="Q1065" i="1"/>
  <c r="Q1067" i="1"/>
  <c r="Q1069" i="1"/>
  <c r="Q1071" i="1"/>
  <c r="Q1073" i="1"/>
  <c r="Q1075" i="1"/>
  <c r="Q1077" i="1"/>
  <c r="Q1079" i="1"/>
  <c r="Q1081" i="1"/>
  <c r="Q1083" i="1"/>
  <c r="Q1085" i="1"/>
  <c r="Q1087" i="1"/>
  <c r="Q1089" i="1"/>
  <c r="Q1091" i="1"/>
  <c r="Q1093" i="1"/>
  <c r="Q1095" i="1"/>
  <c r="Q1097" i="1"/>
  <c r="N1100" i="1"/>
  <c r="G1100" i="1" s="1"/>
  <c r="N1104" i="1"/>
  <c r="G1104" i="1" s="1"/>
  <c r="N1108" i="1"/>
  <c r="G1108" i="1" s="1"/>
  <c r="N1112" i="1"/>
  <c r="N1116" i="1"/>
  <c r="N1120" i="1"/>
  <c r="N1124" i="1"/>
  <c r="G1124" i="1" s="1"/>
  <c r="N1128" i="1"/>
  <c r="N1132" i="1"/>
  <c r="G1132" i="1" s="1"/>
  <c r="N1136" i="1"/>
  <c r="N1140" i="1"/>
  <c r="G1140" i="1" s="1"/>
  <c r="N1144" i="1"/>
  <c r="N1148" i="1"/>
  <c r="N1152" i="1"/>
  <c r="N1156" i="1"/>
  <c r="N1160" i="1"/>
  <c r="N1164" i="1"/>
  <c r="N1168" i="1"/>
  <c r="G1168" i="1" s="1"/>
  <c r="N1172" i="1"/>
  <c r="G1172" i="1" s="1"/>
  <c r="N1176" i="1"/>
  <c r="N1180" i="1"/>
  <c r="N1184" i="1"/>
  <c r="N1188" i="1"/>
  <c r="G1188" i="1" s="1"/>
  <c r="N1192" i="1"/>
  <c r="N1196" i="1"/>
  <c r="G1196" i="1" s="1"/>
  <c r="O1200" i="1"/>
  <c r="N1204" i="1"/>
  <c r="G1204" i="1" s="1"/>
  <c r="O1208" i="1"/>
  <c r="N1212" i="1"/>
  <c r="O1216" i="1"/>
  <c r="N1220" i="1"/>
  <c r="G1220" i="1" s="1"/>
  <c r="O1224" i="1"/>
  <c r="P1227" i="1"/>
  <c r="O1232" i="1"/>
  <c r="P1235" i="1"/>
  <c r="O1240" i="1"/>
  <c r="P1243" i="1"/>
  <c r="O1248" i="1"/>
  <c r="P1251" i="1"/>
  <c r="O1256" i="1"/>
  <c r="P1259" i="1"/>
  <c r="N411" i="1"/>
  <c r="G411" i="1" s="1"/>
  <c r="N422" i="1"/>
  <c r="G422" i="1" s="1"/>
  <c r="O516" i="1"/>
  <c r="M529" i="1"/>
  <c r="N533" i="1"/>
  <c r="O559" i="1"/>
  <c r="O560" i="1"/>
  <c r="M561" i="1"/>
  <c r="N565" i="1"/>
  <c r="G565" i="1" s="1"/>
  <c r="N594" i="1"/>
  <c r="O618" i="1"/>
  <c r="M619" i="1"/>
  <c r="O622" i="1"/>
  <c r="O623" i="1"/>
  <c r="N624" i="1"/>
  <c r="N629" i="1"/>
  <c r="G629" i="1" s="1"/>
  <c r="M652" i="1"/>
  <c r="O672" i="1"/>
  <c r="M688" i="1"/>
  <c r="N692" i="1"/>
  <c r="Q696" i="1"/>
  <c r="N697" i="1"/>
  <c r="G697" i="1" s="1"/>
  <c r="O707" i="1"/>
  <c r="P708" i="1"/>
  <c r="M709" i="1"/>
  <c r="N720" i="1"/>
  <c r="M721" i="1"/>
  <c r="O732" i="1"/>
  <c r="P756" i="1"/>
  <c r="P764" i="1"/>
  <c r="P772" i="1"/>
  <c r="P780" i="1"/>
  <c r="P788" i="1"/>
  <c r="P796" i="1"/>
  <c r="P804" i="1"/>
  <c r="P812" i="1"/>
  <c r="O815" i="1"/>
  <c r="Q816" i="1"/>
  <c r="O821" i="1"/>
  <c r="O823" i="1"/>
  <c r="Q824" i="1"/>
  <c r="O829" i="1"/>
  <c r="O831" i="1"/>
  <c r="O833" i="1"/>
  <c r="O835" i="1"/>
  <c r="O837" i="1"/>
  <c r="O839" i="1"/>
  <c r="O841" i="1"/>
  <c r="O843" i="1"/>
  <c r="O845" i="1"/>
  <c r="O847" i="1"/>
  <c r="O849" i="1"/>
  <c r="O851" i="1"/>
  <c r="O853" i="1"/>
  <c r="O855" i="1"/>
  <c r="O857" i="1"/>
  <c r="O859" i="1"/>
  <c r="O861" i="1"/>
  <c r="O863" i="1"/>
  <c r="O865" i="1"/>
  <c r="O867" i="1"/>
  <c r="O869" i="1"/>
  <c r="O871" i="1"/>
  <c r="O873" i="1"/>
  <c r="O875" i="1"/>
  <c r="O877" i="1"/>
  <c r="O879" i="1"/>
  <c r="O881" i="1"/>
  <c r="O883" i="1"/>
  <c r="O885" i="1"/>
  <c r="O887" i="1"/>
  <c r="O889" i="1"/>
  <c r="O891" i="1"/>
  <c r="O893" i="1"/>
  <c r="O895" i="1"/>
  <c r="O897" i="1"/>
  <c r="O899" i="1"/>
  <c r="O901" i="1"/>
  <c r="O903" i="1"/>
  <c r="O905" i="1"/>
  <c r="O907" i="1"/>
  <c r="O909" i="1"/>
  <c r="O911" i="1"/>
  <c r="O913" i="1"/>
  <c r="O915" i="1"/>
  <c r="O917" i="1"/>
  <c r="O919" i="1"/>
  <c r="O921" i="1"/>
  <c r="O923" i="1"/>
  <c r="O925" i="1"/>
  <c r="O927" i="1"/>
  <c r="O929" i="1"/>
  <c r="O931" i="1"/>
  <c r="O933" i="1"/>
  <c r="O935" i="1"/>
  <c r="O937" i="1"/>
  <c r="O939" i="1"/>
  <c r="O941" i="1"/>
  <c r="O943" i="1"/>
  <c r="O1009" i="1"/>
  <c r="Q1014" i="1"/>
  <c r="O1017" i="1"/>
  <c r="Q1022" i="1"/>
  <c r="O1025" i="1"/>
  <c r="Q1030" i="1"/>
  <c r="O1033" i="1"/>
  <c r="Q1038" i="1"/>
  <c r="O1041" i="1"/>
  <c r="P1200" i="1"/>
  <c r="O1204" i="1"/>
  <c r="P1208" i="1"/>
  <c r="O1212" i="1"/>
  <c r="P1216" i="1"/>
  <c r="O1220" i="1"/>
  <c r="P1224" i="1"/>
  <c r="P1232" i="1"/>
  <c r="P1240" i="1"/>
  <c r="P1248" i="1"/>
  <c r="P1256" i="1"/>
  <c r="P1452" i="1"/>
  <c r="P1460" i="1"/>
  <c r="P1468" i="1"/>
  <c r="P1476" i="1"/>
  <c r="P1484" i="1"/>
  <c r="P1492" i="1"/>
  <c r="P1500" i="1"/>
  <c r="P1508" i="1"/>
  <c r="P1705" i="1"/>
  <c r="P1713" i="1"/>
  <c r="P1721" i="1"/>
  <c r="P1729" i="1"/>
  <c r="P1737" i="1"/>
  <c r="P1745" i="1"/>
  <c r="P1753" i="1"/>
  <c r="P1761" i="1"/>
  <c r="P361" i="1"/>
  <c r="N362" i="1"/>
  <c r="G362" i="1" s="1"/>
  <c r="O379" i="1"/>
  <c r="O411" i="1"/>
  <c r="O422" i="1"/>
  <c r="O444" i="1"/>
  <c r="Q467" i="1"/>
  <c r="M470" i="1"/>
  <c r="N491" i="1"/>
  <c r="G491" i="1" s="1"/>
  <c r="P516" i="1"/>
  <c r="O533" i="1"/>
  <c r="N534" i="1"/>
  <c r="N535" i="1"/>
  <c r="O565" i="1"/>
  <c r="O566" i="1"/>
  <c r="O594" i="1"/>
  <c r="M595" i="1"/>
  <c r="O624" i="1"/>
  <c r="O629" i="1"/>
  <c r="O630" i="1"/>
  <c r="M642" i="1"/>
  <c r="M643" i="1"/>
  <c r="M654" i="1"/>
  <c r="M655" i="1"/>
  <c r="Q659" i="1"/>
  <c r="O660" i="1"/>
  <c r="N667" i="1"/>
  <c r="Q672" i="1"/>
  <c r="O688" i="1"/>
  <c r="M689" i="1"/>
  <c r="O692" i="1"/>
  <c r="N716" i="1"/>
  <c r="Q720" i="1"/>
  <c r="N721" i="1"/>
  <c r="G721" i="1" s="1"/>
  <c r="O731" i="1"/>
  <c r="P732" i="1"/>
  <c r="M733" i="1"/>
  <c r="N744" i="1"/>
  <c r="M745" i="1"/>
  <c r="Q756" i="1"/>
  <c r="O761" i="1"/>
  <c r="Q764" i="1"/>
  <c r="O769" i="1"/>
  <c r="Q772" i="1"/>
  <c r="O777" i="1"/>
  <c r="Q780" i="1"/>
  <c r="O785" i="1"/>
  <c r="Q788" i="1"/>
  <c r="O793" i="1"/>
  <c r="Q796" i="1"/>
  <c r="O801" i="1"/>
  <c r="Q804" i="1"/>
  <c r="O809" i="1"/>
  <c r="Q812" i="1"/>
  <c r="P815" i="1"/>
  <c r="P823" i="1"/>
  <c r="Q950" i="1"/>
  <c r="Q958" i="1"/>
  <c r="Q966" i="1"/>
  <c r="Q974" i="1"/>
  <c r="Q982" i="1"/>
  <c r="Q990" i="1"/>
  <c r="Q998" i="1"/>
  <c r="Q1006" i="1"/>
  <c r="Q1009" i="1"/>
  <c r="O1012" i="1"/>
  <c r="Q1017" i="1"/>
  <c r="O1020" i="1"/>
  <c r="Q1025" i="1"/>
  <c r="O1028" i="1"/>
  <c r="Q1033" i="1"/>
  <c r="O1036" i="1"/>
  <c r="Q1041" i="1"/>
  <c r="M1044" i="1"/>
  <c r="M1046" i="1"/>
  <c r="M1048" i="1"/>
  <c r="M1050" i="1"/>
  <c r="M1052" i="1"/>
  <c r="M1054" i="1"/>
  <c r="M1056" i="1"/>
  <c r="M1058" i="1"/>
  <c r="M1060" i="1"/>
  <c r="M1062" i="1"/>
  <c r="M1064" i="1"/>
  <c r="M1066" i="1"/>
  <c r="M1068" i="1"/>
  <c r="M1070" i="1"/>
  <c r="M1072" i="1"/>
  <c r="M1074" i="1"/>
  <c r="M1076" i="1"/>
  <c r="M1078" i="1"/>
  <c r="M1080" i="1"/>
  <c r="M1082" i="1"/>
  <c r="M1084" i="1"/>
  <c r="M1086" i="1"/>
  <c r="M1088" i="1"/>
  <c r="M1090" i="1"/>
  <c r="M1092" i="1"/>
  <c r="M1094" i="1"/>
  <c r="M1096" i="1"/>
  <c r="N1099" i="1"/>
  <c r="Q1100" i="1"/>
  <c r="N1103" i="1"/>
  <c r="Q1104" i="1"/>
  <c r="N1107" i="1"/>
  <c r="Q1108" i="1"/>
  <c r="N1111" i="1"/>
  <c r="Q1112" i="1"/>
  <c r="Q64" i="1"/>
  <c r="Q298" i="1"/>
  <c r="O405" i="1"/>
  <c r="O462" i="1"/>
  <c r="O487" i="1"/>
  <c r="Q509" i="1"/>
  <c r="P524" i="1"/>
  <c r="O536" i="1"/>
  <c r="M537" i="1"/>
  <c r="M571" i="1"/>
  <c r="O600" i="1"/>
  <c r="N601" i="1"/>
  <c r="O606" i="1"/>
  <c r="O607" i="1"/>
  <c r="M635" i="1"/>
  <c r="O655" i="1"/>
  <c r="M663" i="1"/>
  <c r="Q667" i="1"/>
  <c r="O676" i="1"/>
  <c r="M677" i="1"/>
  <c r="N700" i="1"/>
  <c r="Q704" i="1"/>
  <c r="N705" i="1"/>
  <c r="G705" i="1" s="1"/>
  <c r="O715" i="1"/>
  <c r="P716" i="1"/>
  <c r="M717" i="1"/>
  <c r="P727" i="1"/>
  <c r="N728" i="1"/>
  <c r="M729" i="1"/>
  <c r="O740" i="1"/>
  <c r="P758" i="1"/>
  <c r="Q761" i="1"/>
  <c r="P766" i="1"/>
  <c r="Q769" i="1"/>
  <c r="P774" i="1"/>
  <c r="Q777" i="1"/>
  <c r="P782" i="1"/>
  <c r="Q785" i="1"/>
  <c r="P790" i="1"/>
  <c r="Q793" i="1"/>
  <c r="P798" i="1"/>
  <c r="Q801" i="1"/>
  <c r="P806" i="1"/>
  <c r="Q809" i="1"/>
  <c r="O814" i="1"/>
  <c r="P817" i="1"/>
  <c r="O822" i="1"/>
  <c r="P825" i="1"/>
  <c r="N830" i="1"/>
  <c r="Q951" i="1"/>
  <c r="N952" i="1"/>
  <c r="Q959" i="1"/>
  <c r="N960" i="1"/>
  <c r="G960" i="1" s="1"/>
  <c r="Q967" i="1"/>
  <c r="N968" i="1"/>
  <c r="Q975" i="1"/>
  <c r="N976" i="1"/>
  <c r="Q983" i="1"/>
  <c r="N984" i="1"/>
  <c r="Q991" i="1"/>
  <c r="N992" i="1"/>
  <c r="G992" i="1" s="1"/>
  <c r="Q999" i="1"/>
  <c r="N1000" i="1"/>
  <c r="G1000" i="1" s="1"/>
  <c r="Q1007" i="1"/>
  <c r="O1010" i="1"/>
  <c r="Q1015" i="1"/>
  <c r="O1018" i="1"/>
  <c r="Q1023" i="1"/>
  <c r="O1026" i="1"/>
  <c r="Q1031" i="1"/>
  <c r="O1034" i="1"/>
  <c r="Q1039" i="1"/>
  <c r="O1042" i="1"/>
  <c r="Q1044" i="1"/>
  <c r="Q1046" i="1"/>
  <c r="Q1048" i="1"/>
  <c r="Q1050" i="1"/>
  <c r="Q1052" i="1"/>
  <c r="Q1054" i="1"/>
  <c r="Q1056" i="1"/>
  <c r="Q1058" i="1"/>
  <c r="Q1060" i="1"/>
  <c r="Q1062" i="1"/>
  <c r="Q1064" i="1"/>
  <c r="Q1066" i="1"/>
  <c r="Q1068" i="1"/>
  <c r="Q1070" i="1"/>
  <c r="Q1072" i="1"/>
  <c r="Q1074" i="1"/>
  <c r="Q1076" i="1"/>
  <c r="Q1078" i="1"/>
  <c r="Q1080" i="1"/>
  <c r="Q1082" i="1"/>
  <c r="Q1084" i="1"/>
  <c r="Q1086" i="1"/>
  <c r="Q1088" i="1"/>
  <c r="Q1090" i="1"/>
  <c r="Q1092" i="1"/>
  <c r="Q1094" i="1"/>
  <c r="Q1096" i="1"/>
  <c r="N1098" i="1"/>
  <c r="G1098" i="1" s="1"/>
  <c r="N1102" i="1"/>
  <c r="G1102" i="1" s="1"/>
  <c r="N1106" i="1"/>
  <c r="G1106" i="1" s="1"/>
  <c r="N1110" i="1"/>
  <c r="N1114" i="1"/>
  <c r="N1118" i="1"/>
  <c r="N1122" i="1"/>
  <c r="N1126" i="1"/>
  <c r="G1126" i="1" s="1"/>
  <c r="N1130" i="1"/>
  <c r="N1134" i="1"/>
  <c r="G1134" i="1" s="1"/>
  <c r="N1138" i="1"/>
  <c r="G1138" i="1" s="1"/>
  <c r="N1142" i="1"/>
  <c r="N1146" i="1"/>
  <c r="G1146" i="1" s="1"/>
  <c r="N1150" i="1"/>
  <c r="N1154" i="1"/>
  <c r="N1158" i="1"/>
  <c r="G1158" i="1" s="1"/>
  <c r="N1162" i="1"/>
  <c r="N1166" i="1"/>
  <c r="G1166" i="1" s="1"/>
  <c r="N1170" i="1"/>
  <c r="N1174" i="1"/>
  <c r="N1178" i="1"/>
  <c r="N1182" i="1"/>
  <c r="N1186" i="1"/>
  <c r="N1190" i="1"/>
  <c r="N1194" i="1"/>
  <c r="G1194" i="1" s="1"/>
  <c r="P1231" i="1"/>
  <c r="P1239" i="1"/>
  <c r="P1247" i="1"/>
  <c r="P1255" i="1"/>
  <c r="P1451" i="1"/>
  <c r="O351" i="1"/>
  <c r="P376" i="1"/>
  <c r="Q501" i="1"/>
  <c r="O514" i="1"/>
  <c r="O523" i="1"/>
  <c r="N536" i="1"/>
  <c r="O540" i="1"/>
  <c r="M541" i="1"/>
  <c r="O546" i="1"/>
  <c r="M547" i="1"/>
  <c r="N576" i="1"/>
  <c r="N589" i="1"/>
  <c r="G589" i="1" s="1"/>
  <c r="M670" i="1"/>
  <c r="O679" i="1"/>
  <c r="M680" i="1"/>
  <c r="O699" i="1"/>
  <c r="N704" i="1"/>
  <c r="N712" i="1"/>
  <c r="N713" i="1"/>
  <c r="O724" i="1"/>
  <c r="M725" i="1"/>
  <c r="M737" i="1"/>
  <c r="Q751" i="1"/>
  <c r="Q752" i="1"/>
  <c r="N753" i="1"/>
  <c r="Q815" i="1"/>
  <c r="Q823" i="1"/>
  <c r="N949" i="1"/>
  <c r="G949" i="1" s="1"/>
  <c r="O960" i="1"/>
  <c r="O961" i="1"/>
  <c r="M973" i="1"/>
  <c r="N974" i="1"/>
  <c r="M984" i="1"/>
  <c r="M985" i="1"/>
  <c r="O999" i="1"/>
  <c r="P1001" i="1"/>
  <c r="Q1012" i="1"/>
  <c r="O1013" i="1"/>
  <c r="Q1020" i="1"/>
  <c r="O1021" i="1"/>
  <c r="Q1028" i="1"/>
  <c r="O1029" i="1"/>
  <c r="Q1036" i="1"/>
  <c r="O1037" i="1"/>
  <c r="O1044" i="1"/>
  <c r="M1045" i="1"/>
  <c r="O1055" i="1"/>
  <c r="O1060" i="1"/>
  <c r="M1061" i="1"/>
  <c r="O1071" i="1"/>
  <c r="O1076" i="1"/>
  <c r="M1077" i="1"/>
  <c r="O1087" i="1"/>
  <c r="O1092" i="1"/>
  <c r="M1093" i="1"/>
  <c r="M1106" i="1"/>
  <c r="O1109" i="1"/>
  <c r="M1112" i="1"/>
  <c r="Q1114" i="1"/>
  <c r="N1117" i="1"/>
  <c r="G1117" i="1" s="1"/>
  <c r="N1119" i="1"/>
  <c r="M1126" i="1"/>
  <c r="Q1128" i="1"/>
  <c r="Q1130" i="1"/>
  <c r="N1133" i="1"/>
  <c r="N1135" i="1"/>
  <c r="M1142" i="1"/>
  <c r="Q1144" i="1"/>
  <c r="Q1146" i="1"/>
  <c r="N1149" i="1"/>
  <c r="N1151" i="1"/>
  <c r="M1158" i="1"/>
  <c r="Q1160" i="1"/>
  <c r="Q1162" i="1"/>
  <c r="N1165" i="1"/>
  <c r="N1167" i="1"/>
  <c r="G1167" i="1" s="1"/>
  <c r="M1174" i="1"/>
  <c r="Q1176" i="1"/>
  <c r="Q1178" i="1"/>
  <c r="N1181" i="1"/>
  <c r="N1183" i="1"/>
  <c r="M1190" i="1"/>
  <c r="Q1192" i="1"/>
  <c r="Q1194" i="1"/>
  <c r="Q1204" i="1"/>
  <c r="Q1216" i="1"/>
  <c r="M1224" i="1"/>
  <c r="Q1231" i="1"/>
  <c r="M1232" i="1"/>
  <c r="Q1239" i="1"/>
  <c r="M1240" i="1"/>
  <c r="Q1247" i="1"/>
  <c r="M1248" i="1"/>
  <c r="Q1255" i="1"/>
  <c r="M1256" i="1"/>
  <c r="M1392" i="1"/>
  <c r="M1396" i="1"/>
  <c r="M1400" i="1"/>
  <c r="M1404" i="1"/>
  <c r="M1408" i="1"/>
  <c r="M1412" i="1"/>
  <c r="M1416" i="1"/>
  <c r="M1420" i="1"/>
  <c r="M1424" i="1"/>
  <c r="M1428" i="1"/>
  <c r="M1432" i="1"/>
  <c r="M1436" i="1"/>
  <c r="M1440" i="1"/>
  <c r="M1444" i="1"/>
  <c r="P1448" i="1"/>
  <c r="N1451" i="1"/>
  <c r="Q1453" i="1"/>
  <c r="O1456" i="1"/>
  <c r="N1460" i="1"/>
  <c r="O1464" i="1"/>
  <c r="N1468" i="1"/>
  <c r="G1468" i="1" s="1"/>
  <c r="O1472" i="1"/>
  <c r="N1476" i="1"/>
  <c r="N1484" i="1"/>
  <c r="N1492" i="1"/>
  <c r="N1500" i="1"/>
  <c r="G1500" i="1" s="1"/>
  <c r="N1508" i="1"/>
  <c r="G1508" i="1" s="1"/>
  <c r="O1514" i="1"/>
  <c r="O1518" i="1"/>
  <c r="O1522" i="1"/>
  <c r="O1526" i="1"/>
  <c r="O1530" i="1"/>
  <c r="O1534" i="1"/>
  <c r="O1538" i="1"/>
  <c r="O1542" i="1"/>
  <c r="O1546" i="1"/>
  <c r="O1550" i="1"/>
  <c r="O1554" i="1"/>
  <c r="O1558" i="1"/>
  <c r="O1562" i="1"/>
  <c r="O1566" i="1"/>
  <c r="O1570" i="1"/>
  <c r="O1574" i="1"/>
  <c r="O1578" i="1"/>
  <c r="O1582" i="1"/>
  <c r="O1586" i="1"/>
  <c r="O1590" i="1"/>
  <c r="O1594" i="1"/>
  <c r="O1598" i="1"/>
  <c r="O1602" i="1"/>
  <c r="O1606" i="1"/>
  <c r="O1610" i="1"/>
  <c r="O1614" i="1"/>
  <c r="O1618" i="1"/>
  <c r="O1622" i="1"/>
  <c r="O1626" i="1"/>
  <c r="O1630" i="1"/>
  <c r="O1634" i="1"/>
  <c r="O1638" i="1"/>
  <c r="O1642" i="1"/>
  <c r="O1646" i="1"/>
  <c r="O1650" i="1"/>
  <c r="O1654" i="1"/>
  <c r="O1658" i="1"/>
  <c r="O1662" i="1"/>
  <c r="O1666" i="1"/>
  <c r="O1670" i="1"/>
  <c r="O1674" i="1"/>
  <c r="O1678" i="1"/>
  <c r="O1682" i="1"/>
  <c r="O1686" i="1"/>
  <c r="O1690" i="1"/>
  <c r="O1694" i="1"/>
  <c r="O1698" i="1"/>
  <c r="Q1703" i="1"/>
  <c r="P392" i="1"/>
  <c r="O437" i="1"/>
  <c r="Q463" i="1"/>
  <c r="O478" i="1"/>
  <c r="Q514" i="1"/>
  <c r="O541" i="1"/>
  <c r="M573" i="1"/>
  <c r="O576" i="1"/>
  <c r="N577" i="1"/>
  <c r="G577" i="1" s="1"/>
  <c r="O582" i="1"/>
  <c r="O583" i="1"/>
  <c r="N584" i="1"/>
  <c r="O610" i="1"/>
  <c r="M611" i="1"/>
  <c r="M613" i="1"/>
  <c r="N655" i="1"/>
  <c r="G655" i="1" s="1"/>
  <c r="N670" i="1"/>
  <c r="G670" i="1" s="1"/>
  <c r="O680" i="1"/>
  <c r="M681" i="1"/>
  <c r="Q712" i="1"/>
  <c r="O716" i="1"/>
  <c r="O723" i="1"/>
  <c r="P724" i="1"/>
  <c r="Q728" i="1"/>
  <c r="N736" i="1"/>
  <c r="O758" i="1"/>
  <c r="O774" i="1"/>
  <c r="O790" i="1"/>
  <c r="O806" i="1"/>
  <c r="M945" i="1"/>
  <c r="O959" i="1"/>
  <c r="P961" i="1"/>
  <c r="N973" i="1"/>
  <c r="G973" i="1" s="1"/>
  <c r="O984" i="1"/>
  <c r="O985" i="1"/>
  <c r="M997" i="1"/>
  <c r="N998" i="1"/>
  <c r="Q1013" i="1"/>
  <c r="Q1021" i="1"/>
  <c r="Q1029" i="1"/>
  <c r="Q1037" i="1"/>
  <c r="O1045" i="1"/>
  <c r="O1050" i="1"/>
  <c r="M1051" i="1"/>
  <c r="O1061" i="1"/>
  <c r="O1066" i="1"/>
  <c r="M1067" i="1"/>
  <c r="O1077" i="1"/>
  <c r="O1082" i="1"/>
  <c r="M1083" i="1"/>
  <c r="O1093" i="1"/>
  <c r="O1103" i="1"/>
  <c r="O1106" i="1"/>
  <c r="M1124" i="1"/>
  <c r="O1126" i="1"/>
  <c r="M1140" i="1"/>
  <c r="O1142" i="1"/>
  <c r="M1156" i="1"/>
  <c r="O1158" i="1"/>
  <c r="M1172" i="1"/>
  <c r="O1174" i="1"/>
  <c r="M1188" i="1"/>
  <c r="O1190" i="1"/>
  <c r="M1212" i="1"/>
  <c r="N1224" i="1"/>
  <c r="G1224" i="1" s="1"/>
  <c r="N1232" i="1"/>
  <c r="G1232" i="1" s="1"/>
  <c r="N1240" i="1"/>
  <c r="N1248" i="1"/>
  <c r="N1256" i="1"/>
  <c r="G1256" i="1" s="1"/>
  <c r="N1392" i="1"/>
  <c r="G1392" i="1" s="1"/>
  <c r="N1396" i="1"/>
  <c r="G1396" i="1" s="1"/>
  <c r="N1400" i="1"/>
  <c r="G1400" i="1" s="1"/>
  <c r="N1404" i="1"/>
  <c r="G1404" i="1" s="1"/>
  <c r="N1408" i="1"/>
  <c r="G1408" i="1" s="1"/>
  <c r="N1412" i="1"/>
  <c r="G1412" i="1" s="1"/>
  <c r="N1416" i="1"/>
  <c r="G1416" i="1" s="1"/>
  <c r="N1420" i="1"/>
  <c r="G1420" i="1" s="1"/>
  <c r="N1424" i="1"/>
  <c r="G1424" i="1" s="1"/>
  <c r="N1428" i="1"/>
  <c r="G1428" i="1" s="1"/>
  <c r="N1432" i="1"/>
  <c r="G1432" i="1" s="1"/>
  <c r="N1436" i="1"/>
  <c r="G1436" i="1" s="1"/>
  <c r="N1440" i="1"/>
  <c r="G1440" i="1" s="1"/>
  <c r="N1444" i="1"/>
  <c r="G1444" i="1" s="1"/>
  <c r="Q1448" i="1"/>
  <c r="O1451" i="1"/>
  <c r="P1456" i="1"/>
  <c r="O1460" i="1"/>
  <c r="P1464" i="1"/>
  <c r="O1468" i="1"/>
  <c r="P1472" i="1"/>
  <c r="O1476" i="1"/>
  <c r="P1480" i="1"/>
  <c r="O1484" i="1"/>
  <c r="P1488" i="1"/>
  <c r="O1492" i="1"/>
  <c r="P1496" i="1"/>
  <c r="O1500" i="1"/>
  <c r="P1504" i="1"/>
  <c r="O1508" i="1"/>
  <c r="P1514" i="1"/>
  <c r="P1518" i="1"/>
  <c r="P1522" i="1"/>
  <c r="P1526" i="1"/>
  <c r="P1530" i="1"/>
  <c r="P1534" i="1"/>
  <c r="P1538" i="1"/>
  <c r="P1542" i="1"/>
  <c r="P1958" i="1"/>
  <c r="P1966" i="1"/>
  <c r="P1974" i="1"/>
  <c r="P1982" i="1"/>
  <c r="P1990" i="1"/>
  <c r="P1998" i="1"/>
  <c r="P2006" i="1"/>
  <c r="P2014" i="1"/>
  <c r="M2020" i="1"/>
  <c r="M2028" i="1"/>
  <c r="M2036" i="1"/>
  <c r="M2044" i="1"/>
  <c r="M2052" i="1"/>
  <c r="M2060" i="1"/>
  <c r="M2068" i="1"/>
  <c r="M2076" i="1"/>
  <c r="M2084" i="1"/>
  <c r="M2092" i="1"/>
  <c r="M2100" i="1"/>
  <c r="M2108" i="1"/>
  <c r="G2108" i="1" s="1"/>
  <c r="M2116" i="1"/>
  <c r="M2124" i="1"/>
  <c r="M2132" i="1"/>
  <c r="Q313" i="1"/>
  <c r="O314" i="1"/>
  <c r="P387" i="1"/>
  <c r="N388" i="1"/>
  <c r="P439" i="1"/>
  <c r="P440" i="1"/>
  <c r="N441" i="1"/>
  <c r="G441" i="1" s="1"/>
  <c r="Q500" i="1"/>
  <c r="Q526" i="1"/>
  <c r="N571" i="1"/>
  <c r="G571" i="1" s="1"/>
  <c r="N578" i="1"/>
  <c r="N611" i="1"/>
  <c r="G611" i="1" s="1"/>
  <c r="N613" i="1"/>
  <c r="G613" i="1" s="1"/>
  <c r="M648" i="1"/>
  <c r="M649" i="1"/>
  <c r="N657" i="1"/>
  <c r="M658" i="1"/>
  <c r="M676" i="1"/>
  <c r="O683" i="1"/>
  <c r="M684" i="1"/>
  <c r="P703" i="1"/>
  <c r="P735" i="1"/>
  <c r="N745" i="1"/>
  <c r="G745" i="1" s="1"/>
  <c r="N748" i="1"/>
  <c r="G748" i="1" s="1"/>
  <c r="Q758" i="1"/>
  <c r="O763" i="1"/>
  <c r="Q774" i="1"/>
  <c r="O779" i="1"/>
  <c r="Q790" i="1"/>
  <c r="O795" i="1"/>
  <c r="Q806" i="1"/>
  <c r="O811" i="1"/>
  <c r="O816" i="1"/>
  <c r="O824" i="1"/>
  <c r="O945" i="1"/>
  <c r="M957" i="1"/>
  <c r="N958" i="1"/>
  <c r="M968" i="1"/>
  <c r="M969" i="1"/>
  <c r="O983" i="1"/>
  <c r="P985" i="1"/>
  <c r="N997" i="1"/>
  <c r="G997" i="1" s="1"/>
  <c r="O1051" i="1"/>
  <c r="O1056" i="1"/>
  <c r="M1057" i="1"/>
  <c r="O1067" i="1"/>
  <c r="O1072" i="1"/>
  <c r="M1073" i="1"/>
  <c r="O1083" i="1"/>
  <c r="O1088" i="1"/>
  <c r="M1089" i="1"/>
  <c r="M1098" i="1"/>
  <c r="M1104" i="1"/>
  <c r="Q1106" i="1"/>
  <c r="M1122" i="1"/>
  <c r="Q1124" i="1"/>
  <c r="Q1126" i="1"/>
  <c r="M1138" i="1"/>
  <c r="Q1140" i="1"/>
  <c r="Q1142" i="1"/>
  <c r="M1154" i="1"/>
  <c r="Q1156" i="1"/>
  <c r="Q1158" i="1"/>
  <c r="M1170" i="1"/>
  <c r="Q1172" i="1"/>
  <c r="Q1174" i="1"/>
  <c r="M1186" i="1"/>
  <c r="Q1188" i="1"/>
  <c r="Q1190" i="1"/>
  <c r="M1200" i="1"/>
  <c r="Q1212" i="1"/>
  <c r="Q1224" i="1"/>
  <c r="Q1232" i="1"/>
  <c r="Q1240" i="1"/>
  <c r="Q1248" i="1"/>
  <c r="Q1256" i="1"/>
  <c r="O1392" i="1"/>
  <c r="O1396" i="1"/>
  <c r="O1400" i="1"/>
  <c r="O1404" i="1"/>
  <c r="O1408" i="1"/>
  <c r="O1412" i="1"/>
  <c r="O1416" i="1"/>
  <c r="O1420" i="1"/>
  <c r="O1424" i="1"/>
  <c r="O1428" i="1"/>
  <c r="O1432" i="1"/>
  <c r="Q199" i="1"/>
  <c r="P278" i="1"/>
  <c r="P444" i="1"/>
  <c r="P465" i="1"/>
  <c r="O506" i="1"/>
  <c r="N635" i="1"/>
  <c r="N639" i="1"/>
  <c r="G639" i="1" s="1"/>
  <c r="M693" i="1"/>
  <c r="P740" i="1"/>
  <c r="Q744" i="1"/>
  <c r="Q817" i="1"/>
  <c r="N820" i="1"/>
  <c r="Q825" i="1"/>
  <c r="N828" i="1"/>
  <c r="M952" i="1"/>
  <c r="M953" i="1"/>
  <c r="P955" i="1"/>
  <c r="O967" i="1"/>
  <c r="P969" i="1"/>
  <c r="Q980" i="1"/>
  <c r="N981" i="1"/>
  <c r="O992" i="1"/>
  <c r="O993" i="1"/>
  <c r="P1004" i="1"/>
  <c r="M1005" i="1"/>
  <c r="N1006" i="1"/>
  <c r="Q1008" i="1"/>
  <c r="Q1016" i="1"/>
  <c r="Q1024" i="1"/>
  <c r="Q1032" i="1"/>
  <c r="Q1040" i="1"/>
  <c r="O1047" i="1"/>
  <c r="O1052" i="1"/>
  <c r="M1053" i="1"/>
  <c r="O1063" i="1"/>
  <c r="O1068" i="1"/>
  <c r="M1069" i="1"/>
  <c r="O1079" i="1"/>
  <c r="O1084" i="1"/>
  <c r="M1085" i="1"/>
  <c r="O1095" i="1"/>
  <c r="Q1098" i="1"/>
  <c r="O1107" i="1"/>
  <c r="O1110" i="1"/>
  <c r="M1118" i="1"/>
  <c r="Q1120" i="1"/>
  <c r="Q1122" i="1"/>
  <c r="M1134" i="1"/>
  <c r="Q1136" i="1"/>
  <c r="Q1138" i="1"/>
  <c r="M1150" i="1"/>
  <c r="Q1152" i="1"/>
  <c r="Q1154" i="1"/>
  <c r="M1166" i="1"/>
  <c r="Q1168" i="1"/>
  <c r="Q1170" i="1"/>
  <c r="M1182" i="1"/>
  <c r="Q1184" i="1"/>
  <c r="Q1186" i="1"/>
  <c r="Q1200" i="1"/>
  <c r="P1201" i="1"/>
  <c r="M1202" i="1"/>
  <c r="M1208" i="1"/>
  <c r="M1214" i="1"/>
  <c r="M1215" i="1"/>
  <c r="Q1220" i="1"/>
  <c r="N1221" i="1"/>
  <c r="G1221" i="1" s="1"/>
  <c r="O1226" i="1"/>
  <c r="O1230" i="1"/>
  <c r="O1234" i="1"/>
  <c r="O1238" i="1"/>
  <c r="O1242" i="1"/>
  <c r="O1246" i="1"/>
  <c r="O1250" i="1"/>
  <c r="O1254" i="1"/>
  <c r="O1258" i="1"/>
  <c r="N1450" i="1"/>
  <c r="O1452" i="1"/>
  <c r="O1512" i="1"/>
  <c r="O1516" i="1"/>
  <c r="O1520" i="1"/>
  <c r="O1524" i="1"/>
  <c r="O1528" i="1"/>
  <c r="O1532" i="1"/>
  <c r="O1536" i="1"/>
  <c r="O1540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O1596" i="1"/>
  <c r="O1600" i="1"/>
  <c r="O1604" i="1"/>
  <c r="O1608" i="1"/>
  <c r="O1612" i="1"/>
  <c r="O1616" i="1"/>
  <c r="O1620" i="1"/>
  <c r="O1624" i="1"/>
  <c r="O1628" i="1"/>
  <c r="O1632" i="1"/>
  <c r="O1636" i="1"/>
  <c r="O1640" i="1"/>
  <c r="Q462" i="1"/>
  <c r="P505" i="1"/>
  <c r="Q727" i="1"/>
  <c r="N740" i="1"/>
  <c r="O766" i="1"/>
  <c r="O771" i="1"/>
  <c r="Q782" i="1"/>
  <c r="P785" i="1"/>
  <c r="P787" i="1"/>
  <c r="P795" i="1"/>
  <c r="P809" i="1"/>
  <c r="M845" i="1"/>
  <c r="M851" i="1"/>
  <c r="M858" i="1"/>
  <c r="M877" i="1"/>
  <c r="M883" i="1"/>
  <c r="M890" i="1"/>
  <c r="M909" i="1"/>
  <c r="M915" i="1"/>
  <c r="M922" i="1"/>
  <c r="M941" i="1"/>
  <c r="O951" i="1"/>
  <c r="M965" i="1"/>
  <c r="N966" i="1"/>
  <c r="P979" i="1"/>
  <c r="O1000" i="1"/>
  <c r="N1005" i="1"/>
  <c r="O1065" i="1"/>
  <c r="O1070" i="1"/>
  <c r="M1071" i="1"/>
  <c r="O1097" i="1"/>
  <c r="O1114" i="1"/>
  <c r="M1125" i="1"/>
  <c r="Q1132" i="1"/>
  <c r="O1137" i="1"/>
  <c r="M1144" i="1"/>
  <c r="O1150" i="1"/>
  <c r="O1154" i="1"/>
  <c r="N1155" i="1"/>
  <c r="M1168" i="1"/>
  <c r="M1169" i="1"/>
  <c r="M1181" i="1"/>
  <c r="O1193" i="1"/>
  <c r="M1194" i="1"/>
  <c r="Q1201" i="1"/>
  <c r="Q1203" i="1"/>
  <c r="M1227" i="1"/>
  <c r="N1238" i="1"/>
  <c r="N1239" i="1"/>
  <c r="O1251" i="1"/>
  <c r="M1259" i="1"/>
  <c r="N1269" i="1"/>
  <c r="O1274" i="1"/>
  <c r="N1285" i="1"/>
  <c r="O1290" i="1"/>
  <c r="N1301" i="1"/>
  <c r="G1301" i="1" s="1"/>
  <c r="O1306" i="1"/>
  <c r="N1317" i="1"/>
  <c r="G1317" i="1" s="1"/>
  <c r="O1322" i="1"/>
  <c r="N1333" i="1"/>
  <c r="O1338" i="1"/>
  <c r="N1349" i="1"/>
  <c r="G1349" i="1" s="1"/>
  <c r="O1354" i="1"/>
  <c r="N1365" i="1"/>
  <c r="G1365" i="1" s="1"/>
  <c r="O1370" i="1"/>
  <c r="N1381" i="1"/>
  <c r="G1381" i="1" s="1"/>
  <c r="O1386" i="1"/>
  <c r="P1390" i="1"/>
  <c r="N1397" i="1"/>
  <c r="P1399" i="1"/>
  <c r="P1406" i="1"/>
  <c r="N1413" i="1"/>
  <c r="G1413" i="1" s="1"/>
  <c r="P1415" i="1"/>
  <c r="P1422" i="1"/>
  <c r="N1429" i="1"/>
  <c r="G1429" i="1" s="1"/>
  <c r="P1431" i="1"/>
  <c r="O1442" i="1"/>
  <c r="O1444" i="1"/>
  <c r="Q1452" i="1"/>
  <c r="M1453" i="1"/>
  <c r="Q1459" i="1"/>
  <c r="M1460" i="1"/>
  <c r="Q1465" i="1"/>
  <c r="N1472" i="1"/>
  <c r="G1472" i="1" s="1"/>
  <c r="Q1478" i="1"/>
  <c r="P1485" i="1"/>
  <c r="Q1491" i="1"/>
  <c r="M1492" i="1"/>
  <c r="Q1497" i="1"/>
  <c r="N1504" i="1"/>
  <c r="G1504" i="1" s="1"/>
  <c r="Q1510" i="1"/>
  <c r="Q1512" i="1"/>
  <c r="M1524" i="1"/>
  <c r="Q1526" i="1"/>
  <c r="Q1528" i="1"/>
  <c r="M1540" i="1"/>
  <c r="Q1542" i="1"/>
  <c r="Q1544" i="1"/>
  <c r="M1556" i="1"/>
  <c r="Q1558" i="1"/>
  <c r="Q1560" i="1"/>
  <c r="M1572" i="1"/>
  <c r="Q1574" i="1"/>
  <c r="Q1576" i="1"/>
  <c r="M1588" i="1"/>
  <c r="Q1590" i="1"/>
  <c r="Q1592" i="1"/>
  <c r="M1604" i="1"/>
  <c r="Q1606" i="1"/>
  <c r="Q1608" i="1"/>
  <c r="M1620" i="1"/>
  <c r="Q1622" i="1"/>
  <c r="Q1624" i="1"/>
  <c r="M1636" i="1"/>
  <c r="Q1638" i="1"/>
  <c r="Q1640" i="1"/>
  <c r="M1647" i="1"/>
  <c r="Q1650" i="1"/>
  <c r="M1654" i="1"/>
  <c r="O1656" i="1"/>
  <c r="M1660" i="1"/>
  <c r="P1665" i="1"/>
  <c r="O1669" i="1"/>
  <c r="P1671" i="1"/>
  <c r="M1679" i="1"/>
  <c r="Q1682" i="1"/>
  <c r="M1686" i="1"/>
  <c r="O1688" i="1"/>
  <c r="M1692" i="1"/>
  <c r="P1697" i="1"/>
  <c r="P1700" i="1"/>
  <c r="O1704" i="1"/>
  <c r="Q1706" i="1"/>
  <c r="P1709" i="1"/>
  <c r="O1712" i="1"/>
  <c r="Q1714" i="1"/>
  <c r="P1717" i="1"/>
  <c r="O1720" i="1"/>
  <c r="Q1722" i="1"/>
  <c r="P1725" i="1"/>
  <c r="O1728" i="1"/>
  <c r="Q1730" i="1"/>
  <c r="P1733" i="1"/>
  <c r="O1736" i="1"/>
  <c r="O1744" i="1"/>
  <c r="O1752" i="1"/>
  <c r="O1760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413" i="1"/>
  <c r="N658" i="1"/>
  <c r="G658" i="1" s="1"/>
  <c r="O664" i="1"/>
  <c r="O667" i="1"/>
  <c r="Q743" i="1"/>
  <c r="O755" i="1"/>
  <c r="Q766" i="1"/>
  <c r="P769" i="1"/>
  <c r="P771" i="1"/>
  <c r="P779" i="1"/>
  <c r="P793" i="1"/>
  <c r="M833" i="1"/>
  <c r="M839" i="1"/>
  <c r="O858" i="1"/>
  <c r="M865" i="1"/>
  <c r="M871" i="1"/>
  <c r="O890" i="1"/>
  <c r="M897" i="1"/>
  <c r="M903" i="1"/>
  <c r="O922" i="1"/>
  <c r="M929" i="1"/>
  <c r="M935" i="1"/>
  <c r="N965" i="1"/>
  <c r="G965" i="1" s="1"/>
  <c r="O969" i="1"/>
  <c r="M976" i="1"/>
  <c r="M977" i="1"/>
  <c r="O991" i="1"/>
  <c r="O1073" i="1"/>
  <c r="O1074" i="1"/>
  <c r="M1075" i="1"/>
  <c r="M1108" i="1"/>
  <c r="M1109" i="1"/>
  <c r="M1120" i="1"/>
  <c r="M1121" i="1"/>
  <c r="O1125" i="1"/>
  <c r="M1133" i="1"/>
  <c r="O1145" i="1"/>
  <c r="M1146" i="1"/>
  <c r="Q1150" i="1"/>
  <c r="O1155" i="1"/>
  <c r="O1163" i="1"/>
  <c r="M1164" i="1"/>
  <c r="N1169" i="1"/>
  <c r="O1194" i="1"/>
  <c r="N1200" i="1"/>
  <c r="N1208" i="1"/>
  <c r="M1209" i="1"/>
  <c r="N1211" i="1"/>
  <c r="G1211" i="1" s="1"/>
  <c r="P1226" i="1"/>
  <c r="N1227" i="1"/>
  <c r="G1227" i="1" s="1"/>
  <c r="P1238" i="1"/>
  <c r="O1239" i="1"/>
  <c r="P1258" i="1"/>
  <c r="N1259" i="1"/>
  <c r="O1269" i="1"/>
  <c r="O1285" i="1"/>
  <c r="O1301" i="1"/>
  <c r="O1317" i="1"/>
  <c r="O1333" i="1"/>
  <c r="O1349" i="1"/>
  <c r="O1365" i="1"/>
  <c r="O1381" i="1"/>
  <c r="P1400" i="1"/>
  <c r="P1416" i="1"/>
  <c r="P1432" i="1"/>
  <c r="N1438" i="1"/>
  <c r="P1442" i="1"/>
  <c r="P1444" i="1"/>
  <c r="O1453" i="1"/>
  <c r="Q1460" i="1"/>
  <c r="Q1472" i="1"/>
  <c r="M1480" i="1"/>
  <c r="Q1485" i="1"/>
  <c r="Q1492" i="1"/>
  <c r="Q1504" i="1"/>
  <c r="M1522" i="1"/>
  <c r="P1524" i="1"/>
  <c r="M1538" i="1"/>
  <c r="P1540" i="1"/>
  <c r="M1554" i="1"/>
  <c r="P1556" i="1"/>
  <c r="M1570" i="1"/>
  <c r="P1572" i="1"/>
  <c r="M1586" i="1"/>
  <c r="P1588" i="1"/>
  <c r="M1602" i="1"/>
  <c r="P1604" i="1"/>
  <c r="M1618" i="1"/>
  <c r="P1620" i="1"/>
  <c r="M1634" i="1"/>
  <c r="P1636" i="1"/>
  <c r="O1647" i="1"/>
  <c r="Q1654" i="1"/>
  <c r="M1658" i="1"/>
  <c r="O1660" i="1"/>
  <c r="P1669" i="1"/>
  <c r="O1679" i="1"/>
  <c r="Q1686" i="1"/>
  <c r="M1690" i="1"/>
  <c r="O1692" i="1"/>
  <c r="P1704" i="1"/>
  <c r="Q1709" i="1"/>
  <c r="P1712" i="1"/>
  <c r="Q1717" i="1"/>
  <c r="P1720" i="1"/>
  <c r="Q1725" i="1"/>
  <c r="P1728" i="1"/>
  <c r="Q1733" i="1"/>
  <c r="P1736" i="1"/>
  <c r="Q1741" i="1"/>
  <c r="P1744" i="1"/>
  <c r="Q1749" i="1"/>
  <c r="P1752" i="1"/>
  <c r="Q1757" i="1"/>
  <c r="P1760" i="1"/>
  <c r="P1765" i="1"/>
  <c r="P1769" i="1"/>
  <c r="P1773" i="1"/>
  <c r="P1777" i="1"/>
  <c r="P1781" i="1"/>
  <c r="P1785" i="1"/>
  <c r="N1954" i="1"/>
  <c r="M1958" i="1"/>
  <c r="N1962" i="1"/>
  <c r="G1962" i="1" s="1"/>
  <c r="N553" i="1"/>
  <c r="O558" i="1"/>
  <c r="M559" i="1"/>
  <c r="P692" i="1"/>
  <c r="N729" i="1"/>
  <c r="G729" i="1" s="1"/>
  <c r="O748" i="1"/>
  <c r="M753" i="1"/>
  <c r="P761" i="1"/>
  <c r="M841" i="1"/>
  <c r="M847" i="1"/>
  <c r="M873" i="1"/>
  <c r="M879" i="1"/>
  <c r="M905" i="1"/>
  <c r="M911" i="1"/>
  <c r="M937" i="1"/>
  <c r="M943" i="1"/>
  <c r="P945" i="1"/>
  <c r="M949" i="1"/>
  <c r="O968" i="1"/>
  <c r="O975" i="1"/>
  <c r="P977" i="1"/>
  <c r="M989" i="1"/>
  <c r="O1007" i="1"/>
  <c r="O1008" i="1"/>
  <c r="O1015" i="1"/>
  <c r="O1016" i="1"/>
  <c r="O1023" i="1"/>
  <c r="O1024" i="1"/>
  <c r="O1031" i="1"/>
  <c r="O1032" i="1"/>
  <c r="O1039" i="1"/>
  <c r="O1040" i="1"/>
  <c r="O1046" i="1"/>
  <c r="M1047" i="1"/>
  <c r="O1048" i="1"/>
  <c r="M1049" i="1"/>
  <c r="O1053" i="1"/>
  <c r="O1078" i="1"/>
  <c r="M1079" i="1"/>
  <c r="O1080" i="1"/>
  <c r="M1081" i="1"/>
  <c r="O1085" i="1"/>
  <c r="O1098" i="1"/>
  <c r="O1099" i="1"/>
  <c r="Q1116" i="1"/>
  <c r="O1121" i="1"/>
  <c r="M1128" i="1"/>
  <c r="O1134" i="1"/>
  <c r="O1138" i="1"/>
  <c r="N1139" i="1"/>
  <c r="M1152" i="1"/>
  <c r="M1153" i="1"/>
  <c r="M1165" i="1"/>
  <c r="O1177" i="1"/>
  <c r="M1178" i="1"/>
  <c r="Q1182" i="1"/>
  <c r="O1187" i="1"/>
  <c r="O1195" i="1"/>
  <c r="M1196" i="1"/>
  <c r="M1197" i="1"/>
  <c r="Q1209" i="1"/>
  <c r="N1215" i="1"/>
  <c r="G1215" i="1" s="1"/>
  <c r="M1216" i="1"/>
  <c r="M1217" i="1"/>
  <c r="P1234" i="1"/>
  <c r="N1235" i="1"/>
  <c r="P1246" i="1"/>
  <c r="O1247" i="1"/>
  <c r="P1404" i="1"/>
  <c r="P1420" i="1"/>
  <c r="P1438" i="1"/>
  <c r="P1440" i="1"/>
  <c r="N1447" i="1"/>
  <c r="M1456" i="1"/>
  <c r="Q1468" i="1"/>
  <c r="Q1480" i="1"/>
  <c r="M1488" i="1"/>
  <c r="Q1500" i="1"/>
  <c r="M1518" i="1"/>
  <c r="P1520" i="1"/>
  <c r="M1534" i="1"/>
  <c r="P1536" i="1"/>
  <c r="M1550" i="1"/>
  <c r="P1552" i="1"/>
  <c r="M1566" i="1"/>
  <c r="P1568" i="1"/>
  <c r="M1582" i="1"/>
  <c r="P1584" i="1"/>
  <c r="M1598" i="1"/>
  <c r="P1600" i="1"/>
  <c r="M1614" i="1"/>
  <c r="P1616" i="1"/>
  <c r="M1630" i="1"/>
  <c r="P1632" i="1"/>
  <c r="P1645" i="1"/>
  <c r="Q1662" i="1"/>
  <c r="M1666" i="1"/>
  <c r="O1668" i="1"/>
  <c r="P1677" i="1"/>
  <c r="Q1694" i="1"/>
  <c r="M1698" i="1"/>
  <c r="N1705" i="1"/>
  <c r="G1705" i="1" s="1"/>
  <c r="N1713" i="1"/>
  <c r="N1721" i="1"/>
  <c r="G1721" i="1" s="1"/>
  <c r="N1729" i="1"/>
  <c r="N1737" i="1"/>
  <c r="N1745" i="1"/>
  <c r="N1753" i="1"/>
  <c r="N1761" i="1"/>
  <c r="G1761" i="1" s="1"/>
  <c r="P1954" i="1"/>
  <c r="O1958" i="1"/>
  <c r="P1962" i="1"/>
  <c r="O1966" i="1"/>
  <c r="P1970" i="1"/>
  <c r="O1974" i="1"/>
  <c r="P1978" i="1"/>
  <c r="O1982" i="1"/>
  <c r="P1986" i="1"/>
  <c r="O1990" i="1"/>
  <c r="P1994" i="1"/>
  <c r="O1998" i="1"/>
  <c r="P2002" i="1"/>
  <c r="O2006" i="1"/>
  <c r="P2010" i="1"/>
  <c r="O2014" i="1"/>
  <c r="M2017" i="1"/>
  <c r="N2022" i="1"/>
  <c r="G2022" i="1" s="1"/>
  <c r="M2025" i="1"/>
  <c r="N2030" i="1"/>
  <c r="G2030" i="1" s="1"/>
  <c r="M2033" i="1"/>
  <c r="M172" i="1"/>
  <c r="M173" i="1"/>
  <c r="O175" i="1"/>
  <c r="O176" i="1"/>
  <c r="Q516" i="1"/>
  <c r="O553" i="1"/>
  <c r="N554" i="1"/>
  <c r="O555" i="1"/>
  <c r="O599" i="1"/>
  <c r="N600" i="1"/>
  <c r="N649" i="1"/>
  <c r="G649" i="1" s="1"/>
  <c r="M701" i="1"/>
  <c r="N752" i="1"/>
  <c r="M835" i="1"/>
  <c r="M861" i="1"/>
  <c r="M867" i="1"/>
  <c r="M893" i="1"/>
  <c r="M899" i="1"/>
  <c r="M925" i="1"/>
  <c r="M931" i="1"/>
  <c r="O953" i="1"/>
  <c r="N957" i="1"/>
  <c r="G957" i="1" s="1"/>
  <c r="M961" i="1"/>
  <c r="M981" i="1"/>
  <c r="P988" i="1"/>
  <c r="N989" i="1"/>
  <c r="O1049" i="1"/>
  <c r="O1054" i="1"/>
  <c r="M1055" i="1"/>
  <c r="O1081" i="1"/>
  <c r="O1086" i="1"/>
  <c r="M1087" i="1"/>
  <c r="M1100" i="1"/>
  <c r="M1102" i="1"/>
  <c r="M1117" i="1"/>
  <c r="O1129" i="1"/>
  <c r="M1130" i="1"/>
  <c r="Q1134" i="1"/>
  <c r="O1139" i="1"/>
  <c r="O1147" i="1"/>
  <c r="M1148" i="1"/>
  <c r="N1153" i="1"/>
  <c r="G1153" i="1" s="1"/>
  <c r="O1178" i="1"/>
  <c r="Q1196" i="1"/>
  <c r="N1197" i="1"/>
  <c r="P1215" i="1"/>
  <c r="N1216" i="1"/>
  <c r="M1221" i="1"/>
  <c r="O1235" i="1"/>
  <c r="M1243" i="1"/>
  <c r="P1245" i="1"/>
  <c r="N1254" i="1"/>
  <c r="N1255" i="1"/>
  <c r="M1267" i="1"/>
  <c r="M1283" i="1"/>
  <c r="M1299" i="1"/>
  <c r="M1315" i="1"/>
  <c r="M1331" i="1"/>
  <c r="G1331" i="1" s="1"/>
  <c r="M1347" i="1"/>
  <c r="M1363" i="1"/>
  <c r="M1379" i="1"/>
  <c r="P1391" i="1"/>
  <c r="P1398" i="1"/>
  <c r="P1407" i="1"/>
  <c r="P1414" i="1"/>
  <c r="P1423" i="1"/>
  <c r="N371" i="1"/>
  <c r="G371" i="1" s="1"/>
  <c r="M519" i="1"/>
  <c r="M638" i="1"/>
  <c r="M639" i="1"/>
  <c r="P751" i="1"/>
  <c r="P755" i="1"/>
  <c r="M830" i="1"/>
  <c r="M843" i="1"/>
  <c r="O846" i="1"/>
  <c r="M849" i="1"/>
  <c r="M869" i="1"/>
  <c r="M891" i="1"/>
  <c r="M894" i="1"/>
  <c r="M907" i="1"/>
  <c r="O910" i="1"/>
  <c r="M913" i="1"/>
  <c r="M933" i="1"/>
  <c r="P995" i="1"/>
  <c r="Q1010" i="1"/>
  <c r="O1011" i="1"/>
  <c r="Q1042" i="1"/>
  <c r="O1043" i="1"/>
  <c r="O1059" i="1"/>
  <c r="M1176" i="1"/>
  <c r="O1191" i="1"/>
  <c r="M1192" i="1"/>
  <c r="N1203" i="1"/>
  <c r="M1204" i="1"/>
  <c r="P1213" i="1"/>
  <c r="O1272" i="1"/>
  <c r="M1273" i="1"/>
  <c r="O1304" i="1"/>
  <c r="M1305" i="1"/>
  <c r="O1336" i="1"/>
  <c r="M1337" i="1"/>
  <c r="O1368" i="1"/>
  <c r="M1369" i="1"/>
  <c r="M1439" i="1"/>
  <c r="M1447" i="1"/>
  <c r="M1448" i="1"/>
  <c r="N1449" i="1"/>
  <c r="G1449" i="1" s="1"/>
  <c r="P1450" i="1"/>
  <c r="M1452" i="1"/>
  <c r="P1454" i="1"/>
  <c r="M1468" i="1"/>
  <c r="Q1470" i="1"/>
  <c r="M1472" i="1"/>
  <c r="Q1496" i="1"/>
  <c r="P1497" i="1"/>
  <c r="Q1518" i="1"/>
  <c r="M1519" i="1"/>
  <c r="P1521" i="1"/>
  <c r="P1525" i="1"/>
  <c r="M1544" i="1"/>
  <c r="Q1548" i="1"/>
  <c r="Q1552" i="1"/>
  <c r="Q1556" i="1"/>
  <c r="O1561" i="1"/>
  <c r="M1562" i="1"/>
  <c r="O1567" i="1"/>
  <c r="M1574" i="1"/>
  <c r="M1580" i="1"/>
  <c r="P1587" i="1"/>
  <c r="P1592" i="1"/>
  <c r="O1601" i="1"/>
  <c r="Q1610" i="1"/>
  <c r="P1615" i="1"/>
  <c r="Q1618" i="1"/>
  <c r="P1628" i="1"/>
  <c r="M1632" i="1"/>
  <c r="O1648" i="1"/>
  <c r="M1656" i="1"/>
  <c r="P1659" i="1"/>
  <c r="P1663" i="1"/>
  <c r="P1667" i="1"/>
  <c r="M1670" i="1"/>
  <c r="P1687" i="1"/>
  <c r="O1699" i="1"/>
  <c r="M1703" i="1"/>
  <c r="Q1711" i="1"/>
  <c r="M1713" i="1"/>
  <c r="P1722" i="1"/>
  <c r="O1725" i="1"/>
  <c r="O1727" i="1"/>
  <c r="Q1736" i="1"/>
  <c r="O1737" i="1"/>
  <c r="M1738" i="1"/>
  <c r="M1741" i="1"/>
  <c r="P1751" i="1"/>
  <c r="Q1761" i="1"/>
  <c r="O1762" i="1"/>
  <c r="O1764" i="1"/>
  <c r="Q1769" i="1"/>
  <c r="M1789" i="1"/>
  <c r="P1791" i="1"/>
  <c r="O1794" i="1"/>
  <c r="O1796" i="1"/>
  <c r="Q1801" i="1"/>
  <c r="O1898" i="1"/>
  <c r="O1902" i="1"/>
  <c r="O1906" i="1"/>
  <c r="O1910" i="1"/>
  <c r="O1914" i="1"/>
  <c r="O1918" i="1"/>
  <c r="O1922" i="1"/>
  <c r="O1926" i="1"/>
  <c r="O1930" i="1"/>
  <c r="O1934" i="1"/>
  <c r="O1938" i="1"/>
  <c r="O1942" i="1"/>
  <c r="O1946" i="1"/>
  <c r="O1950" i="1"/>
  <c r="O1962" i="1"/>
  <c r="P1965" i="1"/>
  <c r="Q1967" i="1"/>
  <c r="N1970" i="1"/>
  <c r="G1970" i="1" s="1"/>
  <c r="Q1972" i="1"/>
  <c r="O1975" i="1"/>
  <c r="P1977" i="1"/>
  <c r="Q1982" i="1"/>
  <c r="P1987" i="1"/>
  <c r="M1990" i="1"/>
  <c r="O1992" i="1"/>
  <c r="Q1994" i="1"/>
  <c r="P1997" i="1"/>
  <c r="Q1999" i="1"/>
  <c r="N2002" i="1"/>
  <c r="Q2004" i="1"/>
  <c r="O2007" i="1"/>
  <c r="P2009" i="1"/>
  <c r="Q2014" i="1"/>
  <c r="N2016" i="1"/>
  <c r="P2017" i="1"/>
  <c r="M2019" i="1"/>
  <c r="P2022" i="1"/>
  <c r="N2024" i="1"/>
  <c r="G2024" i="1" s="1"/>
  <c r="P2025" i="1"/>
  <c r="M2027" i="1"/>
  <c r="P2030" i="1"/>
  <c r="N2032" i="1"/>
  <c r="P2033" i="1"/>
  <c r="M2035" i="1"/>
  <c r="O2036" i="1"/>
  <c r="M2043" i="1"/>
  <c r="O2044" i="1"/>
  <c r="M2051" i="1"/>
  <c r="O2052" i="1"/>
  <c r="M2059" i="1"/>
  <c r="O2060" i="1"/>
  <c r="M2067" i="1"/>
  <c r="O2068" i="1"/>
  <c r="M2075" i="1"/>
  <c r="O2076" i="1"/>
  <c r="M2083" i="1"/>
  <c r="G2083" i="1" s="1"/>
  <c r="O2084" i="1"/>
  <c r="M2091" i="1"/>
  <c r="O2092" i="1"/>
  <c r="M2099" i="1"/>
  <c r="O2100" i="1"/>
  <c r="M2107" i="1"/>
  <c r="O2108" i="1"/>
  <c r="M2115" i="1"/>
  <c r="O2116" i="1"/>
  <c r="M2123" i="1"/>
  <c r="O2124" i="1"/>
  <c r="M2131" i="1"/>
  <c r="O2132" i="1"/>
  <c r="M589" i="1"/>
  <c r="O739" i="1"/>
  <c r="O830" i="1"/>
  <c r="M831" i="1"/>
  <c r="M850" i="1"/>
  <c r="O894" i="1"/>
  <c r="M895" i="1"/>
  <c r="M914" i="1"/>
  <c r="M1001" i="1"/>
  <c r="O1089" i="1"/>
  <c r="O1090" i="1"/>
  <c r="M1091" i="1"/>
  <c r="O1094" i="1"/>
  <c r="M1095" i="1"/>
  <c r="O1096" i="1"/>
  <c r="M1097" i="1"/>
  <c r="O1102" i="1"/>
  <c r="N1109" i="1"/>
  <c r="G1109" i="1" s="1"/>
  <c r="M1136" i="1"/>
  <c r="M1137" i="1"/>
  <c r="O1179" i="1"/>
  <c r="M1180" i="1"/>
  <c r="N1202" i="1"/>
  <c r="G1202" i="1" s="1"/>
  <c r="P1203" i="1"/>
  <c r="O1227" i="1"/>
  <c r="P1253" i="1"/>
  <c r="N1273" i="1"/>
  <c r="G1273" i="1" s="1"/>
  <c r="O1275" i="1"/>
  <c r="N1305" i="1"/>
  <c r="O1307" i="1"/>
  <c r="N1337" i="1"/>
  <c r="O1339" i="1"/>
  <c r="N1369" i="1"/>
  <c r="G1369" i="1" s="1"/>
  <c r="O1371" i="1"/>
  <c r="P1392" i="1"/>
  <c r="M1393" i="1"/>
  <c r="N1399" i="1"/>
  <c r="P1408" i="1"/>
  <c r="M1409" i="1"/>
  <c r="N1415" i="1"/>
  <c r="P1424" i="1"/>
  <c r="M1425" i="1"/>
  <c r="O1436" i="1"/>
  <c r="N1439" i="1"/>
  <c r="G1439" i="1" s="1"/>
  <c r="P1443" i="1"/>
  <c r="P1447" i="1"/>
  <c r="N1448" i="1"/>
  <c r="P1449" i="1"/>
  <c r="Q1450" i="1"/>
  <c r="Q1451" i="1"/>
  <c r="N1452" i="1"/>
  <c r="G1452" i="1" s="1"/>
  <c r="P1453" i="1"/>
  <c r="N1463" i="1"/>
  <c r="G1463" i="1" s="1"/>
  <c r="M1464" i="1"/>
  <c r="M1508" i="1"/>
  <c r="M1509" i="1"/>
  <c r="M1514" i="1"/>
  <c r="O1519" i="1"/>
  <c r="M1526" i="1"/>
  <c r="M1532" i="1"/>
  <c r="P1544" i="1"/>
  <c r="O1553" i="1"/>
  <c r="O1557" i="1"/>
  <c r="Q1562" i="1"/>
  <c r="P1567" i="1"/>
  <c r="Q1570" i="1"/>
  <c r="O1575" i="1"/>
  <c r="P1580" i="1"/>
  <c r="M1584" i="1"/>
  <c r="Q1598" i="1"/>
  <c r="M1599" i="1"/>
  <c r="P1601" i="1"/>
  <c r="O1619" i="1"/>
  <c r="M1624" i="1"/>
  <c r="Q1628" i="1"/>
  <c r="Q1632" i="1"/>
  <c r="Q1636" i="1"/>
  <c r="M1642" i="1"/>
  <c r="P1648" i="1"/>
  <c r="Q1656" i="1"/>
  <c r="Q1670" i="1"/>
  <c r="M1684" i="1"/>
  <c r="M1688" i="1"/>
  <c r="P1699" i="1"/>
  <c r="O1700" i="1"/>
  <c r="N1703" i="1"/>
  <c r="G1703" i="1" s="1"/>
  <c r="Q1712" i="1"/>
  <c r="O1713" i="1"/>
  <c r="M1714" i="1"/>
  <c r="M1717" i="1"/>
  <c r="P1727" i="1"/>
  <c r="Q1737" i="1"/>
  <c r="O1738" i="1"/>
  <c r="N1741" i="1"/>
  <c r="N1743" i="1"/>
  <c r="Q1751" i="1"/>
  <c r="M1753" i="1"/>
  <c r="P1762" i="1"/>
  <c r="Q1764" i="1"/>
  <c r="O1767" i="1"/>
  <c r="M1777" i="1"/>
  <c r="P1779" i="1"/>
  <c r="Q1789" i="1"/>
  <c r="Q1791" i="1"/>
  <c r="P1794" i="1"/>
  <c r="Q1796" i="1"/>
  <c r="O1799" i="1"/>
  <c r="M1809" i="1"/>
  <c r="P1811" i="1"/>
  <c r="P1818" i="1"/>
  <c r="P1822" i="1"/>
  <c r="P1826" i="1"/>
  <c r="P1830" i="1"/>
  <c r="P1834" i="1"/>
  <c r="P1838" i="1"/>
  <c r="P1842" i="1"/>
  <c r="P1846" i="1"/>
  <c r="P1850" i="1"/>
  <c r="P1854" i="1"/>
  <c r="P1858" i="1"/>
  <c r="P1862" i="1"/>
  <c r="P1866" i="1"/>
  <c r="P1870" i="1"/>
  <c r="P1874" i="1"/>
  <c r="P1878" i="1"/>
  <c r="P1882" i="1"/>
  <c r="P1886" i="1"/>
  <c r="P1890" i="1"/>
  <c r="P1894" i="1"/>
  <c r="P1898" i="1"/>
  <c r="P1902" i="1"/>
  <c r="P1906" i="1"/>
  <c r="P1910" i="1"/>
  <c r="P1914" i="1"/>
  <c r="P1918" i="1"/>
  <c r="P1922" i="1"/>
  <c r="P1926" i="1"/>
  <c r="P1930" i="1"/>
  <c r="P1934" i="1"/>
  <c r="P1938" i="1"/>
  <c r="P1942" i="1"/>
  <c r="P1946" i="1"/>
  <c r="P1950" i="1"/>
  <c r="Q1962" i="1"/>
  <c r="O1970" i="1"/>
  <c r="M1978" i="1"/>
  <c r="N1990" i="1"/>
  <c r="G1990" i="1" s="1"/>
  <c r="O2002" i="1"/>
  <c r="M2010" i="1"/>
  <c r="N2019" i="1"/>
  <c r="N2027" i="1"/>
  <c r="N2035" i="1"/>
  <c r="G2035" i="1" s="1"/>
  <c r="P2036" i="1"/>
  <c r="M2042" i="1"/>
  <c r="P2044" i="1"/>
  <c r="M2050" i="1"/>
  <c r="P2052" i="1"/>
  <c r="M2058" i="1"/>
  <c r="P2060" i="1"/>
  <c r="M2066" i="1"/>
  <c r="P2068" i="1"/>
  <c r="M2074" i="1"/>
  <c r="I2074" i="1" s="1"/>
  <c r="P2076" i="1"/>
  <c r="M2082" i="1"/>
  <c r="P2084" i="1"/>
  <c r="M2090" i="1"/>
  <c r="P2092" i="1"/>
  <c r="M2098" i="1"/>
  <c r="P2100" i="1"/>
  <c r="M2102" i="1"/>
  <c r="M2106" i="1"/>
  <c r="P2108" i="1"/>
  <c r="M2110" i="1"/>
  <c r="M2114" i="1"/>
  <c r="P2116" i="1"/>
  <c r="M2118" i="1"/>
  <c r="M2122" i="1"/>
  <c r="P2124" i="1"/>
  <c r="M2126" i="1"/>
  <c r="M2130" i="1"/>
  <c r="P2132" i="1"/>
  <c r="M2134" i="1"/>
  <c r="M2138" i="1"/>
  <c r="I2138" i="1" s="1"/>
  <c r="M2146" i="1"/>
  <c r="I2146" i="1" s="1"/>
  <c r="M2154" i="1"/>
  <c r="I2154" i="1" s="1"/>
  <c r="M2162" i="1"/>
  <c r="I2162" i="1" s="1"/>
  <c r="M2170" i="1"/>
  <c r="I2170" i="1" s="1"/>
  <c r="M2178" i="1"/>
  <c r="I2178" i="1" s="1"/>
  <c r="M2186" i="1"/>
  <c r="I2186" i="1" s="1"/>
  <c r="M2194" i="1"/>
  <c r="I2194" i="1" s="1"/>
  <c r="M2202" i="1"/>
  <c r="I2202" i="1" s="1"/>
  <c r="N455" i="1"/>
  <c r="G455" i="1" s="1"/>
  <c r="N458" i="1"/>
  <c r="G458" i="1" s="1"/>
  <c r="N461" i="1"/>
  <c r="M713" i="1"/>
  <c r="P777" i="1"/>
  <c r="N822" i="1"/>
  <c r="Q826" i="1"/>
  <c r="O850" i="1"/>
  <c r="O914" i="1"/>
  <c r="O977" i="1"/>
  <c r="N990" i="1"/>
  <c r="O1001" i="1"/>
  <c r="Q1034" i="1"/>
  <c r="O1035" i="1"/>
  <c r="O1075" i="1"/>
  <c r="O1091" i="1"/>
  <c r="Q1102" i="1"/>
  <c r="M1110" i="1"/>
  <c r="O1113" i="1"/>
  <c r="M1114" i="1"/>
  <c r="N1137" i="1"/>
  <c r="G1137" i="1" s="1"/>
  <c r="Q1180" i="1"/>
  <c r="M1184" i="1"/>
  <c r="M1185" i="1"/>
  <c r="Q1202" i="1"/>
  <c r="N1231" i="1"/>
  <c r="M1235" i="1"/>
  <c r="O1273" i="1"/>
  <c r="O1278" i="1"/>
  <c r="N1283" i="1"/>
  <c r="G1283" i="1" s="1"/>
  <c r="O1305" i="1"/>
  <c r="O1310" i="1"/>
  <c r="N1315" i="1"/>
  <c r="G1315" i="1" s="1"/>
  <c r="O1337" i="1"/>
  <c r="O1342" i="1"/>
  <c r="N1347" i="1"/>
  <c r="O1369" i="1"/>
  <c r="O1374" i="1"/>
  <c r="N1379" i="1"/>
  <c r="N1393" i="1"/>
  <c r="N1409" i="1"/>
  <c r="G1409" i="1" s="1"/>
  <c r="N1425" i="1"/>
  <c r="G1425" i="1" s="1"/>
  <c r="N1431" i="1"/>
  <c r="P1436" i="1"/>
  <c r="P1463" i="1"/>
  <c r="N1464" i="1"/>
  <c r="G1464" i="1" s="1"/>
  <c r="M1465" i="1"/>
  <c r="N1488" i="1"/>
  <c r="M1489" i="1"/>
  <c r="Q1508" i="1"/>
  <c r="N1509" i="1"/>
  <c r="G1509" i="1" s="1"/>
  <c r="Q1514" i="1"/>
  <c r="P1519" i="1"/>
  <c r="Q1522" i="1"/>
  <c r="P1532" i="1"/>
  <c r="M1536" i="1"/>
  <c r="Q1550" i="1"/>
  <c r="M1551" i="1"/>
  <c r="P1553" i="1"/>
  <c r="M1576" i="1"/>
  <c r="Q1580" i="1"/>
  <c r="Q1584" i="1"/>
  <c r="Q1588" i="1"/>
  <c r="M1594" i="1"/>
  <c r="O1599" i="1"/>
  <c r="M1606" i="1"/>
  <c r="M1612" i="1"/>
  <c r="P1624" i="1"/>
  <c r="O1633" i="1"/>
  <c r="Q1642" i="1"/>
  <c r="O1645" i="1"/>
  <c r="P1660" i="1"/>
  <c r="M1671" i="1"/>
  <c r="M1674" i="1"/>
  <c r="Q1688" i="1"/>
  <c r="O1703" i="1"/>
  <c r="Q1713" i="1"/>
  <c r="O1714" i="1"/>
  <c r="N1717" i="1"/>
  <c r="N1719" i="1"/>
  <c r="Q1727" i="1"/>
  <c r="M1729" i="1"/>
  <c r="P1738" i="1"/>
  <c r="O1741" i="1"/>
  <c r="O1743" i="1"/>
  <c r="Q1752" i="1"/>
  <c r="O1753" i="1"/>
  <c r="M1754" i="1"/>
  <c r="M1757" i="1"/>
  <c r="M1765" i="1"/>
  <c r="P1767" i="1"/>
  <c r="Q1777" i="1"/>
  <c r="M1797" i="1"/>
  <c r="P1799" i="1"/>
  <c r="Q1809" i="1"/>
  <c r="Q1918" i="1"/>
  <c r="Q1922" i="1"/>
  <c r="Q1926" i="1"/>
  <c r="Q1930" i="1"/>
  <c r="Q1934" i="1"/>
  <c r="Q1938" i="1"/>
  <c r="Q1942" i="1"/>
  <c r="Q1946" i="1"/>
  <c r="Q1950" i="1"/>
  <c r="M1966" i="1"/>
  <c r="Q1970" i="1"/>
  <c r="Q1975" i="1"/>
  <c r="N1978" i="1"/>
  <c r="G1978" i="1" s="1"/>
  <c r="Q1990" i="1"/>
  <c r="M1998" i="1"/>
  <c r="G1998" i="1" s="1"/>
  <c r="Q2002" i="1"/>
  <c r="Q2007" i="1"/>
  <c r="N2010" i="1"/>
  <c r="G2010" i="1" s="1"/>
  <c r="P2019" i="1"/>
  <c r="P2027" i="1"/>
  <c r="O2035" i="1"/>
  <c r="N2038" i="1"/>
  <c r="M2041" i="1"/>
  <c r="N2042" i="1"/>
  <c r="N2046" i="1"/>
  <c r="M2049" i="1"/>
  <c r="N2050" i="1"/>
  <c r="G2050" i="1" s="1"/>
  <c r="N2054" i="1"/>
  <c r="G2054" i="1" s="1"/>
  <c r="M2057" i="1"/>
  <c r="N2058" i="1"/>
  <c r="G2058" i="1" s="1"/>
  <c r="N2062" i="1"/>
  <c r="M2065" i="1"/>
  <c r="G2065" i="1" s="1"/>
  <c r="N2066" i="1"/>
  <c r="N2070" i="1"/>
  <c r="G2070" i="1" s="1"/>
  <c r="M2073" i="1"/>
  <c r="N2074" i="1"/>
  <c r="N2078" i="1"/>
  <c r="G2078" i="1" s="1"/>
  <c r="M2081" i="1"/>
  <c r="N2082" i="1"/>
  <c r="N2086" i="1"/>
  <c r="M2089" i="1"/>
  <c r="N2090" i="1"/>
  <c r="G2090" i="1" s="1"/>
  <c r="N2094" i="1"/>
  <c r="G2094" i="1" s="1"/>
  <c r="M2097" i="1"/>
  <c r="N2098" i="1"/>
  <c r="G2098" i="1" s="1"/>
  <c r="N2102" i="1"/>
  <c r="M2105" i="1"/>
  <c r="N2110" i="1"/>
  <c r="M2113" i="1"/>
  <c r="N2118" i="1"/>
  <c r="G2118" i="1" s="1"/>
  <c r="M2121" i="1"/>
  <c r="N2126" i="1"/>
  <c r="M2129" i="1"/>
  <c r="G2129" i="1" s="1"/>
  <c r="N2134" i="1"/>
  <c r="G2134" i="1" s="1"/>
  <c r="M2137" i="1"/>
  <c r="M2145" i="1"/>
  <c r="M2153" i="1"/>
  <c r="M2161" i="1"/>
  <c r="M2169" i="1"/>
  <c r="M2177" i="1"/>
  <c r="M2185" i="1"/>
  <c r="M2193" i="1"/>
  <c r="M2201" i="1"/>
  <c r="N540" i="1"/>
  <c r="O616" i="1"/>
  <c r="N617" i="1"/>
  <c r="N663" i="1"/>
  <c r="G663" i="1" s="1"/>
  <c r="N724" i="1"/>
  <c r="O787" i="1"/>
  <c r="P822" i="1"/>
  <c r="O700" i="1"/>
  <c r="M741" i="1"/>
  <c r="O803" i="1"/>
  <c r="N814" i="1"/>
  <c r="Q818" i="1"/>
  <c r="M837" i="1"/>
  <c r="M859" i="1"/>
  <c r="M862" i="1"/>
  <c r="M875" i="1"/>
  <c r="O878" i="1"/>
  <c r="M881" i="1"/>
  <c r="M901" i="1"/>
  <c r="M923" i="1"/>
  <c r="M926" i="1"/>
  <c r="M939" i="1"/>
  <c r="O942" i="1"/>
  <c r="N950" i="1"/>
  <c r="M960" i="1"/>
  <c r="M993" i="1"/>
  <c r="Q1026" i="1"/>
  <c r="O1027" i="1"/>
  <c r="O1115" i="1"/>
  <c r="M1116" i="1"/>
  <c r="O1118" i="1"/>
  <c r="N1121" i="1"/>
  <c r="O1141" i="1"/>
  <c r="M1149" i="1"/>
  <c r="O1153" i="1"/>
  <c r="O1161" i="1"/>
  <c r="M1162" i="1"/>
  <c r="O1185" i="1"/>
  <c r="P1197" i="1"/>
  <c r="Q1206" i="1"/>
  <c r="N1210" i="1"/>
  <c r="P1221" i="1"/>
  <c r="Q1222" i="1"/>
  <c r="P1230" i="1"/>
  <c r="P1242" i="1"/>
  <c r="O1243" i="1"/>
  <c r="N1247" i="1"/>
  <c r="N1251" i="1"/>
  <c r="G1251" i="1" s="1"/>
  <c r="M1287" i="1"/>
  <c r="O1288" i="1"/>
  <c r="M1289" i="1"/>
  <c r="I1289" i="1" s="1"/>
  <c r="M1319" i="1"/>
  <c r="O1320" i="1"/>
  <c r="M1321" i="1"/>
  <c r="M1351" i="1"/>
  <c r="O1352" i="1"/>
  <c r="M1353" i="1"/>
  <c r="M1383" i="1"/>
  <c r="O1384" i="1"/>
  <c r="M1385" i="1"/>
  <c r="G1385" i="1" s="1"/>
  <c r="N1437" i="1"/>
  <c r="G1437" i="1" s="1"/>
  <c r="N1475" i="1"/>
  <c r="G1475" i="1" s="1"/>
  <c r="M1476" i="1"/>
  <c r="M1477" i="1"/>
  <c r="M1481" i="1"/>
  <c r="Q1482" i="1"/>
  <c r="P1483" i="1"/>
  <c r="M1484" i="1"/>
  <c r="M1485" i="1"/>
  <c r="Q1489" i="1"/>
  <c r="Q1490" i="1"/>
  <c r="P1491" i="1"/>
  <c r="M1502" i="1"/>
  <c r="Q1509" i="1"/>
  <c r="M1510" i="1"/>
  <c r="M1516" i="1"/>
  <c r="P1528" i="1"/>
  <c r="O1537" i="1"/>
  <c r="Q1546" i="1"/>
  <c r="M1547" i="1"/>
  <c r="P1551" i="1"/>
  <c r="Q1554" i="1"/>
  <c r="P1564" i="1"/>
  <c r="M1568" i="1"/>
  <c r="Q1582" i="1"/>
  <c r="M1583" i="1"/>
  <c r="I1583" i="1" s="1"/>
  <c r="P1585" i="1"/>
  <c r="M1608" i="1"/>
  <c r="Q1612" i="1"/>
  <c r="Q1616" i="1"/>
  <c r="Q1620" i="1"/>
  <c r="M1626" i="1"/>
  <c r="O1631" i="1"/>
  <c r="M1638" i="1"/>
  <c r="M1646" i="1"/>
  <c r="O1665" i="1"/>
  <c r="P1668" i="1"/>
  <c r="Q1677" i="1"/>
  <c r="Q1704" i="1"/>
  <c r="O1705" i="1"/>
  <c r="M1706" i="1"/>
  <c r="O1708" i="1"/>
  <c r="M1709" i="1"/>
  <c r="P1719" i="1"/>
  <c r="Q1729" i="1"/>
  <c r="O1730" i="1"/>
  <c r="P1732" i="1"/>
  <c r="N1733" i="1"/>
  <c r="G1733" i="1" s="1"/>
  <c r="N1735" i="1"/>
  <c r="Q1743" i="1"/>
  <c r="M1745" i="1"/>
  <c r="P1754" i="1"/>
  <c r="P1755" i="1"/>
  <c r="O1757" i="1"/>
  <c r="N1758" i="1"/>
  <c r="O1759" i="1"/>
  <c r="M1773" i="1"/>
  <c r="P1775" i="1"/>
  <c r="Q1785" i="1"/>
  <c r="M1805" i="1"/>
  <c r="P1807" i="1"/>
  <c r="N1961" i="1"/>
  <c r="Q1966" i="1"/>
  <c r="M1967" i="1"/>
  <c r="M1974" i="1"/>
  <c r="Q1978" i="1"/>
  <c r="M1979" i="1"/>
  <c r="Q1983" i="1"/>
  <c r="N1986" i="1"/>
  <c r="G1986" i="1" s="1"/>
  <c r="N1989" i="1"/>
  <c r="Q1998" i="1"/>
  <c r="M1999" i="1"/>
  <c r="M2006" i="1"/>
  <c r="G2006" i="1" s="1"/>
  <c r="Q2010" i="1"/>
  <c r="M2011" i="1"/>
  <c r="O2015" i="1"/>
  <c r="O2018" i="1"/>
  <c r="O2023" i="1"/>
  <c r="O2026" i="1"/>
  <c r="O2031" i="1"/>
  <c r="P2264" i="1"/>
  <c r="P2260" i="1"/>
  <c r="N2257" i="1"/>
  <c r="G2257" i="1" s="1"/>
  <c r="P2252" i="1"/>
  <c r="N2249" i="1"/>
  <c r="G2249" i="1" s="1"/>
  <c r="N2245" i="1"/>
  <c r="G2245" i="1" s="1"/>
  <c r="P2244" i="1"/>
  <c r="N2241" i="1"/>
  <c r="G2241" i="1" s="1"/>
  <c r="N2237" i="1"/>
  <c r="G2237" i="1" s="1"/>
  <c r="P2232" i="1"/>
  <c r="N2229" i="1"/>
  <c r="G2229" i="1" s="1"/>
  <c r="N2225" i="1"/>
  <c r="G2225" i="1" s="1"/>
  <c r="P2220" i="1"/>
  <c r="P2201" i="1"/>
  <c r="N2200" i="1"/>
  <c r="M2199" i="1"/>
  <c r="N2195" i="1"/>
  <c r="O2195" i="1"/>
  <c r="P2185" i="1"/>
  <c r="N2184" i="1"/>
  <c r="M2183" i="1"/>
  <c r="N2179" i="1"/>
  <c r="O2179" i="1"/>
  <c r="P2169" i="1"/>
  <c r="N2168" i="1"/>
  <c r="G2168" i="1" s="1"/>
  <c r="M2167" i="1"/>
  <c r="N2163" i="1"/>
  <c r="O2163" i="1"/>
  <c r="P2161" i="1"/>
  <c r="P2153" i="1"/>
  <c r="N2152" i="1"/>
  <c r="G2152" i="1" s="1"/>
  <c r="M2151" i="1"/>
  <c r="N2147" i="1"/>
  <c r="O2147" i="1"/>
  <c r="P2137" i="1"/>
  <c r="N2136" i="1"/>
  <c r="G2136" i="1" s="1"/>
  <c r="P2133" i="1"/>
  <c r="N2133" i="1"/>
  <c r="O2130" i="1"/>
  <c r="M2127" i="1"/>
  <c r="P2126" i="1"/>
  <c r="N2121" i="1"/>
  <c r="G2121" i="1" s="1"/>
  <c r="M2117" i="1"/>
  <c r="I2117" i="1" s="1"/>
  <c r="O2112" i="1"/>
  <c r="P2073" i="1"/>
  <c r="N2072" i="1"/>
  <c r="G2072" i="1" s="1"/>
  <c r="O2256" i="1"/>
  <c r="O2252" i="1"/>
  <c r="O2248" i="1"/>
  <c r="O2244" i="1"/>
  <c r="O2236" i="1"/>
  <c r="O2232" i="1"/>
  <c r="O2224" i="1"/>
  <c r="O2220" i="1"/>
  <c r="O2216" i="1"/>
  <c r="O2208" i="1"/>
  <c r="O2201" i="1"/>
  <c r="M2200" i="1"/>
  <c r="P2195" i="1"/>
  <c r="O2193" i="1"/>
  <c r="M2192" i="1"/>
  <c r="P2187" i="1"/>
  <c r="O2185" i="1"/>
  <c r="M2184" i="1"/>
  <c r="P2179" i="1"/>
  <c r="O2177" i="1"/>
  <c r="M2176" i="1"/>
  <c r="P2171" i="1"/>
  <c r="O2169" i="1"/>
  <c r="M2168" i="1"/>
  <c r="P2163" i="1"/>
  <c r="O2161" i="1"/>
  <c r="M2160" i="1"/>
  <c r="P2155" i="1"/>
  <c r="O2153" i="1"/>
  <c r="M2152" i="1"/>
  <c r="P2147" i="1"/>
  <c r="O2145" i="1"/>
  <c r="M2144" i="1"/>
  <c r="P2139" i="1"/>
  <c r="O2137" i="1"/>
  <c r="P2135" i="1"/>
  <c r="O2135" i="1"/>
  <c r="O2133" i="1"/>
  <c r="P2128" i="1"/>
  <c r="F2127" i="1"/>
  <c r="N2115" i="1"/>
  <c r="P2113" i="1"/>
  <c r="N2112" i="1"/>
  <c r="G2112" i="1" s="1"/>
  <c r="P2109" i="1"/>
  <c r="N2109" i="1"/>
  <c r="G2109" i="1" s="1"/>
  <c r="O2106" i="1"/>
  <c r="M2103" i="1"/>
  <c r="G2103" i="1" s="1"/>
  <c r="P2102" i="1"/>
  <c r="F2100" i="1"/>
  <c r="P2099" i="1"/>
  <c r="N2097" i="1"/>
  <c r="G2097" i="1" s="1"/>
  <c r="M2093" i="1"/>
  <c r="I2093" i="1" s="1"/>
  <c r="P2082" i="1"/>
  <c r="N2079" i="1"/>
  <c r="N2076" i="1"/>
  <c r="O2073" i="1"/>
  <c r="P2071" i="1"/>
  <c r="O2071" i="1"/>
  <c r="O2069" i="1"/>
  <c r="P2064" i="1"/>
  <c r="F2063" i="1"/>
  <c r="N2051" i="1"/>
  <c r="P2049" i="1"/>
  <c r="N2048" i="1"/>
  <c r="G2048" i="1" s="1"/>
  <c r="P2045" i="1"/>
  <c r="N2045" i="1"/>
  <c r="O2042" i="1"/>
  <c r="P2038" i="1"/>
  <c r="F2036" i="1"/>
  <c r="P2035" i="1"/>
  <c r="N2033" i="1"/>
  <c r="G2033" i="1" s="1"/>
  <c r="O2028" i="1"/>
  <c r="M2024" i="1"/>
  <c r="I2021" i="1"/>
  <c r="N2020" i="1"/>
  <c r="G2020" i="1" s="1"/>
  <c r="N2015" i="1"/>
  <c r="G2015" i="1" s="1"/>
  <c r="P1996" i="1"/>
  <c r="N1996" i="1"/>
  <c r="G1996" i="1" s="1"/>
  <c r="I1994" i="1"/>
  <c r="M1977" i="1"/>
  <c r="M1975" i="1"/>
  <c r="N1974" i="1"/>
  <c r="G1974" i="1" s="1"/>
  <c r="M1972" i="1"/>
  <c r="P1967" i="1"/>
  <c r="N1966" i="1"/>
  <c r="O1965" i="1"/>
  <c r="Q1964" i="1"/>
  <c r="O1961" i="1"/>
  <c r="M1957" i="1"/>
  <c r="N1957" i="1"/>
  <c r="G1957" i="1" s="1"/>
  <c r="P1957" i="1"/>
  <c r="N1956" i="1"/>
  <c r="G1956" i="1" s="1"/>
  <c r="P1956" i="1"/>
  <c r="M1956" i="1"/>
  <c r="O1956" i="1"/>
  <c r="N1947" i="1"/>
  <c r="M1947" i="1"/>
  <c r="P1943" i="1"/>
  <c r="M1938" i="1"/>
  <c r="M1933" i="1"/>
  <c r="N1931" i="1"/>
  <c r="M1931" i="1"/>
  <c r="P1927" i="1"/>
  <c r="M1922" i="1"/>
  <c r="M1917" i="1"/>
  <c r="N1915" i="1"/>
  <c r="G1915" i="1" s="1"/>
  <c r="M1915" i="1"/>
  <c r="P1911" i="1"/>
  <c r="M1906" i="1"/>
  <c r="M1901" i="1"/>
  <c r="N1899" i="1"/>
  <c r="M1899" i="1"/>
  <c r="P1895" i="1"/>
  <c r="M1890" i="1"/>
  <c r="M1885" i="1"/>
  <c r="N1883" i="1"/>
  <c r="G1883" i="1" s="1"/>
  <c r="M1883" i="1"/>
  <c r="P1879" i="1"/>
  <c r="M1874" i="1"/>
  <c r="M1869" i="1"/>
  <c r="N1867" i="1"/>
  <c r="M1867" i="1"/>
  <c r="P1863" i="1"/>
  <c r="M1858" i="1"/>
  <c r="M1853" i="1"/>
  <c r="N1851" i="1"/>
  <c r="G1851" i="1" s="1"/>
  <c r="M1851" i="1"/>
  <c r="P1847" i="1"/>
  <c r="M1842" i="1"/>
  <c r="M1837" i="1"/>
  <c r="N1835" i="1"/>
  <c r="M1835" i="1"/>
  <c r="P1831" i="1"/>
  <c r="M1826" i="1"/>
  <c r="N1819" i="1"/>
  <c r="M1819" i="1"/>
  <c r="P1815" i="1"/>
  <c r="Q1800" i="1"/>
  <c r="N1798" i="1"/>
  <c r="G1798" i="1" s="1"/>
  <c r="Q1798" i="1"/>
  <c r="M1798" i="1"/>
  <c r="M1794" i="1"/>
  <c r="N1792" i="1"/>
  <c r="M1792" i="1"/>
  <c r="P1792" i="1"/>
  <c r="Q1792" i="1"/>
  <c r="I1791" i="1"/>
  <c r="P1786" i="1"/>
  <c r="Q1765" i="1"/>
  <c r="N1763" i="1"/>
  <c r="G1763" i="1" s="1"/>
  <c r="M1763" i="1"/>
  <c r="O1763" i="1"/>
  <c r="N1757" i="1"/>
  <c r="G1757" i="1" s="1"/>
  <c r="O1756" i="1"/>
  <c r="P1741" i="1"/>
  <c r="P1731" i="1"/>
  <c r="M1730" i="1"/>
  <c r="N1725" i="1"/>
  <c r="G1725" i="1" s="1"/>
  <c r="O1724" i="1"/>
  <c r="P1711" i="1"/>
  <c r="Q1710" i="1"/>
  <c r="O1709" i="1"/>
  <c r="O1702" i="1"/>
  <c r="M1702" i="1"/>
  <c r="N1702" i="1"/>
  <c r="P1702" i="1"/>
  <c r="Q1702" i="1"/>
  <c r="N1696" i="1"/>
  <c r="M1696" i="1"/>
  <c r="P1696" i="1"/>
  <c r="Q1696" i="1"/>
  <c r="N1695" i="1"/>
  <c r="G1695" i="1" s="1"/>
  <c r="Q1695" i="1"/>
  <c r="O1695" i="1"/>
  <c r="P1695" i="1"/>
  <c r="O1689" i="1"/>
  <c r="N1685" i="1"/>
  <c r="M1685" i="1"/>
  <c r="O1685" i="1"/>
  <c r="N1676" i="1"/>
  <c r="G1676" i="1" s="1"/>
  <c r="Q1676" i="1"/>
  <c r="N1675" i="1"/>
  <c r="G1675" i="1" s="1"/>
  <c r="Q1675" i="1"/>
  <c r="O1675" i="1"/>
  <c r="P1675" i="1"/>
  <c r="P1674" i="1"/>
  <c r="M1668" i="1"/>
  <c r="O1659" i="1"/>
  <c r="N1653" i="1"/>
  <c r="M1653" i="1"/>
  <c r="P1653" i="1"/>
  <c r="N1644" i="1"/>
  <c r="M1644" i="1"/>
  <c r="M1628" i="1"/>
  <c r="M1622" i="1"/>
  <c r="P1608" i="1"/>
  <c r="O1607" i="1"/>
  <c r="Q1604" i="1"/>
  <c r="N1595" i="1"/>
  <c r="G1595" i="1" s="1"/>
  <c r="Q1595" i="1"/>
  <c r="O1595" i="1"/>
  <c r="P1595" i="1"/>
  <c r="P1594" i="1"/>
  <c r="O1587" i="1"/>
  <c r="P1582" i="1"/>
  <c r="N1581" i="1"/>
  <c r="G1581" i="1" s="1"/>
  <c r="M1581" i="1"/>
  <c r="Q1581" i="1"/>
  <c r="O1581" i="1"/>
  <c r="P1581" i="1"/>
  <c r="O1569" i="1"/>
  <c r="Q1568" i="1"/>
  <c r="N1563" i="1"/>
  <c r="Q1563" i="1"/>
  <c r="O1563" i="1"/>
  <c r="P1563" i="1"/>
  <c r="M1563" i="1"/>
  <c r="M1548" i="1"/>
  <c r="O1543" i="1"/>
  <c r="M1530" i="1"/>
  <c r="O1529" i="1"/>
  <c r="M1528" i="1"/>
  <c r="P1503" i="1"/>
  <c r="P1501" i="1"/>
  <c r="M1497" i="1"/>
  <c r="M1496" i="1"/>
  <c r="P1489" i="1"/>
  <c r="N1485" i="1"/>
  <c r="G1485" i="1" s="1"/>
  <c r="Q1479" i="1"/>
  <c r="O1479" i="1"/>
  <c r="N1479" i="1"/>
  <c r="G1479" i="1" s="1"/>
  <c r="P1479" i="1"/>
  <c r="M1467" i="1"/>
  <c r="O1467" i="1"/>
  <c r="N1467" i="1"/>
  <c r="G1467" i="1" s="1"/>
  <c r="P1467" i="1"/>
  <c r="Q1467" i="1"/>
  <c r="M1437" i="1"/>
  <c r="Q1434" i="1"/>
  <c r="M1434" i="1"/>
  <c r="O1434" i="1"/>
  <c r="O1422" i="1"/>
  <c r="P1419" i="1"/>
  <c r="N1398" i="1"/>
  <c r="G1398" i="1" s="1"/>
  <c r="Q1394" i="1"/>
  <c r="M1394" i="1"/>
  <c r="N1394" i="1"/>
  <c r="O1394" i="1"/>
  <c r="M1365" i="1"/>
  <c r="O1363" i="1"/>
  <c r="M1359" i="1"/>
  <c r="O1358" i="1"/>
  <c r="O1357" i="1"/>
  <c r="P1350" i="1"/>
  <c r="Q1350" i="1"/>
  <c r="M1350" i="1"/>
  <c r="N1350" i="1"/>
  <c r="G1350" i="1" s="1"/>
  <c r="O1350" i="1"/>
  <c r="P1348" i="1"/>
  <c r="Q1348" i="1"/>
  <c r="M1348" i="1"/>
  <c r="I1348" i="1" s="1"/>
  <c r="N1348" i="1"/>
  <c r="G1348" i="1" s="1"/>
  <c r="P1309" i="1"/>
  <c r="Q1309" i="1"/>
  <c r="M1309" i="1"/>
  <c r="N1309" i="1"/>
  <c r="G1309" i="1" s="1"/>
  <c r="O1309" i="1"/>
  <c r="P1308" i="1"/>
  <c r="Q1308" i="1"/>
  <c r="M1308" i="1"/>
  <c r="N1308" i="1"/>
  <c r="O1308" i="1"/>
  <c r="N1263" i="1"/>
  <c r="G1263" i="1" s="1"/>
  <c r="O1259" i="1"/>
  <c r="M1252" i="1"/>
  <c r="N1237" i="1"/>
  <c r="G1237" i="1" s="1"/>
  <c r="O1237" i="1"/>
  <c r="M1237" i="1"/>
  <c r="Q1237" i="1"/>
  <c r="M1222" i="1"/>
  <c r="P1209" i="1"/>
  <c r="N1171" i="1"/>
  <c r="O1170" i="1"/>
  <c r="O1166" i="1"/>
  <c r="Q1164" i="1"/>
  <c r="O1152" i="1"/>
  <c r="O1130" i="1"/>
  <c r="O1111" i="1"/>
  <c r="Q1110" i="1"/>
  <c r="O952" i="1"/>
  <c r="M921" i="1"/>
  <c r="M919" i="1"/>
  <c r="M917" i="1"/>
  <c r="N708" i="1"/>
  <c r="M705" i="1"/>
  <c r="P605" i="1"/>
  <c r="Q605" i="1"/>
  <c r="M605" i="1"/>
  <c r="O605" i="1"/>
  <c r="N605" i="1"/>
  <c r="G605" i="1" s="1"/>
  <c r="P604" i="1"/>
  <c r="Q604" i="1"/>
  <c r="M604" i="1"/>
  <c r="N604" i="1"/>
  <c r="G604" i="1" s="1"/>
  <c r="O604" i="1"/>
  <c r="G2111" i="1"/>
  <c r="I2056" i="1"/>
  <c r="P2039" i="1"/>
  <c r="O2039" i="1"/>
  <c r="N1907" i="1"/>
  <c r="M1907" i="1"/>
  <c r="I1907" i="1" s="1"/>
  <c r="N1891" i="1"/>
  <c r="M1891" i="1"/>
  <c r="N1875" i="1"/>
  <c r="G1875" i="1" s="1"/>
  <c r="M1875" i="1"/>
  <c r="N1859" i="1"/>
  <c r="M1859" i="1"/>
  <c r="N1843" i="1"/>
  <c r="M1843" i="1"/>
  <c r="N1827" i="1"/>
  <c r="M1827" i="1"/>
  <c r="N1795" i="1"/>
  <c r="G1795" i="1" s="1"/>
  <c r="M1795" i="1"/>
  <c r="O1795" i="1"/>
  <c r="N1766" i="1"/>
  <c r="H1766" i="1" s="1"/>
  <c r="Q1766" i="1"/>
  <c r="M1766" i="1"/>
  <c r="I1766" i="1" s="1"/>
  <c r="G1750" i="1"/>
  <c r="I1745" i="1"/>
  <c r="H1745" i="1"/>
  <c r="N1629" i="1"/>
  <c r="G1629" i="1" s="1"/>
  <c r="M1629" i="1"/>
  <c r="Q1629" i="1"/>
  <c r="O1629" i="1"/>
  <c r="P1629" i="1"/>
  <c r="N1623" i="1"/>
  <c r="G1623" i="1" s="1"/>
  <c r="Q1623" i="1"/>
  <c r="M1623" i="1"/>
  <c r="P1623" i="1"/>
  <c r="O1623" i="1"/>
  <c r="N1605" i="1"/>
  <c r="G1605" i="1" s="1"/>
  <c r="M1605" i="1"/>
  <c r="Q1605" i="1"/>
  <c r="O1605" i="1"/>
  <c r="P1605" i="1"/>
  <c r="Q1402" i="1"/>
  <c r="M1402" i="1"/>
  <c r="N1402" i="1"/>
  <c r="O1402" i="1"/>
  <c r="P1378" i="1"/>
  <c r="Q1378" i="1"/>
  <c r="M1378" i="1"/>
  <c r="N1378" i="1"/>
  <c r="O1378" i="1"/>
  <c r="P1377" i="1"/>
  <c r="Q1377" i="1"/>
  <c r="M1377" i="1"/>
  <c r="G1377" i="1" s="1"/>
  <c r="O1377" i="1"/>
  <c r="P1366" i="1"/>
  <c r="Q1366" i="1"/>
  <c r="M1366" i="1"/>
  <c r="N1366" i="1"/>
  <c r="G1366" i="1" s="1"/>
  <c r="O1366" i="1"/>
  <c r="P1364" i="1"/>
  <c r="Q1364" i="1"/>
  <c r="M1364" i="1"/>
  <c r="I1364" i="1" s="1"/>
  <c r="N1364" i="1"/>
  <c r="P1362" i="1"/>
  <c r="Q1362" i="1"/>
  <c r="M1362" i="1"/>
  <c r="N1362" i="1"/>
  <c r="O1362" i="1"/>
  <c r="P1361" i="1"/>
  <c r="Q1361" i="1"/>
  <c r="M1361" i="1"/>
  <c r="G1361" i="1" s="1"/>
  <c r="O1361" i="1"/>
  <c r="I1347" i="1"/>
  <c r="P1279" i="1"/>
  <c r="Q1279" i="1"/>
  <c r="O1279" i="1"/>
  <c r="M1279" i="1"/>
  <c r="G1279" i="1" s="1"/>
  <c r="P1157" i="1"/>
  <c r="Q1157" i="1"/>
  <c r="N1157" i="1"/>
  <c r="O1157" i="1"/>
  <c r="M1157" i="1"/>
  <c r="M2264" i="1"/>
  <c r="I2264" i="1" s="1"/>
  <c r="N2264" i="1"/>
  <c r="M2260" i="1"/>
  <c r="I2260" i="1" s="1"/>
  <c r="N2260" i="1"/>
  <c r="P2241" i="1"/>
  <c r="M2240" i="1"/>
  <c r="I2240" i="1" s="1"/>
  <c r="N2240" i="1"/>
  <c r="P2229" i="1"/>
  <c r="M2228" i="1"/>
  <c r="I2228" i="1" s="1"/>
  <c r="N2228" i="1"/>
  <c r="G2228" i="1" s="1"/>
  <c r="P2213" i="1"/>
  <c r="M2212" i="1"/>
  <c r="I2212" i="1" s="1"/>
  <c r="N2212" i="1"/>
  <c r="P2205" i="1"/>
  <c r="M2204" i="1"/>
  <c r="I2204" i="1" s="1"/>
  <c r="N2204" i="1"/>
  <c r="N2182" i="1"/>
  <c r="P2176" i="1"/>
  <c r="O2167" i="1"/>
  <c r="N2158" i="1"/>
  <c r="P2152" i="1"/>
  <c r="N2142" i="1"/>
  <c r="O2114" i="1"/>
  <c r="M2111" i="1"/>
  <c r="P2110" i="1"/>
  <c r="N2105" i="1"/>
  <c r="G2105" i="1" s="1"/>
  <c r="M2101" i="1"/>
  <c r="I2101" i="1" s="1"/>
  <c r="O2096" i="1"/>
  <c r="N2087" i="1"/>
  <c r="G2087" i="1" s="1"/>
  <c r="O2081" i="1"/>
  <c r="O2077" i="1"/>
  <c r="O2029" i="1"/>
  <c r="O2024" i="1"/>
  <c r="O2017" i="1"/>
  <c r="P2012" i="1"/>
  <c r="N2012" i="1"/>
  <c r="G2012" i="1" s="1"/>
  <c r="O2012" i="1"/>
  <c r="Q2012" i="1"/>
  <c r="O1951" i="1"/>
  <c r="N1949" i="1"/>
  <c r="G1949" i="1" s="1"/>
  <c r="P1949" i="1"/>
  <c r="O1949" i="1"/>
  <c r="N1948" i="1"/>
  <c r="M1948" i="1"/>
  <c r="P1948" i="1"/>
  <c r="O1948" i="1"/>
  <c r="Q1948" i="1"/>
  <c r="Q1945" i="1"/>
  <c r="Q1939" i="1"/>
  <c r="O1903" i="1"/>
  <c r="N1900" i="1"/>
  <c r="M1900" i="1"/>
  <c r="P1900" i="1"/>
  <c r="O1900" i="1"/>
  <c r="Q1900" i="1"/>
  <c r="Q1897" i="1"/>
  <c r="Q1891" i="1"/>
  <c r="Q1890" i="1"/>
  <c r="N1852" i="1"/>
  <c r="M1852" i="1"/>
  <c r="P1852" i="1"/>
  <c r="O1852" i="1"/>
  <c r="Q1852" i="1"/>
  <c r="N1821" i="1"/>
  <c r="G1821" i="1" s="1"/>
  <c r="P1821" i="1"/>
  <c r="O1821" i="1"/>
  <c r="O1783" i="1"/>
  <c r="Q1781" i="1"/>
  <c r="N1778" i="1"/>
  <c r="G1778" i="1" s="1"/>
  <c r="Q1778" i="1"/>
  <c r="O1778" i="1"/>
  <c r="M1737" i="1"/>
  <c r="P1631" i="1"/>
  <c r="N1603" i="1"/>
  <c r="Q1603" i="1"/>
  <c r="M1603" i="1"/>
  <c r="O1603" i="1"/>
  <c r="M1552" i="1"/>
  <c r="N1541" i="1"/>
  <c r="G1541" i="1" s="1"/>
  <c r="M1541" i="1"/>
  <c r="Q1541" i="1"/>
  <c r="O1541" i="1"/>
  <c r="Q1505" i="1"/>
  <c r="P2263" i="1"/>
  <c r="M2262" i="1"/>
  <c r="I2262" i="1" s="1"/>
  <c r="N2262" i="1"/>
  <c r="P2259" i="1"/>
  <c r="M2258" i="1"/>
  <c r="I2258" i="1" s="1"/>
  <c r="N2258" i="1"/>
  <c r="P2255" i="1"/>
  <c r="M2254" i="1"/>
  <c r="I2254" i="1" s="1"/>
  <c r="N2254" i="1"/>
  <c r="P2251" i="1"/>
  <c r="M2250" i="1"/>
  <c r="I2250" i="1" s="1"/>
  <c r="N2250" i="1"/>
  <c r="P2247" i="1"/>
  <c r="M2246" i="1"/>
  <c r="I2246" i="1" s="1"/>
  <c r="N2246" i="1"/>
  <c r="G2246" i="1" s="1"/>
  <c r="P2243" i="1"/>
  <c r="M2242" i="1"/>
  <c r="I2242" i="1" s="1"/>
  <c r="N2242" i="1"/>
  <c r="P2239" i="1"/>
  <c r="M2238" i="1"/>
  <c r="I2238" i="1" s="1"/>
  <c r="N2238" i="1"/>
  <c r="P2235" i="1"/>
  <c r="M2234" i="1"/>
  <c r="I2234" i="1" s="1"/>
  <c r="N2234" i="1"/>
  <c r="P2231" i="1"/>
  <c r="M2230" i="1"/>
  <c r="I2230" i="1" s="1"/>
  <c r="N2230" i="1"/>
  <c r="P2227" i="1"/>
  <c r="M2226" i="1"/>
  <c r="I2226" i="1" s="1"/>
  <c r="N2226" i="1"/>
  <c r="P2223" i="1"/>
  <c r="M2222" i="1"/>
  <c r="I2222" i="1" s="1"/>
  <c r="N2222" i="1"/>
  <c r="P2219" i="1"/>
  <c r="M2218" i="1"/>
  <c r="I2218" i="1" s="1"/>
  <c r="N2218" i="1"/>
  <c r="P2215" i="1"/>
  <c r="M2214" i="1"/>
  <c r="I2214" i="1" s="1"/>
  <c r="N2214" i="1"/>
  <c r="P2211" i="1"/>
  <c r="M2210" i="1"/>
  <c r="I2210" i="1" s="1"/>
  <c r="N2210" i="1"/>
  <c r="P2207" i="1"/>
  <c r="M2206" i="1"/>
  <c r="I2206" i="1" s="1"/>
  <c r="N2206" i="1"/>
  <c r="P2203" i="1"/>
  <c r="N2201" i="1"/>
  <c r="G2201" i="1" s="1"/>
  <c r="O2197" i="1"/>
  <c r="P2197" i="1"/>
  <c r="M2195" i="1"/>
  <c r="N2193" i="1"/>
  <c r="G2193" i="1" s="1"/>
  <c r="O2189" i="1"/>
  <c r="P2189" i="1"/>
  <c r="M2187" i="1"/>
  <c r="N2185" i="1"/>
  <c r="O2181" i="1"/>
  <c r="P2181" i="1"/>
  <c r="M2179" i="1"/>
  <c r="N2177" i="1"/>
  <c r="G2177" i="1" s="1"/>
  <c r="O2173" i="1"/>
  <c r="P2173" i="1"/>
  <c r="M2171" i="1"/>
  <c r="N2169" i="1"/>
  <c r="O2165" i="1"/>
  <c r="P2165" i="1"/>
  <c r="M2163" i="1"/>
  <c r="N2161" i="1"/>
  <c r="G2161" i="1" s="1"/>
  <c r="O2157" i="1"/>
  <c r="P2157" i="1"/>
  <c r="M2155" i="1"/>
  <c r="N2153" i="1"/>
  <c r="G2153" i="1" s="1"/>
  <c r="O2149" i="1"/>
  <c r="P2149" i="1"/>
  <c r="M2147" i="1"/>
  <c r="N2145" i="1"/>
  <c r="G2145" i="1" s="1"/>
  <c r="O2141" i="1"/>
  <c r="P2141" i="1"/>
  <c r="M2139" i="1"/>
  <c r="N2137" i="1"/>
  <c r="G2137" i="1" s="1"/>
  <c r="M2133" i="1"/>
  <c r="O2128" i="1"/>
  <c r="P2122" i="1"/>
  <c r="N2122" i="1"/>
  <c r="G2122" i="1" s="1"/>
  <c r="N2119" i="1"/>
  <c r="N2116" i="1"/>
  <c r="O2113" i="1"/>
  <c r="M2112" i="1"/>
  <c r="P2111" i="1"/>
  <c r="O2111" i="1"/>
  <c r="O2109" i="1"/>
  <c r="I2105" i="1"/>
  <c r="P2104" i="1"/>
  <c r="F2103" i="1"/>
  <c r="N2091" i="1"/>
  <c r="G2091" i="1" s="1"/>
  <c r="P2089" i="1"/>
  <c r="N2088" i="1"/>
  <c r="P2085" i="1"/>
  <c r="N2085" i="1"/>
  <c r="O2082" i="1"/>
  <c r="M2079" i="1"/>
  <c r="P2078" i="1"/>
  <c r="F2076" i="1"/>
  <c r="P2075" i="1"/>
  <c r="N2073" i="1"/>
  <c r="M2069" i="1"/>
  <c r="O2064" i="1"/>
  <c r="P2058" i="1"/>
  <c r="N2055" i="1"/>
  <c r="G2055" i="1" s="1"/>
  <c r="N2052" i="1"/>
  <c r="O2049" i="1"/>
  <c r="M2048" i="1"/>
  <c r="P2047" i="1"/>
  <c r="O2047" i="1"/>
  <c r="O2045" i="1"/>
  <c r="I2041" i="1"/>
  <c r="P2040" i="1"/>
  <c r="F2039" i="1"/>
  <c r="M2032" i="1"/>
  <c r="N2028" i="1"/>
  <c r="G2028" i="1" s="1"/>
  <c r="N2023" i="1"/>
  <c r="P2018" i="1"/>
  <c r="Q2011" i="1"/>
  <c r="O2010" i="1"/>
  <c r="Q1993" i="1"/>
  <c r="M1993" i="1"/>
  <c r="N1993" i="1"/>
  <c r="P1993" i="1"/>
  <c r="P1988" i="1"/>
  <c r="M1988" i="1"/>
  <c r="N1988" i="1"/>
  <c r="Q1988" i="1"/>
  <c r="Q1985" i="1"/>
  <c r="N1985" i="1"/>
  <c r="G1985" i="1" s="1"/>
  <c r="O1985" i="1"/>
  <c r="P1985" i="1"/>
  <c r="P1980" i="1"/>
  <c r="N1980" i="1"/>
  <c r="G1980" i="1" s="1"/>
  <c r="O1980" i="1"/>
  <c r="Q1980" i="1"/>
  <c r="M1969" i="1"/>
  <c r="I1969" i="1" s="1"/>
  <c r="O1967" i="1"/>
  <c r="N1965" i="1"/>
  <c r="O1964" i="1"/>
  <c r="M1961" i="1"/>
  <c r="O1959" i="1"/>
  <c r="P1959" i="1"/>
  <c r="Q1959" i="1"/>
  <c r="Q1947" i="1"/>
  <c r="O1943" i="1"/>
  <c r="N1941" i="1"/>
  <c r="G1941" i="1" s="1"/>
  <c r="P1941" i="1"/>
  <c r="O1941" i="1"/>
  <c r="N1940" i="1"/>
  <c r="G1940" i="1" s="1"/>
  <c r="M1940" i="1"/>
  <c r="P1940" i="1"/>
  <c r="O1940" i="1"/>
  <c r="Q1940" i="1"/>
  <c r="Q1937" i="1"/>
  <c r="Q1931" i="1"/>
  <c r="O1927" i="1"/>
  <c r="N1925" i="1"/>
  <c r="G1925" i="1" s="1"/>
  <c r="P1925" i="1"/>
  <c r="O1925" i="1"/>
  <c r="N1924" i="1"/>
  <c r="M1924" i="1"/>
  <c r="P1924" i="1"/>
  <c r="O1924" i="1"/>
  <c r="Q1924" i="1"/>
  <c r="Q1921" i="1"/>
  <c r="Q1915" i="1"/>
  <c r="Q1914" i="1"/>
  <c r="O1911" i="1"/>
  <c r="N1909" i="1"/>
  <c r="G1909" i="1" s="1"/>
  <c r="P1909" i="1"/>
  <c r="O1909" i="1"/>
  <c r="N1908" i="1"/>
  <c r="M1908" i="1"/>
  <c r="P1908" i="1"/>
  <c r="O1908" i="1"/>
  <c r="Q1908" i="1"/>
  <c r="Q1905" i="1"/>
  <c r="Q1899" i="1"/>
  <c r="Q1898" i="1"/>
  <c r="O1895" i="1"/>
  <c r="N1893" i="1"/>
  <c r="G1893" i="1" s="1"/>
  <c r="P1893" i="1"/>
  <c r="O1893" i="1"/>
  <c r="N1892" i="1"/>
  <c r="M1892" i="1"/>
  <c r="P1892" i="1"/>
  <c r="O1892" i="1"/>
  <c r="Q1892" i="1"/>
  <c r="Q1889" i="1"/>
  <c r="Q1883" i="1"/>
  <c r="Q1882" i="1"/>
  <c r="O1879" i="1"/>
  <c r="N1877" i="1"/>
  <c r="G1877" i="1" s="1"/>
  <c r="P1877" i="1"/>
  <c r="O1877" i="1"/>
  <c r="N1876" i="1"/>
  <c r="M1876" i="1"/>
  <c r="P1876" i="1"/>
  <c r="O1876" i="1"/>
  <c r="Q1876" i="1"/>
  <c r="Q1873" i="1"/>
  <c r="Q1867" i="1"/>
  <c r="Q1866" i="1"/>
  <c r="O1863" i="1"/>
  <c r="N1861" i="1"/>
  <c r="G1861" i="1" s="1"/>
  <c r="P1861" i="1"/>
  <c r="O1861" i="1"/>
  <c r="N1860" i="1"/>
  <c r="M1860" i="1"/>
  <c r="P1860" i="1"/>
  <c r="O1860" i="1"/>
  <c r="Q1860" i="1"/>
  <c r="Q1857" i="1"/>
  <c r="Q1851" i="1"/>
  <c r="Q1850" i="1"/>
  <c r="O1847" i="1"/>
  <c r="N1845" i="1"/>
  <c r="G1845" i="1" s="1"/>
  <c r="P1845" i="1"/>
  <c r="O1845" i="1"/>
  <c r="N1844" i="1"/>
  <c r="M1844" i="1"/>
  <c r="P1844" i="1"/>
  <c r="O1844" i="1"/>
  <c r="Q1844" i="1"/>
  <c r="Q1841" i="1"/>
  <c r="Q1835" i="1"/>
  <c r="Q1834" i="1"/>
  <c r="O1831" i="1"/>
  <c r="N1829" i="1"/>
  <c r="G1829" i="1" s="1"/>
  <c r="P1829" i="1"/>
  <c r="O1829" i="1"/>
  <c r="N1828" i="1"/>
  <c r="M1828" i="1"/>
  <c r="P1828" i="1"/>
  <c r="O1828" i="1"/>
  <c r="Q1828" i="1"/>
  <c r="Q1825" i="1"/>
  <c r="Q1819" i="1"/>
  <c r="Q1818" i="1"/>
  <c r="O1815" i="1"/>
  <c r="Q1813" i="1"/>
  <c r="N1810" i="1"/>
  <c r="G1810" i="1" s="1"/>
  <c r="Q1810" i="1"/>
  <c r="O1810" i="1"/>
  <c r="O1800" i="1"/>
  <c r="Q1799" i="1"/>
  <c r="P1797" i="1"/>
  <c r="Q1793" i="1"/>
  <c r="P1789" i="1"/>
  <c r="O1786" i="1"/>
  <c r="N1782" i="1"/>
  <c r="Q1782" i="1"/>
  <c r="M1782" i="1"/>
  <c r="O1782" i="1"/>
  <c r="P1782" i="1"/>
  <c r="O1776" i="1"/>
  <c r="P1771" i="1"/>
  <c r="N1768" i="1"/>
  <c r="M1768" i="1"/>
  <c r="P1768" i="1"/>
  <c r="Q1763" i="1"/>
  <c r="O1754" i="1"/>
  <c r="P1743" i="1"/>
  <c r="M1725" i="1"/>
  <c r="O1717" i="1"/>
  <c r="Q1716" i="1"/>
  <c r="N1716" i="1"/>
  <c r="M1716" i="1"/>
  <c r="O1716" i="1"/>
  <c r="P1716" i="1"/>
  <c r="O1711" i="1"/>
  <c r="N1710" i="1"/>
  <c r="N1709" i="1"/>
  <c r="M1699" i="1"/>
  <c r="Q1698" i="1"/>
  <c r="N1693" i="1"/>
  <c r="M1693" i="1"/>
  <c r="Q1693" i="1"/>
  <c r="O1693" i="1"/>
  <c r="M1687" i="1"/>
  <c r="N1680" i="1"/>
  <c r="Q1680" i="1"/>
  <c r="M1680" i="1"/>
  <c r="O1680" i="1"/>
  <c r="P1680" i="1"/>
  <c r="Q1658" i="1"/>
  <c r="P1657" i="1"/>
  <c r="P1655" i="1"/>
  <c r="Q1653" i="1"/>
  <c r="Q1644" i="1"/>
  <c r="M1627" i="1"/>
  <c r="Q1626" i="1"/>
  <c r="F1622" i="1"/>
  <c r="P1621" i="1"/>
  <c r="P1603" i="1"/>
  <c r="Q1602" i="1"/>
  <c r="Q1586" i="1"/>
  <c r="O1585" i="1"/>
  <c r="N1577" i="1"/>
  <c r="M1577" i="1"/>
  <c r="Q1577" i="1"/>
  <c r="P1577" i="1"/>
  <c r="M1542" i="1"/>
  <c r="P1541" i="1"/>
  <c r="Q1540" i="1"/>
  <c r="O1525" i="1"/>
  <c r="M1504" i="1"/>
  <c r="M1503" i="1"/>
  <c r="M1498" i="1"/>
  <c r="Q1486" i="1"/>
  <c r="Q1481" i="1"/>
  <c r="Q1475" i="1"/>
  <c r="O1474" i="1"/>
  <c r="P1474" i="1"/>
  <c r="M1474" i="1"/>
  <c r="G1474" i="1" s="1"/>
  <c r="Q1474" i="1"/>
  <c r="P1469" i="1"/>
  <c r="P1465" i="1"/>
  <c r="P1461" i="1"/>
  <c r="O1458" i="1"/>
  <c r="P1458" i="1"/>
  <c r="P1446" i="1"/>
  <c r="Q1441" i="1"/>
  <c r="O1441" i="1"/>
  <c r="P1441" i="1"/>
  <c r="N1441" i="1"/>
  <c r="G1441" i="1" s="1"/>
  <c r="N1422" i="1"/>
  <c r="G1422" i="1" s="1"/>
  <c r="P1418" i="1"/>
  <c r="Q1411" i="1"/>
  <c r="M1411" i="1"/>
  <c r="O1411" i="1"/>
  <c r="N1411" i="1"/>
  <c r="G1411" i="1" s="1"/>
  <c r="M1381" i="1"/>
  <c r="O1380" i="1"/>
  <c r="O1379" i="1"/>
  <c r="N1363" i="1"/>
  <c r="O1321" i="1"/>
  <c r="P1311" i="1"/>
  <c r="Q1311" i="1"/>
  <c r="O1311" i="1"/>
  <c r="M1311" i="1"/>
  <c r="N1281" i="1"/>
  <c r="G1281" i="1" s="1"/>
  <c r="M1269" i="1"/>
  <c r="O1268" i="1"/>
  <c r="O1267" i="1"/>
  <c r="N1265" i="1"/>
  <c r="G1265" i="1" s="1"/>
  <c r="M1263" i="1"/>
  <c r="O1262" i="1"/>
  <c r="O1261" i="1"/>
  <c r="O1228" i="1"/>
  <c r="N1228" i="1"/>
  <c r="G1228" i="1" s="1"/>
  <c r="P1228" i="1"/>
  <c r="Q1228" i="1"/>
  <c r="M1228" i="1"/>
  <c r="O1196" i="1"/>
  <c r="O1189" i="1"/>
  <c r="N1187" i="1"/>
  <c r="O1186" i="1"/>
  <c r="O1182" i="1"/>
  <c r="O1169" i="1"/>
  <c r="O1162" i="1"/>
  <c r="M1160" i="1"/>
  <c r="M1141" i="1"/>
  <c r="M1059" i="1"/>
  <c r="O1058" i="1"/>
  <c r="O1057" i="1"/>
  <c r="N1031" i="1"/>
  <c r="G1031" i="1" s="1"/>
  <c r="M1000" i="1"/>
  <c r="N982" i="1"/>
  <c r="O976" i="1"/>
  <c r="M927" i="1"/>
  <c r="O926" i="1"/>
  <c r="P886" i="1"/>
  <c r="Q886" i="1"/>
  <c r="N886" i="1"/>
  <c r="G886" i="1" s="1"/>
  <c r="M886" i="1"/>
  <c r="O886" i="1"/>
  <c r="P874" i="1"/>
  <c r="Q874" i="1"/>
  <c r="N874" i="1"/>
  <c r="M874" i="1"/>
  <c r="I874" i="1" s="1"/>
  <c r="P854" i="1"/>
  <c r="Q854" i="1"/>
  <c r="N854" i="1"/>
  <c r="M854" i="1"/>
  <c r="O854" i="1"/>
  <c r="I1798" i="1"/>
  <c r="H1635" i="1"/>
  <c r="H1521" i="1"/>
  <c r="H2263" i="1"/>
  <c r="H2259" i="1"/>
  <c r="H2255" i="1"/>
  <c r="H2251" i="1"/>
  <c r="H2247" i="1"/>
  <c r="H2243" i="1"/>
  <c r="H2239" i="1"/>
  <c r="H2235" i="1"/>
  <c r="H2231" i="1"/>
  <c r="H2227" i="1"/>
  <c r="H2223" i="1"/>
  <c r="O2219" i="1"/>
  <c r="O2211" i="1"/>
  <c r="O2207" i="1"/>
  <c r="O2203" i="1"/>
  <c r="N2197" i="1"/>
  <c r="N2189" i="1"/>
  <c r="G2189" i="1" s="1"/>
  <c r="N2181" i="1"/>
  <c r="N2173" i="1"/>
  <c r="N2165" i="1"/>
  <c r="G2165" i="1" s="1"/>
  <c r="N2157" i="1"/>
  <c r="G2157" i="1" s="1"/>
  <c r="N2149" i="1"/>
  <c r="N2141" i="1"/>
  <c r="G2141" i="1" s="1"/>
  <c r="N2131" i="1"/>
  <c r="G2131" i="1" s="1"/>
  <c r="P2129" i="1"/>
  <c r="N2128" i="1"/>
  <c r="G2128" i="1" s="1"/>
  <c r="P2125" i="1"/>
  <c r="N2125" i="1"/>
  <c r="G2125" i="1" s="1"/>
  <c r="O2122" i="1"/>
  <c r="M2119" i="1"/>
  <c r="P2115" i="1"/>
  <c r="N2113" i="1"/>
  <c r="G2113" i="1" s="1"/>
  <c r="M2109" i="1"/>
  <c r="O2104" i="1"/>
  <c r="P2098" i="1"/>
  <c r="N2095" i="1"/>
  <c r="G2095" i="1" s="1"/>
  <c r="N2092" i="1"/>
  <c r="G2092" i="1" s="1"/>
  <c r="O2089" i="1"/>
  <c r="M2088" i="1"/>
  <c r="I2088" i="1" s="1"/>
  <c r="P2087" i="1"/>
  <c r="O2087" i="1"/>
  <c r="O2085" i="1"/>
  <c r="P2080" i="1"/>
  <c r="N2067" i="1"/>
  <c r="G2067" i="1" s="1"/>
  <c r="P2065" i="1"/>
  <c r="N2064" i="1"/>
  <c r="G2064" i="1" s="1"/>
  <c r="P2061" i="1"/>
  <c r="N2061" i="1"/>
  <c r="G2061" i="1" s="1"/>
  <c r="O2058" i="1"/>
  <c r="H2056" i="1"/>
  <c r="M2055" i="1"/>
  <c r="P2054" i="1"/>
  <c r="P2051" i="1"/>
  <c r="N2049" i="1"/>
  <c r="G2049" i="1" s="1"/>
  <c r="M2045" i="1"/>
  <c r="O2040" i="1"/>
  <c r="P2034" i="1"/>
  <c r="N2031" i="1"/>
  <c r="P2026" i="1"/>
  <c r="N2021" i="1"/>
  <c r="M2021" i="1"/>
  <c r="P2021" i="1"/>
  <c r="M2018" i="1"/>
  <c r="N2014" i="1"/>
  <c r="Q2013" i="1"/>
  <c r="M2012" i="1"/>
  <c r="P2011" i="1"/>
  <c r="O2009" i="1"/>
  <c r="Q2005" i="1"/>
  <c r="O2004" i="1"/>
  <c r="M1991" i="1"/>
  <c r="G1991" i="1" s="1"/>
  <c r="O1991" i="1"/>
  <c r="M1983" i="1"/>
  <c r="M1981" i="1"/>
  <c r="N1981" i="1"/>
  <c r="G1981" i="1" s="1"/>
  <c r="P1981" i="1"/>
  <c r="N1967" i="1"/>
  <c r="M1964" i="1"/>
  <c r="N1960" i="1"/>
  <c r="M1960" i="1"/>
  <c r="I1960" i="1" s="1"/>
  <c r="P1960" i="1"/>
  <c r="Q1960" i="1"/>
  <c r="N1951" i="1"/>
  <c r="M1951" i="1"/>
  <c r="P1947" i="1"/>
  <c r="M1942" i="1"/>
  <c r="M1937" i="1"/>
  <c r="N1935" i="1"/>
  <c r="M1935" i="1"/>
  <c r="P1931" i="1"/>
  <c r="M1926" i="1"/>
  <c r="M1921" i="1"/>
  <c r="N1919" i="1"/>
  <c r="M1919" i="1"/>
  <c r="P1915" i="1"/>
  <c r="M1910" i="1"/>
  <c r="M1905" i="1"/>
  <c r="N1903" i="1"/>
  <c r="M1903" i="1"/>
  <c r="P1899" i="1"/>
  <c r="M1894" i="1"/>
  <c r="M1889" i="1"/>
  <c r="N1887" i="1"/>
  <c r="G1887" i="1" s="1"/>
  <c r="M1887" i="1"/>
  <c r="P1883" i="1"/>
  <c r="M1878" i="1"/>
  <c r="M1873" i="1"/>
  <c r="N1871" i="1"/>
  <c r="M1871" i="1"/>
  <c r="P1867" i="1"/>
  <c r="M1862" i="1"/>
  <c r="M1857" i="1"/>
  <c r="N1855" i="1"/>
  <c r="G1855" i="1" s="1"/>
  <c r="M1855" i="1"/>
  <c r="P1851" i="1"/>
  <c r="M1846" i="1"/>
  <c r="M1841" i="1"/>
  <c r="N1839" i="1"/>
  <c r="G1839" i="1" s="1"/>
  <c r="M1839" i="1"/>
  <c r="P1835" i="1"/>
  <c r="M1830" i="1"/>
  <c r="M1825" i="1"/>
  <c r="N1823" i="1"/>
  <c r="M1823" i="1"/>
  <c r="P1819" i="1"/>
  <c r="M1813" i="1"/>
  <c r="Q1812" i="1"/>
  <c r="O1806" i="1"/>
  <c r="N1803" i="1"/>
  <c r="G1803" i="1" s="1"/>
  <c r="M1803" i="1"/>
  <c r="I1803" i="1" s="1"/>
  <c r="Q1803" i="1"/>
  <c r="M1793" i="1"/>
  <c r="O1792" i="1"/>
  <c r="N1790" i="1"/>
  <c r="G1790" i="1" s="1"/>
  <c r="Q1790" i="1"/>
  <c r="M1790" i="1"/>
  <c r="P1790" i="1"/>
  <c r="M1786" i="1"/>
  <c r="M1785" i="1"/>
  <c r="N1783" i="1"/>
  <c r="M1783" i="1"/>
  <c r="Q1775" i="1"/>
  <c r="O1771" i="1"/>
  <c r="P1770" i="1"/>
  <c r="P1763" i="1"/>
  <c r="Q1760" i="1"/>
  <c r="Q1759" i="1"/>
  <c r="Q1758" i="1"/>
  <c r="P1757" i="1"/>
  <c r="P1746" i="1"/>
  <c r="Q1744" i="1"/>
  <c r="O1742" i="1"/>
  <c r="M1742" i="1"/>
  <c r="P1742" i="1"/>
  <c r="N1742" i="1"/>
  <c r="G1742" i="1" s="1"/>
  <c r="O1732" i="1"/>
  <c r="N1711" i="1"/>
  <c r="G1711" i="1" s="1"/>
  <c r="O1697" i="1"/>
  <c r="O1696" i="1"/>
  <c r="N1691" i="1"/>
  <c r="Q1691" i="1"/>
  <c r="M1691" i="1"/>
  <c r="O1691" i="1"/>
  <c r="P1691" i="1"/>
  <c r="Q1685" i="1"/>
  <c r="N1681" i="1"/>
  <c r="G1681" i="1" s="1"/>
  <c r="M1681" i="1"/>
  <c r="O1681" i="1"/>
  <c r="P1676" i="1"/>
  <c r="N1672" i="1"/>
  <c r="H1672" i="1" s="1"/>
  <c r="M1672" i="1"/>
  <c r="I1672" i="1" s="1"/>
  <c r="Q1672" i="1"/>
  <c r="P1670" i="1"/>
  <c r="M1655" i="1"/>
  <c r="O1653" i="1"/>
  <c r="N1649" i="1"/>
  <c r="M1649" i="1"/>
  <c r="O1649" i="1"/>
  <c r="P1649" i="1"/>
  <c r="P1644" i="1"/>
  <c r="P1640" i="1"/>
  <c r="P1637" i="1"/>
  <c r="O1621" i="1"/>
  <c r="P1617" i="1"/>
  <c r="Q1600" i="1"/>
  <c r="Q1596" i="1"/>
  <c r="M1567" i="1"/>
  <c r="Q1566" i="1"/>
  <c r="Q1564" i="1"/>
  <c r="Q1538" i="1"/>
  <c r="N1533" i="1"/>
  <c r="G1533" i="1" s="1"/>
  <c r="M1533" i="1"/>
  <c r="Q1533" i="1"/>
  <c r="O1533" i="1"/>
  <c r="P1533" i="1"/>
  <c r="Q1524" i="1"/>
  <c r="O1523" i="1"/>
  <c r="N1513" i="1"/>
  <c r="G1513" i="1" s="1"/>
  <c r="M1513" i="1"/>
  <c r="Q1513" i="1"/>
  <c r="P1513" i="1"/>
  <c r="O1513" i="1"/>
  <c r="M1507" i="1"/>
  <c r="O1507" i="1"/>
  <c r="P1507" i="1"/>
  <c r="N1507" i="1"/>
  <c r="G1507" i="1" s="1"/>
  <c r="Q1507" i="1"/>
  <c r="N1490" i="1"/>
  <c r="G1490" i="1" s="1"/>
  <c r="M1470" i="1"/>
  <c r="M1469" i="1"/>
  <c r="N1446" i="1"/>
  <c r="G1446" i="1" s="1"/>
  <c r="P1434" i="1"/>
  <c r="N1414" i="1"/>
  <c r="Q1410" i="1"/>
  <c r="M1410" i="1"/>
  <c r="N1410" i="1"/>
  <c r="O1410" i="1"/>
  <c r="M1397" i="1"/>
  <c r="P1396" i="1"/>
  <c r="P1395" i="1"/>
  <c r="P1373" i="1"/>
  <c r="Q1373" i="1"/>
  <c r="M1373" i="1"/>
  <c r="N1373" i="1"/>
  <c r="O1373" i="1"/>
  <c r="P1372" i="1"/>
  <c r="Q1372" i="1"/>
  <c r="M1372" i="1"/>
  <c r="N1372" i="1"/>
  <c r="G1372" i="1" s="1"/>
  <c r="O1372" i="1"/>
  <c r="N1343" i="1"/>
  <c r="G1343" i="1" s="1"/>
  <c r="N1327" i="1"/>
  <c r="O1323" i="1"/>
  <c r="N1321" i="1"/>
  <c r="P1314" i="1"/>
  <c r="Q1314" i="1"/>
  <c r="M1314" i="1"/>
  <c r="N1314" i="1"/>
  <c r="G1314" i="1" s="1"/>
  <c r="O1314" i="1"/>
  <c r="P1313" i="1"/>
  <c r="Q1313" i="1"/>
  <c r="M1313" i="1"/>
  <c r="O1313" i="1"/>
  <c r="P1302" i="1"/>
  <c r="Q1302" i="1"/>
  <c r="M1302" i="1"/>
  <c r="N1302" i="1"/>
  <c r="O1302" i="1"/>
  <c r="P1300" i="1"/>
  <c r="Q1300" i="1"/>
  <c r="M1300" i="1"/>
  <c r="N1300" i="1"/>
  <c r="G1300" i="1" s="1"/>
  <c r="P1298" i="1"/>
  <c r="Q1298" i="1"/>
  <c r="M1298" i="1"/>
  <c r="N1298" i="1"/>
  <c r="O1298" i="1"/>
  <c r="P1297" i="1"/>
  <c r="Q1297" i="1"/>
  <c r="M1297" i="1"/>
  <c r="O1297" i="1"/>
  <c r="M1285" i="1"/>
  <c r="O1284" i="1"/>
  <c r="O1283" i="1"/>
  <c r="N1267" i="1"/>
  <c r="G1267" i="1" s="1"/>
  <c r="N1246" i="1"/>
  <c r="Q1103" i="1"/>
  <c r="M1065" i="1"/>
  <c r="O1064" i="1"/>
  <c r="M1063" i="1"/>
  <c r="O1062" i="1"/>
  <c r="Q988" i="1"/>
  <c r="Q956" i="1"/>
  <c r="P953" i="1"/>
  <c r="P872" i="1"/>
  <c r="Q872" i="1"/>
  <c r="N872" i="1"/>
  <c r="M872" i="1"/>
  <c r="O872" i="1"/>
  <c r="M838" i="1"/>
  <c r="P763" i="1"/>
  <c r="G2044" i="1"/>
  <c r="P2262" i="1"/>
  <c r="P2258" i="1"/>
  <c r="P2254" i="1"/>
  <c r="P2250" i="1"/>
  <c r="P2246" i="1"/>
  <c r="P2242" i="1"/>
  <c r="P2238" i="1"/>
  <c r="P2234" i="1"/>
  <c r="P2230" i="1"/>
  <c r="P2226" i="1"/>
  <c r="P2222" i="1"/>
  <c r="P2218" i="1"/>
  <c r="P2214" i="1"/>
  <c r="P2210" i="1"/>
  <c r="P2206" i="1"/>
  <c r="P2202" i="1"/>
  <c r="N2202" i="1"/>
  <c r="M2197" i="1"/>
  <c r="P2194" i="1"/>
  <c r="N2194" i="1"/>
  <c r="M2189" i="1"/>
  <c r="P2186" i="1"/>
  <c r="N2186" i="1"/>
  <c r="M2181" i="1"/>
  <c r="P2178" i="1"/>
  <c r="N2178" i="1"/>
  <c r="M2173" i="1"/>
  <c r="P2170" i="1"/>
  <c r="N2170" i="1"/>
  <c r="M2165" i="1"/>
  <c r="P2162" i="1"/>
  <c r="N2162" i="1"/>
  <c r="M2157" i="1"/>
  <c r="P2154" i="1"/>
  <c r="N2154" i="1"/>
  <c r="M2149" i="1"/>
  <c r="P2146" i="1"/>
  <c r="N2146" i="1"/>
  <c r="M2141" i="1"/>
  <c r="P2138" i="1"/>
  <c r="N2138" i="1"/>
  <c r="N2135" i="1"/>
  <c r="G2135" i="1" s="1"/>
  <c r="N2132" i="1"/>
  <c r="O2129" i="1"/>
  <c r="P2127" i="1"/>
  <c r="O2127" i="1"/>
  <c r="O2125" i="1"/>
  <c r="F2119" i="1"/>
  <c r="N2107" i="1"/>
  <c r="P2105" i="1"/>
  <c r="N2104" i="1"/>
  <c r="G2104" i="1" s="1"/>
  <c r="P2101" i="1"/>
  <c r="N2101" i="1"/>
  <c r="G2101" i="1" s="1"/>
  <c r="O2098" i="1"/>
  <c r="M2095" i="1"/>
  <c r="P2094" i="1"/>
  <c r="F2092" i="1"/>
  <c r="P2091" i="1"/>
  <c r="N2089" i="1"/>
  <c r="G2089" i="1" s="1"/>
  <c r="M2085" i="1"/>
  <c r="P2074" i="1"/>
  <c r="N2071" i="1"/>
  <c r="G2071" i="1" s="1"/>
  <c r="N2068" i="1"/>
  <c r="O2065" i="1"/>
  <c r="P2063" i="1"/>
  <c r="O2063" i="1"/>
  <c r="O2061" i="1"/>
  <c r="F2055" i="1"/>
  <c r="N2043" i="1"/>
  <c r="P2041" i="1"/>
  <c r="N2040" i="1"/>
  <c r="G2040" i="1" s="1"/>
  <c r="P2037" i="1"/>
  <c r="N2037" i="1"/>
  <c r="O2034" i="1"/>
  <c r="N2029" i="1"/>
  <c r="M2029" i="1"/>
  <c r="P2029" i="1"/>
  <c r="M2026" i="1"/>
  <c r="M2022" i="1"/>
  <c r="H2016" i="1"/>
  <c r="M2014" i="1"/>
  <c r="O2013" i="1"/>
  <c r="N2011" i="1"/>
  <c r="G2011" i="1" s="1"/>
  <c r="N2009" i="1"/>
  <c r="G2009" i="1" s="1"/>
  <c r="Q2008" i="1"/>
  <c r="N2007" i="1"/>
  <c r="G2007" i="1" s="1"/>
  <c r="Q2006" i="1"/>
  <c r="N2004" i="1"/>
  <c r="G2004" i="1" s="1"/>
  <c r="Q2003" i="1"/>
  <c r="M2002" i="1"/>
  <c r="P2001" i="1"/>
  <c r="Q2000" i="1"/>
  <c r="N1976" i="1"/>
  <c r="G1976" i="1" s="1"/>
  <c r="P1976" i="1"/>
  <c r="O1976" i="1"/>
  <c r="P1975" i="1"/>
  <c r="O1971" i="1"/>
  <c r="M1971" i="1"/>
  <c r="G1971" i="1" s="1"/>
  <c r="P1971" i="1"/>
  <c r="Q1969" i="1"/>
  <c r="N1969" i="1"/>
  <c r="O1963" i="1"/>
  <c r="M1963" i="1"/>
  <c r="N1963" i="1"/>
  <c r="G1963" i="1" s="1"/>
  <c r="P1963" i="1"/>
  <c r="Q1954" i="1"/>
  <c r="Q1951" i="1"/>
  <c r="O1947" i="1"/>
  <c r="N1945" i="1"/>
  <c r="G1945" i="1" s="1"/>
  <c r="P1945" i="1"/>
  <c r="O1945" i="1"/>
  <c r="N1944" i="1"/>
  <c r="M1944" i="1"/>
  <c r="P1944" i="1"/>
  <c r="O1944" i="1"/>
  <c r="Q1944" i="1"/>
  <c r="Q1941" i="1"/>
  <c r="Q1935" i="1"/>
  <c r="O1931" i="1"/>
  <c r="N1929" i="1"/>
  <c r="G1929" i="1" s="1"/>
  <c r="P1929" i="1"/>
  <c r="O1929" i="1"/>
  <c r="N1928" i="1"/>
  <c r="M1928" i="1"/>
  <c r="P1928" i="1"/>
  <c r="O1928" i="1"/>
  <c r="Q1928" i="1"/>
  <c r="Q1925" i="1"/>
  <c r="Q1919" i="1"/>
  <c r="O1915" i="1"/>
  <c r="N1913" i="1"/>
  <c r="G1913" i="1" s="1"/>
  <c r="P1913" i="1"/>
  <c r="O1913" i="1"/>
  <c r="N1912" i="1"/>
  <c r="G1912" i="1" s="1"/>
  <c r="M1912" i="1"/>
  <c r="P1912" i="1"/>
  <c r="O1912" i="1"/>
  <c r="Q1912" i="1"/>
  <c r="Q1909" i="1"/>
  <c r="Q1903" i="1"/>
  <c r="Q1902" i="1"/>
  <c r="O1899" i="1"/>
  <c r="N1897" i="1"/>
  <c r="G1897" i="1" s="1"/>
  <c r="P1897" i="1"/>
  <c r="O1897" i="1"/>
  <c r="N1896" i="1"/>
  <c r="M1896" i="1"/>
  <c r="P1896" i="1"/>
  <c r="O1896" i="1"/>
  <c r="Q1896" i="1"/>
  <c r="Q1893" i="1"/>
  <c r="Q1887" i="1"/>
  <c r="Q1886" i="1"/>
  <c r="O1883" i="1"/>
  <c r="N1881" i="1"/>
  <c r="G1881" i="1" s="1"/>
  <c r="P1881" i="1"/>
  <c r="O1881" i="1"/>
  <c r="N1880" i="1"/>
  <c r="G1880" i="1" s="1"/>
  <c r="M1880" i="1"/>
  <c r="P1880" i="1"/>
  <c r="O1880" i="1"/>
  <c r="Q1880" i="1"/>
  <c r="Q1877" i="1"/>
  <c r="Q1871" i="1"/>
  <c r="Q1870" i="1"/>
  <c r="O1867" i="1"/>
  <c r="N1865" i="1"/>
  <c r="G1865" i="1" s="1"/>
  <c r="P1865" i="1"/>
  <c r="O1865" i="1"/>
  <c r="N1864" i="1"/>
  <c r="M1864" i="1"/>
  <c r="P1864" i="1"/>
  <c r="O1864" i="1"/>
  <c r="Q1864" i="1"/>
  <c r="Q1861" i="1"/>
  <c r="Q1855" i="1"/>
  <c r="Q1854" i="1"/>
  <c r="O1851" i="1"/>
  <c r="N1849" i="1"/>
  <c r="G1849" i="1" s="1"/>
  <c r="P1849" i="1"/>
  <c r="O1849" i="1"/>
  <c r="N1848" i="1"/>
  <c r="G1848" i="1" s="1"/>
  <c r="M1848" i="1"/>
  <c r="P1848" i="1"/>
  <c r="O1848" i="1"/>
  <c r="Q1848" i="1"/>
  <c r="Q1845" i="1"/>
  <c r="Q1839" i="1"/>
  <c r="Q1838" i="1"/>
  <c r="O1835" i="1"/>
  <c r="N1833" i="1"/>
  <c r="G1833" i="1" s="1"/>
  <c r="P1833" i="1"/>
  <c r="O1833" i="1"/>
  <c r="N1832" i="1"/>
  <c r="M1832" i="1"/>
  <c r="P1832" i="1"/>
  <c r="O1832" i="1"/>
  <c r="Q1832" i="1"/>
  <c r="Q1829" i="1"/>
  <c r="Q1823" i="1"/>
  <c r="Q1822" i="1"/>
  <c r="O1819" i="1"/>
  <c r="N1817" i="1"/>
  <c r="G1817" i="1" s="1"/>
  <c r="P1817" i="1"/>
  <c r="O1817" i="1"/>
  <c r="N1816" i="1"/>
  <c r="G1816" i="1" s="1"/>
  <c r="M1816" i="1"/>
  <c r="P1816" i="1"/>
  <c r="O1816" i="1"/>
  <c r="Q1816" i="1"/>
  <c r="P1810" i="1"/>
  <c r="M1806" i="1"/>
  <c r="Q1805" i="1"/>
  <c r="Q1804" i="1"/>
  <c r="P1798" i="1"/>
  <c r="Q1783" i="1"/>
  <c r="N1780" i="1"/>
  <c r="M1780" i="1"/>
  <c r="P1780" i="1"/>
  <c r="O1780" i="1"/>
  <c r="Q1779" i="1"/>
  <c r="O1775" i="1"/>
  <c r="M1769" i="1"/>
  <c r="O1761" i="1"/>
  <c r="P1759" i="1"/>
  <c r="O1749" i="1"/>
  <c r="P1747" i="1"/>
  <c r="O1746" i="1"/>
  <c r="Q1745" i="1"/>
  <c r="M1743" i="1"/>
  <c r="N1739" i="1"/>
  <c r="M1739" i="1"/>
  <c r="O1739" i="1"/>
  <c r="Q1739" i="1"/>
  <c r="P1739" i="1"/>
  <c r="Q1735" i="1"/>
  <c r="Q1734" i="1"/>
  <c r="O1733" i="1"/>
  <c r="N1727" i="1"/>
  <c r="G1727" i="1" s="1"/>
  <c r="N1718" i="1"/>
  <c r="G1718" i="1" s="1"/>
  <c r="P1714" i="1"/>
  <c r="Q1705" i="1"/>
  <c r="Q1692" i="1"/>
  <c r="P1685" i="1"/>
  <c r="M1682" i="1"/>
  <c r="O1676" i="1"/>
  <c r="O1667" i="1"/>
  <c r="Q1664" i="1"/>
  <c r="N1661" i="1"/>
  <c r="M1661" i="1"/>
  <c r="Q1661" i="1"/>
  <c r="P1661" i="1"/>
  <c r="O1651" i="1"/>
  <c r="O1644" i="1"/>
  <c r="M1640" i="1"/>
  <c r="O1639" i="1"/>
  <c r="P1635" i="1"/>
  <c r="O1617" i="1"/>
  <c r="M1616" i="1"/>
  <c r="P1610" i="1"/>
  <c r="M1600" i="1"/>
  <c r="P1599" i="1"/>
  <c r="P1596" i="1"/>
  <c r="N1589" i="1"/>
  <c r="M1589" i="1"/>
  <c r="Q1589" i="1"/>
  <c r="P1589" i="1"/>
  <c r="P1583" i="1"/>
  <c r="N1571" i="1"/>
  <c r="Q1571" i="1"/>
  <c r="M1571" i="1"/>
  <c r="O1571" i="1"/>
  <c r="M1564" i="1"/>
  <c r="P1560" i="1"/>
  <c r="M1558" i="1"/>
  <c r="P1546" i="1"/>
  <c r="P1537" i="1"/>
  <c r="Q1536" i="1"/>
  <c r="N1531" i="1"/>
  <c r="G1531" i="1" s="1"/>
  <c r="Q1531" i="1"/>
  <c r="O1531" i="1"/>
  <c r="P1531" i="1"/>
  <c r="N1515" i="1"/>
  <c r="G1515" i="1" s="1"/>
  <c r="Q1515" i="1"/>
  <c r="O1515" i="1"/>
  <c r="P1515" i="1"/>
  <c r="M1515" i="1"/>
  <c r="N1503" i="1"/>
  <c r="Q1499" i="1"/>
  <c r="O1493" i="1"/>
  <c r="M1493" i="1"/>
  <c r="N1493" i="1"/>
  <c r="G1493" i="1" s="1"/>
  <c r="Q1493" i="1"/>
  <c r="P1493" i="1"/>
  <c r="N1482" i="1"/>
  <c r="Q1477" i="1"/>
  <c r="Q1476" i="1"/>
  <c r="N1471" i="1"/>
  <c r="G1471" i="1" s="1"/>
  <c r="Q1462" i="1"/>
  <c r="M1443" i="1"/>
  <c r="N1434" i="1"/>
  <c r="Q1427" i="1"/>
  <c r="M1427" i="1"/>
  <c r="O1427" i="1"/>
  <c r="N1427" i="1"/>
  <c r="G1427" i="1" s="1"/>
  <c r="Q1403" i="1"/>
  <c r="M1403" i="1"/>
  <c r="O1403" i="1"/>
  <c r="N1403" i="1"/>
  <c r="Q1401" i="1"/>
  <c r="O1401" i="1"/>
  <c r="P1401" i="1"/>
  <c r="M1401" i="1"/>
  <c r="N1401" i="1"/>
  <c r="G1401" i="1" s="1"/>
  <c r="P1394" i="1"/>
  <c r="O1385" i="1"/>
  <c r="P1375" i="1"/>
  <c r="Q1375" i="1"/>
  <c r="O1375" i="1"/>
  <c r="M1375" i="1"/>
  <c r="N1345" i="1"/>
  <c r="G1345" i="1" s="1"/>
  <c r="M1333" i="1"/>
  <c r="O1332" i="1"/>
  <c r="O1331" i="1"/>
  <c r="N1329" i="1"/>
  <c r="G1329" i="1" s="1"/>
  <c r="M1327" i="1"/>
  <c r="O1326" i="1"/>
  <c r="O1325" i="1"/>
  <c r="P1318" i="1"/>
  <c r="Q1318" i="1"/>
  <c r="M1318" i="1"/>
  <c r="N1318" i="1"/>
  <c r="G1318" i="1" s="1"/>
  <c r="O1318" i="1"/>
  <c r="P1316" i="1"/>
  <c r="Q1316" i="1"/>
  <c r="M1316" i="1"/>
  <c r="N1316" i="1"/>
  <c r="G1316" i="1" s="1"/>
  <c r="P1277" i="1"/>
  <c r="Q1277" i="1"/>
  <c r="M1277" i="1"/>
  <c r="N1277" i="1"/>
  <c r="O1277" i="1"/>
  <c r="P1276" i="1"/>
  <c r="Q1276" i="1"/>
  <c r="M1276" i="1"/>
  <c r="N1276" i="1"/>
  <c r="G1276" i="1" s="1"/>
  <c r="O1276" i="1"/>
  <c r="N1243" i="1"/>
  <c r="G1243" i="1" s="1"/>
  <c r="P1233" i="1"/>
  <c r="N1229" i="1"/>
  <c r="O1229" i="1"/>
  <c r="M1229" i="1"/>
  <c r="Q1229" i="1"/>
  <c r="P1229" i="1"/>
  <c r="F1192" i="1"/>
  <c r="N1185" i="1"/>
  <c r="G1185" i="1" s="1"/>
  <c r="O1172" i="1"/>
  <c r="O1156" i="1"/>
  <c r="Q1148" i="1"/>
  <c r="O1146" i="1"/>
  <c r="Q1107" i="1"/>
  <c r="O1104" i="1"/>
  <c r="Q1004" i="1"/>
  <c r="P898" i="1"/>
  <c r="Q898" i="1"/>
  <c r="N898" i="1"/>
  <c r="G898" i="1" s="1"/>
  <c r="O898" i="1"/>
  <c r="O842" i="1"/>
  <c r="Q798" i="1"/>
  <c r="O508" i="1"/>
  <c r="N2034" i="1"/>
  <c r="G2034" i="1" s="1"/>
  <c r="P2031" i="1"/>
  <c r="N2026" i="1"/>
  <c r="P2023" i="1"/>
  <c r="N2018" i="1"/>
  <c r="P2015" i="1"/>
  <c r="M2005" i="1"/>
  <c r="N2000" i="1"/>
  <c r="P2000" i="1"/>
  <c r="O1995" i="1"/>
  <c r="M1973" i="1"/>
  <c r="N1968" i="1"/>
  <c r="P1968" i="1"/>
  <c r="P1809" i="1"/>
  <c r="N1807" i="1"/>
  <c r="M1807" i="1"/>
  <c r="N1804" i="1"/>
  <c r="M1804" i="1"/>
  <c r="P1804" i="1"/>
  <c r="N1802" i="1"/>
  <c r="G1802" i="1" s="1"/>
  <c r="Q1802" i="1"/>
  <c r="N1775" i="1"/>
  <c r="M1775" i="1"/>
  <c r="N1772" i="1"/>
  <c r="M1772" i="1"/>
  <c r="P1772" i="1"/>
  <c r="N1770" i="1"/>
  <c r="Q1770" i="1"/>
  <c r="M1751" i="1"/>
  <c r="O1726" i="1"/>
  <c r="M1726" i="1"/>
  <c r="P1726" i="1"/>
  <c r="Q1724" i="1"/>
  <c r="N1724" i="1"/>
  <c r="G1724" i="1" s="1"/>
  <c r="M1724" i="1"/>
  <c r="N1723" i="1"/>
  <c r="G1723" i="1" s="1"/>
  <c r="M1723" i="1"/>
  <c r="O1723" i="1"/>
  <c r="Q1723" i="1"/>
  <c r="P1688" i="1"/>
  <c r="N1684" i="1"/>
  <c r="P1684" i="1"/>
  <c r="Q1684" i="1"/>
  <c r="F1678" i="1"/>
  <c r="N1673" i="1"/>
  <c r="M1673" i="1"/>
  <c r="O1673" i="1"/>
  <c r="Q1673" i="1"/>
  <c r="N1664" i="1"/>
  <c r="M1664" i="1"/>
  <c r="P1664" i="1"/>
  <c r="Q1660" i="1"/>
  <c r="N1619" i="1"/>
  <c r="Q1619" i="1"/>
  <c r="M1619" i="1"/>
  <c r="N1611" i="1"/>
  <c r="Q1611" i="1"/>
  <c r="O1611" i="1"/>
  <c r="P1611" i="1"/>
  <c r="N1593" i="1"/>
  <c r="G1593" i="1" s="1"/>
  <c r="M1593" i="1"/>
  <c r="Q1593" i="1"/>
  <c r="P1593" i="1"/>
  <c r="F1590" i="1"/>
  <c r="N1575" i="1"/>
  <c r="G1575" i="1" s="1"/>
  <c r="Q1575" i="1"/>
  <c r="M1575" i="1"/>
  <c r="P1575" i="1"/>
  <c r="P1562" i="1"/>
  <c r="N1557" i="1"/>
  <c r="M1557" i="1"/>
  <c r="Q1557" i="1"/>
  <c r="P1550" i="1"/>
  <c r="N1549" i="1"/>
  <c r="G1549" i="1" s="1"/>
  <c r="M1549" i="1"/>
  <c r="Q1549" i="1"/>
  <c r="O1549" i="1"/>
  <c r="P1549" i="1"/>
  <c r="O1498" i="1"/>
  <c r="P1498" i="1"/>
  <c r="N1498" i="1"/>
  <c r="Q1498" i="1"/>
  <c r="M1495" i="1"/>
  <c r="O1473" i="1"/>
  <c r="N1473" i="1"/>
  <c r="M1473" i="1"/>
  <c r="P1473" i="1"/>
  <c r="Q1471" i="1"/>
  <c r="O1471" i="1"/>
  <c r="O1469" i="1"/>
  <c r="N1469" i="1"/>
  <c r="G1469" i="1" s="1"/>
  <c r="Q1455" i="1"/>
  <c r="O1455" i="1"/>
  <c r="M1455" i="1"/>
  <c r="P1455" i="1"/>
  <c r="P1367" i="1"/>
  <c r="Q1367" i="1"/>
  <c r="N1367" i="1"/>
  <c r="G1367" i="1" s="1"/>
  <c r="O1367" i="1"/>
  <c r="P1335" i="1"/>
  <c r="Q1335" i="1"/>
  <c r="N1335" i="1"/>
  <c r="O1335" i="1"/>
  <c r="P1303" i="1"/>
  <c r="Q1303" i="1"/>
  <c r="N1303" i="1"/>
  <c r="G1303" i="1" s="1"/>
  <c r="O1303" i="1"/>
  <c r="P1271" i="1"/>
  <c r="Q1271" i="1"/>
  <c r="N1271" i="1"/>
  <c r="O1271" i="1"/>
  <c r="P1225" i="1"/>
  <c r="P1105" i="1"/>
  <c r="Q1105" i="1"/>
  <c r="N1105" i="1"/>
  <c r="O1105" i="1"/>
  <c r="Q1003" i="1"/>
  <c r="M1003" i="1"/>
  <c r="N1003" i="1"/>
  <c r="G1003" i="1" s="1"/>
  <c r="O1003" i="1"/>
  <c r="P1003" i="1"/>
  <c r="M996" i="1"/>
  <c r="O996" i="1"/>
  <c r="N996" i="1"/>
  <c r="P996" i="1"/>
  <c r="Q996" i="1"/>
  <c r="M972" i="1"/>
  <c r="O972" i="1"/>
  <c r="N972" i="1"/>
  <c r="G972" i="1" s="1"/>
  <c r="P972" i="1"/>
  <c r="Q972" i="1"/>
  <c r="P934" i="1"/>
  <c r="Q934" i="1"/>
  <c r="N934" i="1"/>
  <c r="O934" i="1"/>
  <c r="P912" i="1"/>
  <c r="Q912" i="1"/>
  <c r="N912" i="1"/>
  <c r="G912" i="1" s="1"/>
  <c r="M912" i="1"/>
  <c r="O912" i="1"/>
  <c r="P908" i="1"/>
  <c r="Q908" i="1"/>
  <c r="N908" i="1"/>
  <c r="M908" i="1"/>
  <c r="O908" i="1"/>
  <c r="P892" i="1"/>
  <c r="Q892" i="1"/>
  <c r="N892" i="1"/>
  <c r="G892" i="1" s="1"/>
  <c r="M892" i="1"/>
  <c r="O892" i="1"/>
  <c r="P870" i="1"/>
  <c r="Q870" i="1"/>
  <c r="N870" i="1"/>
  <c r="O870" i="1"/>
  <c r="P848" i="1"/>
  <c r="Q848" i="1"/>
  <c r="N848" i="1"/>
  <c r="M848" i="1"/>
  <c r="O848" i="1"/>
  <c r="P844" i="1"/>
  <c r="Q844" i="1"/>
  <c r="N844" i="1"/>
  <c r="G844" i="1" s="1"/>
  <c r="M844" i="1"/>
  <c r="O844" i="1"/>
  <c r="M746" i="1"/>
  <c r="N746" i="1"/>
  <c r="G746" i="1" s="1"/>
  <c r="O746" i="1"/>
  <c r="P746" i="1"/>
  <c r="Q746" i="1"/>
  <c r="P581" i="1"/>
  <c r="Q581" i="1"/>
  <c r="M581" i="1"/>
  <c r="N581" i="1"/>
  <c r="O581" i="1"/>
  <c r="P532" i="1"/>
  <c r="Q532" i="1"/>
  <c r="M532" i="1"/>
  <c r="N532" i="1"/>
  <c r="G532" i="1" s="1"/>
  <c r="O532" i="1"/>
  <c r="P515" i="1"/>
  <c r="O2134" i="1"/>
  <c r="O2131" i="1"/>
  <c r="O2126" i="1"/>
  <c r="O2123" i="1"/>
  <c r="O2118" i="1"/>
  <c r="O2115" i="1"/>
  <c r="O2110" i="1"/>
  <c r="O2107" i="1"/>
  <c r="O2102" i="1"/>
  <c r="O2099" i="1"/>
  <c r="O2094" i="1"/>
  <c r="O2091" i="1"/>
  <c r="O2086" i="1"/>
  <c r="O2083" i="1"/>
  <c r="O2078" i="1"/>
  <c r="O2075" i="1"/>
  <c r="O2070" i="1"/>
  <c r="O2067" i="1"/>
  <c r="O2062" i="1"/>
  <c r="O2059" i="1"/>
  <c r="O2054" i="1"/>
  <c r="O2051" i="1"/>
  <c r="O2046" i="1"/>
  <c r="O2043" i="1"/>
  <c r="O2038" i="1"/>
  <c r="P2032" i="1"/>
  <c r="M2031" i="1"/>
  <c r="P2024" i="1"/>
  <c r="M2023" i="1"/>
  <c r="P2016" i="1"/>
  <c r="M2015" i="1"/>
  <c r="P2005" i="1"/>
  <c r="O2000" i="1"/>
  <c r="M1997" i="1"/>
  <c r="I1997" i="1" s="1"/>
  <c r="P1995" i="1"/>
  <c r="N1992" i="1"/>
  <c r="G1992" i="1" s="1"/>
  <c r="P1992" i="1"/>
  <c r="O1987" i="1"/>
  <c r="O1983" i="1"/>
  <c r="P1973" i="1"/>
  <c r="O1968" i="1"/>
  <c r="M1965" i="1"/>
  <c r="F1913" i="1"/>
  <c r="O1804" i="1"/>
  <c r="O1802" i="1"/>
  <c r="P1801" i="1"/>
  <c r="N1799" i="1"/>
  <c r="M1799" i="1"/>
  <c r="N1796" i="1"/>
  <c r="M1796" i="1"/>
  <c r="P1796" i="1"/>
  <c r="N1794" i="1"/>
  <c r="G1794" i="1" s="1"/>
  <c r="Q1794" i="1"/>
  <c r="O1772" i="1"/>
  <c r="O1770" i="1"/>
  <c r="N1767" i="1"/>
  <c r="G1767" i="1" s="1"/>
  <c r="M1767" i="1"/>
  <c r="N1764" i="1"/>
  <c r="M1764" i="1"/>
  <c r="P1764" i="1"/>
  <c r="P1749" i="1"/>
  <c r="M1735" i="1"/>
  <c r="O1710" i="1"/>
  <c r="M1710" i="1"/>
  <c r="P1710" i="1"/>
  <c r="Q1708" i="1"/>
  <c r="N1708" i="1"/>
  <c r="M1708" i="1"/>
  <c r="N1707" i="1"/>
  <c r="M1707" i="1"/>
  <c r="O1707" i="1"/>
  <c r="Q1707" i="1"/>
  <c r="N1687" i="1"/>
  <c r="G1687" i="1" s="1"/>
  <c r="Q1687" i="1"/>
  <c r="O1687" i="1"/>
  <c r="P1686" i="1"/>
  <c r="O1684" i="1"/>
  <c r="F1675" i="1"/>
  <c r="P1673" i="1"/>
  <c r="O1664" i="1"/>
  <c r="N1663" i="1"/>
  <c r="G1663" i="1" s="1"/>
  <c r="Q1663" i="1"/>
  <c r="N1659" i="1"/>
  <c r="Q1659" i="1"/>
  <c r="M1659" i="1"/>
  <c r="N1651" i="1"/>
  <c r="Q1651" i="1"/>
  <c r="M1651" i="1"/>
  <c r="P1651" i="1"/>
  <c r="N1648" i="1"/>
  <c r="G1648" i="1" s="1"/>
  <c r="Q1648" i="1"/>
  <c r="P1619" i="1"/>
  <c r="O1593" i="1"/>
  <c r="N1587" i="1"/>
  <c r="Q1587" i="1"/>
  <c r="M1587" i="1"/>
  <c r="N1579" i="1"/>
  <c r="G1579" i="1" s="1"/>
  <c r="Q1579" i="1"/>
  <c r="O1579" i="1"/>
  <c r="P1579" i="1"/>
  <c r="N1561" i="1"/>
  <c r="M1561" i="1"/>
  <c r="Q1561" i="1"/>
  <c r="P1561" i="1"/>
  <c r="F1558" i="1"/>
  <c r="P1557" i="1"/>
  <c r="N1543" i="1"/>
  <c r="Q1543" i="1"/>
  <c r="M1543" i="1"/>
  <c r="P1543" i="1"/>
  <c r="N1525" i="1"/>
  <c r="M1525" i="1"/>
  <c r="Q1525" i="1"/>
  <c r="N1517" i="1"/>
  <c r="M1517" i="1"/>
  <c r="Q1517" i="1"/>
  <c r="O1517" i="1"/>
  <c r="P1517" i="1"/>
  <c r="O1481" i="1"/>
  <c r="N1481" i="1"/>
  <c r="G1481" i="1" s="1"/>
  <c r="P1481" i="1"/>
  <c r="O1480" i="1"/>
  <c r="M1475" i="1"/>
  <c r="O1475" i="1"/>
  <c r="P1475" i="1"/>
  <c r="O1461" i="1"/>
  <c r="M1461" i="1"/>
  <c r="N1461" i="1"/>
  <c r="G1461" i="1" s="1"/>
  <c r="Q1461" i="1"/>
  <c r="Q1439" i="1"/>
  <c r="O1439" i="1"/>
  <c r="P1439" i="1"/>
  <c r="P1359" i="1"/>
  <c r="Q1359" i="1"/>
  <c r="O1359" i="1"/>
  <c r="P1327" i="1"/>
  <c r="Q1327" i="1"/>
  <c r="O1327" i="1"/>
  <c r="P1295" i="1"/>
  <c r="Q1295" i="1"/>
  <c r="O1295" i="1"/>
  <c r="P1263" i="1"/>
  <c r="Q1263" i="1"/>
  <c r="O1263" i="1"/>
  <c r="O1210" i="1"/>
  <c r="P1210" i="1"/>
  <c r="Q1210" i="1"/>
  <c r="M1210" i="1"/>
  <c r="N1206" i="1"/>
  <c r="O1206" i="1"/>
  <c r="P1206" i="1"/>
  <c r="M1206" i="1"/>
  <c r="P1189" i="1"/>
  <c r="Q1189" i="1"/>
  <c r="N1189" i="1"/>
  <c r="M1189" i="1"/>
  <c r="P1173" i="1"/>
  <c r="Q1173" i="1"/>
  <c r="N1173" i="1"/>
  <c r="G1173" i="1" s="1"/>
  <c r="O1173" i="1"/>
  <c r="O1168" i="1"/>
  <c r="O1164" i="1"/>
  <c r="P1127" i="1"/>
  <c r="M1127" i="1"/>
  <c r="Q1127" i="1"/>
  <c r="N1127" i="1"/>
  <c r="G1127" i="1" s="1"/>
  <c r="F1112" i="1"/>
  <c r="M964" i="1"/>
  <c r="O964" i="1"/>
  <c r="N964" i="1"/>
  <c r="P964" i="1"/>
  <c r="Q964" i="1"/>
  <c r="P930" i="1"/>
  <c r="Q930" i="1"/>
  <c r="N930" i="1"/>
  <c r="G930" i="1" s="1"/>
  <c r="O930" i="1"/>
  <c r="P906" i="1"/>
  <c r="Q906" i="1"/>
  <c r="N906" i="1"/>
  <c r="M906" i="1"/>
  <c r="P866" i="1"/>
  <c r="Q866" i="1"/>
  <c r="N866" i="1"/>
  <c r="G866" i="1" s="1"/>
  <c r="O866" i="1"/>
  <c r="P842" i="1"/>
  <c r="Q842" i="1"/>
  <c r="N842" i="1"/>
  <c r="M842" i="1"/>
  <c r="N691" i="1"/>
  <c r="P691" i="1"/>
  <c r="Q691" i="1"/>
  <c r="M691" i="1"/>
  <c r="O691" i="1"/>
  <c r="P549" i="1"/>
  <c r="Q549" i="1"/>
  <c r="M549" i="1"/>
  <c r="N549" i="1"/>
  <c r="G549" i="1" s="1"/>
  <c r="O549" i="1"/>
  <c r="M2094" i="1"/>
  <c r="M2086" i="1"/>
  <c r="M2078" i="1"/>
  <c r="M2070" i="1"/>
  <c r="M2062" i="1"/>
  <c r="M2054" i="1"/>
  <c r="M2046" i="1"/>
  <c r="M2038" i="1"/>
  <c r="O2027" i="1"/>
  <c r="O2019" i="1"/>
  <c r="Q2009" i="1"/>
  <c r="O2005" i="1"/>
  <c r="P2004" i="1"/>
  <c r="M2000" i="1"/>
  <c r="Q1997" i="1"/>
  <c r="N1995" i="1"/>
  <c r="G1995" i="1" s="1"/>
  <c r="Q1992" i="1"/>
  <c r="Q1987" i="1"/>
  <c r="N1983" i="1"/>
  <c r="Q1977" i="1"/>
  <c r="O1973" i="1"/>
  <c r="P1972" i="1"/>
  <c r="M1968" i="1"/>
  <c r="Q1965" i="1"/>
  <c r="N1950" i="1"/>
  <c r="G1950" i="1" s="1"/>
  <c r="N1946" i="1"/>
  <c r="G1946" i="1" s="1"/>
  <c r="N1942" i="1"/>
  <c r="N1938" i="1"/>
  <c r="N1934" i="1"/>
  <c r="G1934" i="1" s="1"/>
  <c r="N1930" i="1"/>
  <c r="G1930" i="1" s="1"/>
  <c r="N1926" i="1"/>
  <c r="G1926" i="1" s="1"/>
  <c r="N1922" i="1"/>
  <c r="G1922" i="1" s="1"/>
  <c r="N1918" i="1"/>
  <c r="G1918" i="1" s="1"/>
  <c r="N1914" i="1"/>
  <c r="G1914" i="1" s="1"/>
  <c r="N1910" i="1"/>
  <c r="G1910" i="1" s="1"/>
  <c r="N1906" i="1"/>
  <c r="G1906" i="1" s="1"/>
  <c r="N1902" i="1"/>
  <c r="G1902" i="1" s="1"/>
  <c r="N1898" i="1"/>
  <c r="G1898" i="1" s="1"/>
  <c r="N1894" i="1"/>
  <c r="G1894" i="1" s="1"/>
  <c r="N1890" i="1"/>
  <c r="G1890" i="1" s="1"/>
  <c r="N1886" i="1"/>
  <c r="G1886" i="1" s="1"/>
  <c r="N1882" i="1"/>
  <c r="G1882" i="1" s="1"/>
  <c r="N1878" i="1"/>
  <c r="G1878" i="1" s="1"/>
  <c r="N1874" i="1"/>
  <c r="G1874" i="1" s="1"/>
  <c r="N1870" i="1"/>
  <c r="G1870" i="1" s="1"/>
  <c r="N1866" i="1"/>
  <c r="G1866" i="1" s="1"/>
  <c r="N1862" i="1"/>
  <c r="N1858" i="1"/>
  <c r="N1854" i="1"/>
  <c r="G1854" i="1" s="1"/>
  <c r="N1850" i="1"/>
  <c r="G1850" i="1" s="1"/>
  <c r="N1846" i="1"/>
  <c r="N1842" i="1"/>
  <c r="N1838" i="1"/>
  <c r="G1838" i="1" s="1"/>
  <c r="N1834" i="1"/>
  <c r="G1834" i="1" s="1"/>
  <c r="N1830" i="1"/>
  <c r="G1830" i="1" s="1"/>
  <c r="N1826" i="1"/>
  <c r="G1826" i="1" s="1"/>
  <c r="N1822" i="1"/>
  <c r="G1822" i="1" s="1"/>
  <c r="N1818" i="1"/>
  <c r="G1818" i="1" s="1"/>
  <c r="P1813" i="1"/>
  <c r="N1811" i="1"/>
  <c r="M1811" i="1"/>
  <c r="N1808" i="1"/>
  <c r="M1808" i="1"/>
  <c r="P1808" i="1"/>
  <c r="N1806" i="1"/>
  <c r="Q1806" i="1"/>
  <c r="M1802" i="1"/>
  <c r="N1779" i="1"/>
  <c r="M1779" i="1"/>
  <c r="N1776" i="1"/>
  <c r="M1776" i="1"/>
  <c r="P1776" i="1"/>
  <c r="N1774" i="1"/>
  <c r="G1774" i="1" s="1"/>
  <c r="Q1774" i="1"/>
  <c r="M1770" i="1"/>
  <c r="M1759" i="1"/>
  <c r="G1759" i="1" s="1"/>
  <c r="O1734" i="1"/>
  <c r="M1734" i="1"/>
  <c r="G1734" i="1" s="1"/>
  <c r="P1734" i="1"/>
  <c r="Q1732" i="1"/>
  <c r="N1732" i="1"/>
  <c r="M1732" i="1"/>
  <c r="N1731" i="1"/>
  <c r="M1731" i="1"/>
  <c r="O1731" i="1"/>
  <c r="Q1731" i="1"/>
  <c r="Q1726" i="1"/>
  <c r="P1698" i="1"/>
  <c r="P1694" i="1"/>
  <c r="N1655" i="1"/>
  <c r="G1655" i="1" s="1"/>
  <c r="Q1655" i="1"/>
  <c r="O1655" i="1"/>
  <c r="P1654" i="1"/>
  <c r="N1635" i="1"/>
  <c r="Q1635" i="1"/>
  <c r="M1635" i="1"/>
  <c r="I1635" i="1" s="1"/>
  <c r="N1627" i="1"/>
  <c r="Q1627" i="1"/>
  <c r="O1627" i="1"/>
  <c r="P1627" i="1"/>
  <c r="N1609" i="1"/>
  <c r="M1609" i="1"/>
  <c r="Q1609" i="1"/>
  <c r="P1609" i="1"/>
  <c r="N1591" i="1"/>
  <c r="Q1591" i="1"/>
  <c r="M1591" i="1"/>
  <c r="P1591" i="1"/>
  <c r="P1578" i="1"/>
  <c r="N1573" i="1"/>
  <c r="M1573" i="1"/>
  <c r="Q1573" i="1"/>
  <c r="P1566" i="1"/>
  <c r="N1565" i="1"/>
  <c r="G1565" i="1" s="1"/>
  <c r="M1565" i="1"/>
  <c r="Q1565" i="1"/>
  <c r="O1565" i="1"/>
  <c r="P1565" i="1"/>
  <c r="O1505" i="1"/>
  <c r="N1505" i="1"/>
  <c r="G1505" i="1" s="1"/>
  <c r="M1505" i="1"/>
  <c r="P1505" i="1"/>
  <c r="Q1503" i="1"/>
  <c r="O1503" i="1"/>
  <c r="O1501" i="1"/>
  <c r="N1501" i="1"/>
  <c r="G1501" i="1" s="1"/>
  <c r="Q1487" i="1"/>
  <c r="O1487" i="1"/>
  <c r="M1487" i="1"/>
  <c r="P1487" i="1"/>
  <c r="N1486" i="1"/>
  <c r="O1486" i="1"/>
  <c r="P1486" i="1"/>
  <c r="M1486" i="1"/>
  <c r="M1482" i="1"/>
  <c r="N1462" i="1"/>
  <c r="G1462" i="1" s="1"/>
  <c r="O1462" i="1"/>
  <c r="P1462" i="1"/>
  <c r="M1462" i="1"/>
  <c r="Q1443" i="1"/>
  <c r="O1443" i="1"/>
  <c r="Q1435" i="1"/>
  <c r="M1435" i="1"/>
  <c r="O1435" i="1"/>
  <c r="N1435" i="1"/>
  <c r="Q1430" i="1"/>
  <c r="M1430" i="1"/>
  <c r="G1430" i="1" s="1"/>
  <c r="O1430" i="1"/>
  <c r="Q1421" i="1"/>
  <c r="O1421" i="1"/>
  <c r="P1421" i="1"/>
  <c r="M1421" i="1"/>
  <c r="N1421" i="1"/>
  <c r="Q1405" i="1"/>
  <c r="O1405" i="1"/>
  <c r="P1405" i="1"/>
  <c r="M1405" i="1"/>
  <c r="N1405" i="1"/>
  <c r="G1405" i="1" s="1"/>
  <c r="Q1389" i="1"/>
  <c r="O1389" i="1"/>
  <c r="P1389" i="1"/>
  <c r="M1389" i="1"/>
  <c r="N1389" i="1"/>
  <c r="P1388" i="1"/>
  <c r="Q1388" i="1"/>
  <c r="M1388" i="1"/>
  <c r="N1388" i="1"/>
  <c r="G1388" i="1" s="1"/>
  <c r="O1388" i="1"/>
  <c r="P1357" i="1"/>
  <c r="Q1357" i="1"/>
  <c r="M1357" i="1"/>
  <c r="N1357" i="1"/>
  <c r="G1357" i="1" s="1"/>
  <c r="P1356" i="1"/>
  <c r="Q1356" i="1"/>
  <c r="M1356" i="1"/>
  <c r="N1356" i="1"/>
  <c r="G1356" i="1" s="1"/>
  <c r="O1356" i="1"/>
  <c r="P1325" i="1"/>
  <c r="Q1325" i="1"/>
  <c r="M1325" i="1"/>
  <c r="N1325" i="1"/>
  <c r="G1325" i="1" s="1"/>
  <c r="P1324" i="1"/>
  <c r="Q1324" i="1"/>
  <c r="M1324" i="1"/>
  <c r="N1324" i="1"/>
  <c r="O1324" i="1"/>
  <c r="P1293" i="1"/>
  <c r="Q1293" i="1"/>
  <c r="M1293" i="1"/>
  <c r="N1293" i="1"/>
  <c r="G1293" i="1" s="1"/>
  <c r="P1292" i="1"/>
  <c r="Q1292" i="1"/>
  <c r="M1292" i="1"/>
  <c r="N1292" i="1"/>
  <c r="G1292" i="1" s="1"/>
  <c r="O1292" i="1"/>
  <c r="P1261" i="1"/>
  <c r="Q1261" i="1"/>
  <c r="M1261" i="1"/>
  <c r="N1261" i="1"/>
  <c r="G1261" i="1" s="1"/>
  <c r="P1260" i="1"/>
  <c r="Q1260" i="1"/>
  <c r="M1260" i="1"/>
  <c r="N1260" i="1"/>
  <c r="O1260" i="1"/>
  <c r="O1218" i="1"/>
  <c r="P1218" i="1"/>
  <c r="M1218" i="1"/>
  <c r="N1218" i="1"/>
  <c r="G1218" i="1" s="1"/>
  <c r="Q1218" i="1"/>
  <c r="M1105" i="1"/>
  <c r="N1023" i="1"/>
  <c r="G1023" i="1" s="1"/>
  <c r="M934" i="1"/>
  <c r="P904" i="1"/>
  <c r="Q904" i="1"/>
  <c r="N904" i="1"/>
  <c r="M904" i="1"/>
  <c r="O904" i="1"/>
  <c r="M870" i="1"/>
  <c r="P840" i="1"/>
  <c r="Q840" i="1"/>
  <c r="N840" i="1"/>
  <c r="M840" i="1"/>
  <c r="O840" i="1"/>
  <c r="M724" i="1"/>
  <c r="O2011" i="1"/>
  <c r="N2005" i="1"/>
  <c r="G2005" i="1" s="1"/>
  <c r="M1995" i="1"/>
  <c r="M1989" i="1"/>
  <c r="N1984" i="1"/>
  <c r="G1984" i="1" s="1"/>
  <c r="P1984" i="1"/>
  <c r="O1979" i="1"/>
  <c r="N1973" i="1"/>
  <c r="G1973" i="1" s="1"/>
  <c r="Q1961" i="1"/>
  <c r="F1952" i="1"/>
  <c r="F1948" i="1"/>
  <c r="F1944" i="1"/>
  <c r="F1940" i="1"/>
  <c r="F1936" i="1"/>
  <c r="F1932" i="1"/>
  <c r="F1928" i="1"/>
  <c r="F1924" i="1"/>
  <c r="F1920" i="1"/>
  <c r="F1916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1" i="1"/>
  <c r="Q1808" i="1"/>
  <c r="P1806" i="1"/>
  <c r="P1793" i="1"/>
  <c r="N1791" i="1"/>
  <c r="M1791" i="1"/>
  <c r="N1788" i="1"/>
  <c r="M1788" i="1"/>
  <c r="P1788" i="1"/>
  <c r="N1786" i="1"/>
  <c r="G1786" i="1" s="1"/>
  <c r="Q1786" i="1"/>
  <c r="O1779" i="1"/>
  <c r="Q1776" i="1"/>
  <c r="P1774" i="1"/>
  <c r="O1758" i="1"/>
  <c r="M1758" i="1"/>
  <c r="P1758" i="1"/>
  <c r="Q1756" i="1"/>
  <c r="N1756" i="1"/>
  <c r="G1756" i="1" s="1"/>
  <c r="M1756" i="1"/>
  <c r="N1755" i="1"/>
  <c r="M1755" i="1"/>
  <c r="O1755" i="1"/>
  <c r="Q1755" i="1"/>
  <c r="N1726" i="1"/>
  <c r="G1726" i="1" s="1"/>
  <c r="P1723" i="1"/>
  <c r="M1719" i="1"/>
  <c r="Q1697" i="1"/>
  <c r="P1666" i="1"/>
  <c r="P1662" i="1"/>
  <c r="N1639" i="1"/>
  <c r="Q1639" i="1"/>
  <c r="M1639" i="1"/>
  <c r="P1639" i="1"/>
  <c r="P1626" i="1"/>
  <c r="N1621" i="1"/>
  <c r="M1621" i="1"/>
  <c r="Q1621" i="1"/>
  <c r="P1614" i="1"/>
  <c r="N1613" i="1"/>
  <c r="M1613" i="1"/>
  <c r="Q1613" i="1"/>
  <c r="O1613" i="1"/>
  <c r="P1613" i="1"/>
  <c r="M1611" i="1"/>
  <c r="N1555" i="1"/>
  <c r="Q1555" i="1"/>
  <c r="M1555" i="1"/>
  <c r="N1547" i="1"/>
  <c r="G1547" i="1" s="1"/>
  <c r="Q1547" i="1"/>
  <c r="O1547" i="1"/>
  <c r="P1547" i="1"/>
  <c r="N1529" i="1"/>
  <c r="M1529" i="1"/>
  <c r="Q1529" i="1"/>
  <c r="P1529" i="1"/>
  <c r="F1526" i="1"/>
  <c r="N1511" i="1"/>
  <c r="Q1511" i="1"/>
  <c r="M1511" i="1"/>
  <c r="P1511" i="1"/>
  <c r="O1506" i="1"/>
  <c r="P1506" i="1"/>
  <c r="M1506" i="1"/>
  <c r="Q1506" i="1"/>
  <c r="O1490" i="1"/>
  <c r="P1490" i="1"/>
  <c r="O1488" i="1"/>
  <c r="P1471" i="1"/>
  <c r="Q1469" i="1"/>
  <c r="N1443" i="1"/>
  <c r="P1435" i="1"/>
  <c r="P1430" i="1"/>
  <c r="P1383" i="1"/>
  <c r="Q1383" i="1"/>
  <c r="N1383" i="1"/>
  <c r="G1383" i="1" s="1"/>
  <c r="O1383" i="1"/>
  <c r="M1367" i="1"/>
  <c r="P1351" i="1"/>
  <c r="Q1351" i="1"/>
  <c r="N1351" i="1"/>
  <c r="G1351" i="1" s="1"/>
  <c r="O1351" i="1"/>
  <c r="M1335" i="1"/>
  <c r="P1319" i="1"/>
  <c r="Q1319" i="1"/>
  <c r="N1319" i="1"/>
  <c r="O1319" i="1"/>
  <c r="M1303" i="1"/>
  <c r="P1287" i="1"/>
  <c r="Q1287" i="1"/>
  <c r="N1287" i="1"/>
  <c r="G1287" i="1" s="1"/>
  <c r="O1287" i="1"/>
  <c r="M1271" i="1"/>
  <c r="P1257" i="1"/>
  <c r="O1244" i="1"/>
  <c r="N1244" i="1"/>
  <c r="G1244" i="1" s="1"/>
  <c r="P1244" i="1"/>
  <c r="Q1244" i="1"/>
  <c r="Q1223" i="1"/>
  <c r="O1223" i="1"/>
  <c r="P1223" i="1"/>
  <c r="M1223" i="1"/>
  <c r="G1223" i="1" s="1"/>
  <c r="N1207" i="1"/>
  <c r="G1207" i="1" s="1"/>
  <c r="O1116" i="1"/>
  <c r="M948" i="1"/>
  <c r="O948" i="1"/>
  <c r="N948" i="1"/>
  <c r="G948" i="1" s="1"/>
  <c r="Q948" i="1"/>
  <c r="P948" i="1"/>
  <c r="P944" i="1"/>
  <c r="Q944" i="1"/>
  <c r="N944" i="1"/>
  <c r="M944" i="1"/>
  <c r="O944" i="1"/>
  <c r="P940" i="1"/>
  <c r="Q940" i="1"/>
  <c r="N940" i="1"/>
  <c r="M940" i="1"/>
  <c r="O940" i="1"/>
  <c r="P924" i="1"/>
  <c r="Q924" i="1"/>
  <c r="N924" i="1"/>
  <c r="M924" i="1"/>
  <c r="O924" i="1"/>
  <c r="P902" i="1"/>
  <c r="Q902" i="1"/>
  <c r="N902" i="1"/>
  <c r="G902" i="1" s="1"/>
  <c r="O902" i="1"/>
  <c r="P880" i="1"/>
  <c r="Q880" i="1"/>
  <c r="N880" i="1"/>
  <c r="G880" i="1" s="1"/>
  <c r="M880" i="1"/>
  <c r="O880" i="1"/>
  <c r="P876" i="1"/>
  <c r="Q876" i="1"/>
  <c r="N876" i="1"/>
  <c r="M876" i="1"/>
  <c r="O876" i="1"/>
  <c r="P860" i="1"/>
  <c r="Q860" i="1"/>
  <c r="N860" i="1"/>
  <c r="M860" i="1"/>
  <c r="O860" i="1"/>
  <c r="P838" i="1"/>
  <c r="Q838" i="1"/>
  <c r="N838" i="1"/>
  <c r="G838" i="1" s="1"/>
  <c r="O838" i="1"/>
  <c r="Q1423" i="1"/>
  <c r="M1423" i="1"/>
  <c r="O1423" i="1"/>
  <c r="Q1414" i="1"/>
  <c r="M1414" i="1"/>
  <c r="Q1407" i="1"/>
  <c r="M1407" i="1"/>
  <c r="O1407" i="1"/>
  <c r="Q1398" i="1"/>
  <c r="M1398" i="1"/>
  <c r="Q1391" i="1"/>
  <c r="M1391" i="1"/>
  <c r="O1391" i="1"/>
  <c r="P1387" i="1"/>
  <c r="Q1387" i="1"/>
  <c r="P1376" i="1"/>
  <c r="Q1376" i="1"/>
  <c r="M1376" i="1"/>
  <c r="N1376" i="1"/>
  <c r="G1376" i="1" s="1"/>
  <c r="P1371" i="1"/>
  <c r="Q1371" i="1"/>
  <c r="P1360" i="1"/>
  <c r="Q1360" i="1"/>
  <c r="M1360" i="1"/>
  <c r="N1360" i="1"/>
  <c r="P1355" i="1"/>
  <c r="Q1355" i="1"/>
  <c r="P1344" i="1"/>
  <c r="Q1344" i="1"/>
  <c r="M1344" i="1"/>
  <c r="N1344" i="1"/>
  <c r="P1339" i="1"/>
  <c r="Q1339" i="1"/>
  <c r="P1328" i="1"/>
  <c r="Q1328" i="1"/>
  <c r="M1328" i="1"/>
  <c r="N1328" i="1"/>
  <c r="G1328" i="1" s="1"/>
  <c r="P1323" i="1"/>
  <c r="Q1323" i="1"/>
  <c r="P1312" i="1"/>
  <c r="Q1312" i="1"/>
  <c r="M1312" i="1"/>
  <c r="N1312" i="1"/>
  <c r="P1307" i="1"/>
  <c r="Q1307" i="1"/>
  <c r="P1296" i="1"/>
  <c r="Q1296" i="1"/>
  <c r="M1296" i="1"/>
  <c r="N1296" i="1"/>
  <c r="P1291" i="1"/>
  <c r="Q1291" i="1"/>
  <c r="P1280" i="1"/>
  <c r="Q1280" i="1"/>
  <c r="M1280" i="1"/>
  <c r="N1280" i="1"/>
  <c r="P1275" i="1"/>
  <c r="Q1275" i="1"/>
  <c r="P1264" i="1"/>
  <c r="Q1264" i="1"/>
  <c r="M1264" i="1"/>
  <c r="N1264" i="1"/>
  <c r="G1264" i="1" s="1"/>
  <c r="O1252" i="1"/>
  <c r="N1252" i="1"/>
  <c r="P1252" i="1"/>
  <c r="Q1252" i="1"/>
  <c r="N1241" i="1"/>
  <c r="G1241" i="1" s="1"/>
  <c r="M1241" i="1"/>
  <c r="O1241" i="1"/>
  <c r="Q1241" i="1"/>
  <c r="O1213" i="1"/>
  <c r="M1213" i="1"/>
  <c r="N1213" i="1"/>
  <c r="G1213" i="1" s="1"/>
  <c r="Q1213" i="1"/>
  <c r="P1175" i="1"/>
  <c r="M1175" i="1"/>
  <c r="Q1175" i="1"/>
  <c r="N1175" i="1"/>
  <c r="G1175" i="1" s="1"/>
  <c r="Q987" i="1"/>
  <c r="M987" i="1"/>
  <c r="N987" i="1"/>
  <c r="G987" i="1" s="1"/>
  <c r="O987" i="1"/>
  <c r="P987" i="1"/>
  <c r="P956" i="1"/>
  <c r="Q947" i="1"/>
  <c r="M947" i="1"/>
  <c r="N947" i="1"/>
  <c r="G947" i="1" s="1"/>
  <c r="O947" i="1"/>
  <c r="P947" i="1"/>
  <c r="P942" i="1"/>
  <c r="Q942" i="1"/>
  <c r="N942" i="1"/>
  <c r="G942" i="1" s="1"/>
  <c r="P916" i="1"/>
  <c r="Q916" i="1"/>
  <c r="N916" i="1"/>
  <c r="G916" i="1" s="1"/>
  <c r="M916" i="1"/>
  <c r="O916" i="1"/>
  <c r="P910" i="1"/>
  <c r="Q910" i="1"/>
  <c r="N910" i="1"/>
  <c r="P884" i="1"/>
  <c r="Q884" i="1"/>
  <c r="N884" i="1"/>
  <c r="G884" i="1" s="1"/>
  <c r="M884" i="1"/>
  <c r="O884" i="1"/>
  <c r="P878" i="1"/>
  <c r="Q878" i="1"/>
  <c r="N878" i="1"/>
  <c r="P852" i="1"/>
  <c r="Q852" i="1"/>
  <c r="N852" i="1"/>
  <c r="G852" i="1" s="1"/>
  <c r="M852" i="1"/>
  <c r="O852" i="1"/>
  <c r="P846" i="1"/>
  <c r="Q846" i="1"/>
  <c r="N846" i="1"/>
  <c r="N747" i="1"/>
  <c r="G747" i="1" s="1"/>
  <c r="P661" i="1"/>
  <c r="M661" i="1"/>
  <c r="O661" i="1"/>
  <c r="Q661" i="1"/>
  <c r="N661" i="1"/>
  <c r="P627" i="1"/>
  <c r="Q627" i="1"/>
  <c r="O627" i="1"/>
  <c r="M627" i="1"/>
  <c r="N627" i="1"/>
  <c r="G627" i="1" s="1"/>
  <c r="P626" i="1"/>
  <c r="Q626" i="1"/>
  <c r="M626" i="1"/>
  <c r="N626" i="1"/>
  <c r="G626" i="1" s="1"/>
  <c r="O626" i="1"/>
  <c r="N304" i="1"/>
  <c r="M304" i="1"/>
  <c r="O304" i="1"/>
  <c r="P304" i="1"/>
  <c r="Q304" i="1"/>
  <c r="O2030" i="1"/>
  <c r="O2022" i="1"/>
  <c r="M1760" i="1"/>
  <c r="N1760" i="1"/>
  <c r="G1760" i="1" s="1"/>
  <c r="M1752" i="1"/>
  <c r="N1752" i="1"/>
  <c r="G1752" i="1" s="1"/>
  <c r="M1744" i="1"/>
  <c r="N1744" i="1"/>
  <c r="G1744" i="1" s="1"/>
  <c r="M1736" i="1"/>
  <c r="N1736" i="1"/>
  <c r="G1736" i="1" s="1"/>
  <c r="M1728" i="1"/>
  <c r="N1728" i="1"/>
  <c r="G1728" i="1" s="1"/>
  <c r="M1720" i="1"/>
  <c r="N1720" i="1"/>
  <c r="G1720" i="1" s="1"/>
  <c r="M1712" i="1"/>
  <c r="N1712" i="1"/>
  <c r="G1712" i="1" s="1"/>
  <c r="M1704" i="1"/>
  <c r="N1704" i="1"/>
  <c r="G1704" i="1" s="1"/>
  <c r="Q1700" i="1"/>
  <c r="M1700" i="1"/>
  <c r="N1700" i="1"/>
  <c r="G1700" i="1" s="1"/>
  <c r="F1695" i="1"/>
  <c r="P1690" i="1"/>
  <c r="N1679" i="1"/>
  <c r="G1679" i="1" s="1"/>
  <c r="Q1679" i="1"/>
  <c r="N1677" i="1"/>
  <c r="G1677" i="1" s="1"/>
  <c r="M1677" i="1"/>
  <c r="F1670" i="1"/>
  <c r="N1668" i="1"/>
  <c r="F1663" i="1"/>
  <c r="P1658" i="1"/>
  <c r="N1647" i="1"/>
  <c r="G1647" i="1" s="1"/>
  <c r="Q1647" i="1"/>
  <c r="N1645" i="1"/>
  <c r="G1645" i="1" s="1"/>
  <c r="M1645" i="1"/>
  <c r="P1634" i="1"/>
  <c r="P1618" i="1"/>
  <c r="P1602" i="1"/>
  <c r="P1586" i="1"/>
  <c r="P1570" i="1"/>
  <c r="P1554" i="1"/>
  <c r="N1510" i="1"/>
  <c r="G1510" i="1" s="1"/>
  <c r="O1510" i="1"/>
  <c r="P1510" i="1"/>
  <c r="O1504" i="1"/>
  <c r="O1497" i="1"/>
  <c r="N1497" i="1"/>
  <c r="M1491" i="1"/>
  <c r="G1491" i="1" s="1"/>
  <c r="O1491" i="1"/>
  <c r="O1485" i="1"/>
  <c r="N1478" i="1"/>
  <c r="G1478" i="1" s="1"/>
  <c r="O1478" i="1"/>
  <c r="P1478" i="1"/>
  <c r="O1465" i="1"/>
  <c r="N1465" i="1"/>
  <c r="G1465" i="1" s="1"/>
  <c r="M1459" i="1"/>
  <c r="O1459" i="1"/>
  <c r="M1451" i="1"/>
  <c r="Q1447" i="1"/>
  <c r="O1447" i="1"/>
  <c r="Q1438" i="1"/>
  <c r="M1438" i="1"/>
  <c r="Q1429" i="1"/>
  <c r="O1429" i="1"/>
  <c r="P1429" i="1"/>
  <c r="N1423" i="1"/>
  <c r="G1423" i="1" s="1"/>
  <c r="O1414" i="1"/>
  <c r="Q1413" i="1"/>
  <c r="O1413" i="1"/>
  <c r="P1413" i="1"/>
  <c r="N1407" i="1"/>
  <c r="G1407" i="1" s="1"/>
  <c r="O1398" i="1"/>
  <c r="Q1397" i="1"/>
  <c r="O1397" i="1"/>
  <c r="P1397" i="1"/>
  <c r="N1391" i="1"/>
  <c r="G1391" i="1" s="1"/>
  <c r="P1386" i="1"/>
  <c r="Q1386" i="1"/>
  <c r="M1386" i="1"/>
  <c r="N1386" i="1"/>
  <c r="G1386" i="1" s="1"/>
  <c r="P1381" i="1"/>
  <c r="Q1381" i="1"/>
  <c r="P1370" i="1"/>
  <c r="Q1370" i="1"/>
  <c r="M1370" i="1"/>
  <c r="N1370" i="1"/>
  <c r="G1370" i="1" s="1"/>
  <c r="P1365" i="1"/>
  <c r="Q1365" i="1"/>
  <c r="P1354" i="1"/>
  <c r="Q1354" i="1"/>
  <c r="M1354" i="1"/>
  <c r="N1354" i="1"/>
  <c r="G1354" i="1" s="1"/>
  <c r="P1349" i="1"/>
  <c r="Q1349" i="1"/>
  <c r="P1338" i="1"/>
  <c r="Q1338" i="1"/>
  <c r="M1338" i="1"/>
  <c r="N1338" i="1"/>
  <c r="G1338" i="1" s="1"/>
  <c r="P1333" i="1"/>
  <c r="Q1333" i="1"/>
  <c r="P1322" i="1"/>
  <c r="Q1322" i="1"/>
  <c r="M1322" i="1"/>
  <c r="N1322" i="1"/>
  <c r="G1322" i="1" s="1"/>
  <c r="P1317" i="1"/>
  <c r="Q1317" i="1"/>
  <c r="P1306" i="1"/>
  <c r="Q1306" i="1"/>
  <c r="M1306" i="1"/>
  <c r="N1306" i="1"/>
  <c r="G1306" i="1" s="1"/>
  <c r="P1301" i="1"/>
  <c r="Q1301" i="1"/>
  <c r="P1290" i="1"/>
  <c r="Q1290" i="1"/>
  <c r="M1290" i="1"/>
  <c r="N1290" i="1"/>
  <c r="G1290" i="1" s="1"/>
  <c r="P1285" i="1"/>
  <c r="Q1285" i="1"/>
  <c r="P1274" i="1"/>
  <c r="Q1274" i="1"/>
  <c r="M1274" i="1"/>
  <c r="N1274" i="1"/>
  <c r="G1274" i="1" s="1"/>
  <c r="P1269" i="1"/>
  <c r="Q1269" i="1"/>
  <c r="N1253" i="1"/>
  <c r="G1253" i="1" s="1"/>
  <c r="O1253" i="1"/>
  <c r="M1253" i="1"/>
  <c r="Q1253" i="1"/>
  <c r="O1132" i="1"/>
  <c r="P1125" i="1"/>
  <c r="Q1125" i="1"/>
  <c r="N1125" i="1"/>
  <c r="O1124" i="1"/>
  <c r="O1120" i="1"/>
  <c r="O1112" i="1"/>
  <c r="F1100" i="1"/>
  <c r="P928" i="1"/>
  <c r="Q928" i="1"/>
  <c r="N928" i="1"/>
  <c r="M928" i="1"/>
  <c r="O928" i="1"/>
  <c r="P922" i="1"/>
  <c r="Q922" i="1"/>
  <c r="N922" i="1"/>
  <c r="G922" i="1" s="1"/>
  <c r="P896" i="1"/>
  <c r="Q896" i="1"/>
  <c r="N896" i="1"/>
  <c r="M896" i="1"/>
  <c r="O896" i="1"/>
  <c r="P890" i="1"/>
  <c r="Q890" i="1"/>
  <c r="N890" i="1"/>
  <c r="G890" i="1" s="1"/>
  <c r="P864" i="1"/>
  <c r="Q864" i="1"/>
  <c r="N864" i="1"/>
  <c r="M864" i="1"/>
  <c r="O864" i="1"/>
  <c r="P858" i="1"/>
  <c r="Q858" i="1"/>
  <c r="N858" i="1"/>
  <c r="G858" i="1" s="1"/>
  <c r="P832" i="1"/>
  <c r="Q832" i="1"/>
  <c r="N832" i="1"/>
  <c r="M832" i="1"/>
  <c r="O832" i="1"/>
  <c r="M719" i="1"/>
  <c r="N719" i="1"/>
  <c r="O719" i="1"/>
  <c r="P719" i="1"/>
  <c r="Q719" i="1"/>
  <c r="N707" i="1"/>
  <c r="G707" i="1" s="1"/>
  <c r="N690" i="1"/>
  <c r="G690" i="1" s="1"/>
  <c r="P690" i="1"/>
  <c r="Q690" i="1"/>
  <c r="M690" i="1"/>
  <c r="O690" i="1"/>
  <c r="P662" i="1"/>
  <c r="O662" i="1"/>
  <c r="M662" i="1"/>
  <c r="N662" i="1"/>
  <c r="G662" i="1" s="1"/>
  <c r="Q662" i="1"/>
  <c r="P645" i="1"/>
  <c r="Q645" i="1"/>
  <c r="N645" i="1"/>
  <c r="G645" i="1" s="1"/>
  <c r="O645" i="1"/>
  <c r="P579" i="1"/>
  <c r="Q579" i="1"/>
  <c r="O579" i="1"/>
  <c r="M579" i="1"/>
  <c r="N579" i="1"/>
  <c r="G579" i="1" s="1"/>
  <c r="N1762" i="1"/>
  <c r="G1762" i="1" s="1"/>
  <c r="N1754" i="1"/>
  <c r="G1754" i="1" s="1"/>
  <c r="N1746" i="1"/>
  <c r="G1746" i="1" s="1"/>
  <c r="N1738" i="1"/>
  <c r="G1738" i="1" s="1"/>
  <c r="N1730" i="1"/>
  <c r="G1730" i="1" s="1"/>
  <c r="N1722" i="1"/>
  <c r="G1722" i="1" s="1"/>
  <c r="N1714" i="1"/>
  <c r="G1714" i="1" s="1"/>
  <c r="N1706" i="1"/>
  <c r="G1706" i="1" s="1"/>
  <c r="F1694" i="1"/>
  <c r="N1692" i="1"/>
  <c r="G1692" i="1" s="1"/>
  <c r="F1687" i="1"/>
  <c r="P1682" i="1"/>
  <c r="N1671" i="1"/>
  <c r="G1671" i="1" s="1"/>
  <c r="Q1671" i="1"/>
  <c r="N1669" i="1"/>
  <c r="M1669" i="1"/>
  <c r="F1662" i="1"/>
  <c r="N1660" i="1"/>
  <c r="G1660" i="1" s="1"/>
  <c r="F1655" i="1"/>
  <c r="P1650" i="1"/>
  <c r="P1638" i="1"/>
  <c r="P1622" i="1"/>
  <c r="P1606" i="1"/>
  <c r="P1590" i="1"/>
  <c r="P1574" i="1"/>
  <c r="P1558" i="1"/>
  <c r="O1509" i="1"/>
  <c r="N1502" i="1"/>
  <c r="G1502" i="1" s="1"/>
  <c r="O1502" i="1"/>
  <c r="P1502" i="1"/>
  <c r="O1496" i="1"/>
  <c r="O1489" i="1"/>
  <c r="N1489" i="1"/>
  <c r="M1483" i="1"/>
  <c r="O1483" i="1"/>
  <c r="O1477" i="1"/>
  <c r="N1470" i="1"/>
  <c r="G1470" i="1" s="1"/>
  <c r="O1470" i="1"/>
  <c r="P1470" i="1"/>
  <c r="O1457" i="1"/>
  <c r="N1457" i="1"/>
  <c r="G1457" i="1" s="1"/>
  <c r="O1449" i="1"/>
  <c r="M1449" i="1"/>
  <c r="Q1449" i="1"/>
  <c r="Q1442" i="1"/>
  <c r="M1442" i="1"/>
  <c r="Q1437" i="1"/>
  <c r="O1437" i="1"/>
  <c r="P1437" i="1"/>
  <c r="Q1425" i="1"/>
  <c r="O1425" i="1"/>
  <c r="P1425" i="1"/>
  <c r="Q1409" i="1"/>
  <c r="O1409" i="1"/>
  <c r="P1409" i="1"/>
  <c r="Q1393" i="1"/>
  <c r="O1393" i="1"/>
  <c r="P1393" i="1"/>
  <c r="N1387" i="1"/>
  <c r="P1385" i="1"/>
  <c r="Q1385" i="1"/>
  <c r="O1376" i="1"/>
  <c r="P1374" i="1"/>
  <c r="Q1374" i="1"/>
  <c r="M1374" i="1"/>
  <c r="N1374" i="1"/>
  <c r="G1374" i="1" s="1"/>
  <c r="N1371" i="1"/>
  <c r="P1369" i="1"/>
  <c r="Q1369" i="1"/>
  <c r="O1360" i="1"/>
  <c r="P1358" i="1"/>
  <c r="Q1358" i="1"/>
  <c r="M1358" i="1"/>
  <c r="N1358" i="1"/>
  <c r="G1358" i="1" s="1"/>
  <c r="N1355" i="1"/>
  <c r="P1353" i="1"/>
  <c r="Q1353" i="1"/>
  <c r="O1344" i="1"/>
  <c r="P1342" i="1"/>
  <c r="Q1342" i="1"/>
  <c r="M1342" i="1"/>
  <c r="N1342" i="1"/>
  <c r="G1342" i="1" s="1"/>
  <c r="N1339" i="1"/>
  <c r="P1337" i="1"/>
  <c r="Q1337" i="1"/>
  <c r="O1328" i="1"/>
  <c r="P1326" i="1"/>
  <c r="Q1326" i="1"/>
  <c r="M1326" i="1"/>
  <c r="N1326" i="1"/>
  <c r="G1326" i="1" s="1"/>
  <c r="N1323" i="1"/>
  <c r="P1321" i="1"/>
  <c r="Q1321" i="1"/>
  <c r="O1312" i="1"/>
  <c r="P1310" i="1"/>
  <c r="Q1310" i="1"/>
  <c r="M1310" i="1"/>
  <c r="N1310" i="1"/>
  <c r="G1310" i="1" s="1"/>
  <c r="N1307" i="1"/>
  <c r="P1305" i="1"/>
  <c r="Q1305" i="1"/>
  <c r="O1296" i="1"/>
  <c r="P1294" i="1"/>
  <c r="Q1294" i="1"/>
  <c r="M1294" i="1"/>
  <c r="N1294" i="1"/>
  <c r="G1294" i="1" s="1"/>
  <c r="N1291" i="1"/>
  <c r="P1289" i="1"/>
  <c r="Q1289" i="1"/>
  <c r="O1280" i="1"/>
  <c r="P1278" i="1"/>
  <c r="Q1278" i="1"/>
  <c r="M1278" i="1"/>
  <c r="N1278" i="1"/>
  <c r="G1278" i="1" s="1"/>
  <c r="N1275" i="1"/>
  <c r="G1275" i="1" s="1"/>
  <c r="P1273" i="1"/>
  <c r="Q1273" i="1"/>
  <c r="O1264" i="1"/>
  <c r="P1262" i="1"/>
  <c r="Q1262" i="1"/>
  <c r="M1262" i="1"/>
  <c r="N1262" i="1"/>
  <c r="G1262" i="1" s="1"/>
  <c r="N1245" i="1"/>
  <c r="G1245" i="1" s="1"/>
  <c r="O1245" i="1"/>
  <c r="M1245" i="1"/>
  <c r="Q1245" i="1"/>
  <c r="Q1207" i="1"/>
  <c r="O1207" i="1"/>
  <c r="M1207" i="1"/>
  <c r="P1207" i="1"/>
  <c r="P1191" i="1"/>
  <c r="M1191" i="1"/>
  <c r="Q1191" i="1"/>
  <c r="N1191" i="1"/>
  <c r="F1176" i="1"/>
  <c r="O1175" i="1"/>
  <c r="M942" i="1"/>
  <c r="P920" i="1"/>
  <c r="Q920" i="1"/>
  <c r="N920" i="1"/>
  <c r="G920" i="1" s="1"/>
  <c r="M920" i="1"/>
  <c r="O920" i="1"/>
  <c r="P914" i="1"/>
  <c r="Q914" i="1"/>
  <c r="N914" i="1"/>
  <c r="G914" i="1" s="1"/>
  <c r="M910" i="1"/>
  <c r="P888" i="1"/>
  <c r="Q888" i="1"/>
  <c r="N888" i="1"/>
  <c r="M888" i="1"/>
  <c r="O888" i="1"/>
  <c r="P882" i="1"/>
  <c r="Q882" i="1"/>
  <c r="N882" i="1"/>
  <c r="G882" i="1" s="1"/>
  <c r="M878" i="1"/>
  <c r="P856" i="1"/>
  <c r="Q856" i="1"/>
  <c r="N856" i="1"/>
  <c r="M856" i="1"/>
  <c r="O856" i="1"/>
  <c r="P850" i="1"/>
  <c r="Q850" i="1"/>
  <c r="N850" i="1"/>
  <c r="G850" i="1" s="1"/>
  <c r="M846" i="1"/>
  <c r="M732" i="1"/>
  <c r="M711" i="1"/>
  <c r="N711" i="1"/>
  <c r="G711" i="1" s="1"/>
  <c r="O711" i="1"/>
  <c r="P711" i="1"/>
  <c r="Q711" i="1"/>
  <c r="M698" i="1"/>
  <c r="N698" i="1"/>
  <c r="G698" i="1" s="1"/>
  <c r="O698" i="1"/>
  <c r="P698" i="1"/>
  <c r="Q698" i="1"/>
  <c r="M695" i="1"/>
  <c r="N695" i="1"/>
  <c r="O695" i="1"/>
  <c r="P695" i="1"/>
  <c r="Q695" i="1"/>
  <c r="P570" i="1"/>
  <c r="Q570" i="1"/>
  <c r="M570" i="1"/>
  <c r="O570" i="1"/>
  <c r="N570" i="1"/>
  <c r="N1813" i="1"/>
  <c r="G1813" i="1" s="1"/>
  <c r="N1809" i="1"/>
  <c r="G1809" i="1" s="1"/>
  <c r="N1805" i="1"/>
  <c r="G1805" i="1" s="1"/>
  <c r="N1801" i="1"/>
  <c r="G1801" i="1" s="1"/>
  <c r="N1797" i="1"/>
  <c r="G1797" i="1" s="1"/>
  <c r="N1793" i="1"/>
  <c r="G1793" i="1" s="1"/>
  <c r="N1789" i="1"/>
  <c r="G1789" i="1" s="1"/>
  <c r="N1785" i="1"/>
  <c r="N1781" i="1"/>
  <c r="G1781" i="1" s="1"/>
  <c r="N1777" i="1"/>
  <c r="G1777" i="1" s="1"/>
  <c r="N1773" i="1"/>
  <c r="G1773" i="1" s="1"/>
  <c r="N1769" i="1"/>
  <c r="G1769" i="1" s="1"/>
  <c r="N1765" i="1"/>
  <c r="Q1762" i="1"/>
  <c r="Q1754" i="1"/>
  <c r="Q1746" i="1"/>
  <c r="Q1738" i="1"/>
  <c r="N1699" i="1"/>
  <c r="G1699" i="1" s="1"/>
  <c r="Q1699" i="1"/>
  <c r="N1697" i="1"/>
  <c r="M1697" i="1"/>
  <c r="F1690" i="1"/>
  <c r="N1688" i="1"/>
  <c r="G1688" i="1" s="1"/>
  <c r="F1683" i="1"/>
  <c r="P1678" i="1"/>
  <c r="N1667" i="1"/>
  <c r="G1667" i="1" s="1"/>
  <c r="Q1667" i="1"/>
  <c r="N1665" i="1"/>
  <c r="M1665" i="1"/>
  <c r="F1658" i="1"/>
  <c r="N1656" i="1"/>
  <c r="G1656" i="1" s="1"/>
  <c r="F1651" i="1"/>
  <c r="P1646" i="1"/>
  <c r="F1634" i="1"/>
  <c r="N1633" i="1"/>
  <c r="G1633" i="1" s="1"/>
  <c r="M1633" i="1"/>
  <c r="Q1633" i="1"/>
  <c r="N1631" i="1"/>
  <c r="G1631" i="1" s="1"/>
  <c r="Q1631" i="1"/>
  <c r="F1618" i="1"/>
  <c r="N1617" i="1"/>
  <c r="G1617" i="1" s="1"/>
  <c r="M1617" i="1"/>
  <c r="Q1617" i="1"/>
  <c r="N1615" i="1"/>
  <c r="G1615" i="1" s="1"/>
  <c r="Q1615" i="1"/>
  <c r="F1602" i="1"/>
  <c r="N1601" i="1"/>
  <c r="G1601" i="1" s="1"/>
  <c r="M1601" i="1"/>
  <c r="Q1601" i="1"/>
  <c r="N1599" i="1"/>
  <c r="G1599" i="1" s="1"/>
  <c r="Q1599" i="1"/>
  <c r="F1586" i="1"/>
  <c r="N1585" i="1"/>
  <c r="M1585" i="1"/>
  <c r="Q1585" i="1"/>
  <c r="N1583" i="1"/>
  <c r="Q1583" i="1"/>
  <c r="F1570" i="1"/>
  <c r="N1569" i="1"/>
  <c r="G1569" i="1" s="1"/>
  <c r="M1569" i="1"/>
  <c r="Q1569" i="1"/>
  <c r="N1567" i="1"/>
  <c r="G1567" i="1" s="1"/>
  <c r="Q1567" i="1"/>
  <c r="F1554" i="1"/>
  <c r="N1553" i="1"/>
  <c r="G1553" i="1" s="1"/>
  <c r="M1553" i="1"/>
  <c r="Q1553" i="1"/>
  <c r="N1551" i="1"/>
  <c r="Q1551" i="1"/>
  <c r="F1538" i="1"/>
  <c r="N1537" i="1"/>
  <c r="G1537" i="1" s="1"/>
  <c r="M1537" i="1"/>
  <c r="Q1537" i="1"/>
  <c r="N1535" i="1"/>
  <c r="G1535" i="1" s="1"/>
  <c r="Q1535" i="1"/>
  <c r="F1522" i="1"/>
  <c r="N1521" i="1"/>
  <c r="M1521" i="1"/>
  <c r="I1521" i="1" s="1"/>
  <c r="Q1521" i="1"/>
  <c r="N1519" i="1"/>
  <c r="Q1519" i="1"/>
  <c r="Q1495" i="1"/>
  <c r="O1495" i="1"/>
  <c r="O1482" i="1"/>
  <c r="P1482" i="1"/>
  <c r="Q1463" i="1"/>
  <c r="O1463" i="1"/>
  <c r="Q1431" i="1"/>
  <c r="M1431" i="1"/>
  <c r="O1431" i="1"/>
  <c r="Q1422" i="1"/>
  <c r="M1422" i="1"/>
  <c r="Q1415" i="1"/>
  <c r="M1415" i="1"/>
  <c r="O1415" i="1"/>
  <c r="Q1406" i="1"/>
  <c r="M1406" i="1"/>
  <c r="Q1399" i="1"/>
  <c r="M1399" i="1"/>
  <c r="O1399" i="1"/>
  <c r="Q1390" i="1"/>
  <c r="M1390" i="1"/>
  <c r="I1390" i="1" s="1"/>
  <c r="M1387" i="1"/>
  <c r="I1387" i="1" s="1"/>
  <c r="P1384" i="1"/>
  <c r="Q1384" i="1"/>
  <c r="M1384" i="1"/>
  <c r="N1384" i="1"/>
  <c r="G1384" i="1" s="1"/>
  <c r="P1379" i="1"/>
  <c r="Q1379" i="1"/>
  <c r="M1371" i="1"/>
  <c r="P1368" i="1"/>
  <c r="Q1368" i="1"/>
  <c r="M1368" i="1"/>
  <c r="N1368" i="1"/>
  <c r="P1363" i="1"/>
  <c r="Q1363" i="1"/>
  <c r="M1355" i="1"/>
  <c r="P1352" i="1"/>
  <c r="Q1352" i="1"/>
  <c r="M1352" i="1"/>
  <c r="N1352" i="1"/>
  <c r="G1352" i="1" s="1"/>
  <c r="P1347" i="1"/>
  <c r="Q1347" i="1"/>
  <c r="M1339" i="1"/>
  <c r="P1336" i="1"/>
  <c r="Q1336" i="1"/>
  <c r="M1336" i="1"/>
  <c r="N1336" i="1"/>
  <c r="P1331" i="1"/>
  <c r="Q1331" i="1"/>
  <c r="M1323" i="1"/>
  <c r="P1320" i="1"/>
  <c r="Q1320" i="1"/>
  <c r="M1320" i="1"/>
  <c r="N1320" i="1"/>
  <c r="G1320" i="1" s="1"/>
  <c r="P1315" i="1"/>
  <c r="Q1315" i="1"/>
  <c r="M1307" i="1"/>
  <c r="P1304" i="1"/>
  <c r="Q1304" i="1"/>
  <c r="M1304" i="1"/>
  <c r="N1304" i="1"/>
  <c r="G1304" i="1" s="1"/>
  <c r="P1299" i="1"/>
  <c r="Q1299" i="1"/>
  <c r="M1291" i="1"/>
  <c r="P1288" i="1"/>
  <c r="Q1288" i="1"/>
  <c r="M1288" i="1"/>
  <c r="N1288" i="1"/>
  <c r="G1288" i="1" s="1"/>
  <c r="P1283" i="1"/>
  <c r="Q1283" i="1"/>
  <c r="M1275" i="1"/>
  <c r="P1272" i="1"/>
  <c r="Q1272" i="1"/>
  <c r="M1272" i="1"/>
  <c r="N1272" i="1"/>
  <c r="P1267" i="1"/>
  <c r="Q1267" i="1"/>
  <c r="N1257" i="1"/>
  <c r="G1257" i="1" s="1"/>
  <c r="M1257" i="1"/>
  <c r="O1257" i="1"/>
  <c r="Q1257" i="1"/>
  <c r="O1236" i="1"/>
  <c r="N1236" i="1"/>
  <c r="G1236" i="1" s="1"/>
  <c r="P1236" i="1"/>
  <c r="Q1236" i="1"/>
  <c r="N1225" i="1"/>
  <c r="G1225" i="1" s="1"/>
  <c r="M1225" i="1"/>
  <c r="O1225" i="1"/>
  <c r="Q1225" i="1"/>
  <c r="Q1199" i="1"/>
  <c r="O1199" i="1"/>
  <c r="M1199" i="1"/>
  <c r="N1199" i="1"/>
  <c r="G1199" i="1" s="1"/>
  <c r="P1199" i="1"/>
  <c r="O1148" i="1"/>
  <c r="P1141" i="1"/>
  <c r="Q1141" i="1"/>
  <c r="N1141" i="1"/>
  <c r="G1141" i="1" s="1"/>
  <c r="O1140" i="1"/>
  <c r="O1136" i="1"/>
  <c r="P1101" i="1"/>
  <c r="Q1101" i="1"/>
  <c r="M1101" i="1"/>
  <c r="N1101" i="1"/>
  <c r="G1101" i="1" s="1"/>
  <c r="O1101" i="1"/>
  <c r="P932" i="1"/>
  <c r="Q932" i="1"/>
  <c r="N932" i="1"/>
  <c r="M932" i="1"/>
  <c r="O932" i="1"/>
  <c r="P926" i="1"/>
  <c r="Q926" i="1"/>
  <c r="N926" i="1"/>
  <c r="P900" i="1"/>
  <c r="Q900" i="1"/>
  <c r="N900" i="1"/>
  <c r="M900" i="1"/>
  <c r="O900" i="1"/>
  <c r="P894" i="1"/>
  <c r="Q894" i="1"/>
  <c r="N894" i="1"/>
  <c r="G894" i="1" s="1"/>
  <c r="P868" i="1"/>
  <c r="Q868" i="1"/>
  <c r="N868" i="1"/>
  <c r="M868" i="1"/>
  <c r="O868" i="1"/>
  <c r="P862" i="1"/>
  <c r="Q862" i="1"/>
  <c r="N862" i="1"/>
  <c r="G862" i="1" s="1"/>
  <c r="P836" i="1"/>
  <c r="Q836" i="1"/>
  <c r="N836" i="1"/>
  <c r="M836" i="1"/>
  <c r="O836" i="1"/>
  <c r="N739" i="1"/>
  <c r="G739" i="1" s="1"/>
  <c r="N723" i="1"/>
  <c r="G723" i="1" s="1"/>
  <c r="F665" i="1"/>
  <c r="P651" i="1"/>
  <c r="Q651" i="1"/>
  <c r="M651" i="1"/>
  <c r="N651" i="1"/>
  <c r="G651" i="1" s="1"/>
  <c r="O651" i="1"/>
  <c r="P634" i="1"/>
  <c r="Q634" i="1"/>
  <c r="M634" i="1"/>
  <c r="O634" i="1"/>
  <c r="N634" i="1"/>
  <c r="P621" i="1"/>
  <c r="Q621" i="1"/>
  <c r="M621" i="1"/>
  <c r="N621" i="1"/>
  <c r="O621" i="1"/>
  <c r="P620" i="1"/>
  <c r="Q620" i="1"/>
  <c r="M620" i="1"/>
  <c r="N620" i="1"/>
  <c r="G620" i="1" s="1"/>
  <c r="O620" i="1"/>
  <c r="P551" i="1"/>
  <c r="Q551" i="1"/>
  <c r="M551" i="1"/>
  <c r="O551" i="1"/>
  <c r="N551" i="1"/>
  <c r="N1640" i="1"/>
  <c r="G1640" i="1" s="1"/>
  <c r="F1639" i="1"/>
  <c r="N1636" i="1"/>
  <c r="F1635" i="1"/>
  <c r="N1632" i="1"/>
  <c r="G1632" i="1" s="1"/>
  <c r="F1631" i="1"/>
  <c r="N1628" i="1"/>
  <c r="F1627" i="1"/>
  <c r="N1624" i="1"/>
  <c r="F1623" i="1"/>
  <c r="N1620" i="1"/>
  <c r="G1620" i="1" s="1"/>
  <c r="F1619" i="1"/>
  <c r="N1616" i="1"/>
  <c r="F1615" i="1"/>
  <c r="N1612" i="1"/>
  <c r="F1611" i="1"/>
  <c r="N1608" i="1"/>
  <c r="G1608" i="1" s="1"/>
  <c r="F1607" i="1"/>
  <c r="N1604" i="1"/>
  <c r="G1604" i="1" s="1"/>
  <c r="F1603" i="1"/>
  <c r="N1600" i="1"/>
  <c r="G1600" i="1" s="1"/>
  <c r="F1599" i="1"/>
  <c r="N1596" i="1"/>
  <c r="G1596" i="1" s="1"/>
  <c r="F1595" i="1"/>
  <c r="N1592" i="1"/>
  <c r="G1592" i="1" s="1"/>
  <c r="F1591" i="1"/>
  <c r="N1588" i="1"/>
  <c r="G1588" i="1" s="1"/>
  <c r="F1587" i="1"/>
  <c r="N1584" i="1"/>
  <c r="G1584" i="1" s="1"/>
  <c r="F1583" i="1"/>
  <c r="N1580" i="1"/>
  <c r="G1580" i="1" s="1"/>
  <c r="F1579" i="1"/>
  <c r="N1576" i="1"/>
  <c r="F1575" i="1"/>
  <c r="N1572" i="1"/>
  <c r="G1572" i="1" s="1"/>
  <c r="F1571" i="1"/>
  <c r="N1568" i="1"/>
  <c r="F1567" i="1"/>
  <c r="N1564" i="1"/>
  <c r="G1564" i="1" s="1"/>
  <c r="F1563" i="1"/>
  <c r="N1560" i="1"/>
  <c r="G1560" i="1" s="1"/>
  <c r="F1559" i="1"/>
  <c r="N1556" i="1"/>
  <c r="G1556" i="1" s="1"/>
  <c r="F1555" i="1"/>
  <c r="N1552" i="1"/>
  <c r="F1551" i="1"/>
  <c r="N1548" i="1"/>
  <c r="F1547" i="1"/>
  <c r="N1544" i="1"/>
  <c r="G1544" i="1" s="1"/>
  <c r="F1543" i="1"/>
  <c r="N1540" i="1"/>
  <c r="G1540" i="1" s="1"/>
  <c r="F1539" i="1"/>
  <c r="N1536" i="1"/>
  <c r="G1536" i="1" s="1"/>
  <c r="F1535" i="1"/>
  <c r="N1532" i="1"/>
  <c r="G1532" i="1" s="1"/>
  <c r="F1531" i="1"/>
  <c r="N1528" i="1"/>
  <c r="G1528" i="1" s="1"/>
  <c r="F1527" i="1"/>
  <c r="N1524" i="1"/>
  <c r="G1524" i="1" s="1"/>
  <c r="F1523" i="1"/>
  <c r="N1520" i="1"/>
  <c r="G1520" i="1" s="1"/>
  <c r="F1519" i="1"/>
  <c r="N1516" i="1"/>
  <c r="F1515" i="1"/>
  <c r="N1512" i="1"/>
  <c r="G1512" i="1" s="1"/>
  <c r="F1511" i="1"/>
  <c r="N1454" i="1"/>
  <c r="Q1454" i="1"/>
  <c r="O1217" i="1"/>
  <c r="N1217" i="1"/>
  <c r="G1217" i="1" s="1"/>
  <c r="M1211" i="1"/>
  <c r="O1211" i="1"/>
  <c r="O1205" i="1"/>
  <c r="N1198" i="1"/>
  <c r="O1198" i="1"/>
  <c r="P1198" i="1"/>
  <c r="F1196" i="1"/>
  <c r="P1195" i="1"/>
  <c r="M1195" i="1"/>
  <c r="Q1195" i="1"/>
  <c r="P1193" i="1"/>
  <c r="Q1193" i="1"/>
  <c r="F1180" i="1"/>
  <c r="P1179" i="1"/>
  <c r="M1179" i="1"/>
  <c r="Q1179" i="1"/>
  <c r="P1177" i="1"/>
  <c r="Q1177" i="1"/>
  <c r="F1164" i="1"/>
  <c r="P1163" i="1"/>
  <c r="M1163" i="1"/>
  <c r="Q1163" i="1"/>
  <c r="P1161" i="1"/>
  <c r="Q1161" i="1"/>
  <c r="F1148" i="1"/>
  <c r="P1147" i="1"/>
  <c r="M1147" i="1"/>
  <c r="Q1147" i="1"/>
  <c r="P1145" i="1"/>
  <c r="Q1145" i="1"/>
  <c r="F1132" i="1"/>
  <c r="P1131" i="1"/>
  <c r="M1131" i="1"/>
  <c r="Q1131" i="1"/>
  <c r="P1129" i="1"/>
  <c r="Q1129" i="1"/>
  <c r="F1116" i="1"/>
  <c r="P1115" i="1"/>
  <c r="M1115" i="1"/>
  <c r="Q1115" i="1"/>
  <c r="P1113" i="1"/>
  <c r="Q1113" i="1"/>
  <c r="F1108" i="1"/>
  <c r="N1037" i="1"/>
  <c r="G1037" i="1" s="1"/>
  <c r="N1029" i="1"/>
  <c r="G1029" i="1" s="1"/>
  <c r="N1021" i="1"/>
  <c r="G1021" i="1" s="1"/>
  <c r="N1013" i="1"/>
  <c r="G1013" i="1" s="1"/>
  <c r="M988" i="1"/>
  <c r="O988" i="1"/>
  <c r="N988" i="1"/>
  <c r="Q963" i="1"/>
  <c r="M963" i="1"/>
  <c r="N963" i="1"/>
  <c r="G963" i="1" s="1"/>
  <c r="O963" i="1"/>
  <c r="M743" i="1"/>
  <c r="N743" i="1"/>
  <c r="G743" i="1" s="1"/>
  <c r="O743" i="1"/>
  <c r="P743" i="1"/>
  <c r="O726" i="1"/>
  <c r="Q726" i="1"/>
  <c r="M726" i="1"/>
  <c r="N726" i="1"/>
  <c r="G726" i="1" s="1"/>
  <c r="P726" i="1"/>
  <c r="M714" i="1"/>
  <c r="N714" i="1"/>
  <c r="O714" i="1"/>
  <c r="P714" i="1"/>
  <c r="Q714" i="1"/>
  <c r="M708" i="1"/>
  <c r="P587" i="1"/>
  <c r="Q587" i="1"/>
  <c r="O587" i="1"/>
  <c r="M587" i="1"/>
  <c r="P586" i="1"/>
  <c r="Q586" i="1"/>
  <c r="M586" i="1"/>
  <c r="N586" i="1"/>
  <c r="G586" i="1" s="1"/>
  <c r="O586" i="1"/>
  <c r="N353" i="1"/>
  <c r="G353" i="1" s="1"/>
  <c r="P353" i="1"/>
  <c r="Q353" i="1"/>
  <c r="M353" i="1"/>
  <c r="O353" i="1"/>
  <c r="N1222" i="1"/>
  <c r="G1222" i="1" s="1"/>
  <c r="O1222" i="1"/>
  <c r="P1222" i="1"/>
  <c r="O1209" i="1"/>
  <c r="N1209" i="1"/>
  <c r="G1209" i="1" s="1"/>
  <c r="Q1205" i="1"/>
  <c r="M1203" i="1"/>
  <c r="O1203" i="1"/>
  <c r="O1197" i="1"/>
  <c r="N1195" i="1"/>
  <c r="G1195" i="1" s="1"/>
  <c r="N1193" i="1"/>
  <c r="G1193" i="1" s="1"/>
  <c r="P1183" i="1"/>
  <c r="M1183" i="1"/>
  <c r="Q1183" i="1"/>
  <c r="P1181" i="1"/>
  <c r="Q1181" i="1"/>
  <c r="N1179" i="1"/>
  <c r="G1179" i="1" s="1"/>
  <c r="N1177" i="1"/>
  <c r="P1167" i="1"/>
  <c r="M1167" i="1"/>
  <c r="Q1167" i="1"/>
  <c r="P1165" i="1"/>
  <c r="Q1165" i="1"/>
  <c r="N1163" i="1"/>
  <c r="N1161" i="1"/>
  <c r="P1151" i="1"/>
  <c r="M1151" i="1"/>
  <c r="Q1151" i="1"/>
  <c r="P1149" i="1"/>
  <c r="Q1149" i="1"/>
  <c r="N1147" i="1"/>
  <c r="G1147" i="1" s="1"/>
  <c r="N1145" i="1"/>
  <c r="P1135" i="1"/>
  <c r="M1135" i="1"/>
  <c r="Q1135" i="1"/>
  <c r="P1133" i="1"/>
  <c r="Q1133" i="1"/>
  <c r="N1131" i="1"/>
  <c r="G1131" i="1" s="1"/>
  <c r="N1129" i="1"/>
  <c r="P1119" i="1"/>
  <c r="M1119" i="1"/>
  <c r="Q1119" i="1"/>
  <c r="P1117" i="1"/>
  <c r="Q1117" i="1"/>
  <c r="N1115" i="1"/>
  <c r="G1115" i="1" s="1"/>
  <c r="N1113" i="1"/>
  <c r="O1100" i="1"/>
  <c r="M1004" i="1"/>
  <c r="O1004" i="1"/>
  <c r="N1004" i="1"/>
  <c r="G1004" i="1" s="1"/>
  <c r="Q979" i="1"/>
  <c r="M979" i="1"/>
  <c r="N979" i="1"/>
  <c r="G979" i="1" s="1"/>
  <c r="O979" i="1"/>
  <c r="P628" i="1"/>
  <c r="Q628" i="1"/>
  <c r="M628" i="1"/>
  <c r="N628" i="1"/>
  <c r="G628" i="1" s="1"/>
  <c r="O628" i="1"/>
  <c r="P522" i="1"/>
  <c r="O1454" i="1"/>
  <c r="N1453" i="1"/>
  <c r="O1448" i="1"/>
  <c r="Q1444" i="1"/>
  <c r="Q1440" i="1"/>
  <c r="Q1436" i="1"/>
  <c r="Q1432" i="1"/>
  <c r="Q1428" i="1"/>
  <c r="Q1424" i="1"/>
  <c r="Q1420" i="1"/>
  <c r="Q1416" i="1"/>
  <c r="Q1412" i="1"/>
  <c r="Q1408" i="1"/>
  <c r="Q1404" i="1"/>
  <c r="Q1400" i="1"/>
  <c r="Q1396" i="1"/>
  <c r="Q1392" i="1"/>
  <c r="Q1259" i="1"/>
  <c r="M1255" i="1"/>
  <c r="Q1251" i="1"/>
  <c r="M1247" i="1"/>
  <c r="Q1243" i="1"/>
  <c r="M1239" i="1"/>
  <c r="Q1235" i="1"/>
  <c r="M1231" i="1"/>
  <c r="Q1227" i="1"/>
  <c r="Q1217" i="1"/>
  <c r="Q1215" i="1"/>
  <c r="O1215" i="1"/>
  <c r="Q1211" i="1"/>
  <c r="P1205" i="1"/>
  <c r="O1202" i="1"/>
  <c r="P1202" i="1"/>
  <c r="Q1198" i="1"/>
  <c r="M1193" i="1"/>
  <c r="O1192" i="1"/>
  <c r="O1183" i="1"/>
  <c r="O1181" i="1"/>
  <c r="M1177" i="1"/>
  <c r="O1176" i="1"/>
  <c r="O1167" i="1"/>
  <c r="O1165" i="1"/>
  <c r="M1161" i="1"/>
  <c r="O1160" i="1"/>
  <c r="O1151" i="1"/>
  <c r="O1149" i="1"/>
  <c r="M1145" i="1"/>
  <c r="O1144" i="1"/>
  <c r="O1135" i="1"/>
  <c r="O1133" i="1"/>
  <c r="M1129" i="1"/>
  <c r="O1128" i="1"/>
  <c r="O1119" i="1"/>
  <c r="O1117" i="1"/>
  <c r="M1113" i="1"/>
  <c r="Q1111" i="1"/>
  <c r="P1109" i="1"/>
  <c r="Q1109" i="1"/>
  <c r="F1104" i="1"/>
  <c r="F1038" i="1"/>
  <c r="F1030" i="1"/>
  <c r="F1022" i="1"/>
  <c r="F1014" i="1"/>
  <c r="M980" i="1"/>
  <c r="O980" i="1"/>
  <c r="N980" i="1"/>
  <c r="Q955" i="1"/>
  <c r="M955" i="1"/>
  <c r="N955" i="1"/>
  <c r="G955" i="1" s="1"/>
  <c r="O955" i="1"/>
  <c r="O734" i="1"/>
  <c r="Q734" i="1"/>
  <c r="M734" i="1"/>
  <c r="N734" i="1"/>
  <c r="P734" i="1"/>
  <c r="M722" i="1"/>
  <c r="N722" i="1"/>
  <c r="G722" i="1" s="1"/>
  <c r="O722" i="1"/>
  <c r="P722" i="1"/>
  <c r="Q722" i="1"/>
  <c r="O710" i="1"/>
  <c r="Q710" i="1"/>
  <c r="M710" i="1"/>
  <c r="N710" i="1"/>
  <c r="P710" i="1"/>
  <c r="P641" i="1"/>
  <c r="Q641" i="1"/>
  <c r="M641" i="1"/>
  <c r="N641" i="1"/>
  <c r="G641" i="1" s="1"/>
  <c r="O641" i="1"/>
  <c r="P599" i="1"/>
  <c r="Q599" i="1"/>
  <c r="M599" i="1"/>
  <c r="N599" i="1"/>
  <c r="G599" i="1" s="1"/>
  <c r="F579" i="1"/>
  <c r="M477" i="1"/>
  <c r="Q477" i="1"/>
  <c r="P477" i="1"/>
  <c r="N477" i="1"/>
  <c r="O477" i="1"/>
  <c r="N1698" i="1"/>
  <c r="F1697" i="1"/>
  <c r="N1694" i="1"/>
  <c r="G1694" i="1" s="1"/>
  <c r="F1693" i="1"/>
  <c r="N1690" i="1"/>
  <c r="G1690" i="1" s="1"/>
  <c r="F1689" i="1"/>
  <c r="N1686" i="1"/>
  <c r="G1686" i="1" s="1"/>
  <c r="F1685" i="1"/>
  <c r="N1682" i="1"/>
  <c r="G1682" i="1" s="1"/>
  <c r="F1681" i="1"/>
  <c r="N1678" i="1"/>
  <c r="G1678" i="1" s="1"/>
  <c r="F1677" i="1"/>
  <c r="N1674" i="1"/>
  <c r="G1674" i="1" s="1"/>
  <c r="F1673" i="1"/>
  <c r="N1670" i="1"/>
  <c r="G1670" i="1" s="1"/>
  <c r="F1669" i="1"/>
  <c r="N1666" i="1"/>
  <c r="G1666" i="1" s="1"/>
  <c r="F1665" i="1"/>
  <c r="N1662" i="1"/>
  <c r="G1662" i="1" s="1"/>
  <c r="F1661" i="1"/>
  <c r="N1658" i="1"/>
  <c r="G1658" i="1" s="1"/>
  <c r="F1657" i="1"/>
  <c r="N1654" i="1"/>
  <c r="G1654" i="1" s="1"/>
  <c r="F1653" i="1"/>
  <c r="N1650" i="1"/>
  <c r="G1650" i="1" s="1"/>
  <c r="F1649" i="1"/>
  <c r="N1646" i="1"/>
  <c r="G1646" i="1" s="1"/>
  <c r="F1645" i="1"/>
  <c r="N1642" i="1"/>
  <c r="G1642" i="1" s="1"/>
  <c r="F1641" i="1"/>
  <c r="N1638" i="1"/>
  <c r="F1637" i="1"/>
  <c r="N1634" i="1"/>
  <c r="F1633" i="1"/>
  <c r="N1630" i="1"/>
  <c r="G1630" i="1" s="1"/>
  <c r="F1629" i="1"/>
  <c r="N1626" i="1"/>
  <c r="G1626" i="1" s="1"/>
  <c r="F1625" i="1"/>
  <c r="N1622" i="1"/>
  <c r="G1622" i="1" s="1"/>
  <c r="F1621" i="1"/>
  <c r="N1618" i="1"/>
  <c r="F1617" i="1"/>
  <c r="N1614" i="1"/>
  <c r="G1614" i="1" s="1"/>
  <c r="F1613" i="1"/>
  <c r="N1610" i="1"/>
  <c r="G1610" i="1" s="1"/>
  <c r="F1609" i="1"/>
  <c r="N1606" i="1"/>
  <c r="G1606" i="1" s="1"/>
  <c r="F1605" i="1"/>
  <c r="N1602" i="1"/>
  <c r="G1602" i="1" s="1"/>
  <c r="F1601" i="1"/>
  <c r="N1598" i="1"/>
  <c r="G1598" i="1" s="1"/>
  <c r="F1597" i="1"/>
  <c r="N1594" i="1"/>
  <c r="G1594" i="1" s="1"/>
  <c r="F1593" i="1"/>
  <c r="N1590" i="1"/>
  <c r="G1590" i="1" s="1"/>
  <c r="F1589" i="1"/>
  <c r="N1586" i="1"/>
  <c r="G1586" i="1" s="1"/>
  <c r="F1585" i="1"/>
  <c r="N1582" i="1"/>
  <c r="G1582" i="1" s="1"/>
  <c r="F1581" i="1"/>
  <c r="N1578" i="1"/>
  <c r="G1578" i="1" s="1"/>
  <c r="F1577" i="1"/>
  <c r="N1574" i="1"/>
  <c r="G1574" i="1" s="1"/>
  <c r="F1573" i="1"/>
  <c r="N1570" i="1"/>
  <c r="F1569" i="1"/>
  <c r="N1566" i="1"/>
  <c r="G1566" i="1" s="1"/>
  <c r="F1565" i="1"/>
  <c r="N1562" i="1"/>
  <c r="G1562" i="1" s="1"/>
  <c r="F1561" i="1"/>
  <c r="N1558" i="1"/>
  <c r="G1558" i="1" s="1"/>
  <c r="F1557" i="1"/>
  <c r="N1554" i="1"/>
  <c r="F1553" i="1"/>
  <c r="N1550" i="1"/>
  <c r="G1550" i="1" s="1"/>
  <c r="F1549" i="1"/>
  <c r="N1546" i="1"/>
  <c r="G1546" i="1" s="1"/>
  <c r="F1545" i="1"/>
  <c r="N1542" i="1"/>
  <c r="F1541" i="1"/>
  <c r="N1538" i="1"/>
  <c r="G1538" i="1" s="1"/>
  <c r="F1537" i="1"/>
  <c r="N1534" i="1"/>
  <c r="G1534" i="1" s="1"/>
  <c r="F1533" i="1"/>
  <c r="N1530" i="1"/>
  <c r="G1530" i="1" s="1"/>
  <c r="F1529" i="1"/>
  <c r="N1526" i="1"/>
  <c r="F1525" i="1"/>
  <c r="N1522" i="1"/>
  <c r="G1522" i="1" s="1"/>
  <c r="F1521" i="1"/>
  <c r="N1518" i="1"/>
  <c r="G1518" i="1" s="1"/>
  <c r="F1517" i="1"/>
  <c r="N1514" i="1"/>
  <c r="G1514" i="1" s="1"/>
  <c r="F1513" i="1"/>
  <c r="M1454" i="1"/>
  <c r="M1450" i="1"/>
  <c r="M1258" i="1"/>
  <c r="N1258" i="1"/>
  <c r="G1258" i="1" s="1"/>
  <c r="Q1258" i="1"/>
  <c r="Q1254" i="1"/>
  <c r="M1254" i="1"/>
  <c r="M1250" i="1"/>
  <c r="N1250" i="1"/>
  <c r="G1250" i="1" s="1"/>
  <c r="Q1250" i="1"/>
  <c r="Q1246" i="1"/>
  <c r="M1246" i="1"/>
  <c r="M1242" i="1"/>
  <c r="N1242" i="1"/>
  <c r="Q1242" i="1"/>
  <c r="Q1238" i="1"/>
  <c r="M1238" i="1"/>
  <c r="M1234" i="1"/>
  <c r="N1234" i="1"/>
  <c r="G1234" i="1" s="1"/>
  <c r="Q1234" i="1"/>
  <c r="Q1230" i="1"/>
  <c r="M1230" i="1"/>
  <c r="G1230" i="1" s="1"/>
  <c r="M1226" i="1"/>
  <c r="N1226" i="1"/>
  <c r="Q1226" i="1"/>
  <c r="O1221" i="1"/>
  <c r="P1217" i="1"/>
  <c r="N1214" i="1"/>
  <c r="G1214" i="1" s="1"/>
  <c r="O1214" i="1"/>
  <c r="P1214" i="1"/>
  <c r="P1211" i="1"/>
  <c r="N1205" i="1"/>
  <c r="G1205" i="1" s="1"/>
  <c r="O1201" i="1"/>
  <c r="N1201" i="1"/>
  <c r="G1201" i="1" s="1"/>
  <c r="M1198" i="1"/>
  <c r="Q1197" i="1"/>
  <c r="F1188" i="1"/>
  <c r="P1187" i="1"/>
  <c r="M1187" i="1"/>
  <c r="Q1187" i="1"/>
  <c r="P1185" i="1"/>
  <c r="Q1185" i="1"/>
  <c r="F1172" i="1"/>
  <c r="P1171" i="1"/>
  <c r="M1171" i="1"/>
  <c r="Q1171" i="1"/>
  <c r="P1169" i="1"/>
  <c r="Q1169" i="1"/>
  <c r="F1156" i="1"/>
  <c r="P1155" i="1"/>
  <c r="M1155" i="1"/>
  <c r="Q1155" i="1"/>
  <c r="P1153" i="1"/>
  <c r="Q1153" i="1"/>
  <c r="F1140" i="1"/>
  <c r="P1139" i="1"/>
  <c r="M1139" i="1"/>
  <c r="Q1139" i="1"/>
  <c r="P1137" i="1"/>
  <c r="Q1137" i="1"/>
  <c r="F1124" i="1"/>
  <c r="P1123" i="1"/>
  <c r="M1123" i="1"/>
  <c r="Q1123" i="1"/>
  <c r="P1121" i="1"/>
  <c r="Q1121" i="1"/>
  <c r="O1108" i="1"/>
  <c r="Q1099" i="1"/>
  <c r="N1042" i="1"/>
  <c r="G1042" i="1" s="1"/>
  <c r="N1041" i="1"/>
  <c r="G1041" i="1" s="1"/>
  <c r="N1034" i="1"/>
  <c r="G1034" i="1" s="1"/>
  <c r="N1033" i="1"/>
  <c r="G1033" i="1" s="1"/>
  <c r="N1026" i="1"/>
  <c r="G1026" i="1" s="1"/>
  <c r="N1025" i="1"/>
  <c r="G1025" i="1" s="1"/>
  <c r="N1018" i="1"/>
  <c r="G1018" i="1" s="1"/>
  <c r="N1017" i="1"/>
  <c r="G1017" i="1" s="1"/>
  <c r="N1010" i="1"/>
  <c r="G1010" i="1" s="1"/>
  <c r="N1009" i="1"/>
  <c r="G1009" i="1" s="1"/>
  <c r="Q995" i="1"/>
  <c r="M995" i="1"/>
  <c r="N995" i="1"/>
  <c r="G995" i="1" s="1"/>
  <c r="O995" i="1"/>
  <c r="M956" i="1"/>
  <c r="O956" i="1"/>
  <c r="N956" i="1"/>
  <c r="G956" i="1" s="1"/>
  <c r="Q703" i="1"/>
  <c r="O694" i="1"/>
  <c r="Q694" i="1"/>
  <c r="M694" i="1"/>
  <c r="N694" i="1"/>
  <c r="P694" i="1"/>
  <c r="N587" i="1"/>
  <c r="G587" i="1" s="1"/>
  <c r="F584" i="1"/>
  <c r="P564" i="1"/>
  <c r="Q564" i="1"/>
  <c r="M564" i="1"/>
  <c r="N564" i="1"/>
  <c r="G564" i="1" s="1"/>
  <c r="O564" i="1"/>
  <c r="P1194" i="1"/>
  <c r="P1190" i="1"/>
  <c r="P1186" i="1"/>
  <c r="P1182" i="1"/>
  <c r="P1178" i="1"/>
  <c r="P1174" i="1"/>
  <c r="P1170" i="1"/>
  <c r="P1166" i="1"/>
  <c r="P1162" i="1"/>
  <c r="P1158" i="1"/>
  <c r="P1154" i="1"/>
  <c r="P1150" i="1"/>
  <c r="P1146" i="1"/>
  <c r="P1142" i="1"/>
  <c r="P1138" i="1"/>
  <c r="P1134" i="1"/>
  <c r="P1130" i="1"/>
  <c r="P1126" i="1"/>
  <c r="P1122" i="1"/>
  <c r="P1118" i="1"/>
  <c r="P1114" i="1"/>
  <c r="P1110" i="1"/>
  <c r="P1106" i="1"/>
  <c r="P1102" i="1"/>
  <c r="P1098" i="1"/>
  <c r="N1096" i="1"/>
  <c r="G1096" i="1" s="1"/>
  <c r="P1096" i="1"/>
  <c r="N1094" i="1"/>
  <c r="G1094" i="1" s="1"/>
  <c r="P1094" i="1"/>
  <c r="N1092" i="1"/>
  <c r="P1092" i="1"/>
  <c r="N1090" i="1"/>
  <c r="G1090" i="1" s="1"/>
  <c r="P1090" i="1"/>
  <c r="N1088" i="1"/>
  <c r="G1088" i="1" s="1"/>
  <c r="P1088" i="1"/>
  <c r="N1086" i="1"/>
  <c r="G1086" i="1" s="1"/>
  <c r="P1086" i="1"/>
  <c r="N1084" i="1"/>
  <c r="G1084" i="1" s="1"/>
  <c r="P1084" i="1"/>
  <c r="N1082" i="1"/>
  <c r="G1082" i="1" s="1"/>
  <c r="P1082" i="1"/>
  <c r="N1080" i="1"/>
  <c r="G1080" i="1" s="1"/>
  <c r="P1080" i="1"/>
  <c r="N1078" i="1"/>
  <c r="G1078" i="1" s="1"/>
  <c r="P1078" i="1"/>
  <c r="N1076" i="1"/>
  <c r="P1076" i="1"/>
  <c r="N1074" i="1"/>
  <c r="G1074" i="1" s="1"/>
  <c r="P1074" i="1"/>
  <c r="N1072" i="1"/>
  <c r="G1072" i="1" s="1"/>
  <c r="P1072" i="1"/>
  <c r="N1070" i="1"/>
  <c r="G1070" i="1" s="1"/>
  <c r="P1070" i="1"/>
  <c r="N1068" i="1"/>
  <c r="G1068" i="1" s="1"/>
  <c r="P1068" i="1"/>
  <c r="N1066" i="1"/>
  <c r="G1066" i="1" s="1"/>
  <c r="P1066" i="1"/>
  <c r="N1064" i="1"/>
  <c r="G1064" i="1" s="1"/>
  <c r="P1064" i="1"/>
  <c r="N1062" i="1"/>
  <c r="G1062" i="1" s="1"/>
  <c r="P1062" i="1"/>
  <c r="N1060" i="1"/>
  <c r="P1060" i="1"/>
  <c r="N1058" i="1"/>
  <c r="G1058" i="1" s="1"/>
  <c r="P1058" i="1"/>
  <c r="N1056" i="1"/>
  <c r="G1056" i="1" s="1"/>
  <c r="P1056" i="1"/>
  <c r="N1054" i="1"/>
  <c r="G1054" i="1" s="1"/>
  <c r="P1054" i="1"/>
  <c r="N1052" i="1"/>
  <c r="G1052" i="1" s="1"/>
  <c r="P1052" i="1"/>
  <c r="N1050" i="1"/>
  <c r="G1050" i="1" s="1"/>
  <c r="P1050" i="1"/>
  <c r="N1048" i="1"/>
  <c r="G1048" i="1" s="1"/>
  <c r="P1048" i="1"/>
  <c r="N1046" i="1"/>
  <c r="G1046" i="1" s="1"/>
  <c r="P1046" i="1"/>
  <c r="N1044" i="1"/>
  <c r="F1037" i="1"/>
  <c r="N1036" i="1"/>
  <c r="G1036" i="1" s="1"/>
  <c r="F1029" i="1"/>
  <c r="N1028" i="1"/>
  <c r="G1028" i="1" s="1"/>
  <c r="F1021" i="1"/>
  <c r="N1020" i="1"/>
  <c r="G1020" i="1" s="1"/>
  <c r="F1013" i="1"/>
  <c r="N1012" i="1"/>
  <c r="G1012" i="1" s="1"/>
  <c r="M1006" i="1"/>
  <c r="N1002" i="1"/>
  <c r="O1002" i="1"/>
  <c r="Q1002" i="1"/>
  <c r="M998" i="1"/>
  <c r="N994" i="1"/>
  <c r="G994" i="1" s="1"/>
  <c r="O994" i="1"/>
  <c r="Q994" i="1"/>
  <c r="M990" i="1"/>
  <c r="N986" i="1"/>
  <c r="O986" i="1"/>
  <c r="Q986" i="1"/>
  <c r="M982" i="1"/>
  <c r="N978" i="1"/>
  <c r="G978" i="1" s="1"/>
  <c r="O978" i="1"/>
  <c r="Q978" i="1"/>
  <c r="M974" i="1"/>
  <c r="N970" i="1"/>
  <c r="O970" i="1"/>
  <c r="Q970" i="1"/>
  <c r="M966" i="1"/>
  <c r="N962" i="1"/>
  <c r="G962" i="1" s="1"/>
  <c r="O962" i="1"/>
  <c r="Q962" i="1"/>
  <c r="M958" i="1"/>
  <c r="N954" i="1"/>
  <c r="O954" i="1"/>
  <c r="Q954" i="1"/>
  <c r="M950" i="1"/>
  <c r="N946" i="1"/>
  <c r="G946" i="1" s="1"/>
  <c r="O946" i="1"/>
  <c r="Q946" i="1"/>
  <c r="O750" i="1"/>
  <c r="Q750" i="1"/>
  <c r="M750" i="1"/>
  <c r="N750" i="1"/>
  <c r="G750" i="1" s="1"/>
  <c r="P750" i="1"/>
  <c r="M748" i="1"/>
  <c r="M738" i="1"/>
  <c r="N738" i="1"/>
  <c r="O738" i="1"/>
  <c r="P738" i="1"/>
  <c r="Q738" i="1"/>
  <c r="M735" i="1"/>
  <c r="N735" i="1"/>
  <c r="G735" i="1" s="1"/>
  <c r="O735" i="1"/>
  <c r="N699" i="1"/>
  <c r="G699" i="1" s="1"/>
  <c r="N687" i="1"/>
  <c r="P687" i="1"/>
  <c r="Q687" i="1"/>
  <c r="M687" i="1"/>
  <c r="N686" i="1"/>
  <c r="P686" i="1"/>
  <c r="Q686" i="1"/>
  <c r="M686" i="1"/>
  <c r="O686" i="1"/>
  <c r="P667" i="1"/>
  <c r="M667" i="1"/>
  <c r="P591" i="1"/>
  <c r="Q591" i="1"/>
  <c r="M591" i="1"/>
  <c r="N591" i="1"/>
  <c r="O591" i="1"/>
  <c r="P550" i="1"/>
  <c r="Q550" i="1"/>
  <c r="M550" i="1"/>
  <c r="O550" i="1"/>
  <c r="N550" i="1"/>
  <c r="G550" i="1" s="1"/>
  <c r="N503" i="1"/>
  <c r="G503" i="1" s="1"/>
  <c r="O503" i="1"/>
  <c r="P503" i="1"/>
  <c r="Q503" i="1"/>
  <c r="M503" i="1"/>
  <c r="P1111" i="1"/>
  <c r="P1107" i="1"/>
  <c r="P1103" i="1"/>
  <c r="P1099" i="1"/>
  <c r="N1038" i="1"/>
  <c r="G1038" i="1" s="1"/>
  <c r="N1030" i="1"/>
  <c r="G1030" i="1" s="1"/>
  <c r="N1022" i="1"/>
  <c r="G1022" i="1" s="1"/>
  <c r="N1014" i="1"/>
  <c r="G1014" i="1" s="1"/>
  <c r="O965" i="1"/>
  <c r="O957" i="1"/>
  <c r="O949" i="1"/>
  <c r="M754" i="1"/>
  <c r="N754" i="1"/>
  <c r="O754" i="1"/>
  <c r="P754" i="1"/>
  <c r="Q754" i="1"/>
  <c r="M751" i="1"/>
  <c r="N751" i="1"/>
  <c r="G751" i="1" s="1"/>
  <c r="O751" i="1"/>
  <c r="N715" i="1"/>
  <c r="G715" i="1" s="1"/>
  <c r="O702" i="1"/>
  <c r="Q702" i="1"/>
  <c r="M702" i="1"/>
  <c r="N702" i="1"/>
  <c r="G702" i="1" s="1"/>
  <c r="P702" i="1"/>
  <c r="M700" i="1"/>
  <c r="N683" i="1"/>
  <c r="P683" i="1"/>
  <c r="Q683" i="1"/>
  <c r="M683" i="1"/>
  <c r="N682" i="1"/>
  <c r="P682" i="1"/>
  <c r="Q682" i="1"/>
  <c r="M682" i="1"/>
  <c r="O682" i="1"/>
  <c r="P670" i="1"/>
  <c r="O670" i="1"/>
  <c r="P669" i="1"/>
  <c r="M669" i="1"/>
  <c r="O669" i="1"/>
  <c r="Q669" i="1"/>
  <c r="N669" i="1"/>
  <c r="G669" i="1" s="1"/>
  <c r="P657" i="1"/>
  <c r="M657" i="1"/>
  <c r="O657" i="1"/>
  <c r="Q657" i="1"/>
  <c r="P615" i="1"/>
  <c r="Q615" i="1"/>
  <c r="M615" i="1"/>
  <c r="N615" i="1"/>
  <c r="G615" i="1" s="1"/>
  <c r="O615" i="1"/>
  <c r="P580" i="1"/>
  <c r="Q580" i="1"/>
  <c r="M580" i="1"/>
  <c r="N580" i="1"/>
  <c r="O580" i="1"/>
  <c r="P558" i="1"/>
  <c r="Q558" i="1"/>
  <c r="M558" i="1"/>
  <c r="N558" i="1"/>
  <c r="G558" i="1" s="1"/>
  <c r="P553" i="1"/>
  <c r="Q553" i="1"/>
  <c r="M553" i="1"/>
  <c r="P552" i="1"/>
  <c r="Q552" i="1"/>
  <c r="M552" i="1"/>
  <c r="N552" i="1"/>
  <c r="G552" i="1" s="1"/>
  <c r="O552" i="1"/>
  <c r="P545" i="1"/>
  <c r="Q545" i="1"/>
  <c r="N545" i="1"/>
  <c r="G545" i="1" s="1"/>
  <c r="O545" i="1"/>
  <c r="M545" i="1"/>
  <c r="P518" i="1"/>
  <c r="O497" i="1"/>
  <c r="M1111" i="1"/>
  <c r="M1107" i="1"/>
  <c r="M1103" i="1"/>
  <c r="M1099" i="1"/>
  <c r="F1096" i="1"/>
  <c r="F1094" i="1"/>
  <c r="F1092" i="1"/>
  <c r="F1090" i="1"/>
  <c r="F1088" i="1"/>
  <c r="F1086" i="1"/>
  <c r="F1084" i="1"/>
  <c r="F1082" i="1"/>
  <c r="F1080" i="1"/>
  <c r="F1078" i="1"/>
  <c r="F1076" i="1"/>
  <c r="F1074" i="1"/>
  <c r="F1072" i="1"/>
  <c r="F1070" i="1"/>
  <c r="F1068" i="1"/>
  <c r="F1066" i="1"/>
  <c r="F1064" i="1"/>
  <c r="F1062" i="1"/>
  <c r="F1060" i="1"/>
  <c r="F1058" i="1"/>
  <c r="F1056" i="1"/>
  <c r="F1054" i="1"/>
  <c r="F1052" i="1"/>
  <c r="F1050" i="1"/>
  <c r="F1048" i="1"/>
  <c r="F1046" i="1"/>
  <c r="F1044" i="1"/>
  <c r="N1043" i="1"/>
  <c r="G1043" i="1" s="1"/>
  <c r="F1036" i="1"/>
  <c r="N1035" i="1"/>
  <c r="F1028" i="1"/>
  <c r="N1027" i="1"/>
  <c r="F1020" i="1"/>
  <c r="N1019" i="1"/>
  <c r="F1012" i="1"/>
  <c r="N1011" i="1"/>
  <c r="G1011" i="1" s="1"/>
  <c r="P1006" i="1"/>
  <c r="P1002" i="1"/>
  <c r="N1001" i="1"/>
  <c r="G1001" i="1" s="1"/>
  <c r="P998" i="1"/>
  <c r="P994" i="1"/>
  <c r="N993" i="1"/>
  <c r="G993" i="1" s="1"/>
  <c r="P990" i="1"/>
  <c r="P986" i="1"/>
  <c r="N985" i="1"/>
  <c r="G985" i="1" s="1"/>
  <c r="P982" i="1"/>
  <c r="P978" i="1"/>
  <c r="N977" i="1"/>
  <c r="P974" i="1"/>
  <c r="P970" i="1"/>
  <c r="N969" i="1"/>
  <c r="G969" i="1" s="1"/>
  <c r="P966" i="1"/>
  <c r="P962" i="1"/>
  <c r="N961" i="1"/>
  <c r="G961" i="1" s="1"/>
  <c r="P958" i="1"/>
  <c r="P954" i="1"/>
  <c r="N953" i="1"/>
  <c r="G953" i="1" s="1"/>
  <c r="P950" i="1"/>
  <c r="P946" i="1"/>
  <c r="N945" i="1"/>
  <c r="G945" i="1" s="1"/>
  <c r="P943" i="1"/>
  <c r="Q943" i="1"/>
  <c r="P941" i="1"/>
  <c r="Q941" i="1"/>
  <c r="P939" i="1"/>
  <c r="Q939" i="1"/>
  <c r="P937" i="1"/>
  <c r="Q937" i="1"/>
  <c r="P935" i="1"/>
  <c r="Q935" i="1"/>
  <c r="P933" i="1"/>
  <c r="Q933" i="1"/>
  <c r="P931" i="1"/>
  <c r="Q931" i="1"/>
  <c r="P929" i="1"/>
  <c r="Q929" i="1"/>
  <c r="P927" i="1"/>
  <c r="Q927" i="1"/>
  <c r="P925" i="1"/>
  <c r="Q925" i="1"/>
  <c r="P923" i="1"/>
  <c r="Q923" i="1"/>
  <c r="P921" i="1"/>
  <c r="Q921" i="1"/>
  <c r="P919" i="1"/>
  <c r="Q919" i="1"/>
  <c r="P917" i="1"/>
  <c r="Q917" i="1"/>
  <c r="P915" i="1"/>
  <c r="Q915" i="1"/>
  <c r="P913" i="1"/>
  <c r="Q913" i="1"/>
  <c r="P911" i="1"/>
  <c r="Q911" i="1"/>
  <c r="P909" i="1"/>
  <c r="Q909" i="1"/>
  <c r="P907" i="1"/>
  <c r="Q907" i="1"/>
  <c r="P905" i="1"/>
  <c r="Q905" i="1"/>
  <c r="P903" i="1"/>
  <c r="Q903" i="1"/>
  <c r="P901" i="1"/>
  <c r="Q901" i="1"/>
  <c r="P899" i="1"/>
  <c r="Q899" i="1"/>
  <c r="P897" i="1"/>
  <c r="Q897" i="1"/>
  <c r="P895" i="1"/>
  <c r="Q895" i="1"/>
  <c r="P893" i="1"/>
  <c r="Q893" i="1"/>
  <c r="P891" i="1"/>
  <c r="Q891" i="1"/>
  <c r="P889" i="1"/>
  <c r="Q889" i="1"/>
  <c r="P887" i="1"/>
  <c r="Q887" i="1"/>
  <c r="P885" i="1"/>
  <c r="Q885" i="1"/>
  <c r="P883" i="1"/>
  <c r="Q883" i="1"/>
  <c r="P881" i="1"/>
  <c r="Q881" i="1"/>
  <c r="P879" i="1"/>
  <c r="Q879" i="1"/>
  <c r="P877" i="1"/>
  <c r="Q877" i="1"/>
  <c r="P875" i="1"/>
  <c r="Q875" i="1"/>
  <c r="P873" i="1"/>
  <c r="Q873" i="1"/>
  <c r="P871" i="1"/>
  <c r="Q871" i="1"/>
  <c r="P869" i="1"/>
  <c r="Q869" i="1"/>
  <c r="P867" i="1"/>
  <c r="Q867" i="1"/>
  <c r="P865" i="1"/>
  <c r="Q865" i="1"/>
  <c r="P863" i="1"/>
  <c r="Q863" i="1"/>
  <c r="P861" i="1"/>
  <c r="Q861" i="1"/>
  <c r="P859" i="1"/>
  <c r="Q859" i="1"/>
  <c r="P857" i="1"/>
  <c r="Q857" i="1"/>
  <c r="P855" i="1"/>
  <c r="Q855" i="1"/>
  <c r="P853" i="1"/>
  <c r="Q853" i="1"/>
  <c r="P851" i="1"/>
  <c r="Q851" i="1"/>
  <c r="P849" i="1"/>
  <c r="Q849" i="1"/>
  <c r="P847" i="1"/>
  <c r="Q847" i="1"/>
  <c r="P845" i="1"/>
  <c r="Q845" i="1"/>
  <c r="P843" i="1"/>
  <c r="Q843" i="1"/>
  <c r="P841" i="1"/>
  <c r="Q841" i="1"/>
  <c r="P839" i="1"/>
  <c r="Q839" i="1"/>
  <c r="P837" i="1"/>
  <c r="Q837" i="1"/>
  <c r="P835" i="1"/>
  <c r="Q835" i="1"/>
  <c r="P833" i="1"/>
  <c r="Q833" i="1"/>
  <c r="P831" i="1"/>
  <c r="Q831" i="1"/>
  <c r="O742" i="1"/>
  <c r="Q742" i="1"/>
  <c r="M742" i="1"/>
  <c r="N742" i="1"/>
  <c r="P742" i="1"/>
  <c r="M740" i="1"/>
  <c r="M730" i="1"/>
  <c r="N730" i="1"/>
  <c r="O730" i="1"/>
  <c r="P730" i="1"/>
  <c r="Q730" i="1"/>
  <c r="M727" i="1"/>
  <c r="N727" i="1"/>
  <c r="G727" i="1" s="1"/>
  <c r="O727" i="1"/>
  <c r="F689" i="1"/>
  <c r="O687" i="1"/>
  <c r="P647" i="1"/>
  <c r="Q647" i="1"/>
  <c r="M647" i="1"/>
  <c r="N647" i="1"/>
  <c r="O647" i="1"/>
  <c r="F630" i="1"/>
  <c r="F595" i="1"/>
  <c r="P575" i="1"/>
  <c r="Q575" i="1"/>
  <c r="M575" i="1"/>
  <c r="N575" i="1"/>
  <c r="G575" i="1" s="1"/>
  <c r="O575" i="1"/>
  <c r="P546" i="1"/>
  <c r="Q546" i="1"/>
  <c r="M546" i="1"/>
  <c r="P539" i="1"/>
  <c r="Q539" i="1"/>
  <c r="M539" i="1"/>
  <c r="N539" i="1"/>
  <c r="G539" i="1" s="1"/>
  <c r="O539" i="1"/>
  <c r="N512" i="1"/>
  <c r="P512" i="1"/>
  <c r="Q512" i="1"/>
  <c r="O512" i="1"/>
  <c r="M512" i="1"/>
  <c r="N505" i="1"/>
  <c r="G505" i="1" s="1"/>
  <c r="Q505" i="1"/>
  <c r="M505" i="1"/>
  <c r="O505" i="1"/>
  <c r="N504" i="1"/>
  <c r="P504" i="1"/>
  <c r="Q504" i="1"/>
  <c r="M504" i="1"/>
  <c r="O504" i="1"/>
  <c r="F423" i="1"/>
  <c r="P1196" i="1"/>
  <c r="P1192" i="1"/>
  <c r="P1188" i="1"/>
  <c r="P1184" i="1"/>
  <c r="P1180" i="1"/>
  <c r="P1176" i="1"/>
  <c r="P1172" i="1"/>
  <c r="P1168" i="1"/>
  <c r="P1164" i="1"/>
  <c r="P1160" i="1"/>
  <c r="P1156" i="1"/>
  <c r="P1152" i="1"/>
  <c r="P1148" i="1"/>
  <c r="P1144" i="1"/>
  <c r="P1140" i="1"/>
  <c r="P1136" i="1"/>
  <c r="P1132" i="1"/>
  <c r="P1128" i="1"/>
  <c r="P1124" i="1"/>
  <c r="P1120" i="1"/>
  <c r="P1116" i="1"/>
  <c r="P1112" i="1"/>
  <c r="P1108" i="1"/>
  <c r="P1104" i="1"/>
  <c r="P1100" i="1"/>
  <c r="N1097" i="1"/>
  <c r="G1097" i="1" s="1"/>
  <c r="P1097" i="1"/>
  <c r="N1095" i="1"/>
  <c r="G1095" i="1" s="1"/>
  <c r="P1095" i="1"/>
  <c r="N1093" i="1"/>
  <c r="G1093" i="1" s="1"/>
  <c r="P1093" i="1"/>
  <c r="N1091" i="1"/>
  <c r="G1091" i="1" s="1"/>
  <c r="P1091" i="1"/>
  <c r="N1089" i="1"/>
  <c r="G1089" i="1" s="1"/>
  <c r="P1089" i="1"/>
  <c r="N1087" i="1"/>
  <c r="G1087" i="1" s="1"/>
  <c r="P1087" i="1"/>
  <c r="N1085" i="1"/>
  <c r="G1085" i="1" s="1"/>
  <c r="P1085" i="1"/>
  <c r="N1083" i="1"/>
  <c r="P1083" i="1"/>
  <c r="N1081" i="1"/>
  <c r="G1081" i="1" s="1"/>
  <c r="P1081" i="1"/>
  <c r="N1079" i="1"/>
  <c r="G1079" i="1" s="1"/>
  <c r="P1079" i="1"/>
  <c r="N1077" i="1"/>
  <c r="G1077" i="1" s="1"/>
  <c r="P1077" i="1"/>
  <c r="N1075" i="1"/>
  <c r="G1075" i="1" s="1"/>
  <c r="P1075" i="1"/>
  <c r="N1073" i="1"/>
  <c r="P1073" i="1"/>
  <c r="N1071" i="1"/>
  <c r="G1071" i="1" s="1"/>
  <c r="P1071" i="1"/>
  <c r="N1069" i="1"/>
  <c r="G1069" i="1" s="1"/>
  <c r="P1069" i="1"/>
  <c r="N1067" i="1"/>
  <c r="G1067" i="1" s="1"/>
  <c r="P1067" i="1"/>
  <c r="N1065" i="1"/>
  <c r="G1065" i="1" s="1"/>
  <c r="P1065" i="1"/>
  <c r="N1063" i="1"/>
  <c r="G1063" i="1" s="1"/>
  <c r="P1063" i="1"/>
  <c r="N1061" i="1"/>
  <c r="G1061" i="1" s="1"/>
  <c r="P1061" i="1"/>
  <c r="N1059" i="1"/>
  <c r="G1059" i="1" s="1"/>
  <c r="P1059" i="1"/>
  <c r="N1057" i="1"/>
  <c r="G1057" i="1" s="1"/>
  <c r="P1057" i="1"/>
  <c r="N1055" i="1"/>
  <c r="G1055" i="1" s="1"/>
  <c r="P1055" i="1"/>
  <c r="N1053" i="1"/>
  <c r="G1053" i="1" s="1"/>
  <c r="P1053" i="1"/>
  <c r="N1051" i="1"/>
  <c r="G1051" i="1" s="1"/>
  <c r="P1051" i="1"/>
  <c r="N1049" i="1"/>
  <c r="G1049" i="1" s="1"/>
  <c r="P1049" i="1"/>
  <c r="N1047" i="1"/>
  <c r="G1047" i="1" s="1"/>
  <c r="P1047" i="1"/>
  <c r="N1045" i="1"/>
  <c r="G1045" i="1" s="1"/>
  <c r="P1045" i="1"/>
  <c r="F1041" i="1"/>
  <c r="N1040" i="1"/>
  <c r="G1040" i="1" s="1"/>
  <c r="F1033" i="1"/>
  <c r="N1032" i="1"/>
  <c r="G1032" i="1" s="1"/>
  <c r="F1025" i="1"/>
  <c r="N1024" i="1"/>
  <c r="G1024" i="1" s="1"/>
  <c r="F1017" i="1"/>
  <c r="N1016" i="1"/>
  <c r="G1016" i="1" s="1"/>
  <c r="F1009" i="1"/>
  <c r="N1008" i="1"/>
  <c r="G1008" i="1" s="1"/>
  <c r="Q1000" i="1"/>
  <c r="Q992" i="1"/>
  <c r="Q984" i="1"/>
  <c r="Q976" i="1"/>
  <c r="N731" i="1"/>
  <c r="G731" i="1" s="1"/>
  <c r="O718" i="1"/>
  <c r="Q718" i="1"/>
  <c r="M718" i="1"/>
  <c r="N718" i="1"/>
  <c r="G718" i="1" s="1"/>
  <c r="P718" i="1"/>
  <c r="M716" i="1"/>
  <c r="M706" i="1"/>
  <c r="N706" i="1"/>
  <c r="G706" i="1" s="1"/>
  <c r="O706" i="1"/>
  <c r="P706" i="1"/>
  <c r="Q706" i="1"/>
  <c r="M703" i="1"/>
  <c r="N703" i="1"/>
  <c r="G703" i="1" s="1"/>
  <c r="O703" i="1"/>
  <c r="N679" i="1"/>
  <c r="G679" i="1" s="1"/>
  <c r="P679" i="1"/>
  <c r="Q679" i="1"/>
  <c r="M679" i="1"/>
  <c r="N678" i="1"/>
  <c r="P678" i="1"/>
  <c r="Q678" i="1"/>
  <c r="M678" i="1"/>
  <c r="O678" i="1"/>
  <c r="Q670" i="1"/>
  <c r="F624" i="1"/>
  <c r="F619" i="1"/>
  <c r="P610" i="1"/>
  <c r="Q610" i="1"/>
  <c r="M610" i="1"/>
  <c r="N610" i="1"/>
  <c r="G610" i="1" s="1"/>
  <c r="P603" i="1"/>
  <c r="Q603" i="1"/>
  <c r="O603" i="1"/>
  <c r="M603" i="1"/>
  <c r="N603" i="1"/>
  <c r="P597" i="1"/>
  <c r="Q597" i="1"/>
  <c r="M597" i="1"/>
  <c r="N597" i="1"/>
  <c r="O597" i="1"/>
  <c r="F590" i="1"/>
  <c r="O525" i="1"/>
  <c r="Q473" i="1"/>
  <c r="M473" i="1"/>
  <c r="O473" i="1"/>
  <c r="P473" i="1"/>
  <c r="N473" i="1"/>
  <c r="G473" i="1" s="1"/>
  <c r="M453" i="1"/>
  <c r="Q453" i="1"/>
  <c r="P453" i="1"/>
  <c r="N453" i="1"/>
  <c r="O453" i="1"/>
  <c r="F426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673" i="1"/>
  <c r="M673" i="1"/>
  <c r="O673" i="1"/>
  <c r="Q673" i="1"/>
  <c r="P659" i="1"/>
  <c r="P653" i="1"/>
  <c r="Q653" i="1"/>
  <c r="P637" i="1"/>
  <c r="Q637" i="1"/>
  <c r="P631" i="1"/>
  <c r="Q631" i="1"/>
  <c r="M631" i="1"/>
  <c r="N631" i="1"/>
  <c r="P619" i="1"/>
  <c r="Q619" i="1"/>
  <c r="O619" i="1"/>
  <c r="P602" i="1"/>
  <c r="Q602" i="1"/>
  <c r="M602" i="1"/>
  <c r="P596" i="1"/>
  <c r="Q596" i="1"/>
  <c r="M596" i="1"/>
  <c r="N596" i="1"/>
  <c r="O596" i="1"/>
  <c r="P573" i="1"/>
  <c r="Q573" i="1"/>
  <c r="P567" i="1"/>
  <c r="Q567" i="1"/>
  <c r="M567" i="1"/>
  <c r="N567" i="1"/>
  <c r="G567" i="1" s="1"/>
  <c r="P562" i="1"/>
  <c r="Q562" i="1"/>
  <c r="M562" i="1"/>
  <c r="P561" i="1"/>
  <c r="Q561" i="1"/>
  <c r="N561" i="1"/>
  <c r="G561" i="1" s="1"/>
  <c r="O561" i="1"/>
  <c r="P555" i="1"/>
  <c r="Q555" i="1"/>
  <c r="M555" i="1"/>
  <c r="N555" i="1"/>
  <c r="P548" i="1"/>
  <c r="Q548" i="1"/>
  <c r="M548" i="1"/>
  <c r="N548" i="1"/>
  <c r="O548" i="1"/>
  <c r="P537" i="1"/>
  <c r="Q537" i="1"/>
  <c r="P530" i="1"/>
  <c r="Q530" i="1"/>
  <c r="M530" i="1"/>
  <c r="N496" i="1"/>
  <c r="G496" i="1" s="1"/>
  <c r="O496" i="1"/>
  <c r="Q496" i="1"/>
  <c r="M496" i="1"/>
  <c r="P496" i="1"/>
  <c r="Q481" i="1"/>
  <c r="M481" i="1"/>
  <c r="O481" i="1"/>
  <c r="P481" i="1"/>
  <c r="N481" i="1"/>
  <c r="G481" i="1" s="1"/>
  <c r="Q237" i="1"/>
  <c r="M237" i="1"/>
  <c r="P237" i="1"/>
  <c r="N237" i="1"/>
  <c r="O237" i="1"/>
  <c r="N749" i="1"/>
  <c r="G749" i="1" s="1"/>
  <c r="O749" i="1"/>
  <c r="N741" i="1"/>
  <c r="G741" i="1" s="1"/>
  <c r="O741" i="1"/>
  <c r="N733" i="1"/>
  <c r="G733" i="1" s="1"/>
  <c r="O733" i="1"/>
  <c r="N725" i="1"/>
  <c r="G725" i="1" s="1"/>
  <c r="O725" i="1"/>
  <c r="N717" i="1"/>
  <c r="G717" i="1" s="1"/>
  <c r="O717" i="1"/>
  <c r="N709" i="1"/>
  <c r="G709" i="1" s="1"/>
  <c r="O709" i="1"/>
  <c r="N701" i="1"/>
  <c r="O701" i="1"/>
  <c r="N693" i="1"/>
  <c r="O693" i="1"/>
  <c r="F691" i="1"/>
  <c r="N689" i="1"/>
  <c r="G689" i="1" s="1"/>
  <c r="P689" i="1"/>
  <c r="Q689" i="1"/>
  <c r="F687" i="1"/>
  <c r="N685" i="1"/>
  <c r="G685" i="1" s="1"/>
  <c r="P685" i="1"/>
  <c r="Q685" i="1"/>
  <c r="F683" i="1"/>
  <c r="N681" i="1"/>
  <c r="G681" i="1" s="1"/>
  <c r="P681" i="1"/>
  <c r="Q681" i="1"/>
  <c r="F679" i="1"/>
  <c r="N677" i="1"/>
  <c r="G677" i="1" s="1"/>
  <c r="P677" i="1"/>
  <c r="Q677" i="1"/>
  <c r="F675" i="1"/>
  <c r="P671" i="1"/>
  <c r="F669" i="1"/>
  <c r="P666" i="1"/>
  <c r="O666" i="1"/>
  <c r="N659" i="1"/>
  <c r="G659" i="1" s="1"/>
  <c r="O653" i="1"/>
  <c r="P643" i="1"/>
  <c r="Q643" i="1"/>
  <c r="O637" i="1"/>
  <c r="P636" i="1"/>
  <c r="Q636" i="1"/>
  <c r="M636" i="1"/>
  <c r="N636" i="1"/>
  <c r="G636" i="1" s="1"/>
  <c r="O636" i="1"/>
  <c r="P613" i="1"/>
  <c r="Q613" i="1"/>
  <c r="P607" i="1"/>
  <c r="Q607" i="1"/>
  <c r="M607" i="1"/>
  <c r="N607" i="1"/>
  <c r="F598" i="1"/>
  <c r="P595" i="1"/>
  <c r="Q595" i="1"/>
  <c r="O595" i="1"/>
  <c r="F587" i="1"/>
  <c r="P578" i="1"/>
  <c r="Q578" i="1"/>
  <c r="M578" i="1"/>
  <c r="P572" i="1"/>
  <c r="Q572" i="1"/>
  <c r="M572" i="1"/>
  <c r="N572" i="1"/>
  <c r="G572" i="1" s="1"/>
  <c r="O572" i="1"/>
  <c r="O562" i="1"/>
  <c r="P542" i="1"/>
  <c r="Q542" i="1"/>
  <c r="M542" i="1"/>
  <c r="N542" i="1"/>
  <c r="G542" i="1" s="1"/>
  <c r="O530" i="1"/>
  <c r="P529" i="1"/>
  <c r="Q529" i="1"/>
  <c r="N529" i="1"/>
  <c r="G529" i="1" s="1"/>
  <c r="O529" i="1"/>
  <c r="O507" i="1"/>
  <c r="M500" i="1"/>
  <c r="N500" i="1"/>
  <c r="G500" i="1" s="1"/>
  <c r="O500" i="1"/>
  <c r="P500" i="1"/>
  <c r="O475" i="1"/>
  <c r="M475" i="1"/>
  <c r="P475" i="1"/>
  <c r="N475" i="1"/>
  <c r="Q475" i="1"/>
  <c r="M752" i="1"/>
  <c r="M744" i="1"/>
  <c r="M736" i="1"/>
  <c r="M728" i="1"/>
  <c r="M720" i="1"/>
  <c r="M712" i="1"/>
  <c r="M704" i="1"/>
  <c r="M696" i="1"/>
  <c r="P665" i="1"/>
  <c r="M665" i="1"/>
  <c r="O665" i="1"/>
  <c r="Q665" i="1"/>
  <c r="P649" i="1"/>
  <c r="Q649" i="1"/>
  <c r="P635" i="1"/>
  <c r="Q635" i="1"/>
  <c r="O635" i="1"/>
  <c r="P618" i="1"/>
  <c r="Q618" i="1"/>
  <c r="M618" i="1"/>
  <c r="P612" i="1"/>
  <c r="Q612" i="1"/>
  <c r="M612" i="1"/>
  <c r="N612" i="1"/>
  <c r="G612" i="1" s="1"/>
  <c r="O612" i="1"/>
  <c r="P589" i="1"/>
  <c r="Q589" i="1"/>
  <c r="P583" i="1"/>
  <c r="Q583" i="1"/>
  <c r="M583" i="1"/>
  <c r="N583" i="1"/>
  <c r="P571" i="1"/>
  <c r="Q571" i="1"/>
  <c r="O571" i="1"/>
  <c r="P536" i="1"/>
  <c r="Q536" i="1"/>
  <c r="M536" i="1"/>
  <c r="P535" i="1"/>
  <c r="Q535" i="1"/>
  <c r="M535" i="1"/>
  <c r="O535" i="1"/>
  <c r="P534" i="1"/>
  <c r="Q534" i="1"/>
  <c r="M534" i="1"/>
  <c r="O534" i="1"/>
  <c r="N527" i="1"/>
  <c r="G527" i="1" s="1"/>
  <c r="O527" i="1"/>
  <c r="P527" i="1"/>
  <c r="Q527" i="1"/>
  <c r="M527" i="1"/>
  <c r="N520" i="1"/>
  <c r="G520" i="1" s="1"/>
  <c r="P520" i="1"/>
  <c r="Q520" i="1"/>
  <c r="O520" i="1"/>
  <c r="N515" i="1"/>
  <c r="Q515" i="1"/>
  <c r="O509" i="1"/>
  <c r="Q748" i="1"/>
  <c r="Q740" i="1"/>
  <c r="Q732" i="1"/>
  <c r="Q724" i="1"/>
  <c r="Q716" i="1"/>
  <c r="Q708" i="1"/>
  <c r="Q700" i="1"/>
  <c r="Q692" i="1"/>
  <c r="F690" i="1"/>
  <c r="N688" i="1"/>
  <c r="G688" i="1" s="1"/>
  <c r="P688" i="1"/>
  <c r="Q688" i="1"/>
  <c r="F686" i="1"/>
  <c r="N684" i="1"/>
  <c r="G684" i="1" s="1"/>
  <c r="P684" i="1"/>
  <c r="Q684" i="1"/>
  <c r="F682" i="1"/>
  <c r="N680" i="1"/>
  <c r="G680" i="1" s="1"/>
  <c r="P680" i="1"/>
  <c r="Q680" i="1"/>
  <c r="F678" i="1"/>
  <c r="N676" i="1"/>
  <c r="G676" i="1" s="1"/>
  <c r="P676" i="1"/>
  <c r="Q676" i="1"/>
  <c r="F674" i="1"/>
  <c r="N673" i="1"/>
  <c r="G673" i="1" s="1"/>
  <c r="P663" i="1"/>
  <c r="F661" i="1"/>
  <c r="P658" i="1"/>
  <c r="O658" i="1"/>
  <c r="P655" i="1"/>
  <c r="Q655" i="1"/>
  <c r="M653" i="1"/>
  <c r="O649" i="1"/>
  <c r="P639" i="1"/>
  <c r="Q639" i="1"/>
  <c r="M637" i="1"/>
  <c r="O631" i="1"/>
  <c r="P629" i="1"/>
  <c r="Q629" i="1"/>
  <c r="P623" i="1"/>
  <c r="Q623" i="1"/>
  <c r="M623" i="1"/>
  <c r="N623" i="1"/>
  <c r="N619" i="1"/>
  <c r="G619" i="1" s="1"/>
  <c r="F614" i="1"/>
  <c r="P611" i="1"/>
  <c r="Q611" i="1"/>
  <c r="O611" i="1"/>
  <c r="F603" i="1"/>
  <c r="N602" i="1"/>
  <c r="G602" i="1" s="1"/>
  <c r="P594" i="1"/>
  <c r="Q594" i="1"/>
  <c r="M594" i="1"/>
  <c r="P588" i="1"/>
  <c r="Q588" i="1"/>
  <c r="M588" i="1"/>
  <c r="N588" i="1"/>
  <c r="G588" i="1" s="1"/>
  <c r="O588" i="1"/>
  <c r="N573" i="1"/>
  <c r="G573" i="1" s="1"/>
  <c r="O567" i="1"/>
  <c r="P565" i="1"/>
  <c r="Q565" i="1"/>
  <c r="F557" i="1"/>
  <c r="F551" i="1"/>
  <c r="N537" i="1"/>
  <c r="G537" i="1" s="1"/>
  <c r="P533" i="1"/>
  <c r="Q533" i="1"/>
  <c r="M533" i="1"/>
  <c r="M515" i="1"/>
  <c r="Q497" i="1"/>
  <c r="M497" i="1"/>
  <c r="N497" i="1"/>
  <c r="G497" i="1" s="1"/>
  <c r="P497" i="1"/>
  <c r="P672" i="1"/>
  <c r="P668" i="1"/>
  <c r="P664" i="1"/>
  <c r="P660" i="1"/>
  <c r="P656" i="1"/>
  <c r="P654" i="1"/>
  <c r="Q654" i="1"/>
  <c r="P652" i="1"/>
  <c r="Q652" i="1"/>
  <c r="P650" i="1"/>
  <c r="Q650" i="1"/>
  <c r="P648" i="1"/>
  <c r="Q648" i="1"/>
  <c r="P646" i="1"/>
  <c r="Q646" i="1"/>
  <c r="P644" i="1"/>
  <c r="Q644" i="1"/>
  <c r="P642" i="1"/>
  <c r="Q642" i="1"/>
  <c r="P640" i="1"/>
  <c r="Q640" i="1"/>
  <c r="P638" i="1"/>
  <c r="Q638" i="1"/>
  <c r="P633" i="1"/>
  <c r="Q633" i="1"/>
  <c r="P625" i="1"/>
  <c r="Q625" i="1"/>
  <c r="P617" i="1"/>
  <c r="Q617" i="1"/>
  <c r="P609" i="1"/>
  <c r="Q609" i="1"/>
  <c r="P601" i="1"/>
  <c r="Q601" i="1"/>
  <c r="P593" i="1"/>
  <c r="Q593" i="1"/>
  <c r="P585" i="1"/>
  <c r="Q585" i="1"/>
  <c r="P577" i="1"/>
  <c r="Q577" i="1"/>
  <c r="P569" i="1"/>
  <c r="Q569" i="1"/>
  <c r="F559" i="1"/>
  <c r="P557" i="1"/>
  <c r="Q557" i="1"/>
  <c r="P554" i="1"/>
  <c r="Q554" i="1"/>
  <c r="M554" i="1"/>
  <c r="F543" i="1"/>
  <c r="P541" i="1"/>
  <c r="Q541" i="1"/>
  <c r="P538" i="1"/>
  <c r="Q538" i="1"/>
  <c r="M538" i="1"/>
  <c r="O443" i="1"/>
  <c r="M443" i="1"/>
  <c r="P443" i="1"/>
  <c r="Q443" i="1"/>
  <c r="N295" i="1"/>
  <c r="G295" i="1" s="1"/>
  <c r="P295" i="1"/>
  <c r="M295" i="1"/>
  <c r="O295" i="1"/>
  <c r="Q295" i="1"/>
  <c r="O752" i="1"/>
  <c r="O744" i="1"/>
  <c r="O736" i="1"/>
  <c r="O728" i="1"/>
  <c r="O720" i="1"/>
  <c r="O712" i="1"/>
  <c r="O704" i="1"/>
  <c r="O696" i="1"/>
  <c r="M672" i="1"/>
  <c r="M668" i="1"/>
  <c r="M664" i="1"/>
  <c r="M660" i="1"/>
  <c r="M656" i="1"/>
  <c r="N654" i="1"/>
  <c r="G654" i="1" s="1"/>
  <c r="N652" i="1"/>
  <c r="N650" i="1"/>
  <c r="G650" i="1" s="1"/>
  <c r="N648" i="1"/>
  <c r="G648" i="1" s="1"/>
  <c r="N646" i="1"/>
  <c r="G646" i="1" s="1"/>
  <c r="N644" i="1"/>
  <c r="G644" i="1" s="1"/>
  <c r="N642" i="1"/>
  <c r="G642" i="1" s="1"/>
  <c r="N640" i="1"/>
  <c r="G640" i="1" s="1"/>
  <c r="N638" i="1"/>
  <c r="G638" i="1" s="1"/>
  <c r="O633" i="1"/>
  <c r="P630" i="1"/>
  <c r="Q630" i="1"/>
  <c r="M630" i="1"/>
  <c r="O625" i="1"/>
  <c r="P622" i="1"/>
  <c r="Q622" i="1"/>
  <c r="M622" i="1"/>
  <c r="O617" i="1"/>
  <c r="P614" i="1"/>
  <c r="Q614" i="1"/>
  <c r="M614" i="1"/>
  <c r="O609" i="1"/>
  <c r="P606" i="1"/>
  <c r="Q606" i="1"/>
  <c r="M606" i="1"/>
  <c r="O601" i="1"/>
  <c r="P598" i="1"/>
  <c r="Q598" i="1"/>
  <c r="M598" i="1"/>
  <c r="O593" i="1"/>
  <c r="P590" i="1"/>
  <c r="Q590" i="1"/>
  <c r="M590" i="1"/>
  <c r="P582" i="1"/>
  <c r="Q582" i="1"/>
  <c r="M582" i="1"/>
  <c r="P574" i="1"/>
  <c r="Q574" i="1"/>
  <c r="M574" i="1"/>
  <c r="P566" i="1"/>
  <c r="Q566" i="1"/>
  <c r="M566" i="1"/>
  <c r="P563" i="1"/>
  <c r="Q563" i="1"/>
  <c r="P560" i="1"/>
  <c r="Q560" i="1"/>
  <c r="M560" i="1"/>
  <c r="F549" i="1"/>
  <c r="P547" i="1"/>
  <c r="Q547" i="1"/>
  <c r="P544" i="1"/>
  <c r="Q544" i="1"/>
  <c r="M544" i="1"/>
  <c r="P531" i="1"/>
  <c r="Q531" i="1"/>
  <c r="N528" i="1"/>
  <c r="G528" i="1" s="1"/>
  <c r="P528" i="1"/>
  <c r="Q528" i="1"/>
  <c r="N523" i="1"/>
  <c r="G523" i="1" s="1"/>
  <c r="P523" i="1"/>
  <c r="Q523" i="1"/>
  <c r="N521" i="1"/>
  <c r="G521" i="1" s="1"/>
  <c r="Q521" i="1"/>
  <c r="N511" i="1"/>
  <c r="G511" i="1" s="1"/>
  <c r="O511" i="1"/>
  <c r="P511" i="1"/>
  <c r="Q511" i="1"/>
  <c r="N452" i="1"/>
  <c r="Q452" i="1"/>
  <c r="M452" i="1"/>
  <c r="O452" i="1"/>
  <c r="P452" i="1"/>
  <c r="N448" i="1"/>
  <c r="O448" i="1"/>
  <c r="Q448" i="1"/>
  <c r="M448" i="1"/>
  <c r="P448" i="1"/>
  <c r="F419" i="1"/>
  <c r="Q358" i="1"/>
  <c r="M358" i="1"/>
  <c r="N358" i="1"/>
  <c r="O358" i="1"/>
  <c r="P358" i="1"/>
  <c r="M633" i="1"/>
  <c r="P632" i="1"/>
  <c r="Q632" i="1"/>
  <c r="M632" i="1"/>
  <c r="N630" i="1"/>
  <c r="G630" i="1" s="1"/>
  <c r="M625" i="1"/>
  <c r="P624" i="1"/>
  <c r="Q624" i="1"/>
  <c r="M624" i="1"/>
  <c r="N622" i="1"/>
  <c r="G622" i="1" s="1"/>
  <c r="M617" i="1"/>
  <c r="P616" i="1"/>
  <c r="Q616" i="1"/>
  <c r="M616" i="1"/>
  <c r="N614" i="1"/>
  <c r="M609" i="1"/>
  <c r="P608" i="1"/>
  <c r="Q608" i="1"/>
  <c r="M608" i="1"/>
  <c r="N606" i="1"/>
  <c r="G606" i="1" s="1"/>
  <c r="M601" i="1"/>
  <c r="P600" i="1"/>
  <c r="Q600" i="1"/>
  <c r="M600" i="1"/>
  <c r="N598" i="1"/>
  <c r="M593" i="1"/>
  <c r="P592" i="1"/>
  <c r="Q592" i="1"/>
  <c r="M592" i="1"/>
  <c r="N590" i="1"/>
  <c r="G590" i="1" s="1"/>
  <c r="M585" i="1"/>
  <c r="P584" i="1"/>
  <c r="Q584" i="1"/>
  <c r="M584" i="1"/>
  <c r="N582" i="1"/>
  <c r="G582" i="1" s="1"/>
  <c r="P576" i="1"/>
  <c r="Q576" i="1"/>
  <c r="M576" i="1"/>
  <c r="N574" i="1"/>
  <c r="P568" i="1"/>
  <c r="Q568" i="1"/>
  <c r="M568" i="1"/>
  <c r="N566" i="1"/>
  <c r="G566" i="1" s="1"/>
  <c r="O563" i="1"/>
  <c r="F561" i="1"/>
  <c r="N560" i="1"/>
  <c r="P559" i="1"/>
  <c r="Q559" i="1"/>
  <c r="P556" i="1"/>
  <c r="Q556" i="1"/>
  <c r="M556" i="1"/>
  <c r="O547" i="1"/>
  <c r="F545" i="1"/>
  <c r="N544" i="1"/>
  <c r="P543" i="1"/>
  <c r="Q543" i="1"/>
  <c r="P540" i="1"/>
  <c r="Q540" i="1"/>
  <c r="M540" i="1"/>
  <c r="O531" i="1"/>
  <c r="O528" i="1"/>
  <c r="M523" i="1"/>
  <c r="M521" i="1"/>
  <c r="N514" i="1"/>
  <c r="G514" i="1" s="1"/>
  <c r="M511" i="1"/>
  <c r="P510" i="1"/>
  <c r="N506" i="1"/>
  <c r="G506" i="1" s="1"/>
  <c r="M506" i="1"/>
  <c r="N495" i="1"/>
  <c r="G495" i="1" s="1"/>
  <c r="O495" i="1"/>
  <c r="P495" i="1"/>
  <c r="Q495" i="1"/>
  <c r="M495" i="1"/>
  <c r="M484" i="1"/>
  <c r="Q449" i="1"/>
  <c r="M449" i="1"/>
  <c r="O449" i="1"/>
  <c r="P449" i="1"/>
  <c r="N449" i="1"/>
  <c r="Q439" i="1"/>
  <c r="N290" i="1"/>
  <c r="M290" i="1"/>
  <c r="P290" i="1"/>
  <c r="Q290" i="1"/>
  <c r="O290" i="1"/>
  <c r="N296" i="1"/>
  <c r="M296" i="1"/>
  <c r="O296" i="1"/>
  <c r="P296" i="1"/>
  <c r="Q296" i="1"/>
  <c r="M217" i="1"/>
  <c r="N217" i="1"/>
  <c r="Q217" i="1"/>
  <c r="P217" i="1"/>
  <c r="O217" i="1"/>
  <c r="N114" i="1"/>
  <c r="Q114" i="1"/>
  <c r="O114" i="1"/>
  <c r="M114" i="1"/>
  <c r="P114" i="1"/>
  <c r="N113" i="1"/>
  <c r="G113" i="1" s="1"/>
  <c r="P113" i="1"/>
  <c r="Q113" i="1"/>
  <c r="M113" i="1"/>
  <c r="O113" i="1"/>
  <c r="N513" i="1"/>
  <c r="G513" i="1" s="1"/>
  <c r="Q513" i="1"/>
  <c r="N480" i="1"/>
  <c r="G480" i="1" s="1"/>
  <c r="O480" i="1"/>
  <c r="Q480" i="1"/>
  <c r="M480" i="1"/>
  <c r="M476" i="1"/>
  <c r="M444" i="1"/>
  <c r="F394" i="1"/>
  <c r="F345" i="1"/>
  <c r="F344" i="1"/>
  <c r="F306" i="1"/>
  <c r="P526" i="1"/>
  <c r="N522" i="1"/>
  <c r="N519" i="1"/>
  <c r="O519" i="1"/>
  <c r="P519" i="1"/>
  <c r="Q519" i="1"/>
  <c r="O517" i="1"/>
  <c r="N507" i="1"/>
  <c r="G507" i="1" s="1"/>
  <c r="M445" i="1"/>
  <c r="Q445" i="1"/>
  <c r="P445" i="1"/>
  <c r="O445" i="1"/>
  <c r="Q440" i="1"/>
  <c r="F430" i="1"/>
  <c r="N303" i="1"/>
  <c r="G303" i="1" s="1"/>
  <c r="P303" i="1"/>
  <c r="O303" i="1"/>
  <c r="Q303" i="1"/>
  <c r="M303" i="1"/>
  <c r="M233" i="1"/>
  <c r="N233" i="1"/>
  <c r="G233" i="1" s="1"/>
  <c r="Q233" i="1"/>
  <c r="P233" i="1"/>
  <c r="O233" i="1"/>
  <c r="N221" i="1"/>
  <c r="N524" i="1"/>
  <c r="G524" i="1" s="1"/>
  <c r="N516" i="1"/>
  <c r="N508" i="1"/>
  <c r="G508" i="1" s="1"/>
  <c r="Q502" i="1"/>
  <c r="N488" i="1"/>
  <c r="G488" i="1" s="1"/>
  <c r="M488" i="1"/>
  <c r="P488" i="1"/>
  <c r="N468" i="1"/>
  <c r="M468" i="1"/>
  <c r="P468" i="1"/>
  <c r="O467" i="1"/>
  <c r="M467" i="1"/>
  <c r="N467" i="1"/>
  <c r="G467" i="1" s="1"/>
  <c r="P467" i="1"/>
  <c r="N465" i="1"/>
  <c r="G465" i="1" s="1"/>
  <c r="N464" i="1"/>
  <c r="G464" i="1" s="1"/>
  <c r="O464" i="1"/>
  <c r="P464" i="1"/>
  <c r="F413" i="1"/>
  <c r="F402" i="1"/>
  <c r="N340" i="1"/>
  <c r="G340" i="1" s="1"/>
  <c r="M340" i="1"/>
  <c r="O340" i="1"/>
  <c r="P340" i="1"/>
  <c r="Q340" i="1"/>
  <c r="N339" i="1"/>
  <c r="P339" i="1"/>
  <c r="M339" i="1"/>
  <c r="Q339" i="1"/>
  <c r="O339" i="1"/>
  <c r="N332" i="1"/>
  <c r="G332" i="1" s="1"/>
  <c r="M332" i="1"/>
  <c r="O332" i="1"/>
  <c r="P332" i="1"/>
  <c r="Q332" i="1"/>
  <c r="N331" i="1"/>
  <c r="P331" i="1"/>
  <c r="M331" i="1"/>
  <c r="Q331" i="1"/>
  <c r="O331" i="1"/>
  <c r="N324" i="1"/>
  <c r="M324" i="1"/>
  <c r="O324" i="1"/>
  <c r="P324" i="1"/>
  <c r="Q324" i="1"/>
  <c r="N323" i="1"/>
  <c r="G323" i="1" s="1"/>
  <c r="P323" i="1"/>
  <c r="M323" i="1"/>
  <c r="Q323" i="1"/>
  <c r="O323" i="1"/>
  <c r="N316" i="1"/>
  <c r="M316" i="1"/>
  <c r="O316" i="1"/>
  <c r="P316" i="1"/>
  <c r="Q316" i="1"/>
  <c r="N315" i="1"/>
  <c r="P315" i="1"/>
  <c r="M315" i="1"/>
  <c r="Q315" i="1"/>
  <c r="O315" i="1"/>
  <c r="N306" i="1"/>
  <c r="G306" i="1" s="1"/>
  <c r="M306" i="1"/>
  <c r="P306" i="1"/>
  <c r="Q306" i="1"/>
  <c r="O306" i="1"/>
  <c r="N265" i="1"/>
  <c r="P265" i="1"/>
  <c r="M265" i="1"/>
  <c r="O265" i="1"/>
  <c r="Q265" i="1"/>
  <c r="P185" i="1"/>
  <c r="Q185" i="1"/>
  <c r="M185" i="1"/>
  <c r="O185" i="1"/>
  <c r="N185" i="1"/>
  <c r="G185" i="1" s="1"/>
  <c r="P184" i="1"/>
  <c r="Q184" i="1"/>
  <c r="M184" i="1"/>
  <c r="N184" i="1"/>
  <c r="G184" i="1" s="1"/>
  <c r="O184" i="1"/>
  <c r="P183" i="1"/>
  <c r="Q183" i="1"/>
  <c r="M183" i="1"/>
  <c r="N183" i="1"/>
  <c r="G183" i="1" s="1"/>
  <c r="O183" i="1"/>
  <c r="Q78" i="1"/>
  <c r="N525" i="1"/>
  <c r="G525" i="1" s="1"/>
  <c r="N517" i="1"/>
  <c r="G517" i="1" s="1"/>
  <c r="N509" i="1"/>
  <c r="G509" i="1" s="1"/>
  <c r="M498" i="1"/>
  <c r="O498" i="1"/>
  <c r="F421" i="1"/>
  <c r="F408" i="1"/>
  <c r="F383" i="1"/>
  <c r="N347" i="1"/>
  <c r="G347" i="1" s="1"/>
  <c r="P347" i="1"/>
  <c r="Q347" i="1"/>
  <c r="M347" i="1"/>
  <c r="O347" i="1"/>
  <c r="N268" i="1"/>
  <c r="M268" i="1"/>
  <c r="Q268" i="1"/>
  <c r="O268" i="1"/>
  <c r="P268" i="1"/>
  <c r="N187" i="1"/>
  <c r="G187" i="1" s="1"/>
  <c r="N526" i="1"/>
  <c r="G526" i="1" s="1"/>
  <c r="N518" i="1"/>
  <c r="G518" i="1" s="1"/>
  <c r="N510" i="1"/>
  <c r="G510" i="1" s="1"/>
  <c r="M501" i="1"/>
  <c r="Q498" i="1"/>
  <c r="M493" i="1"/>
  <c r="O493" i="1"/>
  <c r="M492" i="1"/>
  <c r="P492" i="1"/>
  <c r="Q492" i="1"/>
  <c r="M485" i="1"/>
  <c r="Q485" i="1"/>
  <c r="P485" i="1"/>
  <c r="N485" i="1"/>
  <c r="G485" i="1" s="1"/>
  <c r="O485" i="1"/>
  <c r="N484" i="1"/>
  <c r="Q484" i="1"/>
  <c r="M461" i="1"/>
  <c r="Q461" i="1"/>
  <c r="P461" i="1"/>
  <c r="O461" i="1"/>
  <c r="N460" i="1"/>
  <c r="G460" i="1" s="1"/>
  <c r="O460" i="1"/>
  <c r="P460" i="1"/>
  <c r="O459" i="1"/>
  <c r="M459" i="1"/>
  <c r="Q459" i="1"/>
  <c r="Q457" i="1"/>
  <c r="M457" i="1"/>
  <c r="N457" i="1"/>
  <c r="G457" i="1" s="1"/>
  <c r="P457" i="1"/>
  <c r="N456" i="1"/>
  <c r="O456" i="1"/>
  <c r="M456" i="1"/>
  <c r="P456" i="1"/>
  <c r="Q441" i="1"/>
  <c r="F398" i="1"/>
  <c r="N350" i="1"/>
  <c r="G350" i="1" s="1"/>
  <c r="M350" i="1"/>
  <c r="P350" i="1"/>
  <c r="Q350" i="1"/>
  <c r="O191" i="1"/>
  <c r="M490" i="1"/>
  <c r="F437" i="1"/>
  <c r="F405" i="1"/>
  <c r="F349" i="1"/>
  <c r="N346" i="1"/>
  <c r="M346" i="1"/>
  <c r="O346" i="1"/>
  <c r="Q346" i="1"/>
  <c r="N305" i="1"/>
  <c r="P305" i="1"/>
  <c r="M305" i="1"/>
  <c r="N263" i="1"/>
  <c r="G263" i="1" s="1"/>
  <c r="P263" i="1"/>
  <c r="Q263" i="1"/>
  <c r="M263" i="1"/>
  <c r="O235" i="1"/>
  <c r="P235" i="1"/>
  <c r="Q235" i="1"/>
  <c r="M235" i="1"/>
  <c r="P143" i="1"/>
  <c r="M143" i="1"/>
  <c r="O143" i="1"/>
  <c r="N143" i="1"/>
  <c r="G143" i="1" s="1"/>
  <c r="Q143" i="1"/>
  <c r="P142" i="1"/>
  <c r="O142" i="1"/>
  <c r="Q142" i="1"/>
  <c r="M142" i="1"/>
  <c r="N142" i="1"/>
  <c r="N274" i="1"/>
  <c r="M274" i="1"/>
  <c r="P274" i="1"/>
  <c r="Q274" i="1"/>
  <c r="N273" i="1"/>
  <c r="P273" i="1"/>
  <c r="M273" i="1"/>
  <c r="O273" i="1"/>
  <c r="Q273" i="1"/>
  <c r="N272" i="1"/>
  <c r="M272" i="1"/>
  <c r="O272" i="1"/>
  <c r="P272" i="1"/>
  <c r="Q189" i="1"/>
  <c r="M189" i="1"/>
  <c r="P189" i="1"/>
  <c r="N189" i="1"/>
  <c r="O189" i="1"/>
  <c r="P176" i="1"/>
  <c r="Q176" i="1"/>
  <c r="M176" i="1"/>
  <c r="N176" i="1"/>
  <c r="P174" i="1"/>
  <c r="Q174" i="1"/>
  <c r="M174" i="1"/>
  <c r="N174" i="1"/>
  <c r="G174" i="1" s="1"/>
  <c r="O174" i="1"/>
  <c r="N501" i="1"/>
  <c r="O490" i="1"/>
  <c r="Q438" i="1"/>
  <c r="F429" i="1"/>
  <c r="F397" i="1"/>
  <c r="F389" i="1"/>
  <c r="F348" i="1"/>
  <c r="N336" i="1"/>
  <c r="M336" i="1"/>
  <c r="O336" i="1"/>
  <c r="P336" i="1"/>
  <c r="N328" i="1"/>
  <c r="G328" i="1" s="1"/>
  <c r="M328" i="1"/>
  <c r="O328" i="1"/>
  <c r="P328" i="1"/>
  <c r="N320" i="1"/>
  <c r="M320" i="1"/>
  <c r="O320" i="1"/>
  <c r="P320" i="1"/>
  <c r="N312" i="1"/>
  <c r="G312" i="1" s="1"/>
  <c r="M312" i="1"/>
  <c r="O312" i="1"/>
  <c r="P312" i="1"/>
  <c r="N300" i="1"/>
  <c r="M300" i="1"/>
  <c r="Q300" i="1"/>
  <c r="N282" i="1"/>
  <c r="M282" i="1"/>
  <c r="P282" i="1"/>
  <c r="O282" i="1"/>
  <c r="N281" i="1"/>
  <c r="P281" i="1"/>
  <c r="M281" i="1"/>
  <c r="O281" i="1"/>
  <c r="Q281" i="1"/>
  <c r="N280" i="1"/>
  <c r="G280" i="1" s="1"/>
  <c r="M280" i="1"/>
  <c r="O280" i="1"/>
  <c r="P280" i="1"/>
  <c r="N255" i="1"/>
  <c r="P255" i="1"/>
  <c r="Q255" i="1"/>
  <c r="O255" i="1"/>
  <c r="M255" i="1"/>
  <c r="M240" i="1"/>
  <c r="M232" i="1"/>
  <c r="N490" i="1"/>
  <c r="O483" i="1"/>
  <c r="M483" i="1"/>
  <c r="N476" i="1"/>
  <c r="G476" i="1" s="1"/>
  <c r="N472" i="1"/>
  <c r="G472" i="1" s="1"/>
  <c r="O472" i="1"/>
  <c r="M469" i="1"/>
  <c r="Q469" i="1"/>
  <c r="P469" i="1"/>
  <c r="Q465" i="1"/>
  <c r="M465" i="1"/>
  <c r="O451" i="1"/>
  <c r="M451" i="1"/>
  <c r="N444" i="1"/>
  <c r="G444" i="1" s="1"/>
  <c r="F381" i="1"/>
  <c r="F375" i="1"/>
  <c r="N355" i="1"/>
  <c r="P355" i="1"/>
  <c r="M355" i="1"/>
  <c r="O355" i="1"/>
  <c r="N351" i="1"/>
  <c r="G351" i="1" s="1"/>
  <c r="P351" i="1"/>
  <c r="P346" i="1"/>
  <c r="N343" i="1"/>
  <c r="P343" i="1"/>
  <c r="M343" i="1"/>
  <c r="O343" i="1"/>
  <c r="N335" i="1"/>
  <c r="G335" i="1" s="1"/>
  <c r="P335" i="1"/>
  <c r="M335" i="1"/>
  <c r="Q335" i="1"/>
  <c r="N327" i="1"/>
  <c r="P327" i="1"/>
  <c r="M327" i="1"/>
  <c r="Q327" i="1"/>
  <c r="N319" i="1"/>
  <c r="P319" i="1"/>
  <c r="M319" i="1"/>
  <c r="Q319" i="1"/>
  <c r="N311" i="1"/>
  <c r="P311" i="1"/>
  <c r="M311" i="1"/>
  <c r="Q311" i="1"/>
  <c r="Q305" i="1"/>
  <c r="N291" i="1"/>
  <c r="G291" i="1" s="1"/>
  <c r="P291" i="1"/>
  <c r="O291" i="1"/>
  <c r="M291" i="1"/>
  <c r="F266" i="1"/>
  <c r="O263" i="1"/>
  <c r="M241" i="1"/>
  <c r="N241" i="1"/>
  <c r="G241" i="1" s="1"/>
  <c r="Q241" i="1"/>
  <c r="P241" i="1"/>
  <c r="O241" i="1"/>
  <c r="Q85" i="1"/>
  <c r="N357" i="1"/>
  <c r="G357" i="1" s="1"/>
  <c r="P357" i="1"/>
  <c r="Q357" i="1"/>
  <c r="N349" i="1"/>
  <c r="G349" i="1" s="1"/>
  <c r="P349" i="1"/>
  <c r="M349" i="1"/>
  <c r="O349" i="1"/>
  <c r="N298" i="1"/>
  <c r="M298" i="1"/>
  <c r="P298" i="1"/>
  <c r="F274" i="1"/>
  <c r="N271" i="1"/>
  <c r="G271" i="1" s="1"/>
  <c r="P271" i="1"/>
  <c r="N259" i="1"/>
  <c r="G259" i="1" s="1"/>
  <c r="P259" i="1"/>
  <c r="Q259" i="1"/>
  <c r="M259" i="1"/>
  <c r="O259" i="1"/>
  <c r="N253" i="1"/>
  <c r="G253" i="1" s="1"/>
  <c r="P253" i="1"/>
  <c r="Q253" i="1"/>
  <c r="N252" i="1"/>
  <c r="G252" i="1" s="1"/>
  <c r="M252" i="1"/>
  <c r="P252" i="1"/>
  <c r="O252" i="1"/>
  <c r="Q252" i="1"/>
  <c r="O243" i="1"/>
  <c r="P243" i="1"/>
  <c r="N243" i="1"/>
  <c r="M243" i="1"/>
  <c r="Q243" i="1"/>
  <c r="M216" i="1"/>
  <c r="P150" i="1"/>
  <c r="O150" i="1"/>
  <c r="Q150" i="1"/>
  <c r="N150" i="1"/>
  <c r="G150" i="1" s="1"/>
  <c r="M150" i="1"/>
  <c r="F358" i="1"/>
  <c r="N345" i="1"/>
  <c r="P345" i="1"/>
  <c r="M345" i="1"/>
  <c r="N342" i="1"/>
  <c r="M342" i="1"/>
  <c r="N338" i="1"/>
  <c r="G338" i="1" s="1"/>
  <c r="M338" i="1"/>
  <c r="N334" i="1"/>
  <c r="G334" i="1" s="1"/>
  <c r="M334" i="1"/>
  <c r="N330" i="1"/>
  <c r="M330" i="1"/>
  <c r="N326" i="1"/>
  <c r="M326" i="1"/>
  <c r="N322" i="1"/>
  <c r="G322" i="1" s="1"/>
  <c r="M322" i="1"/>
  <c r="N318" i="1"/>
  <c r="G318" i="1" s="1"/>
  <c r="M318" i="1"/>
  <c r="N314" i="1"/>
  <c r="M314" i="1"/>
  <c r="N307" i="1"/>
  <c r="P307" i="1"/>
  <c r="O307" i="1"/>
  <c r="F304" i="1"/>
  <c r="N297" i="1"/>
  <c r="G297" i="1" s="1"/>
  <c r="P297" i="1"/>
  <c r="M297" i="1"/>
  <c r="O297" i="1"/>
  <c r="N289" i="1"/>
  <c r="P289" i="1"/>
  <c r="M289" i="1"/>
  <c r="N288" i="1"/>
  <c r="M288" i="1"/>
  <c r="O288" i="1"/>
  <c r="P288" i="1"/>
  <c r="N284" i="1"/>
  <c r="M284" i="1"/>
  <c r="Q284" i="1"/>
  <c r="N279" i="1"/>
  <c r="P279" i="1"/>
  <c r="M279" i="1"/>
  <c r="M248" i="1"/>
  <c r="M200" i="1"/>
  <c r="O195" i="1"/>
  <c r="P195" i="1"/>
  <c r="N195" i="1"/>
  <c r="M195" i="1"/>
  <c r="Q195" i="1"/>
  <c r="P178" i="1"/>
  <c r="Q178" i="1"/>
  <c r="M178" i="1"/>
  <c r="N178" i="1"/>
  <c r="G178" i="1" s="1"/>
  <c r="O178" i="1"/>
  <c r="P148" i="1"/>
  <c r="O148" i="1"/>
  <c r="N148" i="1"/>
  <c r="G148" i="1" s="1"/>
  <c r="Q148" i="1"/>
  <c r="P133" i="1"/>
  <c r="O491" i="1"/>
  <c r="Q489" i="1"/>
  <c r="O479" i="1"/>
  <c r="O471" i="1"/>
  <c r="O463" i="1"/>
  <c r="O455" i="1"/>
  <c r="O447" i="1"/>
  <c r="M357" i="1"/>
  <c r="N354" i="1"/>
  <c r="M354" i="1"/>
  <c r="F352" i="1"/>
  <c r="F350" i="1"/>
  <c r="Q349" i="1"/>
  <c r="N348" i="1"/>
  <c r="M348" i="1"/>
  <c r="O348" i="1"/>
  <c r="F346" i="1"/>
  <c r="Q345" i="1"/>
  <c r="Q342" i="1"/>
  <c r="N341" i="1"/>
  <c r="P341" i="1"/>
  <c r="M341" i="1"/>
  <c r="Q338" i="1"/>
  <c r="N337" i="1"/>
  <c r="P337" i="1"/>
  <c r="M337" i="1"/>
  <c r="Q334" i="1"/>
  <c r="N333" i="1"/>
  <c r="P333" i="1"/>
  <c r="M333" i="1"/>
  <c r="Q330" i="1"/>
  <c r="N329" i="1"/>
  <c r="P329" i="1"/>
  <c r="M329" i="1"/>
  <c r="Q326" i="1"/>
  <c r="N325" i="1"/>
  <c r="P325" i="1"/>
  <c r="M325" i="1"/>
  <c r="Q322" i="1"/>
  <c r="N321" i="1"/>
  <c r="P321" i="1"/>
  <c r="M321" i="1"/>
  <c r="Q318" i="1"/>
  <c r="N317" i="1"/>
  <c r="P317" i="1"/>
  <c r="M317" i="1"/>
  <c r="Q314" i="1"/>
  <c r="N313" i="1"/>
  <c r="P313" i="1"/>
  <c r="M313" i="1"/>
  <c r="M307" i="1"/>
  <c r="O298" i="1"/>
  <c r="F290" i="1"/>
  <c r="Q289" i="1"/>
  <c r="N287" i="1"/>
  <c r="G287" i="1" s="1"/>
  <c r="P287" i="1"/>
  <c r="P284" i="1"/>
  <c r="Q279" i="1"/>
  <c r="N275" i="1"/>
  <c r="G275" i="1" s="1"/>
  <c r="P275" i="1"/>
  <c r="O275" i="1"/>
  <c r="F272" i="1"/>
  <c r="O271" i="1"/>
  <c r="N257" i="1"/>
  <c r="P257" i="1"/>
  <c r="M257" i="1"/>
  <c r="O257" i="1"/>
  <c r="Q245" i="1"/>
  <c r="M245" i="1"/>
  <c r="P245" i="1"/>
  <c r="N245" i="1"/>
  <c r="G245" i="1" s="1"/>
  <c r="O245" i="1"/>
  <c r="Q197" i="1"/>
  <c r="M197" i="1"/>
  <c r="P197" i="1"/>
  <c r="O197" i="1"/>
  <c r="N197" i="1"/>
  <c r="G197" i="1" s="1"/>
  <c r="P171" i="1"/>
  <c r="M171" i="1"/>
  <c r="Q171" i="1"/>
  <c r="N171" i="1"/>
  <c r="O171" i="1"/>
  <c r="P163" i="1"/>
  <c r="M163" i="1"/>
  <c r="Q163" i="1"/>
  <c r="N163" i="1"/>
  <c r="G163" i="1" s="1"/>
  <c r="P160" i="1"/>
  <c r="O160" i="1"/>
  <c r="M160" i="1"/>
  <c r="Q160" i="1"/>
  <c r="F342" i="1"/>
  <c r="F340" i="1"/>
  <c r="F338" i="1"/>
  <c r="F336" i="1"/>
  <c r="F334" i="1"/>
  <c r="F332" i="1"/>
  <c r="F330" i="1"/>
  <c r="F328" i="1"/>
  <c r="F326" i="1"/>
  <c r="F324" i="1"/>
  <c r="F322" i="1"/>
  <c r="F320" i="1"/>
  <c r="F318" i="1"/>
  <c r="F316" i="1"/>
  <c r="F314" i="1"/>
  <c r="F312" i="1"/>
  <c r="F310" i="1"/>
  <c r="N309" i="1"/>
  <c r="G309" i="1" s="1"/>
  <c r="P309" i="1"/>
  <c r="N302" i="1"/>
  <c r="M302" i="1"/>
  <c r="F294" i="1"/>
  <c r="N293" i="1"/>
  <c r="G293" i="1" s="1"/>
  <c r="P293" i="1"/>
  <c r="N286" i="1"/>
  <c r="M286" i="1"/>
  <c r="F278" i="1"/>
  <c r="N277" i="1"/>
  <c r="G277" i="1" s="1"/>
  <c r="P277" i="1"/>
  <c r="N270" i="1"/>
  <c r="M270" i="1"/>
  <c r="F264" i="1"/>
  <c r="N260" i="1"/>
  <c r="M260" i="1"/>
  <c r="O239" i="1"/>
  <c r="O219" i="1"/>
  <c r="P219" i="1"/>
  <c r="M219" i="1"/>
  <c r="Q219" i="1"/>
  <c r="P175" i="1"/>
  <c r="Q175" i="1"/>
  <c r="M175" i="1"/>
  <c r="F169" i="1"/>
  <c r="N44" i="1"/>
  <c r="G44" i="1" s="1"/>
  <c r="P43" i="1"/>
  <c r="N356" i="1"/>
  <c r="N352" i="1"/>
  <c r="N344" i="1"/>
  <c r="M344" i="1"/>
  <c r="N308" i="1"/>
  <c r="M308" i="1"/>
  <c r="N299" i="1"/>
  <c r="G299" i="1" s="1"/>
  <c r="P299" i="1"/>
  <c r="N292" i="1"/>
  <c r="M292" i="1"/>
  <c r="N283" i="1"/>
  <c r="G283" i="1" s="1"/>
  <c r="P283" i="1"/>
  <c r="N276" i="1"/>
  <c r="M276" i="1"/>
  <c r="N267" i="1"/>
  <c r="G267" i="1" s="1"/>
  <c r="P267" i="1"/>
  <c r="N251" i="1"/>
  <c r="G251" i="1" s="1"/>
  <c r="P251" i="1"/>
  <c r="Q251" i="1"/>
  <c r="M225" i="1"/>
  <c r="N225" i="1"/>
  <c r="G225" i="1" s="1"/>
  <c r="Q225" i="1"/>
  <c r="P225" i="1"/>
  <c r="O223" i="1"/>
  <c r="Q213" i="1"/>
  <c r="M213" i="1"/>
  <c r="P213" i="1"/>
  <c r="O213" i="1"/>
  <c r="O187" i="1"/>
  <c r="P187" i="1"/>
  <c r="P180" i="1"/>
  <c r="Q180" i="1"/>
  <c r="M180" i="1"/>
  <c r="N180" i="1"/>
  <c r="G180" i="1" s="1"/>
  <c r="P168" i="1"/>
  <c r="O168" i="1"/>
  <c r="M168" i="1"/>
  <c r="N168" i="1"/>
  <c r="G168" i="1" s="1"/>
  <c r="P166" i="1"/>
  <c r="O166" i="1"/>
  <c r="M166" i="1"/>
  <c r="N166" i="1"/>
  <c r="G166" i="1" s="1"/>
  <c r="Q166" i="1"/>
  <c r="P147" i="1"/>
  <c r="M147" i="1"/>
  <c r="N147" i="1"/>
  <c r="G147" i="1" s="1"/>
  <c r="P132" i="1"/>
  <c r="N84" i="1"/>
  <c r="G84" i="1" s="1"/>
  <c r="O84" i="1"/>
  <c r="Q84" i="1"/>
  <c r="M84" i="1"/>
  <c r="M356" i="1"/>
  <c r="M352" i="1"/>
  <c r="O344" i="1"/>
  <c r="N310" i="1"/>
  <c r="M310" i="1"/>
  <c r="Q308" i="1"/>
  <c r="F302" i="1"/>
  <c r="N301" i="1"/>
  <c r="G301" i="1" s="1"/>
  <c r="P301" i="1"/>
  <c r="O299" i="1"/>
  <c r="N294" i="1"/>
  <c r="G294" i="1" s="1"/>
  <c r="M294" i="1"/>
  <c r="Q292" i="1"/>
  <c r="F286" i="1"/>
  <c r="N285" i="1"/>
  <c r="G285" i="1" s="1"/>
  <c r="P285" i="1"/>
  <c r="O283" i="1"/>
  <c r="N278" i="1"/>
  <c r="M278" i="1"/>
  <c r="Q276" i="1"/>
  <c r="F270" i="1"/>
  <c r="N269" i="1"/>
  <c r="G269" i="1" s="1"/>
  <c r="P269" i="1"/>
  <c r="O267" i="1"/>
  <c r="N261" i="1"/>
  <c r="G261" i="1" s="1"/>
  <c r="P261" i="1"/>
  <c r="O261" i="1"/>
  <c r="O231" i="1"/>
  <c r="Q229" i="1"/>
  <c r="M229" i="1"/>
  <c r="P229" i="1"/>
  <c r="O215" i="1"/>
  <c r="M209" i="1"/>
  <c r="N209" i="1"/>
  <c r="G209" i="1" s="1"/>
  <c r="Q209" i="1"/>
  <c r="P209" i="1"/>
  <c r="O207" i="1"/>
  <c r="O203" i="1"/>
  <c r="P203" i="1"/>
  <c r="M203" i="1"/>
  <c r="M193" i="1"/>
  <c r="N193" i="1"/>
  <c r="G193" i="1" s="1"/>
  <c r="Q193" i="1"/>
  <c r="P193" i="1"/>
  <c r="O193" i="1"/>
  <c r="M192" i="1"/>
  <c r="P179" i="1"/>
  <c r="Q179" i="1"/>
  <c r="M179" i="1"/>
  <c r="N179" i="1"/>
  <c r="G179" i="1" s="1"/>
  <c r="N80" i="1"/>
  <c r="G80" i="1" s="1"/>
  <c r="O80" i="1"/>
  <c r="P80" i="1"/>
  <c r="M80" i="1"/>
  <c r="Q80" i="1"/>
  <c r="N121" i="1"/>
  <c r="P121" i="1"/>
  <c r="Q121" i="1"/>
  <c r="O121" i="1"/>
  <c r="M121" i="1"/>
  <c r="N264" i="1"/>
  <c r="G264" i="1" s="1"/>
  <c r="M264" i="1"/>
  <c r="N249" i="1"/>
  <c r="G249" i="1" s="1"/>
  <c r="P249" i="1"/>
  <c r="O247" i="1"/>
  <c r="O211" i="1"/>
  <c r="P211" i="1"/>
  <c r="M208" i="1"/>
  <c r="Q205" i="1"/>
  <c r="M205" i="1"/>
  <c r="P205" i="1"/>
  <c r="P182" i="1"/>
  <c r="Q182" i="1"/>
  <c r="M182" i="1"/>
  <c r="N182" i="1"/>
  <c r="G182" i="1" s="1"/>
  <c r="P177" i="1"/>
  <c r="Q177" i="1"/>
  <c r="M177" i="1"/>
  <c r="P169" i="1"/>
  <c r="M169" i="1"/>
  <c r="N169" i="1"/>
  <c r="G169" i="1" s="1"/>
  <c r="O169" i="1"/>
  <c r="P139" i="1"/>
  <c r="P129" i="1"/>
  <c r="N93" i="1"/>
  <c r="G93" i="1" s="1"/>
  <c r="P93" i="1"/>
  <c r="Q93" i="1"/>
  <c r="O93" i="1"/>
  <c r="N92" i="1"/>
  <c r="O92" i="1"/>
  <c r="M92" i="1"/>
  <c r="P92" i="1"/>
  <c r="Q92" i="1"/>
  <c r="N256" i="1"/>
  <c r="M256" i="1"/>
  <c r="O227" i="1"/>
  <c r="P227" i="1"/>
  <c r="M224" i="1"/>
  <c r="Q221" i="1"/>
  <c r="M221" i="1"/>
  <c r="P221" i="1"/>
  <c r="M201" i="1"/>
  <c r="N201" i="1"/>
  <c r="G201" i="1" s="1"/>
  <c r="Q201" i="1"/>
  <c r="P201" i="1"/>
  <c r="O199" i="1"/>
  <c r="P186" i="1"/>
  <c r="Q186" i="1"/>
  <c r="M186" i="1"/>
  <c r="N186" i="1"/>
  <c r="P181" i="1"/>
  <c r="Q181" i="1"/>
  <c r="M181" i="1"/>
  <c r="P154" i="1"/>
  <c r="O154" i="1"/>
  <c r="Q154" i="1"/>
  <c r="M154" i="1"/>
  <c r="N154" i="1"/>
  <c r="P136" i="1"/>
  <c r="N104" i="1"/>
  <c r="O104" i="1"/>
  <c r="P104" i="1"/>
  <c r="M104" i="1"/>
  <c r="N76" i="1"/>
  <c r="G76" i="1" s="1"/>
  <c r="O76" i="1"/>
  <c r="P76" i="1"/>
  <c r="Q76" i="1"/>
  <c r="M76" i="1"/>
  <c r="P27" i="1"/>
  <c r="P167" i="1"/>
  <c r="M167" i="1"/>
  <c r="N167" i="1"/>
  <c r="P162" i="1"/>
  <c r="O162" i="1"/>
  <c r="Q162" i="1"/>
  <c r="P137" i="1"/>
  <c r="N125" i="1"/>
  <c r="G125" i="1" s="1"/>
  <c r="P125" i="1"/>
  <c r="Q125" i="1"/>
  <c r="N116" i="1"/>
  <c r="G116" i="1" s="1"/>
  <c r="O116" i="1"/>
  <c r="Q116" i="1"/>
  <c r="N108" i="1"/>
  <c r="G108" i="1" s="1"/>
  <c r="O108" i="1"/>
  <c r="P108" i="1"/>
  <c r="P100" i="1"/>
  <c r="O79" i="1"/>
  <c r="Q37" i="1"/>
  <c r="N37" i="1"/>
  <c r="G37" i="1" s="1"/>
  <c r="M37" i="1"/>
  <c r="O37" i="1"/>
  <c r="N266" i="1"/>
  <c r="N262" i="1"/>
  <c r="N258" i="1"/>
  <c r="G258" i="1" s="1"/>
  <c r="N254" i="1"/>
  <c r="G254" i="1" s="1"/>
  <c r="N250" i="1"/>
  <c r="G250" i="1" s="1"/>
  <c r="N248" i="1"/>
  <c r="G248" i="1" s="1"/>
  <c r="N244" i="1"/>
  <c r="G244" i="1" s="1"/>
  <c r="O244" i="1"/>
  <c r="N240" i="1"/>
  <c r="G240" i="1" s="1"/>
  <c r="N236" i="1"/>
  <c r="G236" i="1" s="1"/>
  <c r="O236" i="1"/>
  <c r="N232" i="1"/>
  <c r="G232" i="1" s="1"/>
  <c r="N228" i="1"/>
  <c r="G228" i="1" s="1"/>
  <c r="O228" i="1"/>
  <c r="N224" i="1"/>
  <c r="N220" i="1"/>
  <c r="G220" i="1" s="1"/>
  <c r="O220" i="1"/>
  <c r="N216" i="1"/>
  <c r="G216" i="1" s="1"/>
  <c r="N212" i="1"/>
  <c r="G212" i="1" s="1"/>
  <c r="O212" i="1"/>
  <c r="N208" i="1"/>
  <c r="G208" i="1" s="1"/>
  <c r="N204" i="1"/>
  <c r="G204" i="1" s="1"/>
  <c r="O204" i="1"/>
  <c r="N200" i="1"/>
  <c r="G200" i="1" s="1"/>
  <c r="N196" i="1"/>
  <c r="G196" i="1" s="1"/>
  <c r="O196" i="1"/>
  <c r="N192" i="1"/>
  <c r="G192" i="1" s="1"/>
  <c r="N188" i="1"/>
  <c r="G188" i="1" s="1"/>
  <c r="O188" i="1"/>
  <c r="P170" i="1"/>
  <c r="M170" i="1"/>
  <c r="N170" i="1"/>
  <c r="G170" i="1" s="1"/>
  <c r="P159" i="1"/>
  <c r="M159" i="1"/>
  <c r="N159" i="1"/>
  <c r="G159" i="1" s="1"/>
  <c r="O159" i="1"/>
  <c r="P155" i="1"/>
  <c r="M155" i="1"/>
  <c r="O155" i="1"/>
  <c r="N105" i="1"/>
  <c r="P105" i="1"/>
  <c r="Q105" i="1"/>
  <c r="M105" i="1"/>
  <c r="Q86" i="1"/>
  <c r="M266" i="1"/>
  <c r="M262" i="1"/>
  <c r="M258" i="1"/>
  <c r="M254" i="1"/>
  <c r="M250" i="1"/>
  <c r="P164" i="1"/>
  <c r="O164" i="1"/>
  <c r="M164" i="1"/>
  <c r="Q155" i="1"/>
  <c r="P140" i="1"/>
  <c r="O140" i="1"/>
  <c r="M140" i="1"/>
  <c r="O119" i="1"/>
  <c r="O111" i="1"/>
  <c r="N98" i="1"/>
  <c r="Q98" i="1"/>
  <c r="M98" i="1"/>
  <c r="P172" i="1"/>
  <c r="O172" i="1"/>
  <c r="P152" i="1"/>
  <c r="O152" i="1"/>
  <c r="Q110" i="1"/>
  <c r="Q102" i="1"/>
  <c r="Q28" i="1"/>
  <c r="O28" i="1"/>
  <c r="P28" i="1"/>
  <c r="M28" i="1"/>
  <c r="N28" i="1"/>
  <c r="G28" i="1" s="1"/>
  <c r="P156" i="1"/>
  <c r="O156" i="1"/>
  <c r="P144" i="1"/>
  <c r="O144" i="1"/>
  <c r="N106" i="1"/>
  <c r="G106" i="1" s="1"/>
  <c r="Q106" i="1"/>
  <c r="M106" i="1"/>
  <c r="O106" i="1"/>
  <c r="N101" i="1"/>
  <c r="G101" i="1" s="1"/>
  <c r="P101" i="1"/>
  <c r="N88" i="1"/>
  <c r="O88" i="1"/>
  <c r="P88" i="1"/>
  <c r="M88" i="1"/>
  <c r="N81" i="1"/>
  <c r="P81" i="1"/>
  <c r="Q81" i="1"/>
  <c r="M81" i="1"/>
  <c r="Q25" i="1"/>
  <c r="M25" i="1"/>
  <c r="N25" i="1"/>
  <c r="P25" i="1"/>
  <c r="P7" i="1"/>
  <c r="P173" i="1"/>
  <c r="P158" i="1"/>
  <c r="O158" i="1"/>
  <c r="Q158" i="1"/>
  <c r="N156" i="1"/>
  <c r="G156" i="1" s="1"/>
  <c r="P151" i="1"/>
  <c r="M151" i="1"/>
  <c r="P146" i="1"/>
  <c r="O146" i="1"/>
  <c r="Q146" i="1"/>
  <c r="N144" i="1"/>
  <c r="G144" i="1" s="1"/>
  <c r="P131" i="1"/>
  <c r="P128" i="1"/>
  <c r="N112" i="1"/>
  <c r="G112" i="1" s="1"/>
  <c r="O112" i="1"/>
  <c r="P112" i="1"/>
  <c r="O103" i="1"/>
  <c r="N77" i="1"/>
  <c r="P77" i="1"/>
  <c r="M77" i="1"/>
  <c r="N74" i="1"/>
  <c r="Q74" i="1"/>
  <c r="M74" i="1"/>
  <c r="P134" i="1"/>
  <c r="P126" i="1"/>
  <c r="N117" i="1"/>
  <c r="G117" i="1" s="1"/>
  <c r="P117" i="1"/>
  <c r="N97" i="1"/>
  <c r="G97" i="1" s="1"/>
  <c r="P97" i="1"/>
  <c r="Q97" i="1"/>
  <c r="O95" i="1"/>
  <c r="N90" i="1"/>
  <c r="Q90" i="1"/>
  <c r="P165" i="1"/>
  <c r="P161" i="1"/>
  <c r="P157" i="1"/>
  <c r="P153" i="1"/>
  <c r="P149" i="1"/>
  <c r="P145" i="1"/>
  <c r="P141" i="1"/>
  <c r="P135" i="1"/>
  <c r="P127" i="1"/>
  <c r="N124" i="1"/>
  <c r="G124" i="1" s="1"/>
  <c r="O124" i="1"/>
  <c r="N120" i="1"/>
  <c r="G120" i="1" s="1"/>
  <c r="O120" i="1"/>
  <c r="P120" i="1"/>
  <c r="Q118" i="1"/>
  <c r="N109" i="1"/>
  <c r="G109" i="1" s="1"/>
  <c r="P109" i="1"/>
  <c r="N89" i="1"/>
  <c r="G89" i="1" s="1"/>
  <c r="P89" i="1"/>
  <c r="Q89" i="1"/>
  <c r="O87" i="1"/>
  <c r="N82" i="1"/>
  <c r="G82" i="1" s="1"/>
  <c r="Q82" i="1"/>
  <c r="F66" i="1"/>
  <c r="Q32" i="1"/>
  <c r="O32" i="1"/>
  <c r="P32" i="1"/>
  <c r="M32" i="1"/>
  <c r="N32" i="1"/>
  <c r="P31" i="1"/>
  <c r="P23" i="1"/>
  <c r="M165" i="1"/>
  <c r="P138" i="1"/>
  <c r="P130" i="1"/>
  <c r="N122" i="1"/>
  <c r="G122" i="1" s="1"/>
  <c r="Q122" i="1"/>
  <c r="N100" i="1"/>
  <c r="G100" i="1" s="1"/>
  <c r="O100" i="1"/>
  <c r="N96" i="1"/>
  <c r="G96" i="1" s="1"/>
  <c r="O96" i="1"/>
  <c r="P96" i="1"/>
  <c r="Q94" i="1"/>
  <c r="N85" i="1"/>
  <c r="G85" i="1" s="1"/>
  <c r="P85" i="1"/>
  <c r="Q41" i="1"/>
  <c r="M41" i="1"/>
  <c r="N41" i="1"/>
  <c r="P41" i="1"/>
  <c r="O41" i="1"/>
  <c r="P15" i="1"/>
  <c r="N123" i="1"/>
  <c r="G123" i="1" s="1"/>
  <c r="N115" i="1"/>
  <c r="G115" i="1" s="1"/>
  <c r="N107" i="1"/>
  <c r="G107" i="1" s="1"/>
  <c r="N99" i="1"/>
  <c r="G99" i="1" s="1"/>
  <c r="N91" i="1"/>
  <c r="G91" i="1" s="1"/>
  <c r="N83" i="1"/>
  <c r="G83" i="1" s="1"/>
  <c r="N75" i="1"/>
  <c r="G75" i="1" s="1"/>
  <c r="F69" i="1"/>
  <c r="M47" i="1"/>
  <c r="Q36" i="1"/>
  <c r="O36" i="1"/>
  <c r="P36" i="1"/>
  <c r="M36" i="1"/>
  <c r="N36" i="1"/>
  <c r="G36" i="1" s="1"/>
  <c r="Q33" i="1"/>
  <c r="P33" i="1"/>
  <c r="Q9" i="1"/>
  <c r="M9" i="1"/>
  <c r="N9" i="1"/>
  <c r="P9" i="1"/>
  <c r="N118" i="1"/>
  <c r="G118" i="1" s="1"/>
  <c r="N110" i="1"/>
  <c r="G110" i="1" s="1"/>
  <c r="N102" i="1"/>
  <c r="G102" i="1" s="1"/>
  <c r="N94" i="1"/>
  <c r="G94" i="1" s="1"/>
  <c r="N86" i="1"/>
  <c r="G86" i="1" s="1"/>
  <c r="N78" i="1"/>
  <c r="G78" i="1" s="1"/>
  <c r="F57" i="1"/>
  <c r="F49" i="1"/>
  <c r="P39" i="1"/>
  <c r="M33" i="1"/>
  <c r="Q20" i="1"/>
  <c r="O20" i="1"/>
  <c r="P20" i="1"/>
  <c r="M20" i="1"/>
  <c r="N20" i="1"/>
  <c r="Q17" i="1"/>
  <c r="P17" i="1"/>
  <c r="N119" i="1"/>
  <c r="G119" i="1" s="1"/>
  <c r="N111" i="1"/>
  <c r="G111" i="1" s="1"/>
  <c r="N103" i="1"/>
  <c r="G103" i="1" s="1"/>
  <c r="N95" i="1"/>
  <c r="G95" i="1" s="1"/>
  <c r="N87" i="1"/>
  <c r="G87" i="1" s="1"/>
  <c r="N79" i="1"/>
  <c r="G79" i="1" s="1"/>
  <c r="Q44" i="1"/>
  <c r="O44" i="1"/>
  <c r="P44" i="1"/>
  <c r="M44" i="1"/>
  <c r="Q21" i="1"/>
  <c r="N21" i="1"/>
  <c r="G21" i="1" s="1"/>
  <c r="Q16" i="1"/>
  <c r="O16" i="1"/>
  <c r="P16" i="1"/>
  <c r="M16" i="1"/>
  <c r="P11" i="1"/>
  <c r="F59" i="1"/>
  <c r="F51" i="1"/>
  <c r="F61" i="1"/>
  <c r="F53" i="1"/>
  <c r="Q45" i="1"/>
  <c r="Q40" i="1"/>
  <c r="O40" i="1"/>
  <c r="P40" i="1"/>
  <c r="P35" i="1"/>
  <c r="Q29" i="1"/>
  <c r="Q24" i="1"/>
  <c r="O24" i="1"/>
  <c r="P24" i="1"/>
  <c r="P19" i="1"/>
  <c r="Q13" i="1"/>
  <c r="Q8" i="1"/>
  <c r="O8" i="1"/>
  <c r="P8" i="1"/>
  <c r="F63" i="1"/>
  <c r="F55" i="1"/>
  <c r="P47" i="1"/>
  <c r="Q46" i="1"/>
  <c r="Q42" i="1"/>
  <c r="Q38" i="1"/>
  <c r="Q34" i="1"/>
  <c r="Q30" i="1"/>
  <c r="Q26" i="1"/>
  <c r="Q22" i="1"/>
  <c r="Q18" i="1"/>
  <c r="Q14" i="1"/>
  <c r="Q10" i="1"/>
  <c r="Q6" i="1"/>
  <c r="Q43" i="1"/>
  <c r="Q39" i="1"/>
  <c r="Q35" i="1"/>
  <c r="Q31" i="1"/>
  <c r="Q27" i="1"/>
  <c r="Q23" i="1"/>
  <c r="Q19" i="1"/>
  <c r="Q15" i="1"/>
  <c r="Q11" i="1"/>
  <c r="Q7" i="1"/>
  <c r="M43" i="1"/>
  <c r="M39" i="1"/>
  <c r="M35" i="1"/>
  <c r="M31" i="1"/>
  <c r="M27" i="1"/>
  <c r="M23" i="1"/>
  <c r="M19" i="1"/>
  <c r="M15" i="1"/>
  <c r="M11" i="1"/>
  <c r="M7" i="1"/>
  <c r="H144" i="1" l="1"/>
  <c r="I144" i="1"/>
  <c r="H212" i="1"/>
  <c r="I212" i="1"/>
  <c r="H355" i="1"/>
  <c r="I355" i="1"/>
  <c r="I281" i="1"/>
  <c r="H281" i="1"/>
  <c r="H490" i="1"/>
  <c r="I490" i="1"/>
  <c r="H142" i="1"/>
  <c r="I142" i="1"/>
  <c r="I265" i="1"/>
  <c r="H265" i="1"/>
  <c r="H625" i="1"/>
  <c r="I625" i="1"/>
  <c r="H572" i="1"/>
  <c r="I572" i="1"/>
  <c r="H1214" i="1"/>
  <c r="I1214" i="1"/>
  <c r="H628" i="1"/>
  <c r="I628" i="1"/>
  <c r="I24" i="1"/>
  <c r="H24" i="1"/>
  <c r="G74" i="1"/>
  <c r="I88" i="1"/>
  <c r="H88" i="1"/>
  <c r="I79" i="1"/>
  <c r="H79" i="1"/>
  <c r="H154" i="1"/>
  <c r="I154" i="1"/>
  <c r="H261" i="1"/>
  <c r="I261" i="1"/>
  <c r="I239" i="1"/>
  <c r="H239" i="1"/>
  <c r="I275" i="1"/>
  <c r="H275" i="1"/>
  <c r="I463" i="1"/>
  <c r="H463" i="1"/>
  <c r="G279" i="1"/>
  <c r="H307" i="1"/>
  <c r="I307" i="1"/>
  <c r="G319" i="1"/>
  <c r="I451" i="1"/>
  <c r="H451" i="1"/>
  <c r="I336" i="1"/>
  <c r="H336" i="1"/>
  <c r="G273" i="1"/>
  <c r="H183" i="1"/>
  <c r="I183" i="1"/>
  <c r="H593" i="1"/>
  <c r="I593" i="1"/>
  <c r="H588" i="1"/>
  <c r="I588" i="1"/>
  <c r="I475" i="1"/>
  <c r="H475" i="1"/>
  <c r="H637" i="1"/>
  <c r="I637" i="1"/>
  <c r="H717" i="1"/>
  <c r="I717" i="1"/>
  <c r="H552" i="1"/>
  <c r="I552" i="1"/>
  <c r="H963" i="1"/>
  <c r="I963" i="1"/>
  <c r="H651" i="1"/>
  <c r="I651" i="1"/>
  <c r="H868" i="1"/>
  <c r="I868" i="1"/>
  <c r="H932" i="1"/>
  <c r="I932" i="1"/>
  <c r="I1415" i="1"/>
  <c r="H1415" i="1"/>
  <c r="H570" i="1"/>
  <c r="I570" i="1"/>
  <c r="H711" i="1"/>
  <c r="I711" i="1"/>
  <c r="H1175" i="1"/>
  <c r="I1175" i="1"/>
  <c r="H1457" i="1"/>
  <c r="I1457" i="1"/>
  <c r="H1120" i="1"/>
  <c r="I1120" i="1"/>
  <c r="H1465" i="1"/>
  <c r="I1465" i="1"/>
  <c r="H1587" i="1"/>
  <c r="I1587" i="1"/>
  <c r="H1659" i="1"/>
  <c r="I1659" i="1"/>
  <c r="H1537" i="1"/>
  <c r="I1537" i="1"/>
  <c r="H1185" i="1"/>
  <c r="I1185" i="1"/>
  <c r="H787" i="1"/>
  <c r="I787" i="1"/>
  <c r="I2035" i="1"/>
  <c r="H2035" i="1"/>
  <c r="H1741" i="1"/>
  <c r="I1741" i="1"/>
  <c r="H1273" i="1"/>
  <c r="I1273" i="1"/>
  <c r="I1001" i="1"/>
  <c r="H1001" i="1"/>
  <c r="I1436" i="1"/>
  <c r="H1436" i="1"/>
  <c r="H1090" i="1"/>
  <c r="I1090" i="1"/>
  <c r="H1378" i="1"/>
  <c r="I1378" i="1"/>
  <c r="H1379" i="1"/>
  <c r="I1379" i="1"/>
  <c r="H1711" i="1"/>
  <c r="I1711" i="1"/>
  <c r="H159" i="1"/>
  <c r="I159" i="1"/>
  <c r="H121" i="1"/>
  <c r="I121" i="1"/>
  <c r="I344" i="1"/>
  <c r="H344" i="1"/>
  <c r="H148" i="1"/>
  <c r="I148" i="1"/>
  <c r="I320" i="1"/>
  <c r="H320" i="1"/>
  <c r="I316" i="1"/>
  <c r="H316" i="1"/>
  <c r="H609" i="1"/>
  <c r="I609" i="1"/>
  <c r="H736" i="1"/>
  <c r="I736" i="1"/>
  <c r="H749" i="1"/>
  <c r="I749" i="1"/>
  <c r="H703" i="1"/>
  <c r="I703" i="1"/>
  <c r="H734" i="1"/>
  <c r="I734" i="1"/>
  <c r="H586" i="1"/>
  <c r="I586" i="1"/>
  <c r="H836" i="1"/>
  <c r="I836" i="1"/>
  <c r="H900" i="1"/>
  <c r="I900" i="1"/>
  <c r="I1463" i="1"/>
  <c r="H1463" i="1"/>
  <c r="H856" i="1"/>
  <c r="I856" i="1"/>
  <c r="I1207" i="1"/>
  <c r="H1207" i="1"/>
  <c r="I1437" i="1"/>
  <c r="H1437" i="1"/>
  <c r="H1489" i="1"/>
  <c r="I1489" i="1"/>
  <c r="H1253" i="1"/>
  <c r="I1253" i="1"/>
  <c r="H1497" i="1"/>
  <c r="I1497" i="1"/>
  <c r="H1166" i="1"/>
  <c r="I1166" i="1"/>
  <c r="H1358" i="1"/>
  <c r="I1358" i="1"/>
  <c r="H2177" i="1"/>
  <c r="I2177" i="1"/>
  <c r="H2244" i="1"/>
  <c r="I2244" i="1"/>
  <c r="H2147" i="1"/>
  <c r="I2147" i="1"/>
  <c r="I2195" i="1"/>
  <c r="H2195" i="1"/>
  <c r="H1708" i="1"/>
  <c r="I1708" i="1"/>
  <c r="H1243" i="1"/>
  <c r="I1243" i="1"/>
  <c r="H1703" i="1"/>
  <c r="I1703" i="1"/>
  <c r="G1347" i="1"/>
  <c r="H1347" i="1"/>
  <c r="H1799" i="1"/>
  <c r="I1799" i="1"/>
  <c r="H1575" i="1"/>
  <c r="I1575" i="1"/>
  <c r="H830" i="1"/>
  <c r="I830" i="1"/>
  <c r="I1926" i="1"/>
  <c r="H1926" i="1"/>
  <c r="H1182" i="1"/>
  <c r="I1182" i="1"/>
  <c r="H1693" i="1"/>
  <c r="I1693" i="1"/>
  <c r="I1829" i="1"/>
  <c r="H1829" i="1"/>
  <c r="H1844" i="1"/>
  <c r="I1844" i="1"/>
  <c r="I1861" i="1"/>
  <c r="H1861" i="1"/>
  <c r="H1876" i="1"/>
  <c r="I1876" i="1"/>
  <c r="I1893" i="1"/>
  <c r="H1893" i="1"/>
  <c r="H1908" i="1"/>
  <c r="I1908" i="1"/>
  <c r="I1925" i="1"/>
  <c r="H1925" i="1"/>
  <c r="I2010" i="1"/>
  <c r="H2010" i="1"/>
  <c r="H2082" i="1"/>
  <c r="I2082" i="1"/>
  <c r="G2230" i="1"/>
  <c r="H2230" i="1"/>
  <c r="G2262" i="1"/>
  <c r="H2262" i="1"/>
  <c r="H1852" i="1"/>
  <c r="I1852" i="1"/>
  <c r="H1900" i="1"/>
  <c r="I1900" i="1"/>
  <c r="H1948" i="1"/>
  <c r="I1948" i="1"/>
  <c r="H2081" i="1"/>
  <c r="I2081" i="1"/>
  <c r="G2142" i="1"/>
  <c r="H2142" i="1"/>
  <c r="I95" i="1"/>
  <c r="H95" i="1"/>
  <c r="H112" i="1"/>
  <c r="I112" i="1"/>
  <c r="H228" i="1"/>
  <c r="I228" i="1"/>
  <c r="I207" i="1"/>
  <c r="H207" i="1"/>
  <c r="I447" i="1"/>
  <c r="H447" i="1"/>
  <c r="H472" i="1"/>
  <c r="I472" i="1"/>
  <c r="H233" i="1"/>
  <c r="I233" i="1"/>
  <c r="I290" i="1"/>
  <c r="H290" i="1"/>
  <c r="H520" i="1"/>
  <c r="I520" i="1"/>
  <c r="H529" i="1"/>
  <c r="I529" i="1"/>
  <c r="I709" i="1"/>
  <c r="H709" i="1"/>
  <c r="H548" i="1"/>
  <c r="I548" i="1"/>
  <c r="H597" i="1"/>
  <c r="I597" i="1"/>
  <c r="H742" i="1"/>
  <c r="I742" i="1"/>
  <c r="I754" i="1"/>
  <c r="H754" i="1"/>
  <c r="H591" i="1"/>
  <c r="I591" i="1"/>
  <c r="H946" i="1"/>
  <c r="I946" i="1"/>
  <c r="H962" i="1"/>
  <c r="I962" i="1"/>
  <c r="H978" i="1"/>
  <c r="I978" i="1"/>
  <c r="H994" i="1"/>
  <c r="I994" i="1"/>
  <c r="H694" i="1"/>
  <c r="I694" i="1"/>
  <c r="H710" i="1"/>
  <c r="I710" i="1"/>
  <c r="H980" i="1"/>
  <c r="I980" i="1"/>
  <c r="H1135" i="1"/>
  <c r="I1135" i="1"/>
  <c r="H1167" i="1"/>
  <c r="I1167" i="1"/>
  <c r="I1454" i="1"/>
  <c r="H1454" i="1"/>
  <c r="H587" i="1"/>
  <c r="I587" i="1"/>
  <c r="H621" i="1"/>
  <c r="I621" i="1"/>
  <c r="H1225" i="1"/>
  <c r="I1225" i="1"/>
  <c r="H1257" i="1"/>
  <c r="I1257" i="1"/>
  <c r="H695" i="1"/>
  <c r="I695" i="1"/>
  <c r="H1449" i="1"/>
  <c r="I1449" i="1"/>
  <c r="H690" i="1"/>
  <c r="I690" i="1"/>
  <c r="H719" i="1"/>
  <c r="I719" i="1"/>
  <c r="I1398" i="1"/>
  <c r="H1398" i="1"/>
  <c r="I1429" i="1"/>
  <c r="H1429" i="1"/>
  <c r="H852" i="1"/>
  <c r="I852" i="1"/>
  <c r="H884" i="1"/>
  <c r="I884" i="1"/>
  <c r="H916" i="1"/>
  <c r="I916" i="1"/>
  <c r="I1407" i="1"/>
  <c r="H1407" i="1"/>
  <c r="H838" i="1"/>
  <c r="I838" i="1"/>
  <c r="H1547" i="1"/>
  <c r="I1547" i="1"/>
  <c r="H1613" i="1"/>
  <c r="I1613" i="1"/>
  <c r="I1838" i="1"/>
  <c r="H1838" i="1"/>
  <c r="I1870" i="1"/>
  <c r="H1870" i="1"/>
  <c r="H1324" i="1"/>
  <c r="I1324" i="1"/>
  <c r="I2019" i="1"/>
  <c r="H2019" i="1"/>
  <c r="H866" i="1"/>
  <c r="I866" i="1"/>
  <c r="H930" i="1"/>
  <c r="I930" i="1"/>
  <c r="H1173" i="1"/>
  <c r="I1173" i="1"/>
  <c r="H1263" i="1"/>
  <c r="I1263" i="1"/>
  <c r="H1664" i="1"/>
  <c r="I1664" i="1"/>
  <c r="I100" i="1"/>
  <c r="H100" i="1"/>
  <c r="H116" i="1"/>
  <c r="I116" i="1"/>
  <c r="I76" i="1"/>
  <c r="H76" i="1"/>
  <c r="H193" i="1"/>
  <c r="I193" i="1"/>
  <c r="H166" i="1"/>
  <c r="I166" i="1"/>
  <c r="I223" i="1"/>
  <c r="H223" i="1"/>
  <c r="H271" i="1"/>
  <c r="I271" i="1"/>
  <c r="I268" i="1"/>
  <c r="H268" i="1"/>
  <c r="I340" i="1"/>
  <c r="H340" i="1"/>
  <c r="H480" i="1"/>
  <c r="I480" i="1"/>
  <c r="I449" i="1"/>
  <c r="H449" i="1"/>
  <c r="H528" i="1"/>
  <c r="I528" i="1"/>
  <c r="H720" i="1"/>
  <c r="I720" i="1"/>
  <c r="H567" i="1"/>
  <c r="I567" i="1"/>
  <c r="H741" i="1"/>
  <c r="I741" i="1"/>
  <c r="I730" i="1"/>
  <c r="H730" i="1"/>
  <c r="I16" i="1"/>
  <c r="H16" i="1"/>
  <c r="G20" i="1"/>
  <c r="G9" i="1"/>
  <c r="I36" i="1"/>
  <c r="H36" i="1"/>
  <c r="G32" i="1"/>
  <c r="I87" i="1"/>
  <c r="H87" i="1"/>
  <c r="I120" i="1"/>
  <c r="H120" i="1"/>
  <c r="G25" i="1"/>
  <c r="I28" i="1"/>
  <c r="H28" i="1"/>
  <c r="H188" i="1"/>
  <c r="I188" i="1"/>
  <c r="G167" i="1"/>
  <c r="H80" i="1"/>
  <c r="I80" i="1"/>
  <c r="I231" i="1"/>
  <c r="H231" i="1"/>
  <c r="G310" i="1"/>
  <c r="I219" i="1"/>
  <c r="H219" i="1"/>
  <c r="G302" i="1"/>
  <c r="G348" i="1"/>
  <c r="I455" i="1"/>
  <c r="H455" i="1"/>
  <c r="G288" i="1"/>
  <c r="G243" i="1"/>
  <c r="H255" i="1"/>
  <c r="I255" i="1"/>
  <c r="G282" i="1"/>
  <c r="G176" i="1"/>
  <c r="I461" i="1"/>
  <c r="H461" i="1"/>
  <c r="H339" i="1"/>
  <c r="I339" i="1"/>
  <c r="H517" i="1"/>
  <c r="I517" i="1"/>
  <c r="G217" i="1"/>
  <c r="H531" i="1"/>
  <c r="I531" i="1"/>
  <c r="H547" i="1"/>
  <c r="I547" i="1"/>
  <c r="H563" i="1"/>
  <c r="I563" i="1"/>
  <c r="H452" i="1"/>
  <c r="I452" i="1"/>
  <c r="H728" i="1"/>
  <c r="I728" i="1"/>
  <c r="G623" i="1"/>
  <c r="H534" i="1"/>
  <c r="I534" i="1"/>
  <c r="H562" i="1"/>
  <c r="I562" i="1"/>
  <c r="I496" i="1"/>
  <c r="H496" i="1"/>
  <c r="G548" i="1"/>
  <c r="H561" i="1"/>
  <c r="I561" i="1"/>
  <c r="G631" i="1"/>
  <c r="G597" i="1"/>
  <c r="H678" i="1"/>
  <c r="I678" i="1"/>
  <c r="H512" i="1"/>
  <c r="I512" i="1"/>
  <c r="H687" i="1"/>
  <c r="I687" i="1"/>
  <c r="G730" i="1"/>
  <c r="H1561" i="1"/>
  <c r="I1561" i="1"/>
  <c r="H1336" i="1"/>
  <c r="I1336" i="1"/>
  <c r="G1254" i="1"/>
  <c r="H1129" i="1"/>
  <c r="I1129" i="1"/>
  <c r="H1054" i="1"/>
  <c r="I1054" i="1"/>
  <c r="H176" i="1"/>
  <c r="I176" i="1"/>
  <c r="G1035" i="1"/>
  <c r="H657" i="1"/>
  <c r="I657" i="1"/>
  <c r="H670" i="1"/>
  <c r="I670" i="1"/>
  <c r="H702" i="1"/>
  <c r="I702" i="1"/>
  <c r="G754" i="1"/>
  <c r="I503" i="1"/>
  <c r="H503" i="1"/>
  <c r="G591" i="1"/>
  <c r="H735" i="1"/>
  <c r="I735" i="1"/>
  <c r="G1242" i="1"/>
  <c r="H1144" i="1"/>
  <c r="I1144" i="1"/>
  <c r="H1176" i="1"/>
  <c r="I1176" i="1"/>
  <c r="H1202" i="1"/>
  <c r="I1202" i="1"/>
  <c r="H1209" i="1"/>
  <c r="I1209" i="1"/>
  <c r="H872" i="1"/>
  <c r="I872" i="1"/>
  <c r="H1062" i="1"/>
  <c r="I1062" i="1"/>
  <c r="H1284" i="1"/>
  <c r="I1284" i="1"/>
  <c r="G1302" i="1"/>
  <c r="H1314" i="1"/>
  <c r="I1314" i="1"/>
  <c r="H1621" i="1"/>
  <c r="I1621" i="1"/>
  <c r="I1653" i="1"/>
  <c r="H1653" i="1"/>
  <c r="I1696" i="1"/>
  <c r="H1696" i="1"/>
  <c r="H1771" i="1"/>
  <c r="I1771" i="1"/>
  <c r="G1960" i="1"/>
  <c r="H1960" i="1"/>
  <c r="H2203" i="1"/>
  <c r="I2203" i="1"/>
  <c r="H1057" i="1"/>
  <c r="I1057" i="1"/>
  <c r="H1186" i="1"/>
  <c r="I1186" i="1"/>
  <c r="I1228" i="1"/>
  <c r="H1228" i="1"/>
  <c r="H1380" i="1"/>
  <c r="I1380" i="1"/>
  <c r="I1754" i="1"/>
  <c r="H1754" i="1"/>
  <c r="H1782" i="1"/>
  <c r="I1782" i="1"/>
  <c r="H1980" i="1"/>
  <c r="I1980" i="1"/>
  <c r="G1988" i="1"/>
  <c r="I2045" i="1"/>
  <c r="H2045" i="1"/>
  <c r="I2064" i="1"/>
  <c r="H2064" i="1"/>
  <c r="G2085" i="1"/>
  <c r="I2109" i="1"/>
  <c r="H2109" i="1"/>
  <c r="G2210" i="1"/>
  <c r="H2210" i="1"/>
  <c r="G2242" i="1"/>
  <c r="H2242" i="1"/>
  <c r="H1603" i="1"/>
  <c r="I1603" i="1"/>
  <c r="H2012" i="1"/>
  <c r="I2012" i="1"/>
  <c r="G2212" i="1"/>
  <c r="H2212" i="1"/>
  <c r="H1157" i="1"/>
  <c r="I1157" i="1"/>
  <c r="H605" i="1"/>
  <c r="I605" i="1"/>
  <c r="H1170" i="1"/>
  <c r="I1170" i="1"/>
  <c r="H1309" i="1"/>
  <c r="I1309" i="1"/>
  <c r="H1543" i="1"/>
  <c r="I1543" i="1"/>
  <c r="H1569" i="1"/>
  <c r="I1569" i="1"/>
  <c r="I1685" i="1"/>
  <c r="H1685" i="1"/>
  <c r="H1702" i="1"/>
  <c r="I1702" i="1"/>
  <c r="G1835" i="1"/>
  <c r="I2042" i="1"/>
  <c r="H2042" i="1"/>
  <c r="I2069" i="1"/>
  <c r="H2069" i="1"/>
  <c r="H2137" i="1"/>
  <c r="I2137" i="1"/>
  <c r="I2201" i="1"/>
  <c r="H2201" i="1"/>
  <c r="H2248" i="1"/>
  <c r="I2248" i="1"/>
  <c r="G2147" i="1"/>
  <c r="G2195" i="1"/>
  <c r="G1735" i="1"/>
  <c r="H1631" i="1"/>
  <c r="I1631" i="1"/>
  <c r="H1320" i="1"/>
  <c r="I1320" i="1"/>
  <c r="H1115" i="1"/>
  <c r="I1115" i="1"/>
  <c r="G724" i="1"/>
  <c r="G2126" i="1"/>
  <c r="G2074" i="1"/>
  <c r="H2074" i="1"/>
  <c r="G1431" i="1"/>
  <c r="H1342" i="1"/>
  <c r="I1342" i="1"/>
  <c r="H1113" i="1"/>
  <c r="I1113" i="1"/>
  <c r="G990" i="1"/>
  <c r="G461" i="1"/>
  <c r="H1519" i="1"/>
  <c r="I1519" i="1"/>
  <c r="H1371" i="1"/>
  <c r="I1371" i="1"/>
  <c r="H1089" i="1"/>
  <c r="I1089" i="1"/>
  <c r="H739" i="1"/>
  <c r="I739" i="1"/>
  <c r="H2108" i="1"/>
  <c r="I2108" i="1"/>
  <c r="H2076" i="1"/>
  <c r="I2076" i="1"/>
  <c r="H2044" i="1"/>
  <c r="I2044" i="1"/>
  <c r="I2007" i="1"/>
  <c r="H2007" i="1"/>
  <c r="H1962" i="1"/>
  <c r="I1962" i="1"/>
  <c r="I1922" i="1"/>
  <c r="H1922" i="1"/>
  <c r="I1796" i="1"/>
  <c r="H1796" i="1"/>
  <c r="H1601" i="1"/>
  <c r="I1601" i="1"/>
  <c r="H1191" i="1"/>
  <c r="I1191" i="1"/>
  <c r="H846" i="1"/>
  <c r="I846" i="1"/>
  <c r="H1178" i="1"/>
  <c r="I1178" i="1"/>
  <c r="H1049" i="1"/>
  <c r="I1049" i="1"/>
  <c r="H175" i="1"/>
  <c r="I175" i="1"/>
  <c r="I2014" i="1"/>
  <c r="H2014" i="1"/>
  <c r="I1982" i="1"/>
  <c r="H1982" i="1"/>
  <c r="H1053" i="1"/>
  <c r="I1053" i="1"/>
  <c r="H1031" i="1"/>
  <c r="I1031" i="1"/>
  <c r="H1679" i="1"/>
  <c r="I1679" i="1"/>
  <c r="H1301" i="1"/>
  <c r="I1301" i="1"/>
  <c r="H1163" i="1"/>
  <c r="I1163" i="1"/>
  <c r="H890" i="1"/>
  <c r="I890" i="1"/>
  <c r="I413" i="1"/>
  <c r="H413" i="1"/>
  <c r="I1785" i="1"/>
  <c r="H1785" i="1"/>
  <c r="H1744" i="1"/>
  <c r="I1744" i="1"/>
  <c r="H1370" i="1"/>
  <c r="I1370" i="1"/>
  <c r="H1306" i="1"/>
  <c r="I1306" i="1"/>
  <c r="G1239" i="1"/>
  <c r="I1612" i="1"/>
  <c r="H1612" i="1"/>
  <c r="I1580" i="1"/>
  <c r="H1580" i="1"/>
  <c r="I1548" i="1"/>
  <c r="H1548" i="1"/>
  <c r="I1516" i="1"/>
  <c r="H1516" i="1"/>
  <c r="H1242" i="1"/>
  <c r="I1242" i="1"/>
  <c r="H1047" i="1"/>
  <c r="I1047" i="1"/>
  <c r="I1432" i="1"/>
  <c r="H1432" i="1"/>
  <c r="I1400" i="1"/>
  <c r="H1400" i="1"/>
  <c r="H1072" i="1"/>
  <c r="I1072" i="1"/>
  <c r="H1500" i="1"/>
  <c r="I1500" i="1"/>
  <c r="H1468" i="1"/>
  <c r="I1468" i="1"/>
  <c r="H1142" i="1"/>
  <c r="I1142" i="1"/>
  <c r="H1082" i="1"/>
  <c r="I1082" i="1"/>
  <c r="G736" i="1"/>
  <c r="H1674" i="1"/>
  <c r="I1674" i="1"/>
  <c r="H1642" i="1"/>
  <c r="I1642" i="1"/>
  <c r="H1610" i="1"/>
  <c r="I1610" i="1"/>
  <c r="H1578" i="1"/>
  <c r="I1578" i="1"/>
  <c r="H1546" i="1"/>
  <c r="I1546" i="1"/>
  <c r="H1514" i="1"/>
  <c r="I1514" i="1"/>
  <c r="I1464" i="1"/>
  <c r="H1464" i="1"/>
  <c r="G1165" i="1"/>
  <c r="H1076" i="1"/>
  <c r="I1076" i="1"/>
  <c r="H999" i="1"/>
  <c r="I999" i="1"/>
  <c r="I1995" i="1"/>
  <c r="H1995" i="1"/>
  <c r="H1331" i="1"/>
  <c r="I1331" i="1"/>
  <c r="H1385" i="1"/>
  <c r="I1385" i="1"/>
  <c r="I1403" i="1"/>
  <c r="H1403" i="1"/>
  <c r="I1746" i="1"/>
  <c r="H1746" i="1"/>
  <c r="I1780" i="1"/>
  <c r="H1780" i="1"/>
  <c r="H1947" i="1"/>
  <c r="I1947" i="1"/>
  <c r="H2129" i="1"/>
  <c r="I2129" i="1"/>
  <c r="G2194" i="1"/>
  <c r="H2194" i="1"/>
  <c r="H1372" i="1"/>
  <c r="I1372" i="1"/>
  <c r="I1697" i="1"/>
  <c r="H1697" i="1"/>
  <c r="H2004" i="1"/>
  <c r="I2004" i="1"/>
  <c r="H2089" i="1"/>
  <c r="I2089" i="1"/>
  <c r="G2149" i="1"/>
  <c r="H2207" i="1"/>
  <c r="I2207" i="1"/>
  <c r="H1058" i="1"/>
  <c r="I1058" i="1"/>
  <c r="G1187" i="1"/>
  <c r="H1261" i="1"/>
  <c r="I1261" i="1"/>
  <c r="H1716" i="1"/>
  <c r="I1716" i="1"/>
  <c r="H1800" i="1"/>
  <c r="I1800" i="1"/>
  <c r="I1959" i="1"/>
  <c r="H1959" i="1"/>
  <c r="H2047" i="1"/>
  <c r="I2047" i="1"/>
  <c r="H2111" i="1"/>
  <c r="I2111" i="1"/>
  <c r="I2128" i="1"/>
  <c r="H2128" i="1"/>
  <c r="G2222" i="1"/>
  <c r="H2222" i="1"/>
  <c r="G2254" i="1"/>
  <c r="H2254" i="1"/>
  <c r="I2096" i="1"/>
  <c r="H2096" i="1"/>
  <c r="G2158" i="1"/>
  <c r="H2158" i="1"/>
  <c r="G2260" i="1"/>
  <c r="H2260" i="1"/>
  <c r="G1157" i="1"/>
  <c r="I952" i="1"/>
  <c r="H952" i="1"/>
  <c r="G1171" i="1"/>
  <c r="H1259" i="1"/>
  <c r="I1259" i="1"/>
  <c r="H1350" i="1"/>
  <c r="I1350" i="1"/>
  <c r="H1363" i="1"/>
  <c r="I1363" i="1"/>
  <c r="I1422" i="1"/>
  <c r="H1422" i="1"/>
  <c r="H1467" i="1"/>
  <c r="I1467" i="1"/>
  <c r="H1709" i="1"/>
  <c r="I1709" i="1"/>
  <c r="H1756" i="1"/>
  <c r="I1756" i="1"/>
  <c r="G2045" i="1"/>
  <c r="H2071" i="1"/>
  <c r="I2071" i="1"/>
  <c r="I2161" i="1"/>
  <c r="H2161" i="1"/>
  <c r="H2208" i="1"/>
  <c r="I2208" i="1"/>
  <c r="H2252" i="1"/>
  <c r="I2252" i="1"/>
  <c r="H2031" i="1"/>
  <c r="I2031" i="1"/>
  <c r="H1759" i="1"/>
  <c r="I1759" i="1"/>
  <c r="I1705" i="1"/>
  <c r="H1705" i="1"/>
  <c r="H1161" i="1"/>
  <c r="I1161" i="1"/>
  <c r="H1027" i="1"/>
  <c r="I1027" i="1"/>
  <c r="H1337" i="1"/>
  <c r="I1337" i="1"/>
  <c r="G1231" i="1"/>
  <c r="I977" i="1"/>
  <c r="H977" i="1"/>
  <c r="H1970" i="1"/>
  <c r="I1970" i="1"/>
  <c r="H1619" i="1"/>
  <c r="I1619" i="1"/>
  <c r="H1227" i="1"/>
  <c r="I1227" i="1"/>
  <c r="H1102" i="1"/>
  <c r="I1102" i="1"/>
  <c r="I1950" i="1"/>
  <c r="H1950" i="1"/>
  <c r="I1918" i="1"/>
  <c r="H1918" i="1"/>
  <c r="H1794" i="1"/>
  <c r="I1794" i="1"/>
  <c r="H1304" i="1"/>
  <c r="I1304" i="1"/>
  <c r="G989" i="1"/>
  <c r="G600" i="1"/>
  <c r="G1753" i="1"/>
  <c r="I1247" i="1"/>
  <c r="H1247" i="1"/>
  <c r="H1099" i="1"/>
  <c r="I1099" i="1"/>
  <c r="H1024" i="1"/>
  <c r="I1024" i="1"/>
  <c r="H975" i="1"/>
  <c r="I975" i="1"/>
  <c r="H1285" i="1"/>
  <c r="I1285" i="1"/>
  <c r="H1155" i="1"/>
  <c r="I1155" i="1"/>
  <c r="I969" i="1"/>
  <c r="H969" i="1"/>
  <c r="I1813" i="1"/>
  <c r="H1813" i="1"/>
  <c r="I1781" i="1"/>
  <c r="H1781" i="1"/>
  <c r="H1736" i="1"/>
  <c r="I1736" i="1"/>
  <c r="I1688" i="1"/>
  <c r="H1688" i="1"/>
  <c r="I1656" i="1"/>
  <c r="H1656" i="1"/>
  <c r="G1238" i="1"/>
  <c r="H1114" i="1"/>
  <c r="I1114" i="1"/>
  <c r="G966" i="1"/>
  <c r="H1640" i="1"/>
  <c r="I1640" i="1"/>
  <c r="H1608" i="1"/>
  <c r="I1608" i="1"/>
  <c r="H1576" i="1"/>
  <c r="I1576" i="1"/>
  <c r="H1544" i="1"/>
  <c r="I1544" i="1"/>
  <c r="H1512" i="1"/>
  <c r="I1512" i="1"/>
  <c r="H1238" i="1"/>
  <c r="I1238" i="1"/>
  <c r="H1084" i="1"/>
  <c r="I1084" i="1"/>
  <c r="I993" i="1"/>
  <c r="H993" i="1"/>
  <c r="I1428" i="1"/>
  <c r="H1428" i="1"/>
  <c r="I1396" i="1"/>
  <c r="H1396" i="1"/>
  <c r="H1067" i="1"/>
  <c r="I1067" i="1"/>
  <c r="H795" i="1"/>
  <c r="I795" i="1"/>
  <c r="I304" i="1"/>
  <c r="H304" i="1"/>
  <c r="I1252" i="1"/>
  <c r="H1252" i="1"/>
  <c r="I1878" i="1"/>
  <c r="H1878" i="1"/>
  <c r="H1388" i="1"/>
  <c r="I1388" i="1"/>
  <c r="I1435" i="1"/>
  <c r="H1435" i="1"/>
  <c r="G1858" i="1"/>
  <c r="H549" i="1"/>
  <c r="I549" i="1"/>
  <c r="H1206" i="1"/>
  <c r="I1206" i="1"/>
  <c r="I1461" i="1"/>
  <c r="H1461" i="1"/>
  <c r="H2051" i="1"/>
  <c r="I2051" i="1"/>
  <c r="H2115" i="1"/>
  <c r="I2115" i="1"/>
  <c r="I1469" i="1"/>
  <c r="H1469" i="1"/>
  <c r="H1611" i="1"/>
  <c r="I1611" i="1"/>
  <c r="H124" i="1"/>
  <c r="I124" i="1"/>
  <c r="G98" i="1"/>
  <c r="H236" i="1"/>
  <c r="I236" i="1"/>
  <c r="H169" i="1"/>
  <c r="I169" i="1"/>
  <c r="I211" i="1"/>
  <c r="H211" i="1"/>
  <c r="H299" i="1"/>
  <c r="I299" i="1"/>
  <c r="I187" i="1"/>
  <c r="H187" i="1"/>
  <c r="G276" i="1"/>
  <c r="H197" i="1"/>
  <c r="I197" i="1"/>
  <c r="G317" i="1"/>
  <c r="G333" i="1"/>
  <c r="I471" i="1"/>
  <c r="H471" i="1"/>
  <c r="G195" i="1"/>
  <c r="G501" i="1"/>
  <c r="I272" i="1"/>
  <c r="H272" i="1"/>
  <c r="G268" i="1"/>
  <c r="H315" i="1"/>
  <c r="I315" i="1"/>
  <c r="H649" i="1"/>
  <c r="I649" i="1"/>
  <c r="I481" i="1"/>
  <c r="H481" i="1"/>
  <c r="I473" i="1"/>
  <c r="H473" i="1"/>
  <c r="G504" i="1"/>
  <c r="H727" i="1"/>
  <c r="I727" i="1"/>
  <c r="H497" i="1"/>
  <c r="I497" i="1"/>
  <c r="H615" i="1"/>
  <c r="I615" i="1"/>
  <c r="G683" i="1"/>
  <c r="G686" i="1"/>
  <c r="H955" i="1"/>
  <c r="I955" i="1"/>
  <c r="H1181" i="1"/>
  <c r="I1181" i="1"/>
  <c r="H1222" i="1"/>
  <c r="I1222" i="1"/>
  <c r="H1198" i="1"/>
  <c r="I1198" i="1"/>
  <c r="G1454" i="1"/>
  <c r="G1636" i="1"/>
  <c r="H620" i="1"/>
  <c r="I620" i="1"/>
  <c r="H888" i="1"/>
  <c r="I888" i="1"/>
  <c r="I1496" i="1"/>
  <c r="H1496" i="1"/>
  <c r="G1669" i="1"/>
  <c r="H832" i="1"/>
  <c r="I832" i="1"/>
  <c r="H864" i="1"/>
  <c r="I864" i="1"/>
  <c r="H896" i="1"/>
  <c r="I896" i="1"/>
  <c r="H928" i="1"/>
  <c r="I928" i="1"/>
  <c r="H1124" i="1"/>
  <c r="I1124" i="1"/>
  <c r="I1413" i="1"/>
  <c r="H1413" i="1"/>
  <c r="I1504" i="1"/>
  <c r="H1504" i="1"/>
  <c r="G1668" i="1"/>
  <c r="I1391" i="1"/>
  <c r="H1391" i="1"/>
  <c r="G876" i="1"/>
  <c r="H902" i="1"/>
  <c r="I902" i="1"/>
  <c r="G944" i="1"/>
  <c r="H1116" i="1"/>
  <c r="I1116" i="1"/>
  <c r="G1613" i="1"/>
  <c r="I1818" i="1"/>
  <c r="H1818" i="1"/>
  <c r="I1850" i="1"/>
  <c r="H1850" i="1"/>
  <c r="I1882" i="1"/>
  <c r="H1882" i="1"/>
  <c r="I1979" i="1"/>
  <c r="H1979" i="1"/>
  <c r="H840" i="1"/>
  <c r="I840" i="1"/>
  <c r="G904" i="1"/>
  <c r="H1505" i="1"/>
  <c r="I1505" i="1"/>
  <c r="G1862" i="1"/>
  <c r="G691" i="1"/>
  <c r="G1206" i="1"/>
  <c r="H1295" i="1"/>
  <c r="I1295" i="1"/>
  <c r="H1517" i="1"/>
  <c r="I1517" i="1"/>
  <c r="G1561" i="1"/>
  <c r="H1593" i="1"/>
  <c r="I1593" i="1"/>
  <c r="H1684" i="1"/>
  <c r="I1684" i="1"/>
  <c r="G1707" i="1"/>
  <c r="H1802" i="1"/>
  <c r="I1802" i="1"/>
  <c r="H2054" i="1"/>
  <c r="I2054" i="1"/>
  <c r="H2086" i="1"/>
  <c r="I2086" i="1"/>
  <c r="H2118" i="1"/>
  <c r="I2118" i="1"/>
  <c r="G870" i="1"/>
  <c r="H908" i="1"/>
  <c r="I908" i="1"/>
  <c r="I1471" i="1"/>
  <c r="H1471" i="1"/>
  <c r="G1498" i="1"/>
  <c r="G1664" i="1"/>
  <c r="G1684" i="1"/>
  <c r="G1804" i="1"/>
  <c r="H1276" i="1"/>
  <c r="I1276" i="1"/>
  <c r="H1332" i="1"/>
  <c r="I1332" i="1"/>
  <c r="G1928" i="1"/>
  <c r="H1944" i="1"/>
  <c r="I1944" i="1"/>
  <c r="G2029" i="1"/>
  <c r="I2061" i="1"/>
  <c r="H2061" i="1"/>
  <c r="G2132" i="1"/>
  <c r="G2154" i="1"/>
  <c r="H2154" i="1"/>
  <c r="G872" i="1"/>
  <c r="H1064" i="1"/>
  <c r="I1064" i="1"/>
  <c r="H1297" i="1"/>
  <c r="I1297" i="1"/>
  <c r="G1414" i="1"/>
  <c r="H1523" i="1"/>
  <c r="I1523" i="1"/>
  <c r="H1792" i="1"/>
  <c r="I1792" i="1"/>
  <c r="G1919" i="1"/>
  <c r="G1967" i="1"/>
  <c r="H2122" i="1"/>
  <c r="I2122" i="1"/>
  <c r="H2211" i="1"/>
  <c r="I2211" i="1"/>
  <c r="G874" i="1"/>
  <c r="H926" i="1"/>
  <c r="I926" i="1"/>
  <c r="H1189" i="1"/>
  <c r="I1189" i="1"/>
  <c r="H1262" i="1"/>
  <c r="I1262" i="1"/>
  <c r="H1311" i="1"/>
  <c r="I1311" i="1"/>
  <c r="I1441" i="1"/>
  <c r="H1441" i="1"/>
  <c r="H1680" i="1"/>
  <c r="I1680" i="1"/>
  <c r="G1693" i="1"/>
  <c r="H1810" i="1"/>
  <c r="I1810" i="1"/>
  <c r="H1831" i="1"/>
  <c r="I1831" i="1"/>
  <c r="G1844" i="1"/>
  <c r="H1863" i="1"/>
  <c r="I1863" i="1"/>
  <c r="G1876" i="1"/>
  <c r="H1895" i="1"/>
  <c r="I1895" i="1"/>
  <c r="G1908" i="1"/>
  <c r="H1927" i="1"/>
  <c r="I1927" i="1"/>
  <c r="I1941" i="1"/>
  <c r="H1941" i="1"/>
  <c r="G2023" i="1"/>
  <c r="G2073" i="1"/>
  <c r="G2088" i="1"/>
  <c r="H2088" i="1"/>
  <c r="H1605" i="1"/>
  <c r="I1605" i="1"/>
  <c r="H604" i="1"/>
  <c r="I604" i="1"/>
  <c r="I1434" i="1"/>
  <c r="H1434" i="1"/>
  <c r="H1581" i="1"/>
  <c r="I1581" i="1"/>
  <c r="H1595" i="1"/>
  <c r="I1595" i="1"/>
  <c r="G1685" i="1"/>
  <c r="G1867" i="1"/>
  <c r="G2115" i="1"/>
  <c r="I2185" i="1"/>
  <c r="H2185" i="1"/>
  <c r="H2216" i="1"/>
  <c r="I2216" i="1"/>
  <c r="H2256" i="1"/>
  <c r="I2256" i="1"/>
  <c r="I2130" i="1"/>
  <c r="H2130" i="1"/>
  <c r="H2179" i="1"/>
  <c r="I2179" i="1"/>
  <c r="G2200" i="1"/>
  <c r="H2026" i="1"/>
  <c r="I2026" i="1"/>
  <c r="G1758" i="1"/>
  <c r="H1384" i="1"/>
  <c r="I1384" i="1"/>
  <c r="H1153" i="1"/>
  <c r="I1153" i="1"/>
  <c r="G814" i="1"/>
  <c r="G617" i="1"/>
  <c r="H1599" i="1"/>
  <c r="I1599" i="1"/>
  <c r="H914" i="1"/>
  <c r="I914" i="1"/>
  <c r="I1713" i="1"/>
  <c r="H1713" i="1"/>
  <c r="G1415" i="1"/>
  <c r="I1213" i="1"/>
  <c r="H1213" i="1"/>
  <c r="I1846" i="1"/>
  <c r="H1846" i="1"/>
  <c r="I1487" i="1"/>
  <c r="H1487" i="1"/>
  <c r="G1651" i="1"/>
  <c r="I1772" i="1"/>
  <c r="H1772" i="1"/>
  <c r="H870" i="1"/>
  <c r="I870" i="1"/>
  <c r="G278" i="1"/>
  <c r="G308" i="1"/>
  <c r="I298" i="1"/>
  <c r="H298" i="1"/>
  <c r="G325" i="1"/>
  <c r="G341" i="1"/>
  <c r="I243" i="1"/>
  <c r="H243" i="1"/>
  <c r="H343" i="1"/>
  <c r="I343" i="1"/>
  <c r="H595" i="1"/>
  <c r="I595" i="1"/>
  <c r="H673" i="1"/>
  <c r="I673" i="1"/>
  <c r="H751" i="1"/>
  <c r="I751" i="1"/>
  <c r="H956" i="1"/>
  <c r="I956" i="1"/>
  <c r="H1117" i="1"/>
  <c r="I1117" i="1"/>
  <c r="G1177" i="1"/>
  <c r="I20" i="1"/>
  <c r="H20" i="1"/>
  <c r="I32" i="1"/>
  <c r="H32" i="1"/>
  <c r="I111" i="1"/>
  <c r="H111" i="1"/>
  <c r="G92" i="1"/>
  <c r="I247" i="1"/>
  <c r="H247" i="1"/>
  <c r="I283" i="1"/>
  <c r="H283" i="1"/>
  <c r="I479" i="1"/>
  <c r="H479" i="1"/>
  <c r="G289" i="1"/>
  <c r="G342" i="1"/>
  <c r="H259" i="1"/>
  <c r="I259" i="1"/>
  <c r="H263" i="1"/>
  <c r="I263" i="1"/>
  <c r="I483" i="1"/>
  <c r="H483" i="1"/>
  <c r="G300" i="1"/>
  <c r="I191" i="1"/>
  <c r="H191" i="1"/>
  <c r="H347" i="1"/>
  <c r="I347" i="1"/>
  <c r="G316" i="1"/>
  <c r="I467" i="1"/>
  <c r="H467" i="1"/>
  <c r="H445" i="1"/>
  <c r="I445" i="1"/>
  <c r="H113" i="1"/>
  <c r="I113" i="1"/>
  <c r="G290" i="1"/>
  <c r="H693" i="1"/>
  <c r="I693" i="1"/>
  <c r="I453" i="1"/>
  <c r="H453" i="1"/>
  <c r="G1073" i="1"/>
  <c r="H505" i="1"/>
  <c r="I505" i="1"/>
  <c r="G512" i="1"/>
  <c r="H647" i="1"/>
  <c r="I647" i="1"/>
  <c r="H957" i="1"/>
  <c r="I957" i="1"/>
  <c r="H550" i="1"/>
  <c r="I550" i="1"/>
  <c r="I954" i="1"/>
  <c r="H954" i="1"/>
  <c r="H970" i="1"/>
  <c r="I970" i="1"/>
  <c r="I986" i="1"/>
  <c r="H986" i="1"/>
  <c r="H1002" i="1"/>
  <c r="I1002" i="1"/>
  <c r="H1108" i="1"/>
  <c r="I1108" i="1"/>
  <c r="G1554" i="1"/>
  <c r="G1570" i="1"/>
  <c r="G1618" i="1"/>
  <c r="G1634" i="1"/>
  <c r="G1698" i="1"/>
  <c r="H1119" i="1"/>
  <c r="I1119" i="1"/>
  <c r="H1151" i="1"/>
  <c r="I1151" i="1"/>
  <c r="H1183" i="1"/>
  <c r="I1183" i="1"/>
  <c r="I1215" i="1"/>
  <c r="H1215" i="1"/>
  <c r="H1004" i="1"/>
  <c r="I1004" i="1"/>
  <c r="G1161" i="1"/>
  <c r="I1197" i="1"/>
  <c r="H1197" i="1"/>
  <c r="G1198" i="1"/>
  <c r="G836" i="1"/>
  <c r="G868" i="1"/>
  <c r="G900" i="1"/>
  <c r="G932" i="1"/>
  <c r="H1136" i="1"/>
  <c r="I1136" i="1"/>
  <c r="G1521" i="1"/>
  <c r="G1585" i="1"/>
  <c r="G1765" i="1"/>
  <c r="G856" i="1"/>
  <c r="H920" i="1"/>
  <c r="I920" i="1"/>
  <c r="G1191" i="1"/>
  <c r="H1264" i="1"/>
  <c r="I1264" i="1"/>
  <c r="H1280" i="1"/>
  <c r="I1280" i="1"/>
  <c r="H1296" i="1"/>
  <c r="I1296" i="1"/>
  <c r="H1312" i="1"/>
  <c r="I1312" i="1"/>
  <c r="H1328" i="1"/>
  <c r="I1328" i="1"/>
  <c r="H1344" i="1"/>
  <c r="I1344" i="1"/>
  <c r="H1360" i="1"/>
  <c r="I1360" i="1"/>
  <c r="H1376" i="1"/>
  <c r="I1376" i="1"/>
  <c r="I1409" i="1"/>
  <c r="H1409" i="1"/>
  <c r="H1470" i="1"/>
  <c r="I1470" i="1"/>
  <c r="H579" i="1"/>
  <c r="I579" i="1"/>
  <c r="G1125" i="1"/>
  <c r="I1447" i="1"/>
  <c r="H1447" i="1"/>
  <c r="H1478" i="1"/>
  <c r="I1478" i="1"/>
  <c r="G304" i="1"/>
  <c r="H627" i="1"/>
  <c r="I627" i="1"/>
  <c r="H1241" i="1"/>
  <c r="I1241" i="1"/>
  <c r="H860" i="1"/>
  <c r="I860" i="1"/>
  <c r="H940" i="1"/>
  <c r="I940" i="1"/>
  <c r="I1244" i="1"/>
  <c r="H1244" i="1"/>
  <c r="H1319" i="1"/>
  <c r="I1319" i="1"/>
  <c r="G1443" i="1"/>
  <c r="G1639" i="1"/>
  <c r="H1755" i="1"/>
  <c r="I1755" i="1"/>
  <c r="I1758" i="1"/>
  <c r="H1758" i="1"/>
  <c r="G1788" i="1"/>
  <c r="I1822" i="1"/>
  <c r="H1822" i="1"/>
  <c r="I1854" i="1"/>
  <c r="H1854" i="1"/>
  <c r="I1886" i="1"/>
  <c r="H1886" i="1"/>
  <c r="I1421" i="1"/>
  <c r="H1421" i="1"/>
  <c r="G1573" i="1"/>
  <c r="G1635" i="1"/>
  <c r="G1776" i="1"/>
  <c r="G1808" i="1"/>
  <c r="H1475" i="1"/>
  <c r="I1475" i="1"/>
  <c r="H1804" i="1"/>
  <c r="I1804" i="1"/>
  <c r="I2059" i="1"/>
  <c r="H2059" i="1"/>
  <c r="H2091" i="1"/>
  <c r="I2091" i="1"/>
  <c r="I2123" i="1"/>
  <c r="H2123" i="1"/>
  <c r="H972" i="1"/>
  <c r="I972" i="1"/>
  <c r="H1003" i="1"/>
  <c r="I1003" i="1"/>
  <c r="G1611" i="1"/>
  <c r="G1772" i="1"/>
  <c r="G2000" i="1"/>
  <c r="H508" i="1"/>
  <c r="I508" i="1"/>
  <c r="H1104" i="1"/>
  <c r="I1104" i="1"/>
  <c r="I1493" i="1"/>
  <c r="H1493" i="1"/>
  <c r="H1617" i="1"/>
  <c r="I1617" i="1"/>
  <c r="H1749" i="1"/>
  <c r="I1749" i="1"/>
  <c r="H1819" i="1"/>
  <c r="I1819" i="1"/>
  <c r="G1832" i="1"/>
  <c r="H1851" i="1"/>
  <c r="I1851" i="1"/>
  <c r="G1864" i="1"/>
  <c r="H1883" i="1"/>
  <c r="I1883" i="1"/>
  <c r="G1896" i="1"/>
  <c r="H1915" i="1"/>
  <c r="I1915" i="1"/>
  <c r="I1929" i="1"/>
  <c r="H1929" i="1"/>
  <c r="I2013" i="1"/>
  <c r="H2013" i="1"/>
  <c r="H2034" i="1"/>
  <c r="I2034" i="1"/>
  <c r="H2063" i="1"/>
  <c r="I2063" i="1"/>
  <c r="G2178" i="1"/>
  <c r="H2178" i="1"/>
  <c r="H1507" i="1"/>
  <c r="I1507" i="1"/>
  <c r="H1732" i="1"/>
  <c r="I1732" i="1"/>
  <c r="G1783" i="1"/>
  <c r="G1871" i="1"/>
  <c r="H2009" i="1"/>
  <c r="I2009" i="1"/>
  <c r="G2021" i="1"/>
  <c r="H2021" i="1"/>
  <c r="H2219" i="1"/>
  <c r="I2219" i="1"/>
  <c r="H1798" i="1"/>
  <c r="H1196" i="1"/>
  <c r="I1196" i="1"/>
  <c r="I1411" i="1"/>
  <c r="H1411" i="1"/>
  <c r="G1577" i="1"/>
  <c r="G1716" i="1"/>
  <c r="G1782" i="1"/>
  <c r="H1828" i="1"/>
  <c r="I1828" i="1"/>
  <c r="I1845" i="1"/>
  <c r="H1845" i="1"/>
  <c r="H1860" i="1"/>
  <c r="I1860" i="1"/>
  <c r="I1877" i="1"/>
  <c r="H1877" i="1"/>
  <c r="H1892" i="1"/>
  <c r="I1892" i="1"/>
  <c r="I1909" i="1"/>
  <c r="H1909" i="1"/>
  <c r="H1924" i="1"/>
  <c r="I1924" i="1"/>
  <c r="H1964" i="1"/>
  <c r="I1964" i="1"/>
  <c r="H1377" i="1"/>
  <c r="I1377" i="1"/>
  <c r="G1827" i="1"/>
  <c r="G1891" i="1"/>
  <c r="H1111" i="1"/>
  <c r="I1111" i="1"/>
  <c r="H1308" i="1"/>
  <c r="I1308" i="1"/>
  <c r="I1394" i="1"/>
  <c r="H1394" i="1"/>
  <c r="G1644" i="1"/>
  <c r="H1675" i="1"/>
  <c r="I1675" i="1"/>
  <c r="H1689" i="1"/>
  <c r="I1689" i="1"/>
  <c r="G1696" i="1"/>
  <c r="I1763" i="1"/>
  <c r="H1763" i="1"/>
  <c r="G1947" i="1"/>
  <c r="H1961" i="1"/>
  <c r="I1961" i="1"/>
  <c r="H2028" i="1"/>
  <c r="I2028" i="1"/>
  <c r="H2073" i="1"/>
  <c r="I2073" i="1"/>
  <c r="H636" i="1"/>
  <c r="I636" i="1"/>
  <c r="H653" i="1"/>
  <c r="I653" i="1"/>
  <c r="G693" i="1"/>
  <c r="G237" i="1"/>
  <c r="G555" i="1"/>
  <c r="G453" i="1"/>
  <c r="G603" i="1"/>
  <c r="G678" i="1"/>
  <c r="H539" i="1"/>
  <c r="I539" i="1"/>
  <c r="H575" i="1"/>
  <c r="I575" i="1"/>
  <c r="G647" i="1"/>
  <c r="G742" i="1"/>
  <c r="G1019" i="1"/>
  <c r="H1019" i="1"/>
  <c r="H965" i="1"/>
  <c r="I965" i="1"/>
  <c r="G954" i="1"/>
  <c r="G970" i="1"/>
  <c r="G986" i="1"/>
  <c r="G1002" i="1"/>
  <c r="H564" i="1"/>
  <c r="I564" i="1"/>
  <c r="G694" i="1"/>
  <c r="H995" i="1"/>
  <c r="I995" i="1"/>
  <c r="I1221" i="1"/>
  <c r="H1221" i="1"/>
  <c r="H477" i="1"/>
  <c r="I477" i="1"/>
  <c r="G710" i="1"/>
  <c r="H1128" i="1"/>
  <c r="I1128" i="1"/>
  <c r="H1160" i="1"/>
  <c r="I1160" i="1"/>
  <c r="H1192" i="1"/>
  <c r="I1192" i="1"/>
  <c r="G1145" i="1"/>
  <c r="G1163" i="1"/>
  <c r="H1203" i="1"/>
  <c r="I1203" i="1"/>
  <c r="H353" i="1"/>
  <c r="I353" i="1"/>
  <c r="H726" i="1"/>
  <c r="I726" i="1"/>
  <c r="I1205" i="1"/>
  <c r="H1205" i="1"/>
  <c r="G1576" i="1"/>
  <c r="G1624" i="1"/>
  <c r="G634" i="1"/>
  <c r="H1140" i="1"/>
  <c r="I1140" i="1"/>
  <c r="I1199" i="1"/>
  <c r="H1199" i="1"/>
  <c r="G1272" i="1"/>
  <c r="I1399" i="1"/>
  <c r="H1399" i="1"/>
  <c r="H1482" i="1"/>
  <c r="I1482" i="1"/>
  <c r="G1551" i="1"/>
  <c r="G1665" i="1"/>
  <c r="G1697" i="1"/>
  <c r="I698" i="1"/>
  <c r="H698" i="1"/>
  <c r="G888" i="1"/>
  <c r="H1502" i="1"/>
  <c r="I1502" i="1"/>
  <c r="G832" i="1"/>
  <c r="G864" i="1"/>
  <c r="G896" i="1"/>
  <c r="G928" i="1"/>
  <c r="I1414" i="1"/>
  <c r="H1414" i="1"/>
  <c r="H1510" i="1"/>
  <c r="I1510" i="1"/>
  <c r="H626" i="1"/>
  <c r="I626" i="1"/>
  <c r="G846" i="1"/>
  <c r="G878" i="1"/>
  <c r="G910" i="1"/>
  <c r="G1312" i="1"/>
  <c r="I1423" i="1"/>
  <c r="H1423" i="1"/>
  <c r="G1319" i="1"/>
  <c r="H1506" i="1"/>
  <c r="I1506" i="1"/>
  <c r="G1555" i="1"/>
  <c r="I1826" i="1"/>
  <c r="H1826" i="1"/>
  <c r="I1858" i="1"/>
  <c r="H1858" i="1"/>
  <c r="I1890" i="1"/>
  <c r="H1890" i="1"/>
  <c r="G840" i="1"/>
  <c r="H1218" i="1"/>
  <c r="I1218" i="1"/>
  <c r="I1443" i="1"/>
  <c r="H1443" i="1"/>
  <c r="I1501" i="1"/>
  <c r="H1501" i="1"/>
  <c r="H1565" i="1"/>
  <c r="I1565" i="1"/>
  <c r="G1609" i="1"/>
  <c r="H1731" i="1"/>
  <c r="I1731" i="1"/>
  <c r="I1734" i="1"/>
  <c r="H1734" i="1"/>
  <c r="I1973" i="1"/>
  <c r="H1973" i="1"/>
  <c r="G842" i="1"/>
  <c r="G906" i="1"/>
  <c r="G1189" i="1"/>
  <c r="I1439" i="1"/>
  <c r="H1439" i="1"/>
  <c r="G1543" i="1"/>
  <c r="H1579" i="1"/>
  <c r="I1579" i="1"/>
  <c r="G1659" i="1"/>
  <c r="H1687" i="1"/>
  <c r="I1687" i="1"/>
  <c r="G1708" i="1"/>
  <c r="I2062" i="1"/>
  <c r="H2062" i="1"/>
  <c r="H2094" i="1"/>
  <c r="I2094" i="1"/>
  <c r="I2126" i="1"/>
  <c r="H2126" i="1"/>
  <c r="I746" i="1"/>
  <c r="H746" i="1"/>
  <c r="H848" i="1"/>
  <c r="I848" i="1"/>
  <c r="G908" i="1"/>
  <c r="H934" i="1"/>
  <c r="I934" i="1"/>
  <c r="H1271" i="1"/>
  <c r="I1271" i="1"/>
  <c r="H1335" i="1"/>
  <c r="I1335" i="1"/>
  <c r="H1498" i="1"/>
  <c r="I1498" i="1"/>
  <c r="H1673" i="1"/>
  <c r="I1673" i="1"/>
  <c r="G1807" i="1"/>
  <c r="H1531" i="1"/>
  <c r="I1531" i="1"/>
  <c r="G1661" i="1"/>
  <c r="I1739" i="1"/>
  <c r="H1739" i="1"/>
  <c r="G1780" i="1"/>
  <c r="H1816" i="1"/>
  <c r="I1816" i="1"/>
  <c r="I1833" i="1"/>
  <c r="H1833" i="1"/>
  <c r="H1848" i="1"/>
  <c r="I1848" i="1"/>
  <c r="I1865" i="1"/>
  <c r="H1865" i="1"/>
  <c r="H1880" i="1"/>
  <c r="I1880" i="1"/>
  <c r="I1897" i="1"/>
  <c r="H1897" i="1"/>
  <c r="H1912" i="1"/>
  <c r="I1912" i="1"/>
  <c r="I1971" i="1"/>
  <c r="H1971" i="1"/>
  <c r="G2037" i="1"/>
  <c r="H2037" i="1"/>
  <c r="G2107" i="1"/>
  <c r="G2138" i="1"/>
  <c r="H2138" i="1"/>
  <c r="G2202" i="1"/>
  <c r="H2202" i="1"/>
  <c r="H1313" i="1"/>
  <c r="I1313" i="1"/>
  <c r="H1691" i="1"/>
  <c r="I1691" i="1"/>
  <c r="G1823" i="1"/>
  <c r="G1951" i="1"/>
  <c r="G2173" i="1"/>
  <c r="H1629" i="1"/>
  <c r="I1629" i="1"/>
  <c r="H158" i="1"/>
  <c r="I158" i="1"/>
  <c r="H156" i="1"/>
  <c r="I156" i="1"/>
  <c r="H196" i="1"/>
  <c r="I196" i="1"/>
  <c r="G262" i="1"/>
  <c r="H168" i="1"/>
  <c r="I168" i="1"/>
  <c r="G260" i="1"/>
  <c r="H178" i="1"/>
  <c r="I178" i="1"/>
  <c r="G326" i="1"/>
  <c r="G336" i="1"/>
  <c r="I235" i="1"/>
  <c r="H235" i="1"/>
  <c r="I498" i="1"/>
  <c r="H498" i="1"/>
  <c r="I324" i="1"/>
  <c r="H324" i="1"/>
  <c r="G452" i="1"/>
  <c r="H752" i="1"/>
  <c r="I752" i="1"/>
  <c r="H500" i="1"/>
  <c r="I500" i="1"/>
  <c r="H725" i="1"/>
  <c r="I725" i="1"/>
  <c r="I8" i="1"/>
  <c r="H8" i="1"/>
  <c r="I41" i="1"/>
  <c r="H41" i="1"/>
  <c r="G77" i="1"/>
  <c r="H152" i="1"/>
  <c r="I152" i="1"/>
  <c r="H220" i="1"/>
  <c r="I220" i="1"/>
  <c r="G266" i="1"/>
  <c r="G104" i="1"/>
  <c r="H93" i="1"/>
  <c r="I93" i="1"/>
  <c r="G121" i="1"/>
  <c r="H267" i="1"/>
  <c r="I267" i="1"/>
  <c r="G284" i="1"/>
  <c r="I252" i="1"/>
  <c r="H252" i="1"/>
  <c r="G272" i="1"/>
  <c r="I346" i="1"/>
  <c r="H346" i="1"/>
  <c r="H456" i="1"/>
  <c r="I456" i="1"/>
  <c r="H185" i="1"/>
  <c r="I185" i="1"/>
  <c r="G339" i="1"/>
  <c r="G519" i="1"/>
  <c r="I296" i="1"/>
  <c r="H296" i="1"/>
  <c r="H696" i="1"/>
  <c r="I696" i="1"/>
  <c r="I443" i="1"/>
  <c r="H443" i="1"/>
  <c r="H509" i="1"/>
  <c r="I509" i="1"/>
  <c r="H535" i="1"/>
  <c r="I535" i="1"/>
  <c r="H635" i="1"/>
  <c r="I635" i="1"/>
  <c r="H146" i="1"/>
  <c r="I146" i="1"/>
  <c r="G105" i="1"/>
  <c r="H244" i="1"/>
  <c r="I244" i="1"/>
  <c r="G352" i="1"/>
  <c r="H491" i="1"/>
  <c r="I491" i="1"/>
  <c r="G330" i="1"/>
  <c r="G311" i="1"/>
  <c r="G343" i="1"/>
  <c r="I280" i="1"/>
  <c r="H280" i="1"/>
  <c r="I312" i="1"/>
  <c r="H312" i="1"/>
  <c r="H143" i="1"/>
  <c r="I143" i="1"/>
  <c r="G456" i="1"/>
  <c r="G484" i="1"/>
  <c r="G324" i="1"/>
  <c r="G522" i="1"/>
  <c r="G574" i="1"/>
  <c r="H448" i="1"/>
  <c r="I448" i="1"/>
  <c r="H601" i="1"/>
  <c r="I601" i="1"/>
  <c r="H633" i="1"/>
  <c r="I633" i="1"/>
  <c r="H704" i="1"/>
  <c r="I704" i="1"/>
  <c r="I733" i="1"/>
  <c r="H733" i="1"/>
  <c r="H596" i="1"/>
  <c r="I596" i="1"/>
  <c r="G1083" i="1"/>
  <c r="I738" i="1"/>
  <c r="H738" i="1"/>
  <c r="H1201" i="1"/>
  <c r="I1201" i="1"/>
  <c r="G1542" i="1"/>
  <c r="G1638" i="1"/>
  <c r="G477" i="1"/>
  <c r="G1129" i="1"/>
  <c r="G551" i="1"/>
  <c r="H634" i="1"/>
  <c r="I634" i="1"/>
  <c r="I1236" i="1"/>
  <c r="H1236" i="1"/>
  <c r="I1495" i="1"/>
  <c r="H1495" i="1"/>
  <c r="H1245" i="1"/>
  <c r="I1245" i="1"/>
  <c r="I1477" i="1"/>
  <c r="H1477" i="1"/>
  <c r="H662" i="1"/>
  <c r="I662" i="1"/>
  <c r="I1397" i="1"/>
  <c r="H1397" i="1"/>
  <c r="I1485" i="1"/>
  <c r="H1485" i="1"/>
  <c r="H2022" i="1"/>
  <c r="I2022" i="1"/>
  <c r="G860" i="1"/>
  <c r="H880" i="1"/>
  <c r="I880" i="1"/>
  <c r="G940" i="1"/>
  <c r="H1383" i="1"/>
  <c r="I1383" i="1"/>
  <c r="G1529" i="1"/>
  <c r="G1755" i="1"/>
  <c r="G1791" i="1"/>
  <c r="H1791" i="1"/>
  <c r="I1830" i="1"/>
  <c r="H1830" i="1"/>
  <c r="I1862" i="1"/>
  <c r="H1862" i="1"/>
  <c r="I1894" i="1"/>
  <c r="H1894" i="1"/>
  <c r="H1260" i="1"/>
  <c r="I1260" i="1"/>
  <c r="I1430" i="1"/>
  <c r="H1430" i="1"/>
  <c r="H1486" i="1"/>
  <c r="I1486" i="1"/>
  <c r="I1503" i="1"/>
  <c r="H1503" i="1"/>
  <c r="H1655" i="1"/>
  <c r="I1655" i="1"/>
  <c r="G1779" i="1"/>
  <c r="G1811" i="1"/>
  <c r="G1842" i="1"/>
  <c r="G1938" i="1"/>
  <c r="I2005" i="1"/>
  <c r="H2005" i="1"/>
  <c r="G964" i="1"/>
  <c r="H1164" i="1"/>
  <c r="I1164" i="1"/>
  <c r="H1327" i="1"/>
  <c r="I1327" i="1"/>
  <c r="I1480" i="1"/>
  <c r="H1480" i="1"/>
  <c r="G1517" i="1"/>
  <c r="G1764" i="1"/>
  <c r="H2067" i="1"/>
  <c r="I2067" i="1"/>
  <c r="H2099" i="1"/>
  <c r="I2099" i="1"/>
  <c r="H2131" i="1"/>
  <c r="I2131" i="1"/>
  <c r="H581" i="1"/>
  <c r="I581" i="1"/>
  <c r="H892" i="1"/>
  <c r="I892" i="1"/>
  <c r="G934" i="1"/>
  <c r="G1271" i="1"/>
  <c r="G1335" i="1"/>
  <c r="G1557" i="1"/>
  <c r="H1723" i="1"/>
  <c r="I1723" i="1"/>
  <c r="I1726" i="1"/>
  <c r="H1726" i="1"/>
  <c r="G1775" i="1"/>
  <c r="H842" i="1"/>
  <c r="I842" i="1"/>
  <c r="H1146" i="1"/>
  <c r="I1146" i="1"/>
  <c r="H1325" i="1"/>
  <c r="I1325" i="1"/>
  <c r="I1427" i="1"/>
  <c r="H1427" i="1"/>
  <c r="G1503" i="1"/>
  <c r="H1571" i="1"/>
  <c r="I1571" i="1"/>
  <c r="G1589" i="1"/>
  <c r="H1639" i="1"/>
  <c r="I1639" i="1"/>
  <c r="I1761" i="1"/>
  <c r="H1761" i="1"/>
  <c r="G1944" i="1"/>
  <c r="H2065" i="1"/>
  <c r="I2065" i="1"/>
  <c r="G2162" i="1"/>
  <c r="H2162" i="1"/>
  <c r="G2116" i="1"/>
  <c r="G2206" i="1"/>
  <c r="H2206" i="1"/>
  <c r="G2238" i="1"/>
  <c r="H2238" i="1"/>
  <c r="H2029" i="1"/>
  <c r="I2029" i="1"/>
  <c r="G2204" i="1"/>
  <c r="H2204" i="1"/>
  <c r="H1279" i="1"/>
  <c r="I1279" i="1"/>
  <c r="H1362" i="1"/>
  <c r="I1362" i="1"/>
  <c r="I1402" i="1"/>
  <c r="H1402" i="1"/>
  <c r="I1811" i="1"/>
  <c r="H1811" i="1"/>
  <c r="I1389" i="1"/>
  <c r="H1389" i="1"/>
  <c r="G1587" i="1"/>
  <c r="I1987" i="1"/>
  <c r="H1987" i="1"/>
  <c r="H2083" i="1"/>
  <c r="I2083" i="1"/>
  <c r="G88" i="1"/>
  <c r="H164" i="1"/>
  <c r="I164" i="1"/>
  <c r="I199" i="1"/>
  <c r="H199" i="1"/>
  <c r="H92" i="1"/>
  <c r="I92" i="1"/>
  <c r="G305" i="1"/>
  <c r="G331" i="1"/>
  <c r="H114" i="1"/>
  <c r="I114" i="1"/>
  <c r="H744" i="1"/>
  <c r="I744" i="1"/>
  <c r="H665" i="1"/>
  <c r="I665" i="1"/>
  <c r="H682" i="1"/>
  <c r="I682" i="1"/>
  <c r="H949" i="1"/>
  <c r="I949" i="1"/>
  <c r="I722" i="1"/>
  <c r="H722" i="1"/>
  <c r="H1149" i="1"/>
  <c r="I1149" i="1"/>
  <c r="I104" i="1"/>
  <c r="H104" i="1"/>
  <c r="H213" i="1"/>
  <c r="I213" i="1"/>
  <c r="G286" i="1"/>
  <c r="I257" i="1"/>
  <c r="H257" i="1"/>
  <c r="G307" i="1"/>
  <c r="H150" i="1"/>
  <c r="I150" i="1"/>
  <c r="G255" i="1"/>
  <c r="G320" i="1"/>
  <c r="H174" i="1"/>
  <c r="I174" i="1"/>
  <c r="H519" i="1"/>
  <c r="I519" i="1"/>
  <c r="G598" i="1"/>
  <c r="H611" i="1"/>
  <c r="I611" i="1"/>
  <c r="H571" i="1"/>
  <c r="I571" i="1"/>
  <c r="H530" i="1"/>
  <c r="I530" i="1"/>
  <c r="H237" i="1"/>
  <c r="I237" i="1"/>
  <c r="I119" i="1"/>
  <c r="H119" i="1"/>
  <c r="H108" i="1"/>
  <c r="I108" i="1"/>
  <c r="I227" i="1"/>
  <c r="H227" i="1"/>
  <c r="I215" i="1"/>
  <c r="H215" i="1"/>
  <c r="G344" i="1"/>
  <c r="H171" i="1"/>
  <c r="I171" i="1"/>
  <c r="I195" i="1"/>
  <c r="H195" i="1"/>
  <c r="I297" i="1"/>
  <c r="H297" i="1"/>
  <c r="G355" i="1"/>
  <c r="G490" i="1"/>
  <c r="G281" i="1"/>
  <c r="H189" i="1"/>
  <c r="I189" i="1"/>
  <c r="I459" i="1"/>
  <c r="H459" i="1"/>
  <c r="G265" i="1"/>
  <c r="H323" i="1"/>
  <c r="I323" i="1"/>
  <c r="G516" i="1"/>
  <c r="G114" i="1"/>
  <c r="H612" i="1"/>
  <c r="I612" i="1"/>
  <c r="I96" i="1"/>
  <c r="H96" i="1"/>
  <c r="I103" i="1"/>
  <c r="H103" i="1"/>
  <c r="H106" i="1"/>
  <c r="I106" i="1"/>
  <c r="I37" i="1"/>
  <c r="H37" i="1"/>
  <c r="G171" i="1"/>
  <c r="G354" i="1"/>
  <c r="G314" i="1"/>
  <c r="G298" i="1"/>
  <c r="G327" i="1"/>
  <c r="I282" i="1"/>
  <c r="H282" i="1"/>
  <c r="I328" i="1"/>
  <c r="H328" i="1"/>
  <c r="G189" i="1"/>
  <c r="G274" i="1"/>
  <c r="I306" i="1"/>
  <c r="H306" i="1"/>
  <c r="I332" i="1"/>
  <c r="H332" i="1"/>
  <c r="H464" i="1"/>
  <c r="I464" i="1"/>
  <c r="H217" i="1"/>
  <c r="I217" i="1"/>
  <c r="G449" i="1"/>
  <c r="G614" i="1"/>
  <c r="I358" i="1"/>
  <c r="H358" i="1"/>
  <c r="H617" i="1"/>
  <c r="I617" i="1"/>
  <c r="G652" i="1"/>
  <c r="H295" i="1"/>
  <c r="I295" i="1"/>
  <c r="I701" i="1"/>
  <c r="H701" i="1"/>
  <c r="H619" i="1"/>
  <c r="I619" i="1"/>
  <c r="H525" i="1"/>
  <c r="I525" i="1"/>
  <c r="H545" i="1"/>
  <c r="I545" i="1"/>
  <c r="H580" i="1"/>
  <c r="I580" i="1"/>
  <c r="H669" i="1"/>
  <c r="I669" i="1"/>
  <c r="H750" i="1"/>
  <c r="I750" i="1"/>
  <c r="G1526" i="1"/>
  <c r="I1448" i="1"/>
  <c r="H1448" i="1"/>
  <c r="H1100" i="1"/>
  <c r="I1100" i="1"/>
  <c r="I714" i="1"/>
  <c r="H714" i="1"/>
  <c r="G988" i="1"/>
  <c r="H1211" i="1"/>
  <c r="I1211" i="1"/>
  <c r="I40" i="1"/>
  <c r="H40" i="1"/>
  <c r="I44" i="1"/>
  <c r="H44" i="1"/>
  <c r="G41" i="1"/>
  <c r="G90" i="1"/>
  <c r="G81" i="1"/>
  <c r="H172" i="1"/>
  <c r="I172" i="1"/>
  <c r="H140" i="1"/>
  <c r="I140" i="1"/>
  <c r="H155" i="1"/>
  <c r="I155" i="1"/>
  <c r="H204" i="1"/>
  <c r="I204" i="1"/>
  <c r="G224" i="1"/>
  <c r="H162" i="1"/>
  <c r="I162" i="1"/>
  <c r="G154" i="1"/>
  <c r="G186" i="1"/>
  <c r="G256" i="1"/>
  <c r="I203" i="1"/>
  <c r="H203" i="1"/>
  <c r="H84" i="1"/>
  <c r="I84" i="1"/>
  <c r="G292" i="1"/>
  <c r="G356" i="1"/>
  <c r="G270" i="1"/>
  <c r="H160" i="1"/>
  <c r="I160" i="1"/>
  <c r="H245" i="1"/>
  <c r="I245" i="1"/>
  <c r="G257" i="1"/>
  <c r="G313" i="1"/>
  <c r="G321" i="1"/>
  <c r="G329" i="1"/>
  <c r="G337" i="1"/>
  <c r="I348" i="1"/>
  <c r="H348" i="1"/>
  <c r="I288" i="1"/>
  <c r="H288" i="1"/>
  <c r="G345" i="1"/>
  <c r="I349" i="1"/>
  <c r="H349" i="1"/>
  <c r="H241" i="1"/>
  <c r="I241" i="1"/>
  <c r="H291" i="1"/>
  <c r="I291" i="1"/>
  <c r="I273" i="1"/>
  <c r="H273" i="1"/>
  <c r="G142" i="1"/>
  <c r="G346" i="1"/>
  <c r="H460" i="1"/>
  <c r="I460" i="1"/>
  <c r="H485" i="1"/>
  <c r="I485" i="1"/>
  <c r="I493" i="1"/>
  <c r="H493" i="1"/>
  <c r="H184" i="1"/>
  <c r="I184" i="1"/>
  <c r="G315" i="1"/>
  <c r="H331" i="1"/>
  <c r="I331" i="1"/>
  <c r="G468" i="1"/>
  <c r="G221" i="1"/>
  <c r="H303" i="1"/>
  <c r="I303" i="1"/>
  <c r="G296" i="1"/>
  <c r="I495" i="1"/>
  <c r="H495" i="1"/>
  <c r="G544" i="1"/>
  <c r="G560" i="1"/>
  <c r="G358" i="1"/>
  <c r="G448" i="1"/>
  <c r="H511" i="1"/>
  <c r="I511" i="1"/>
  <c r="H712" i="1"/>
  <c r="I712" i="1"/>
  <c r="H631" i="1"/>
  <c r="I631" i="1"/>
  <c r="H658" i="1"/>
  <c r="I658" i="1"/>
  <c r="G515" i="1"/>
  <c r="H527" i="1"/>
  <c r="I527" i="1"/>
  <c r="G583" i="1"/>
  <c r="G475" i="1"/>
  <c r="H507" i="1"/>
  <c r="I507" i="1"/>
  <c r="G607" i="1"/>
  <c r="H666" i="1"/>
  <c r="I666" i="1"/>
  <c r="G701" i="1"/>
  <c r="G596" i="1"/>
  <c r="H603" i="1"/>
  <c r="I603" i="1"/>
  <c r="I706" i="1"/>
  <c r="H706" i="1"/>
  <c r="H718" i="1"/>
  <c r="I718" i="1"/>
  <c r="H504" i="1"/>
  <c r="I504" i="1"/>
  <c r="G977" i="1"/>
  <c r="G1027" i="1"/>
  <c r="G580" i="1"/>
  <c r="G682" i="1"/>
  <c r="H686" i="1"/>
  <c r="I686" i="1"/>
  <c r="G687" i="1"/>
  <c r="G738" i="1"/>
  <c r="G1044" i="1"/>
  <c r="G1060" i="1"/>
  <c r="G1076" i="1"/>
  <c r="G1092" i="1"/>
  <c r="G1226" i="1"/>
  <c r="H641" i="1"/>
  <c r="I641" i="1"/>
  <c r="G734" i="1"/>
  <c r="G980" i="1"/>
  <c r="H1133" i="1"/>
  <c r="I1133" i="1"/>
  <c r="H1165" i="1"/>
  <c r="I1165" i="1"/>
  <c r="G1453" i="1"/>
  <c r="H979" i="1"/>
  <c r="I979" i="1"/>
  <c r="G1113" i="1"/>
  <c r="G714" i="1"/>
  <c r="H743" i="1"/>
  <c r="I743" i="1"/>
  <c r="H988" i="1"/>
  <c r="I988" i="1"/>
  <c r="G1516" i="1"/>
  <c r="G1548" i="1"/>
  <c r="G1612" i="1"/>
  <c r="G1628" i="1"/>
  <c r="H551" i="1"/>
  <c r="I551" i="1"/>
  <c r="G926" i="1"/>
  <c r="H1101" i="1"/>
  <c r="I1101" i="1"/>
  <c r="G1368" i="1"/>
  <c r="I1431" i="1"/>
  <c r="H1431" i="1"/>
  <c r="G1291" i="1"/>
  <c r="G1307" i="1"/>
  <c r="G1323" i="1"/>
  <c r="G2119" i="1"/>
  <c r="H2141" i="1"/>
  <c r="I2141" i="1"/>
  <c r="H2157" i="1"/>
  <c r="I2157" i="1"/>
  <c r="H2173" i="1"/>
  <c r="I2173" i="1"/>
  <c r="H2189" i="1"/>
  <c r="I2189" i="1"/>
  <c r="G2218" i="1"/>
  <c r="H2218" i="1"/>
  <c r="G2250" i="1"/>
  <c r="H2250" i="1"/>
  <c r="H1778" i="1"/>
  <c r="I1778" i="1"/>
  <c r="H1951" i="1"/>
  <c r="I1951" i="1"/>
  <c r="I2077" i="1"/>
  <c r="H2077" i="1"/>
  <c r="H2114" i="1"/>
  <c r="I2114" i="1"/>
  <c r="G2240" i="1"/>
  <c r="H2240" i="1"/>
  <c r="H874" i="1"/>
  <c r="G1362" i="1"/>
  <c r="H1366" i="1"/>
  <c r="I1366" i="1"/>
  <c r="G1402" i="1"/>
  <c r="H2135" i="1"/>
  <c r="I2135" i="1"/>
  <c r="H2153" i="1"/>
  <c r="I2153" i="1"/>
  <c r="H2236" i="1"/>
  <c r="I2236" i="1"/>
  <c r="G2163" i="1"/>
  <c r="G1247" i="1"/>
  <c r="H1118" i="1"/>
  <c r="I1118" i="1"/>
  <c r="H942" i="1"/>
  <c r="I942" i="1"/>
  <c r="G2102" i="1"/>
  <c r="G2038" i="1"/>
  <c r="H1743" i="1"/>
  <c r="I1743" i="1"/>
  <c r="H1633" i="1"/>
  <c r="I1633" i="1"/>
  <c r="H1369" i="1"/>
  <c r="I1369" i="1"/>
  <c r="H1278" i="1"/>
  <c r="I1278" i="1"/>
  <c r="H2002" i="1"/>
  <c r="I2002" i="1"/>
  <c r="H1767" i="1"/>
  <c r="I1767" i="1"/>
  <c r="H1275" i="1"/>
  <c r="I1275" i="1"/>
  <c r="H2116" i="1"/>
  <c r="I2116" i="1"/>
  <c r="H2084" i="1"/>
  <c r="I2084" i="1"/>
  <c r="H2052" i="1"/>
  <c r="I2052" i="1"/>
  <c r="H1992" i="1"/>
  <c r="I1992" i="1"/>
  <c r="I1930" i="1"/>
  <c r="H1930" i="1"/>
  <c r="I1898" i="1"/>
  <c r="H1898" i="1"/>
  <c r="I1762" i="1"/>
  <c r="H1762" i="1"/>
  <c r="H1725" i="1"/>
  <c r="I1725" i="1"/>
  <c r="G1203" i="1"/>
  <c r="G1255" i="1"/>
  <c r="G1197" i="1"/>
  <c r="I953" i="1"/>
  <c r="H953" i="1"/>
  <c r="G752" i="1"/>
  <c r="H1990" i="1"/>
  <c r="I1990" i="1"/>
  <c r="I1958" i="1"/>
  <c r="H1958" i="1"/>
  <c r="G1713" i="1"/>
  <c r="H1039" i="1"/>
  <c r="I1039" i="1"/>
  <c r="H1007" i="1"/>
  <c r="I1007" i="1"/>
  <c r="H1333" i="1"/>
  <c r="I1333" i="1"/>
  <c r="G1169" i="1"/>
  <c r="H1125" i="1"/>
  <c r="I1125" i="1"/>
  <c r="H991" i="1"/>
  <c r="I991" i="1"/>
  <c r="H664" i="1"/>
  <c r="I664" i="1"/>
  <c r="I1793" i="1"/>
  <c r="H1793" i="1"/>
  <c r="H1760" i="1"/>
  <c r="I1760" i="1"/>
  <c r="H1669" i="1"/>
  <c r="I1669" i="1"/>
  <c r="H1386" i="1"/>
  <c r="I1386" i="1"/>
  <c r="H1322" i="1"/>
  <c r="I1322" i="1"/>
  <c r="H1193" i="1"/>
  <c r="I1193" i="1"/>
  <c r="H1137" i="1"/>
  <c r="I1137" i="1"/>
  <c r="G1005" i="1"/>
  <c r="H1620" i="1"/>
  <c r="I1620" i="1"/>
  <c r="H1588" i="1"/>
  <c r="I1588" i="1"/>
  <c r="H1556" i="1"/>
  <c r="I1556" i="1"/>
  <c r="H1524" i="1"/>
  <c r="I1524" i="1"/>
  <c r="H1250" i="1"/>
  <c r="I1250" i="1"/>
  <c r="G1006" i="1"/>
  <c r="H967" i="1"/>
  <c r="I967" i="1"/>
  <c r="I1408" i="1"/>
  <c r="H1408" i="1"/>
  <c r="H1083" i="1"/>
  <c r="I1083" i="1"/>
  <c r="H816" i="1"/>
  <c r="I816" i="1"/>
  <c r="H1508" i="1"/>
  <c r="I1508" i="1"/>
  <c r="H1476" i="1"/>
  <c r="I1476" i="1"/>
  <c r="G1240" i="1"/>
  <c r="H1158" i="1"/>
  <c r="I1158" i="1"/>
  <c r="H1093" i="1"/>
  <c r="I1093" i="1"/>
  <c r="H1050" i="1"/>
  <c r="I1050" i="1"/>
  <c r="I985" i="1"/>
  <c r="H985" i="1"/>
  <c r="H774" i="1"/>
  <c r="I774" i="1"/>
  <c r="H583" i="1"/>
  <c r="I583" i="1"/>
  <c r="I1682" i="1"/>
  <c r="H1682" i="1"/>
  <c r="I1650" i="1"/>
  <c r="H1650" i="1"/>
  <c r="I1618" i="1"/>
  <c r="H1618" i="1"/>
  <c r="H1586" i="1"/>
  <c r="I1586" i="1"/>
  <c r="I1554" i="1"/>
  <c r="H1554" i="1"/>
  <c r="I1522" i="1"/>
  <c r="H1522" i="1"/>
  <c r="I1472" i="1"/>
  <c r="H1472" i="1"/>
  <c r="G1119" i="1"/>
  <c r="H1087" i="1"/>
  <c r="I1087" i="1"/>
  <c r="H1044" i="1"/>
  <c r="I1044" i="1"/>
  <c r="I960" i="1"/>
  <c r="H960" i="1"/>
  <c r="H523" i="1"/>
  <c r="I523" i="1"/>
  <c r="G1170" i="1"/>
  <c r="H1034" i="1"/>
  <c r="I1034" i="1"/>
  <c r="H1177" i="1"/>
  <c r="I1177" i="1"/>
  <c r="H1121" i="1"/>
  <c r="I1121" i="1"/>
  <c r="H1078" i="1"/>
  <c r="I1078" i="1"/>
  <c r="H1032" i="1"/>
  <c r="I1032" i="1"/>
  <c r="I748" i="1"/>
  <c r="H748" i="1"/>
  <c r="G1954" i="1"/>
  <c r="H1954" i="1"/>
  <c r="G1438" i="1"/>
  <c r="H1317" i="1"/>
  <c r="I1317" i="1"/>
  <c r="I1789" i="1"/>
  <c r="H1789" i="1"/>
  <c r="I1752" i="1"/>
  <c r="H1752" i="1"/>
  <c r="I1720" i="1"/>
  <c r="H1720" i="1"/>
  <c r="H1251" i="1"/>
  <c r="I1251" i="1"/>
  <c r="I1000" i="1"/>
  <c r="H1000" i="1"/>
  <c r="H1616" i="1"/>
  <c r="I1616" i="1"/>
  <c r="H1584" i="1"/>
  <c r="I1584" i="1"/>
  <c r="H1552" i="1"/>
  <c r="I1552" i="1"/>
  <c r="H1520" i="1"/>
  <c r="I1520" i="1"/>
  <c r="H1246" i="1"/>
  <c r="I1246" i="1"/>
  <c r="H1095" i="1"/>
  <c r="I1095" i="1"/>
  <c r="H1052" i="1"/>
  <c r="I1052" i="1"/>
  <c r="I1404" i="1"/>
  <c r="H1404" i="1"/>
  <c r="H983" i="1"/>
  <c r="I983" i="1"/>
  <c r="H811" i="1"/>
  <c r="I811" i="1"/>
  <c r="G657" i="1"/>
  <c r="H1045" i="1"/>
  <c r="I1045" i="1"/>
  <c r="I984" i="1"/>
  <c r="H984" i="1"/>
  <c r="H758" i="1"/>
  <c r="I758" i="1"/>
  <c r="H680" i="1"/>
  <c r="I680" i="1"/>
  <c r="H582" i="1"/>
  <c r="I582" i="1"/>
  <c r="I437" i="1"/>
  <c r="H437" i="1"/>
  <c r="H1678" i="1"/>
  <c r="I1678" i="1"/>
  <c r="H1646" i="1"/>
  <c r="I1646" i="1"/>
  <c r="H1614" i="1"/>
  <c r="I1614" i="1"/>
  <c r="I1582" i="1"/>
  <c r="H1582" i="1"/>
  <c r="H1550" i="1"/>
  <c r="I1550" i="1"/>
  <c r="I1518" i="1"/>
  <c r="H1518" i="1"/>
  <c r="H1037" i="1"/>
  <c r="I1037" i="1"/>
  <c r="I724" i="1"/>
  <c r="H724" i="1"/>
  <c r="I514" i="1"/>
  <c r="H514" i="1"/>
  <c r="I740" i="1"/>
  <c r="H740" i="1"/>
  <c r="H607" i="1"/>
  <c r="I607" i="1"/>
  <c r="H1012" i="1"/>
  <c r="I1012" i="1"/>
  <c r="H660" i="1"/>
  <c r="I660" i="1"/>
  <c r="H624" i="1"/>
  <c r="I624" i="1"/>
  <c r="H939" i="1"/>
  <c r="I939" i="1"/>
  <c r="H923" i="1"/>
  <c r="I923" i="1"/>
  <c r="H907" i="1"/>
  <c r="I907" i="1"/>
  <c r="H891" i="1"/>
  <c r="I891" i="1"/>
  <c r="H875" i="1"/>
  <c r="I875" i="1"/>
  <c r="H859" i="1"/>
  <c r="I859" i="1"/>
  <c r="H843" i="1"/>
  <c r="I843" i="1"/>
  <c r="I1232" i="1"/>
  <c r="H1232" i="1"/>
  <c r="I1200" i="1"/>
  <c r="H1200" i="1"/>
  <c r="G1136" i="1"/>
  <c r="H1030" i="1"/>
  <c r="I1030" i="1"/>
  <c r="G939" i="1"/>
  <c r="G859" i="1"/>
  <c r="I825" i="1"/>
  <c r="H825" i="1"/>
  <c r="H764" i="1"/>
  <c r="I764" i="1"/>
  <c r="I400" i="1"/>
  <c r="H400" i="1"/>
  <c r="I783" i="1"/>
  <c r="H783" i="1"/>
  <c r="H810" i="1"/>
  <c r="I810" i="1"/>
  <c r="H608" i="1"/>
  <c r="I608" i="1"/>
  <c r="H997" i="1"/>
  <c r="I997" i="1"/>
  <c r="H773" i="1"/>
  <c r="I773" i="1"/>
  <c r="H753" i="1"/>
  <c r="I753" i="1"/>
  <c r="H721" i="1"/>
  <c r="I721" i="1"/>
  <c r="H689" i="1"/>
  <c r="I689" i="1"/>
  <c r="G556" i="1"/>
  <c r="G443" i="1"/>
  <c r="G668" i="1"/>
  <c r="H646" i="1"/>
  <c r="I646" i="1"/>
  <c r="H321" i="1"/>
  <c r="I321" i="1"/>
  <c r="I432" i="1"/>
  <c r="H432" i="1"/>
  <c r="H337" i="1"/>
  <c r="I337" i="1"/>
  <c r="I486" i="1"/>
  <c r="H486" i="1"/>
  <c r="I292" i="1"/>
  <c r="H292" i="1"/>
  <c r="I522" i="1"/>
  <c r="H522" i="1"/>
  <c r="I234" i="1"/>
  <c r="H234" i="1"/>
  <c r="I435" i="1"/>
  <c r="H435" i="1"/>
  <c r="I383" i="1"/>
  <c r="H383" i="1"/>
  <c r="H510" i="1"/>
  <c r="I510" i="1"/>
  <c r="H253" i="1"/>
  <c r="I253" i="1"/>
  <c r="I442" i="1"/>
  <c r="H442" i="1"/>
  <c r="I397" i="1"/>
  <c r="H397" i="1"/>
  <c r="I326" i="1"/>
  <c r="H326" i="1"/>
  <c r="I249" i="1"/>
  <c r="H249" i="1"/>
  <c r="H163" i="1"/>
  <c r="I163" i="1"/>
  <c r="I438" i="1"/>
  <c r="H438" i="1"/>
  <c r="H357" i="1"/>
  <c r="I357" i="1"/>
  <c r="H499" i="1"/>
  <c r="I499" i="1"/>
  <c r="H180" i="1"/>
  <c r="I180" i="1"/>
  <c r="I361" i="1"/>
  <c r="H361" i="1"/>
  <c r="H285" i="1"/>
  <c r="I285" i="1"/>
  <c r="I11" i="1"/>
  <c r="H11" i="1"/>
  <c r="I378" i="1"/>
  <c r="H378" i="1"/>
  <c r="H105" i="1"/>
  <c r="I105" i="1"/>
  <c r="H165" i="1"/>
  <c r="I165" i="1"/>
  <c r="I302" i="1"/>
  <c r="H302" i="1"/>
  <c r="H182" i="1"/>
  <c r="I182" i="1"/>
  <c r="H54" i="1"/>
  <c r="I54" i="1"/>
  <c r="H133" i="1"/>
  <c r="I133" i="1"/>
  <c r="I39" i="1"/>
  <c r="H39" i="1"/>
  <c r="H161" i="1"/>
  <c r="I161" i="1"/>
  <c r="I75" i="1"/>
  <c r="H75" i="1"/>
  <c r="H49" i="1"/>
  <c r="I49" i="1"/>
  <c r="I43" i="1"/>
  <c r="H43" i="1"/>
  <c r="H67" i="1"/>
  <c r="I67" i="1"/>
  <c r="I47" i="1"/>
  <c r="H47" i="1"/>
  <c r="I15" i="1"/>
  <c r="H15" i="1"/>
  <c r="H66" i="1"/>
  <c r="I66" i="1"/>
  <c r="I26" i="1"/>
  <c r="H26" i="1"/>
  <c r="G23" i="1"/>
  <c r="I1418" i="1"/>
  <c r="H1418" i="1"/>
  <c r="H1597" i="1"/>
  <c r="I1597" i="1"/>
  <c r="H1671" i="1"/>
  <c r="I1671" i="1"/>
  <c r="H1788" i="1"/>
  <c r="I1788" i="1"/>
  <c r="H1986" i="1"/>
  <c r="I1986" i="1"/>
  <c r="H2213" i="1"/>
  <c r="I2213" i="1"/>
  <c r="H2249" i="1"/>
  <c r="I2249" i="1"/>
  <c r="H1345" i="1"/>
  <c r="I1345" i="1"/>
  <c r="G1715" i="1"/>
  <c r="G1841" i="1"/>
  <c r="G1856" i="1"/>
  <c r="H1872" i="1"/>
  <c r="I1872" i="1"/>
  <c r="G1889" i="1"/>
  <c r="G1979" i="1"/>
  <c r="H2020" i="1"/>
  <c r="I2020" i="1"/>
  <c r="G2075" i="1"/>
  <c r="G2187" i="1"/>
  <c r="H1123" i="1"/>
  <c r="I1123" i="1"/>
  <c r="G1313" i="1"/>
  <c r="H1535" i="1"/>
  <c r="I1535" i="1"/>
  <c r="H1589" i="1"/>
  <c r="I1589" i="1"/>
  <c r="G1641" i="1"/>
  <c r="G1751" i="1"/>
  <c r="H2025" i="1"/>
  <c r="I2025" i="1"/>
  <c r="G2060" i="1"/>
  <c r="H2090" i="1"/>
  <c r="I2090" i="1"/>
  <c r="G2127" i="1"/>
  <c r="H2160" i="1"/>
  <c r="I2160" i="1"/>
  <c r="H2253" i="1"/>
  <c r="I2253" i="1"/>
  <c r="H1625" i="1"/>
  <c r="I1625" i="1"/>
  <c r="H1808" i="1"/>
  <c r="I1808" i="1"/>
  <c r="H1820" i="1"/>
  <c r="I1820" i="1"/>
  <c r="H1839" i="1"/>
  <c r="I1839" i="1"/>
  <c r="H1916" i="1"/>
  <c r="I1916" i="1"/>
  <c r="H1993" i="1"/>
  <c r="I1993" i="1"/>
  <c r="G2123" i="1"/>
  <c r="G2166" i="1"/>
  <c r="H2166" i="1"/>
  <c r="G713" i="1"/>
  <c r="G576" i="1"/>
  <c r="G1162" i="1"/>
  <c r="G1130" i="1"/>
  <c r="H1026" i="1"/>
  <c r="I1026" i="1"/>
  <c r="H814" i="1"/>
  <c r="I814" i="1"/>
  <c r="G700" i="1"/>
  <c r="H606" i="1"/>
  <c r="I606" i="1"/>
  <c r="I487" i="1"/>
  <c r="H487" i="1"/>
  <c r="G1107" i="1"/>
  <c r="I793" i="1"/>
  <c r="H793" i="1"/>
  <c r="I761" i="1"/>
  <c r="H761" i="1"/>
  <c r="H1212" i="1"/>
  <c r="I1212" i="1"/>
  <c r="H1025" i="1"/>
  <c r="I1025" i="1"/>
  <c r="H937" i="1"/>
  <c r="I937" i="1"/>
  <c r="H921" i="1"/>
  <c r="I921" i="1"/>
  <c r="H905" i="1"/>
  <c r="I905" i="1"/>
  <c r="H889" i="1"/>
  <c r="I889" i="1"/>
  <c r="H873" i="1"/>
  <c r="I873" i="1"/>
  <c r="H857" i="1"/>
  <c r="I857" i="1"/>
  <c r="H841" i="1"/>
  <c r="I841" i="1"/>
  <c r="I823" i="1"/>
  <c r="H823" i="1"/>
  <c r="G1164" i="1"/>
  <c r="G937" i="1"/>
  <c r="G921" i="1"/>
  <c r="G905" i="1"/>
  <c r="G823" i="1"/>
  <c r="H792" i="1"/>
  <c r="I792" i="1"/>
  <c r="H760" i="1"/>
  <c r="I760" i="1"/>
  <c r="G732" i="1"/>
  <c r="I322" i="1"/>
  <c r="H322" i="1"/>
  <c r="H804" i="1"/>
  <c r="I804" i="1"/>
  <c r="G616" i="1"/>
  <c r="H311" i="1"/>
  <c r="I311" i="1"/>
  <c r="I759" i="1"/>
  <c r="H759" i="1"/>
  <c r="G592" i="1"/>
  <c r="H827" i="1"/>
  <c r="I827" i="1"/>
  <c r="H786" i="1"/>
  <c r="I786" i="1"/>
  <c r="H602" i="1"/>
  <c r="I602" i="1"/>
  <c r="H537" i="1"/>
  <c r="I537" i="1"/>
  <c r="I338" i="1"/>
  <c r="H338" i="1"/>
  <c r="H973" i="1"/>
  <c r="I973" i="1"/>
  <c r="H813" i="1"/>
  <c r="I813" i="1"/>
  <c r="H685" i="1"/>
  <c r="I685" i="1"/>
  <c r="I441" i="1"/>
  <c r="H441" i="1"/>
  <c r="G664" i="1"/>
  <c r="H644" i="1"/>
  <c r="I644" i="1"/>
  <c r="G492" i="1"/>
  <c r="G445" i="1"/>
  <c r="I430" i="1"/>
  <c r="H430" i="1"/>
  <c r="G459" i="1"/>
  <c r="I345" i="1"/>
  <c r="H345" i="1"/>
  <c r="G469" i="1"/>
  <c r="I474" i="1"/>
  <c r="H474" i="1"/>
  <c r="G432" i="1"/>
  <c r="I450" i="1"/>
  <c r="H450" i="1"/>
  <c r="H476" i="1"/>
  <c r="I476" i="1"/>
  <c r="I427" i="1"/>
  <c r="H427" i="1"/>
  <c r="I371" i="1"/>
  <c r="H371" i="1"/>
  <c r="G211" i="1"/>
  <c r="I416" i="1"/>
  <c r="H416" i="1"/>
  <c r="I367" i="1"/>
  <c r="H367" i="1"/>
  <c r="H240" i="1"/>
  <c r="I240" i="1"/>
  <c r="G160" i="1"/>
  <c r="I384" i="1"/>
  <c r="H384" i="1"/>
  <c r="H341" i="1"/>
  <c r="I341" i="1"/>
  <c r="I436" i="1"/>
  <c r="H436" i="1"/>
  <c r="I408" i="1"/>
  <c r="H408" i="1"/>
  <c r="G384" i="1"/>
  <c r="H494" i="1"/>
  <c r="I494" i="1"/>
  <c r="G402" i="1"/>
  <c r="G213" i="1"/>
  <c r="I91" i="1"/>
  <c r="H91" i="1"/>
  <c r="I418" i="1"/>
  <c r="H418" i="1"/>
  <c r="H225" i="1"/>
  <c r="I225" i="1"/>
  <c r="G175" i="1"/>
  <c r="H53" i="1"/>
  <c r="I53" i="1"/>
  <c r="H218" i="1"/>
  <c r="I218" i="1"/>
  <c r="H98" i="1"/>
  <c r="I98" i="1"/>
  <c r="H101" i="1"/>
  <c r="I101" i="1"/>
  <c r="H57" i="1"/>
  <c r="I57" i="1"/>
  <c r="G191" i="1"/>
  <c r="I7" i="1"/>
  <c r="H7" i="1"/>
  <c r="G210" i="1"/>
  <c r="H151" i="1"/>
  <c r="I151" i="1"/>
  <c r="H137" i="1"/>
  <c r="I137" i="1"/>
  <c r="I99" i="1"/>
  <c r="H99" i="1"/>
  <c r="H134" i="1"/>
  <c r="I134" i="1"/>
  <c r="H65" i="1"/>
  <c r="I65" i="1"/>
  <c r="I35" i="1"/>
  <c r="H35" i="1"/>
  <c r="I69" i="1"/>
  <c r="H69" i="1"/>
  <c r="I45" i="1"/>
  <c r="H45" i="1"/>
  <c r="I13" i="1"/>
  <c r="H13" i="1"/>
  <c r="H60" i="1"/>
  <c r="I60" i="1"/>
  <c r="G19" i="1"/>
  <c r="G1418" i="1"/>
  <c r="G1506" i="1"/>
  <c r="H1657" i="1"/>
  <c r="I1657" i="1"/>
  <c r="H1977" i="1"/>
  <c r="I1977" i="1"/>
  <c r="I2136" i="1"/>
  <c r="H2136" i="1"/>
  <c r="G2183" i="1"/>
  <c r="H2217" i="1"/>
  <c r="I2217" i="1"/>
  <c r="H2257" i="1"/>
  <c r="I2257" i="1"/>
  <c r="G1390" i="1"/>
  <c r="H1390" i="1"/>
  <c r="G1527" i="1"/>
  <c r="H1577" i="1"/>
  <c r="I1577" i="1"/>
  <c r="H1751" i="1"/>
  <c r="I1751" i="1"/>
  <c r="H1868" i="1"/>
  <c r="I1868" i="1"/>
  <c r="I1885" i="1"/>
  <c r="H1885" i="1"/>
  <c r="H1953" i="1"/>
  <c r="H1122" i="1"/>
  <c r="I1122" i="1"/>
  <c r="I1255" i="1"/>
  <c r="H1255" i="1"/>
  <c r="G1353" i="1"/>
  <c r="G1406" i="1"/>
  <c r="G1445" i="1"/>
  <c r="H1511" i="1"/>
  <c r="I1511" i="1"/>
  <c r="H1637" i="1"/>
  <c r="I1637" i="1"/>
  <c r="I1750" i="1"/>
  <c r="H1750" i="1"/>
  <c r="H1784" i="1"/>
  <c r="I1784" i="1"/>
  <c r="I1812" i="1"/>
  <c r="H1812" i="1"/>
  <c r="H1843" i="1"/>
  <c r="I1843" i="1"/>
  <c r="I1857" i="1"/>
  <c r="H1857" i="1"/>
  <c r="H1891" i="1"/>
  <c r="I1891" i="1"/>
  <c r="G1904" i="1"/>
  <c r="H1920" i="1"/>
  <c r="I1920" i="1"/>
  <c r="H1936" i="1"/>
  <c r="I1936" i="1"/>
  <c r="I1981" i="1"/>
  <c r="H1981" i="1"/>
  <c r="G2025" i="1"/>
  <c r="G2057" i="1"/>
  <c r="H2139" i="1"/>
  <c r="I2139" i="1"/>
  <c r="G2160" i="1"/>
  <c r="H1127" i="1"/>
  <c r="I1127" i="1"/>
  <c r="H1293" i="1"/>
  <c r="I1293" i="1"/>
  <c r="H1450" i="1"/>
  <c r="I1450" i="1"/>
  <c r="H1591" i="1"/>
  <c r="I1591" i="1"/>
  <c r="G1863" i="1"/>
  <c r="I2032" i="1"/>
  <c r="H2032" i="1"/>
  <c r="G2099" i="1"/>
  <c r="G2130" i="1"/>
  <c r="H2261" i="1"/>
  <c r="I2261" i="1"/>
  <c r="H1281" i="1"/>
  <c r="I1281" i="1"/>
  <c r="H1740" i="1"/>
  <c r="I1740" i="1"/>
  <c r="H1836" i="1"/>
  <c r="I1836" i="1"/>
  <c r="I1901" i="1"/>
  <c r="H1901" i="1"/>
  <c r="G2059" i="1"/>
  <c r="G2174" i="1"/>
  <c r="H2174" i="1"/>
  <c r="H918" i="1"/>
  <c r="I918" i="1"/>
  <c r="H1249" i="1"/>
  <c r="I1249" i="1"/>
  <c r="H2228" i="1"/>
  <c r="H2105" i="1"/>
  <c r="H1077" i="1"/>
  <c r="I1077" i="1"/>
  <c r="H576" i="1"/>
  <c r="I576" i="1"/>
  <c r="I1670" i="1"/>
  <c r="H1670" i="1"/>
  <c r="I1638" i="1"/>
  <c r="H1638" i="1"/>
  <c r="I1606" i="1"/>
  <c r="H1606" i="1"/>
  <c r="I1574" i="1"/>
  <c r="H1574" i="1"/>
  <c r="I1542" i="1"/>
  <c r="H1542" i="1"/>
  <c r="G1460" i="1"/>
  <c r="G1135" i="1"/>
  <c r="H1071" i="1"/>
  <c r="I1071" i="1"/>
  <c r="H1029" i="1"/>
  <c r="I1029" i="1"/>
  <c r="G712" i="1"/>
  <c r="G1190" i="1"/>
  <c r="G728" i="1"/>
  <c r="G601" i="1"/>
  <c r="H462" i="1"/>
  <c r="I462" i="1"/>
  <c r="H1036" i="1"/>
  <c r="I1036" i="1"/>
  <c r="G716" i="1"/>
  <c r="H594" i="1"/>
  <c r="I594" i="1"/>
  <c r="H935" i="1"/>
  <c r="I935" i="1"/>
  <c r="H919" i="1"/>
  <c r="I919" i="1"/>
  <c r="H903" i="1"/>
  <c r="I903" i="1"/>
  <c r="H887" i="1"/>
  <c r="I887" i="1"/>
  <c r="H871" i="1"/>
  <c r="I871" i="1"/>
  <c r="H855" i="1"/>
  <c r="I855" i="1"/>
  <c r="H839" i="1"/>
  <c r="I839" i="1"/>
  <c r="H821" i="1"/>
  <c r="I821" i="1"/>
  <c r="H707" i="1"/>
  <c r="I707" i="1"/>
  <c r="G624" i="1"/>
  <c r="H560" i="1"/>
  <c r="I560" i="1"/>
  <c r="I1256" i="1"/>
  <c r="H1256" i="1"/>
  <c r="I1224" i="1"/>
  <c r="H1224" i="1"/>
  <c r="G1192" i="1"/>
  <c r="G1160" i="1"/>
  <c r="G1128" i="1"/>
  <c r="H1022" i="1"/>
  <c r="I1022" i="1"/>
  <c r="H998" i="1"/>
  <c r="I998" i="1"/>
  <c r="H982" i="1"/>
  <c r="I982" i="1"/>
  <c r="H966" i="1"/>
  <c r="I966" i="1"/>
  <c r="H950" i="1"/>
  <c r="I950" i="1"/>
  <c r="G919" i="1"/>
  <c r="G903" i="1"/>
  <c r="G871" i="1"/>
  <c r="I708" i="1"/>
  <c r="H708" i="1"/>
  <c r="G547" i="1"/>
  <c r="H780" i="1"/>
  <c r="I780" i="1"/>
  <c r="H598" i="1"/>
  <c r="I598" i="1"/>
  <c r="I387" i="1"/>
  <c r="H387" i="1"/>
  <c r="I799" i="1"/>
  <c r="H799" i="1"/>
  <c r="H574" i="1"/>
  <c r="I574" i="1"/>
  <c r="H762" i="1"/>
  <c r="I762" i="1"/>
  <c r="G653" i="1"/>
  <c r="G585" i="1"/>
  <c r="G530" i="1"/>
  <c r="H828" i="1"/>
  <c r="I828" i="1"/>
  <c r="H789" i="1"/>
  <c r="I789" i="1"/>
  <c r="H745" i="1"/>
  <c r="I745" i="1"/>
  <c r="H713" i="1"/>
  <c r="I713" i="1"/>
  <c r="H681" i="1"/>
  <c r="I681" i="1"/>
  <c r="G625" i="1"/>
  <c r="H542" i="1"/>
  <c r="I542" i="1"/>
  <c r="G660" i="1"/>
  <c r="H642" i="1"/>
  <c r="I642" i="1"/>
  <c r="H488" i="1"/>
  <c r="I488" i="1"/>
  <c r="H319" i="1"/>
  <c r="I319" i="1"/>
  <c r="G498" i="1"/>
  <c r="G418" i="1"/>
  <c r="H279" i="1"/>
  <c r="I279" i="1"/>
  <c r="H335" i="1"/>
  <c r="I335" i="1"/>
  <c r="H468" i="1"/>
  <c r="I468" i="1"/>
  <c r="H513" i="1"/>
  <c r="I513" i="1"/>
  <c r="I428" i="1"/>
  <c r="H428" i="1"/>
  <c r="I374" i="1"/>
  <c r="H374" i="1"/>
  <c r="I226" i="1"/>
  <c r="H226" i="1"/>
  <c r="I365" i="1"/>
  <c r="H365" i="1"/>
  <c r="H147" i="1"/>
  <c r="I147" i="1"/>
  <c r="G486" i="1"/>
  <c r="I414" i="1"/>
  <c r="H414" i="1"/>
  <c r="I354" i="1"/>
  <c r="H354" i="1"/>
  <c r="I318" i="1"/>
  <c r="H318" i="1"/>
  <c r="I278" i="1"/>
  <c r="H278" i="1"/>
  <c r="H232" i="1"/>
  <c r="I232" i="1"/>
  <c r="H129" i="1"/>
  <c r="I129" i="1"/>
  <c r="I381" i="1"/>
  <c r="H381" i="1"/>
  <c r="H333" i="1"/>
  <c r="I333" i="1"/>
  <c r="H224" i="1"/>
  <c r="I224" i="1"/>
  <c r="I406" i="1"/>
  <c r="H406" i="1"/>
  <c r="H229" i="1"/>
  <c r="I229" i="1"/>
  <c r="I377" i="1"/>
  <c r="H377" i="1"/>
  <c r="I364" i="1"/>
  <c r="H364" i="1"/>
  <c r="I394" i="1"/>
  <c r="H394" i="1"/>
  <c r="I46" i="1"/>
  <c r="H46" i="1"/>
  <c r="H230" i="1"/>
  <c r="I230" i="1"/>
  <c r="H128" i="1"/>
  <c r="I128" i="1"/>
  <c r="I286" i="1"/>
  <c r="H286" i="1"/>
  <c r="H246" i="1"/>
  <c r="I246" i="1"/>
  <c r="G155" i="1"/>
  <c r="H198" i="1"/>
  <c r="I198" i="1"/>
  <c r="H74" i="1"/>
  <c r="I74" i="1"/>
  <c r="I242" i="1"/>
  <c r="H242" i="1"/>
  <c r="H200" i="1"/>
  <c r="I200" i="1"/>
  <c r="I194" i="1"/>
  <c r="H194" i="1"/>
  <c r="H141" i="1"/>
  <c r="I141" i="1"/>
  <c r="H90" i="1"/>
  <c r="I90" i="1"/>
  <c r="G71" i="1"/>
  <c r="G165" i="1"/>
  <c r="H135" i="1"/>
  <c r="I135" i="1"/>
  <c r="H89" i="1"/>
  <c r="I89" i="1"/>
  <c r="I9" i="1"/>
  <c r="H9" i="1"/>
  <c r="H68" i="1"/>
  <c r="I68" i="1"/>
  <c r="I38" i="1"/>
  <c r="H38" i="1"/>
  <c r="I10" i="1"/>
  <c r="H10" i="1"/>
  <c r="G63" i="1"/>
  <c r="G55" i="1"/>
  <c r="G47" i="1"/>
  <c r="G15" i="1"/>
  <c r="I12" i="1"/>
  <c r="H12" i="1"/>
  <c r="H1343" i="1"/>
  <c r="I1343" i="1"/>
  <c r="H1348" i="1"/>
  <c r="H1787" i="1"/>
  <c r="I1787" i="1"/>
  <c r="H1339" i="1"/>
  <c r="I1339" i="1"/>
  <c r="H2132" i="1"/>
  <c r="I2132" i="1"/>
  <c r="H2100" i="1"/>
  <c r="I2100" i="1"/>
  <c r="H2068" i="1"/>
  <c r="I2068" i="1"/>
  <c r="H2036" i="1"/>
  <c r="I2036" i="1"/>
  <c r="G2002" i="1"/>
  <c r="I1946" i="1"/>
  <c r="H1946" i="1"/>
  <c r="I1914" i="1"/>
  <c r="H1914" i="1"/>
  <c r="H1648" i="1"/>
  <c r="I1648" i="1"/>
  <c r="H1059" i="1"/>
  <c r="I1059" i="1"/>
  <c r="H910" i="1"/>
  <c r="I910" i="1"/>
  <c r="H1235" i="1"/>
  <c r="I1235" i="1"/>
  <c r="H599" i="1"/>
  <c r="I599" i="1"/>
  <c r="H2006" i="1"/>
  <c r="I2006" i="1"/>
  <c r="H1974" i="1"/>
  <c r="I1974" i="1"/>
  <c r="G1745" i="1"/>
  <c r="H1098" i="1"/>
  <c r="I1098" i="1"/>
  <c r="H1048" i="1"/>
  <c r="I1048" i="1"/>
  <c r="H1023" i="1"/>
  <c r="I1023" i="1"/>
  <c r="I968" i="1"/>
  <c r="H968" i="1"/>
  <c r="H1660" i="1"/>
  <c r="I1660" i="1"/>
  <c r="H1269" i="1"/>
  <c r="I1269" i="1"/>
  <c r="I1809" i="1"/>
  <c r="H1809" i="1"/>
  <c r="I1777" i="1"/>
  <c r="H1777" i="1"/>
  <c r="H1712" i="1"/>
  <c r="I1712" i="1"/>
  <c r="H1354" i="1"/>
  <c r="I1354" i="1"/>
  <c r="H1290" i="1"/>
  <c r="I1290" i="1"/>
  <c r="G1155" i="1"/>
  <c r="H1097" i="1"/>
  <c r="I1097" i="1"/>
  <c r="H1636" i="1"/>
  <c r="I1636" i="1"/>
  <c r="H1604" i="1"/>
  <c r="I1604" i="1"/>
  <c r="H1572" i="1"/>
  <c r="I1572" i="1"/>
  <c r="H1540" i="1"/>
  <c r="I1540" i="1"/>
  <c r="I1452" i="1"/>
  <c r="H1452" i="1"/>
  <c r="H1234" i="1"/>
  <c r="I1234" i="1"/>
  <c r="H1079" i="1"/>
  <c r="I1079" i="1"/>
  <c r="I992" i="1"/>
  <c r="H992" i="1"/>
  <c r="G828" i="1"/>
  <c r="G635" i="1"/>
  <c r="I1424" i="1"/>
  <c r="H1424" i="1"/>
  <c r="I1392" i="1"/>
  <c r="H1392" i="1"/>
  <c r="G958" i="1"/>
  <c r="H1492" i="1"/>
  <c r="I1492" i="1"/>
  <c r="H1460" i="1"/>
  <c r="I1460" i="1"/>
  <c r="H1190" i="1"/>
  <c r="I1190" i="1"/>
  <c r="H1126" i="1"/>
  <c r="I1126" i="1"/>
  <c r="H959" i="1"/>
  <c r="I959" i="1"/>
  <c r="H1698" i="1"/>
  <c r="I1698" i="1"/>
  <c r="H1666" i="1"/>
  <c r="I1666" i="1"/>
  <c r="H1634" i="1"/>
  <c r="I1634" i="1"/>
  <c r="H1602" i="1"/>
  <c r="I1602" i="1"/>
  <c r="H1570" i="1"/>
  <c r="I1570" i="1"/>
  <c r="H1538" i="1"/>
  <c r="I1538" i="1"/>
  <c r="I1456" i="1"/>
  <c r="H1456" i="1"/>
  <c r="G1183" i="1"/>
  <c r="G1133" i="1"/>
  <c r="H1109" i="1"/>
  <c r="I1109" i="1"/>
  <c r="G753" i="1"/>
  <c r="G704" i="1"/>
  <c r="H546" i="1"/>
  <c r="I546" i="1"/>
  <c r="H351" i="1"/>
  <c r="I351" i="1"/>
  <c r="G1186" i="1"/>
  <c r="G1154" i="1"/>
  <c r="G1122" i="1"/>
  <c r="H1018" i="1"/>
  <c r="I1018" i="1"/>
  <c r="G984" i="1"/>
  <c r="G952" i="1"/>
  <c r="H676" i="1"/>
  <c r="I676" i="1"/>
  <c r="H600" i="1"/>
  <c r="I600" i="1"/>
  <c r="I405" i="1"/>
  <c r="H405" i="1"/>
  <c r="G1103" i="1"/>
  <c r="I785" i="1"/>
  <c r="H785" i="1"/>
  <c r="I692" i="1"/>
  <c r="H692" i="1"/>
  <c r="H566" i="1"/>
  <c r="I566" i="1"/>
  <c r="H1204" i="1"/>
  <c r="I1204" i="1"/>
  <c r="H1017" i="1"/>
  <c r="I1017" i="1"/>
  <c r="H933" i="1"/>
  <c r="I933" i="1"/>
  <c r="H917" i="1"/>
  <c r="I917" i="1"/>
  <c r="H901" i="1"/>
  <c r="I901" i="1"/>
  <c r="H885" i="1"/>
  <c r="I885" i="1"/>
  <c r="H869" i="1"/>
  <c r="I869" i="1"/>
  <c r="H853" i="1"/>
  <c r="I853" i="1"/>
  <c r="H837" i="1"/>
  <c r="I837" i="1"/>
  <c r="H623" i="1"/>
  <c r="I623" i="1"/>
  <c r="H559" i="1"/>
  <c r="I559" i="1"/>
  <c r="G1156" i="1"/>
  <c r="G933" i="1"/>
  <c r="G917" i="1"/>
  <c r="G901" i="1"/>
  <c r="G869" i="1"/>
  <c r="G837" i="1"/>
  <c r="H784" i="1"/>
  <c r="I784" i="1"/>
  <c r="H639" i="1"/>
  <c r="I639" i="1"/>
  <c r="H756" i="1"/>
  <c r="I756" i="1"/>
  <c r="H592" i="1"/>
  <c r="I592" i="1"/>
  <c r="H818" i="1"/>
  <c r="I818" i="1"/>
  <c r="I775" i="1"/>
  <c r="H775" i="1"/>
  <c r="H671" i="1"/>
  <c r="I671" i="1"/>
  <c r="H568" i="1"/>
  <c r="I568" i="1"/>
  <c r="G975" i="1"/>
  <c r="H802" i="1"/>
  <c r="I802" i="1"/>
  <c r="H643" i="1"/>
  <c r="I643" i="1"/>
  <c r="H573" i="1"/>
  <c r="I573" i="1"/>
  <c r="H515" i="1"/>
  <c r="I515" i="1"/>
  <c r="I284" i="1"/>
  <c r="H284" i="1"/>
  <c r="H989" i="1"/>
  <c r="I989" i="1"/>
  <c r="H765" i="1"/>
  <c r="I765" i="1"/>
  <c r="H677" i="1"/>
  <c r="I677" i="1"/>
  <c r="H613" i="1"/>
  <c r="I613" i="1"/>
  <c r="G807" i="1"/>
  <c r="G799" i="1"/>
  <c r="G791" i="1"/>
  <c r="G783" i="1"/>
  <c r="G775" i="1"/>
  <c r="G767" i="1"/>
  <c r="G759" i="1"/>
  <c r="G656" i="1"/>
  <c r="H640" i="1"/>
  <c r="I640" i="1"/>
  <c r="G419" i="1"/>
  <c r="H585" i="1"/>
  <c r="I585" i="1"/>
  <c r="G493" i="1"/>
  <c r="I409" i="1"/>
  <c r="H409" i="1"/>
  <c r="G426" i="1"/>
  <c r="I457" i="1"/>
  <c r="H457" i="1"/>
  <c r="G219" i="1"/>
  <c r="I373" i="1"/>
  <c r="H373" i="1"/>
  <c r="H489" i="1"/>
  <c r="I489" i="1"/>
  <c r="H446" i="1"/>
  <c r="I446" i="1"/>
  <c r="G1964" i="1"/>
  <c r="H1131" i="1"/>
  <c r="I1131" i="1"/>
  <c r="H1315" i="1"/>
  <c r="I1315" i="1"/>
  <c r="H1334" i="1"/>
  <c r="I1334" i="1"/>
  <c r="G1359" i="1"/>
  <c r="I1445" i="1"/>
  <c r="H1445" i="1"/>
  <c r="I1825" i="1"/>
  <c r="H1825" i="1"/>
  <c r="G1857" i="1"/>
  <c r="G1972" i="1"/>
  <c r="H2033" i="1"/>
  <c r="I2033" i="1"/>
  <c r="G2171" i="1"/>
  <c r="H782" i="1"/>
  <c r="I782" i="1"/>
  <c r="I2053" i="1"/>
  <c r="H2053" i="1"/>
  <c r="I2072" i="1"/>
  <c r="H2072" i="1"/>
  <c r="H2119" i="1"/>
  <c r="I2119" i="1"/>
  <c r="H2176" i="1"/>
  <c r="I2176" i="1"/>
  <c r="H1069" i="1"/>
  <c r="I1069" i="1"/>
  <c r="H1266" i="1"/>
  <c r="I1266" i="1"/>
  <c r="H1291" i="1"/>
  <c r="I1291" i="1"/>
  <c r="I1417" i="1"/>
  <c r="H1417" i="1"/>
  <c r="H1466" i="1"/>
  <c r="I1466" i="1"/>
  <c r="G1901" i="1"/>
  <c r="H2079" i="1"/>
  <c r="I2079" i="1"/>
  <c r="I2191" i="1"/>
  <c r="H2191" i="1"/>
  <c r="H2120" i="1"/>
  <c r="G1339" i="1"/>
  <c r="G1355" i="1"/>
  <c r="G1371" i="1"/>
  <c r="G1387" i="1"/>
  <c r="I1425" i="1"/>
  <c r="H1425" i="1"/>
  <c r="H1483" i="1"/>
  <c r="I1483" i="1"/>
  <c r="I1509" i="1"/>
  <c r="H1509" i="1"/>
  <c r="H645" i="1"/>
  <c r="I645" i="1"/>
  <c r="H1132" i="1"/>
  <c r="I1132" i="1"/>
  <c r="H1459" i="1"/>
  <c r="I1459" i="1"/>
  <c r="H1491" i="1"/>
  <c r="I1491" i="1"/>
  <c r="H2030" i="1"/>
  <c r="I2030" i="1"/>
  <c r="G661" i="1"/>
  <c r="H987" i="1"/>
  <c r="I987" i="1"/>
  <c r="G1296" i="1"/>
  <c r="G1360" i="1"/>
  <c r="H924" i="1"/>
  <c r="I924" i="1"/>
  <c r="I1223" i="1"/>
  <c r="H1223" i="1"/>
  <c r="H1287" i="1"/>
  <c r="I1287" i="1"/>
  <c r="I1488" i="1"/>
  <c r="H1488" i="1"/>
  <c r="G1621" i="1"/>
  <c r="I1779" i="1"/>
  <c r="H1779" i="1"/>
  <c r="I1834" i="1"/>
  <c r="H1834" i="1"/>
  <c r="I1866" i="1"/>
  <c r="H1866" i="1"/>
  <c r="G1260" i="1"/>
  <c r="H1292" i="1"/>
  <c r="I1292" i="1"/>
  <c r="G1389" i="1"/>
  <c r="I1405" i="1"/>
  <c r="H1405" i="1"/>
  <c r="G1486" i="1"/>
  <c r="H1627" i="1"/>
  <c r="I1627" i="1"/>
  <c r="G1731" i="1"/>
  <c r="G1846" i="1"/>
  <c r="G1942" i="1"/>
  <c r="G1983" i="1"/>
  <c r="H691" i="1"/>
  <c r="I691" i="1"/>
  <c r="H964" i="1"/>
  <c r="I964" i="1"/>
  <c r="H1168" i="1"/>
  <c r="I1168" i="1"/>
  <c r="H1210" i="1"/>
  <c r="I1210" i="1"/>
  <c r="G1796" i="1"/>
  <c r="H1968" i="1"/>
  <c r="I1968" i="1"/>
  <c r="I2000" i="1"/>
  <c r="H2000" i="1"/>
  <c r="I2038" i="1"/>
  <c r="H2038" i="1"/>
  <c r="H2070" i="1"/>
  <c r="I2070" i="1"/>
  <c r="I2102" i="1"/>
  <c r="H2102" i="1"/>
  <c r="H2134" i="1"/>
  <c r="I2134" i="1"/>
  <c r="G581" i="1"/>
  <c r="G848" i="1"/>
  <c r="I1455" i="1"/>
  <c r="H1455" i="1"/>
  <c r="G1473" i="1"/>
  <c r="H1549" i="1"/>
  <c r="I1549" i="1"/>
  <c r="G1619" i="1"/>
  <c r="G1673" i="1"/>
  <c r="G2018" i="1"/>
  <c r="H898" i="1"/>
  <c r="I898" i="1"/>
  <c r="H1229" i="1"/>
  <c r="I1229" i="1"/>
  <c r="H1326" i="1"/>
  <c r="I1326" i="1"/>
  <c r="H1375" i="1"/>
  <c r="I1375" i="1"/>
  <c r="I1401" i="1"/>
  <c r="H1401" i="1"/>
  <c r="G1482" i="1"/>
  <c r="H1667" i="1"/>
  <c r="I1667" i="1"/>
  <c r="G1739" i="1"/>
  <c r="H1931" i="1"/>
  <c r="I1931" i="1"/>
  <c r="I1945" i="1"/>
  <c r="H1945" i="1"/>
  <c r="H1976" i="1"/>
  <c r="I1976" i="1"/>
  <c r="G2068" i="1"/>
  <c r="I2125" i="1"/>
  <c r="H2125" i="1"/>
  <c r="G2186" i="1"/>
  <c r="H2186" i="1"/>
  <c r="G1246" i="1"/>
  <c r="G1321" i="1"/>
  <c r="H1513" i="1"/>
  <c r="I1513" i="1"/>
  <c r="H1533" i="1"/>
  <c r="I1533" i="1"/>
  <c r="I1649" i="1"/>
  <c r="H1649" i="1"/>
  <c r="G1672" i="1"/>
  <c r="G1903" i="1"/>
  <c r="G2031" i="1"/>
  <c r="I2085" i="1"/>
  <c r="H2085" i="1"/>
  <c r="I2104" i="1"/>
  <c r="H2104" i="1"/>
  <c r="G2181" i="1"/>
  <c r="H854" i="1"/>
  <c r="I854" i="1"/>
  <c r="I976" i="1"/>
  <c r="H976" i="1"/>
  <c r="H1525" i="1"/>
  <c r="I1525" i="1"/>
  <c r="H1585" i="1"/>
  <c r="I1585" i="1"/>
  <c r="G1768" i="1"/>
  <c r="H1786" i="1"/>
  <c r="I1786" i="1"/>
  <c r="G1965" i="1"/>
  <c r="H1985" i="1"/>
  <c r="I1985" i="1"/>
  <c r="G1993" i="1"/>
  <c r="H2149" i="1"/>
  <c r="I2149" i="1"/>
  <c r="H2165" i="1"/>
  <c r="I2165" i="1"/>
  <c r="H2181" i="1"/>
  <c r="I2181" i="1"/>
  <c r="H2197" i="1"/>
  <c r="I2197" i="1"/>
  <c r="G2234" i="1"/>
  <c r="H2234" i="1"/>
  <c r="H1783" i="1"/>
  <c r="I1783" i="1"/>
  <c r="G1852" i="1"/>
  <c r="G1900" i="1"/>
  <c r="G1948" i="1"/>
  <c r="I2167" i="1"/>
  <c r="H2167" i="1"/>
  <c r="G1378" i="1"/>
  <c r="H1623" i="1"/>
  <c r="I1623" i="1"/>
  <c r="G1843" i="1"/>
  <c r="G1907" i="1"/>
  <c r="H1907" i="1"/>
  <c r="H1130" i="1"/>
  <c r="I1130" i="1"/>
  <c r="G1308" i="1"/>
  <c r="G1394" i="1"/>
  <c r="H1563" i="1"/>
  <c r="I1563" i="1"/>
  <c r="H1724" i="1"/>
  <c r="I1724" i="1"/>
  <c r="G1792" i="1"/>
  <c r="G1819" i="1"/>
  <c r="G1899" i="1"/>
  <c r="H1956" i="1"/>
  <c r="I1956" i="1"/>
  <c r="H2145" i="1"/>
  <c r="I2145" i="1"/>
  <c r="H2220" i="1"/>
  <c r="I2220" i="1"/>
  <c r="G2133" i="1"/>
  <c r="G2179" i="1"/>
  <c r="H2023" i="1"/>
  <c r="I2023" i="1"/>
  <c r="G1989" i="1"/>
  <c r="G1961" i="1"/>
  <c r="H1757" i="1"/>
  <c r="I1757" i="1"/>
  <c r="I1730" i="1"/>
  <c r="H1730" i="1"/>
  <c r="H1288" i="1"/>
  <c r="I1288" i="1"/>
  <c r="H803" i="1"/>
  <c r="I803" i="1"/>
  <c r="H616" i="1"/>
  <c r="I616" i="1"/>
  <c r="G2066" i="1"/>
  <c r="G2046" i="1"/>
  <c r="G1719" i="1"/>
  <c r="G1488" i="1"/>
  <c r="G1393" i="1"/>
  <c r="H1310" i="1"/>
  <c r="I1310" i="1"/>
  <c r="H1091" i="1"/>
  <c r="I1091" i="1"/>
  <c r="H850" i="1"/>
  <c r="I850" i="1"/>
  <c r="G2027" i="1"/>
  <c r="G1743" i="1"/>
  <c r="H1557" i="1"/>
  <c r="I1557" i="1"/>
  <c r="G1448" i="1"/>
  <c r="G1337" i="1"/>
  <c r="H1096" i="1"/>
  <c r="I1096" i="1"/>
  <c r="I1975" i="1"/>
  <c r="H1975" i="1"/>
  <c r="I1942" i="1"/>
  <c r="H1942" i="1"/>
  <c r="I1910" i="1"/>
  <c r="H1910" i="1"/>
  <c r="I1737" i="1"/>
  <c r="H1737" i="1"/>
  <c r="H1699" i="1"/>
  <c r="I1699" i="1"/>
  <c r="H1272" i="1"/>
  <c r="I1272" i="1"/>
  <c r="H1043" i="1"/>
  <c r="I1043" i="1"/>
  <c r="H1147" i="1"/>
  <c r="I1147" i="1"/>
  <c r="H555" i="1"/>
  <c r="I555" i="1"/>
  <c r="G1737" i="1"/>
  <c r="H1668" i="1"/>
  <c r="I1668" i="1"/>
  <c r="G1235" i="1"/>
  <c r="H1195" i="1"/>
  <c r="I1195" i="1"/>
  <c r="G1139" i="1"/>
  <c r="H1085" i="1"/>
  <c r="I1085" i="1"/>
  <c r="H1016" i="1"/>
  <c r="I1016" i="1"/>
  <c r="H558" i="1"/>
  <c r="I558" i="1"/>
  <c r="H1381" i="1"/>
  <c r="I1381" i="1"/>
  <c r="G1259" i="1"/>
  <c r="G1208" i="1"/>
  <c r="H858" i="1"/>
  <c r="I858" i="1"/>
  <c r="H755" i="1"/>
  <c r="I755" i="1"/>
  <c r="I1805" i="1"/>
  <c r="H1805" i="1"/>
  <c r="I1773" i="1"/>
  <c r="H1773" i="1"/>
  <c r="I1444" i="1"/>
  <c r="H1444" i="1"/>
  <c r="G1285" i="1"/>
  <c r="H1154" i="1"/>
  <c r="I1154" i="1"/>
  <c r="H951" i="1"/>
  <c r="I951" i="1"/>
  <c r="H771" i="1"/>
  <c r="I771" i="1"/>
  <c r="I1632" i="1"/>
  <c r="H1632" i="1"/>
  <c r="H1600" i="1"/>
  <c r="I1600" i="1"/>
  <c r="I1568" i="1"/>
  <c r="H1568" i="1"/>
  <c r="H1536" i="1"/>
  <c r="I1536" i="1"/>
  <c r="G1450" i="1"/>
  <c r="H1230" i="1"/>
  <c r="I1230" i="1"/>
  <c r="G981" i="1"/>
  <c r="I506" i="1"/>
  <c r="H506" i="1"/>
  <c r="I1420" i="1"/>
  <c r="H1420" i="1"/>
  <c r="H1056" i="1"/>
  <c r="I1056" i="1"/>
  <c r="H779" i="1"/>
  <c r="I779" i="1"/>
  <c r="G388" i="1"/>
  <c r="H1066" i="1"/>
  <c r="I1066" i="1"/>
  <c r="H723" i="1"/>
  <c r="I723" i="1"/>
  <c r="H541" i="1"/>
  <c r="I541" i="1"/>
  <c r="H1694" i="1"/>
  <c r="I1694" i="1"/>
  <c r="H1662" i="1"/>
  <c r="I1662" i="1"/>
  <c r="H1630" i="1"/>
  <c r="I1630" i="1"/>
  <c r="H1598" i="1"/>
  <c r="I1598" i="1"/>
  <c r="H1566" i="1"/>
  <c r="I1566" i="1"/>
  <c r="H1534" i="1"/>
  <c r="I1534" i="1"/>
  <c r="G1492" i="1"/>
  <c r="G1181" i="1"/>
  <c r="H1060" i="1"/>
  <c r="I1060" i="1"/>
  <c r="H1021" i="1"/>
  <c r="I1021" i="1"/>
  <c r="G974" i="1"/>
  <c r="H699" i="1"/>
  <c r="I699" i="1"/>
  <c r="G1182" i="1"/>
  <c r="G1150" i="1"/>
  <c r="G1118" i="1"/>
  <c r="H1028" i="1"/>
  <c r="I1028" i="1"/>
  <c r="G744" i="1"/>
  <c r="H565" i="1"/>
  <c r="I565" i="1"/>
  <c r="H444" i="1"/>
  <c r="I444" i="1"/>
  <c r="H931" i="1"/>
  <c r="I931" i="1"/>
  <c r="H915" i="1"/>
  <c r="I915" i="1"/>
  <c r="H899" i="1"/>
  <c r="I899" i="1"/>
  <c r="H883" i="1"/>
  <c r="I883" i="1"/>
  <c r="H867" i="1"/>
  <c r="I867" i="1"/>
  <c r="H851" i="1"/>
  <c r="I851" i="1"/>
  <c r="H835" i="1"/>
  <c r="I835" i="1"/>
  <c r="I815" i="1"/>
  <c r="H815" i="1"/>
  <c r="H622" i="1"/>
  <c r="I622" i="1"/>
  <c r="G533" i="1"/>
  <c r="I1248" i="1"/>
  <c r="H1248" i="1"/>
  <c r="I1216" i="1"/>
  <c r="H1216" i="1"/>
  <c r="G1184" i="1"/>
  <c r="G1152" i="1"/>
  <c r="G1120" i="1"/>
  <c r="H1014" i="1"/>
  <c r="I1014" i="1"/>
  <c r="G931" i="1"/>
  <c r="G915" i="1"/>
  <c r="G899" i="1"/>
  <c r="G883" i="1"/>
  <c r="G867" i="1"/>
  <c r="G851" i="1"/>
  <c r="G835" i="1"/>
  <c r="G815" i="1"/>
  <c r="G696" i="1"/>
  <c r="I817" i="1"/>
  <c r="H817" i="1"/>
  <c r="H796" i="1"/>
  <c r="I796" i="1"/>
  <c r="G569" i="1"/>
  <c r="G379" i="1"/>
  <c r="G951" i="1"/>
  <c r="H778" i="1"/>
  <c r="I778" i="1"/>
  <c r="G568" i="1"/>
  <c r="H805" i="1"/>
  <c r="I805" i="1"/>
  <c r="H737" i="1"/>
  <c r="I737" i="1"/>
  <c r="H705" i="1"/>
  <c r="I705" i="1"/>
  <c r="G608" i="1"/>
  <c r="H521" i="1"/>
  <c r="I521" i="1"/>
  <c r="G806" i="1"/>
  <c r="G798" i="1"/>
  <c r="G790" i="1"/>
  <c r="G782" i="1"/>
  <c r="G774" i="1"/>
  <c r="G766" i="1"/>
  <c r="G758" i="1"/>
  <c r="H654" i="1"/>
  <c r="I654" i="1"/>
  <c r="H638" i="1"/>
  <c r="I638" i="1"/>
  <c r="I300" i="1"/>
  <c r="H300" i="1"/>
  <c r="H577" i="1"/>
  <c r="I577" i="1"/>
  <c r="H484" i="1"/>
  <c r="I484" i="1"/>
  <c r="I425" i="1"/>
  <c r="H425" i="1"/>
  <c r="G235" i="1"/>
  <c r="I465" i="1"/>
  <c r="H465" i="1"/>
  <c r="G420" i="1"/>
  <c r="H179" i="1"/>
  <c r="I179" i="1"/>
  <c r="H1387" i="1"/>
  <c r="G1787" i="1"/>
  <c r="H1994" i="1"/>
  <c r="H2043" i="1"/>
  <c r="I2043" i="1"/>
  <c r="H2075" i="1"/>
  <c r="I2075" i="1"/>
  <c r="H2107" i="1"/>
  <c r="I2107" i="1"/>
  <c r="H844" i="1"/>
  <c r="I844" i="1"/>
  <c r="H912" i="1"/>
  <c r="I912" i="1"/>
  <c r="G996" i="1"/>
  <c r="H1105" i="1"/>
  <c r="I1105" i="1"/>
  <c r="H1473" i="1"/>
  <c r="I1473" i="1"/>
  <c r="G1968" i="1"/>
  <c r="H1156" i="1"/>
  <c r="I1156" i="1"/>
  <c r="G1229" i="1"/>
  <c r="H1277" i="1"/>
  <c r="I1277" i="1"/>
  <c r="I1644" i="1"/>
  <c r="H1644" i="1"/>
  <c r="I1676" i="1"/>
  <c r="H1676" i="1"/>
  <c r="H1733" i="1"/>
  <c r="I1733" i="1"/>
  <c r="H1775" i="1"/>
  <c r="I1775" i="1"/>
  <c r="H1835" i="1"/>
  <c r="I1835" i="1"/>
  <c r="H1867" i="1"/>
  <c r="I1867" i="1"/>
  <c r="H1899" i="1"/>
  <c r="I1899" i="1"/>
  <c r="H1928" i="1"/>
  <c r="I1928" i="1"/>
  <c r="I1963" i="1"/>
  <c r="H1963" i="1"/>
  <c r="H2098" i="1"/>
  <c r="I2098" i="1"/>
  <c r="H2127" i="1"/>
  <c r="I2127" i="1"/>
  <c r="G2146" i="1"/>
  <c r="H1298" i="1"/>
  <c r="I1298" i="1"/>
  <c r="H1323" i="1"/>
  <c r="I1323" i="1"/>
  <c r="H1373" i="1"/>
  <c r="I1373" i="1"/>
  <c r="I1410" i="1"/>
  <c r="H1410" i="1"/>
  <c r="H2058" i="1"/>
  <c r="I2058" i="1"/>
  <c r="H2087" i="1"/>
  <c r="I2087" i="1"/>
  <c r="H886" i="1"/>
  <c r="I886" i="1"/>
  <c r="G982" i="1"/>
  <c r="H1162" i="1"/>
  <c r="I1162" i="1"/>
  <c r="H1267" i="1"/>
  <c r="I1267" i="1"/>
  <c r="H1321" i="1"/>
  <c r="I1321" i="1"/>
  <c r="H1474" i="1"/>
  <c r="I1474" i="1"/>
  <c r="G1680" i="1"/>
  <c r="G1709" i="1"/>
  <c r="H1717" i="1"/>
  <c r="I1717" i="1"/>
  <c r="H1943" i="1"/>
  <c r="I1943" i="1"/>
  <c r="I1967" i="1"/>
  <c r="H1967" i="1"/>
  <c r="H2049" i="1"/>
  <c r="I2049" i="1"/>
  <c r="G2169" i="1"/>
  <c r="G2185" i="1"/>
  <c r="G2214" i="1"/>
  <c r="H2214" i="1"/>
  <c r="H1541" i="1"/>
  <c r="I1541" i="1"/>
  <c r="G1603" i="1"/>
  <c r="I1821" i="1"/>
  <c r="H1821" i="1"/>
  <c r="H1903" i="1"/>
  <c r="I1903" i="1"/>
  <c r="I1949" i="1"/>
  <c r="H1949" i="1"/>
  <c r="H2017" i="1"/>
  <c r="I2017" i="1"/>
  <c r="G2264" i="1"/>
  <c r="H2264" i="1"/>
  <c r="H1361" i="1"/>
  <c r="I1361" i="1"/>
  <c r="G1766" i="1"/>
  <c r="G708" i="1"/>
  <c r="H1152" i="1"/>
  <c r="I1152" i="1"/>
  <c r="I1479" i="1"/>
  <c r="H1479" i="1"/>
  <c r="H1695" i="1"/>
  <c r="I1695" i="1"/>
  <c r="I1965" i="1"/>
  <c r="H1965" i="1"/>
  <c r="G2051" i="1"/>
  <c r="G2076" i="1"/>
  <c r="H2169" i="1"/>
  <c r="I2169" i="1"/>
  <c r="H2224" i="1"/>
  <c r="I2224" i="1"/>
  <c r="H2018" i="1"/>
  <c r="I2018" i="1"/>
  <c r="G1210" i="1"/>
  <c r="H1141" i="1"/>
  <c r="I1141" i="1"/>
  <c r="H878" i="1"/>
  <c r="I878" i="1"/>
  <c r="G540" i="1"/>
  <c r="G2110" i="1"/>
  <c r="G2086" i="1"/>
  <c r="G2042" i="1"/>
  <c r="I1753" i="1"/>
  <c r="H1753" i="1"/>
  <c r="G1717" i="1"/>
  <c r="I1645" i="1"/>
  <c r="H1645" i="1"/>
  <c r="G1379" i="1"/>
  <c r="H1305" i="1"/>
  <c r="I1305" i="1"/>
  <c r="H1075" i="1"/>
  <c r="I1075" i="1"/>
  <c r="G2019" i="1"/>
  <c r="G1741" i="1"/>
  <c r="H1553" i="1"/>
  <c r="I1553" i="1"/>
  <c r="H1307" i="1"/>
  <c r="I1307" i="1"/>
  <c r="H894" i="1"/>
  <c r="I894" i="1"/>
  <c r="H2124" i="1"/>
  <c r="I2124" i="1"/>
  <c r="H2092" i="1"/>
  <c r="I2092" i="1"/>
  <c r="H2060" i="1"/>
  <c r="I2060" i="1"/>
  <c r="I1938" i="1"/>
  <c r="H1938" i="1"/>
  <c r="I1906" i="1"/>
  <c r="H1906" i="1"/>
  <c r="G1216" i="1"/>
  <c r="H1139" i="1"/>
  <c r="I1139" i="1"/>
  <c r="H1086" i="1"/>
  <c r="I1086" i="1"/>
  <c r="G554" i="1"/>
  <c r="I1998" i="1"/>
  <c r="H1998" i="1"/>
  <c r="I1966" i="1"/>
  <c r="H1966" i="1"/>
  <c r="G1729" i="1"/>
  <c r="G1447" i="1"/>
  <c r="H1187" i="1"/>
  <c r="I1187" i="1"/>
  <c r="H1138" i="1"/>
  <c r="I1138" i="1"/>
  <c r="H1046" i="1"/>
  <c r="I1046" i="1"/>
  <c r="H1015" i="1"/>
  <c r="I1015" i="1"/>
  <c r="G553" i="1"/>
  <c r="I1453" i="1"/>
  <c r="H1453" i="1"/>
  <c r="H1365" i="1"/>
  <c r="I1365" i="1"/>
  <c r="G1200" i="1"/>
  <c r="H1145" i="1"/>
  <c r="I1145" i="1"/>
  <c r="H1074" i="1"/>
  <c r="I1074" i="1"/>
  <c r="I1801" i="1"/>
  <c r="H1801" i="1"/>
  <c r="I1769" i="1"/>
  <c r="H1769" i="1"/>
  <c r="H1728" i="1"/>
  <c r="I1728" i="1"/>
  <c r="I1442" i="1"/>
  <c r="H1442" i="1"/>
  <c r="G1397" i="1"/>
  <c r="H1338" i="1"/>
  <c r="I1338" i="1"/>
  <c r="H1274" i="1"/>
  <c r="I1274" i="1"/>
  <c r="H1150" i="1"/>
  <c r="I1150" i="1"/>
  <c r="H1070" i="1"/>
  <c r="I1070" i="1"/>
  <c r="H766" i="1"/>
  <c r="I766" i="1"/>
  <c r="I1628" i="1"/>
  <c r="H1628" i="1"/>
  <c r="I1596" i="1"/>
  <c r="H1596" i="1"/>
  <c r="I1564" i="1"/>
  <c r="H1564" i="1"/>
  <c r="I1532" i="1"/>
  <c r="H1532" i="1"/>
  <c r="H1258" i="1"/>
  <c r="I1258" i="1"/>
  <c r="H1226" i="1"/>
  <c r="I1226" i="1"/>
  <c r="H1110" i="1"/>
  <c r="I1110" i="1"/>
  <c r="H1068" i="1"/>
  <c r="I1068" i="1"/>
  <c r="G820" i="1"/>
  <c r="I1416" i="1"/>
  <c r="H1416" i="1"/>
  <c r="H1051" i="1"/>
  <c r="I1051" i="1"/>
  <c r="I945" i="1"/>
  <c r="H945" i="1"/>
  <c r="H683" i="1"/>
  <c r="I683" i="1"/>
  <c r="G578" i="1"/>
  <c r="H1484" i="1"/>
  <c r="I1484" i="1"/>
  <c r="H1451" i="1"/>
  <c r="I1451" i="1"/>
  <c r="H1174" i="1"/>
  <c r="I1174" i="1"/>
  <c r="H1106" i="1"/>
  <c r="I1106" i="1"/>
  <c r="H1061" i="1"/>
  <c r="I1061" i="1"/>
  <c r="G998" i="1"/>
  <c r="H806" i="1"/>
  <c r="I806" i="1"/>
  <c r="I716" i="1"/>
  <c r="H716" i="1"/>
  <c r="H610" i="1"/>
  <c r="I610" i="1"/>
  <c r="H1690" i="1"/>
  <c r="I1690" i="1"/>
  <c r="H1658" i="1"/>
  <c r="I1658" i="1"/>
  <c r="H1626" i="1"/>
  <c r="I1626" i="1"/>
  <c r="H1594" i="1"/>
  <c r="I1594" i="1"/>
  <c r="H1562" i="1"/>
  <c r="I1562" i="1"/>
  <c r="H1530" i="1"/>
  <c r="I1530" i="1"/>
  <c r="G1484" i="1"/>
  <c r="G1451" i="1"/>
  <c r="G1151" i="1"/>
  <c r="H1055" i="1"/>
  <c r="I1055" i="1"/>
  <c r="H540" i="1"/>
  <c r="I540" i="1"/>
  <c r="G1178" i="1"/>
  <c r="G1114" i="1"/>
  <c r="H1042" i="1"/>
  <c r="I1042" i="1"/>
  <c r="H1010" i="1"/>
  <c r="I1010" i="1"/>
  <c r="G976" i="1"/>
  <c r="G830" i="1"/>
  <c r="G1099" i="1"/>
  <c r="I809" i="1"/>
  <c r="H809" i="1"/>
  <c r="I777" i="1"/>
  <c r="H777" i="1"/>
  <c r="H688" i="1"/>
  <c r="I688" i="1"/>
  <c r="G535" i="1"/>
  <c r="I422" i="1"/>
  <c r="H422" i="1"/>
  <c r="H1041" i="1"/>
  <c r="I1041" i="1"/>
  <c r="H1009" i="1"/>
  <c r="I1009" i="1"/>
  <c r="H929" i="1"/>
  <c r="I929" i="1"/>
  <c r="H913" i="1"/>
  <c r="I913" i="1"/>
  <c r="H897" i="1"/>
  <c r="I897" i="1"/>
  <c r="H881" i="1"/>
  <c r="I881" i="1"/>
  <c r="H865" i="1"/>
  <c r="I865" i="1"/>
  <c r="H849" i="1"/>
  <c r="I849" i="1"/>
  <c r="H833" i="1"/>
  <c r="I833" i="1"/>
  <c r="I732" i="1"/>
  <c r="H732" i="1"/>
  <c r="G692" i="1"/>
  <c r="G1212" i="1"/>
  <c r="G1180" i="1"/>
  <c r="G1148" i="1"/>
  <c r="G1116" i="1"/>
  <c r="G929" i="1"/>
  <c r="G913" i="1"/>
  <c r="G897" i="1"/>
  <c r="G881" i="1"/>
  <c r="G865" i="1"/>
  <c r="G849" i="1"/>
  <c r="G833" i="1"/>
  <c r="H808" i="1"/>
  <c r="I808" i="1"/>
  <c r="H776" i="1"/>
  <c r="I776" i="1"/>
  <c r="H747" i="1"/>
  <c r="I747" i="1"/>
  <c r="G618" i="1"/>
  <c r="G816" i="1"/>
  <c r="H772" i="1"/>
  <c r="I772" i="1"/>
  <c r="H659" i="1"/>
  <c r="I659" i="1"/>
  <c r="I376" i="1"/>
  <c r="H376" i="1"/>
  <c r="I791" i="1"/>
  <c r="H791" i="1"/>
  <c r="H656" i="1"/>
  <c r="I656" i="1"/>
  <c r="H557" i="1"/>
  <c r="I557" i="1"/>
  <c r="I482" i="1"/>
  <c r="H482" i="1"/>
  <c r="G999" i="1"/>
  <c r="H819" i="1"/>
  <c r="I819" i="1"/>
  <c r="G637" i="1"/>
  <c r="G562" i="1"/>
  <c r="H1005" i="1"/>
  <c r="I1005" i="1"/>
  <c r="H781" i="1"/>
  <c r="I781" i="1"/>
  <c r="G666" i="1"/>
  <c r="H590" i="1"/>
  <c r="I590" i="1"/>
  <c r="G813" i="1"/>
  <c r="G805" i="1"/>
  <c r="G797" i="1"/>
  <c r="G789" i="1"/>
  <c r="G781" i="1"/>
  <c r="G773" i="1"/>
  <c r="G765" i="1"/>
  <c r="G757" i="1"/>
  <c r="H652" i="1"/>
  <c r="I652" i="1"/>
  <c r="H524" i="1"/>
  <c r="I524" i="1"/>
  <c r="H569" i="1"/>
  <c r="I569" i="1"/>
  <c r="H329" i="1"/>
  <c r="I329" i="1"/>
  <c r="H269" i="1"/>
  <c r="I269" i="1"/>
  <c r="I415" i="1"/>
  <c r="H415" i="1"/>
  <c r="G394" i="1"/>
  <c r="I305" i="1"/>
  <c r="H305" i="1"/>
  <c r="G462" i="1"/>
  <c r="I502" i="1"/>
  <c r="H502" i="1"/>
  <c r="I390" i="1"/>
  <c r="H390" i="1"/>
  <c r="G177" i="1"/>
  <c r="G1958" i="1"/>
  <c r="G2093" i="1"/>
  <c r="H2093" i="1"/>
  <c r="H2200" i="1"/>
  <c r="I2200" i="1"/>
  <c r="H2233" i="1"/>
  <c r="I2233" i="1"/>
  <c r="H1180" i="1"/>
  <c r="I1180" i="1"/>
  <c r="G1382" i="1"/>
  <c r="H1527" i="1"/>
  <c r="I1527" i="1"/>
  <c r="G1545" i="1"/>
  <c r="H1545" i="1"/>
  <c r="H1719" i="1"/>
  <c r="I1719" i="1"/>
  <c r="H1855" i="1"/>
  <c r="I1855" i="1"/>
  <c r="I1869" i="1"/>
  <c r="H1869" i="1"/>
  <c r="H1884" i="1"/>
  <c r="I1884" i="1"/>
  <c r="G2117" i="1"/>
  <c r="H2117" i="1"/>
  <c r="H674" i="1"/>
  <c r="I674" i="1"/>
  <c r="H1803" i="1"/>
  <c r="H1217" i="1"/>
  <c r="I1217" i="1"/>
  <c r="G1552" i="1"/>
  <c r="G1568" i="1"/>
  <c r="G1616" i="1"/>
  <c r="G621" i="1"/>
  <c r="H1148" i="1"/>
  <c r="I1148" i="1"/>
  <c r="G1336" i="1"/>
  <c r="G1519" i="1"/>
  <c r="G1583" i="1"/>
  <c r="G1785" i="1"/>
  <c r="G570" i="1"/>
  <c r="G695" i="1"/>
  <c r="I1393" i="1"/>
  <c r="H1393" i="1"/>
  <c r="G1489" i="1"/>
  <c r="G719" i="1"/>
  <c r="H1112" i="1"/>
  <c r="I1112" i="1"/>
  <c r="G1497" i="1"/>
  <c r="H661" i="1"/>
  <c r="I661" i="1"/>
  <c r="H947" i="1"/>
  <c r="I947" i="1"/>
  <c r="G1252" i="1"/>
  <c r="G1280" i="1"/>
  <c r="G1344" i="1"/>
  <c r="H876" i="1"/>
  <c r="I876" i="1"/>
  <c r="G924" i="1"/>
  <c r="H944" i="1"/>
  <c r="I944" i="1"/>
  <c r="H948" i="1"/>
  <c r="I948" i="1"/>
  <c r="H1351" i="1"/>
  <c r="I1351" i="1"/>
  <c r="H1490" i="1"/>
  <c r="I1490" i="1"/>
  <c r="G1511" i="1"/>
  <c r="I1842" i="1"/>
  <c r="H1842" i="1"/>
  <c r="I1874" i="1"/>
  <c r="H1874" i="1"/>
  <c r="I2011" i="1"/>
  <c r="H2011" i="1"/>
  <c r="H904" i="1"/>
  <c r="I904" i="1"/>
  <c r="G1324" i="1"/>
  <c r="H1356" i="1"/>
  <c r="I1356" i="1"/>
  <c r="G1421" i="1"/>
  <c r="G1435" i="1"/>
  <c r="H1462" i="1"/>
  <c r="I1462" i="1"/>
  <c r="G1591" i="1"/>
  <c r="G1627" i="1"/>
  <c r="G1732" i="1"/>
  <c r="G1806" i="1"/>
  <c r="I2027" i="1"/>
  <c r="H2027" i="1"/>
  <c r="H1359" i="1"/>
  <c r="I1359" i="1"/>
  <c r="H1481" i="1"/>
  <c r="I1481" i="1"/>
  <c r="G1525" i="1"/>
  <c r="I1707" i="1"/>
  <c r="H1707" i="1"/>
  <c r="I1710" i="1"/>
  <c r="H1710" i="1"/>
  <c r="H1770" i="1"/>
  <c r="I1770" i="1"/>
  <c r="G1799" i="1"/>
  <c r="I1983" i="1"/>
  <c r="H1983" i="1"/>
  <c r="H2046" i="1"/>
  <c r="I2046" i="1"/>
  <c r="H2078" i="1"/>
  <c r="I2078" i="1"/>
  <c r="H2110" i="1"/>
  <c r="I2110" i="1"/>
  <c r="H532" i="1"/>
  <c r="I532" i="1"/>
  <c r="H996" i="1"/>
  <c r="I996" i="1"/>
  <c r="G1105" i="1"/>
  <c r="H1303" i="1"/>
  <c r="I1303" i="1"/>
  <c r="H1367" i="1"/>
  <c r="I1367" i="1"/>
  <c r="G1770" i="1"/>
  <c r="G2026" i="1"/>
  <c r="H1172" i="1"/>
  <c r="I1172" i="1"/>
  <c r="G1277" i="1"/>
  <c r="H1318" i="1"/>
  <c r="I1318" i="1"/>
  <c r="G1403" i="1"/>
  <c r="G1434" i="1"/>
  <c r="H1515" i="1"/>
  <c r="I1515" i="1"/>
  <c r="G1571" i="1"/>
  <c r="H1651" i="1"/>
  <c r="I1651" i="1"/>
  <c r="I1817" i="1"/>
  <c r="H1817" i="1"/>
  <c r="H1832" i="1"/>
  <c r="I1832" i="1"/>
  <c r="I1849" i="1"/>
  <c r="H1849" i="1"/>
  <c r="H1864" i="1"/>
  <c r="I1864" i="1"/>
  <c r="I1881" i="1"/>
  <c r="H1881" i="1"/>
  <c r="H1896" i="1"/>
  <c r="I1896" i="1"/>
  <c r="I1913" i="1"/>
  <c r="H1913" i="1"/>
  <c r="G1969" i="1"/>
  <c r="H1969" i="1"/>
  <c r="G2043" i="1"/>
  <c r="G2170" i="1"/>
  <c r="H2170" i="1"/>
  <c r="H1283" i="1"/>
  <c r="I1283" i="1"/>
  <c r="G1298" i="1"/>
  <c r="H1302" i="1"/>
  <c r="I1302" i="1"/>
  <c r="G1327" i="1"/>
  <c r="G1373" i="1"/>
  <c r="G1410" i="1"/>
  <c r="G1649" i="1"/>
  <c r="H1681" i="1"/>
  <c r="I1681" i="1"/>
  <c r="G1691" i="1"/>
  <c r="I1742" i="1"/>
  <c r="H1742" i="1"/>
  <c r="H1806" i="1"/>
  <c r="I1806" i="1"/>
  <c r="G1935" i="1"/>
  <c r="I1991" i="1"/>
  <c r="H1991" i="1"/>
  <c r="G2014" i="1"/>
  <c r="I2040" i="1"/>
  <c r="H2040" i="1"/>
  <c r="G2197" i="1"/>
  <c r="G854" i="1"/>
  <c r="H1169" i="1"/>
  <c r="I1169" i="1"/>
  <c r="H1268" i="1"/>
  <c r="I1268" i="1"/>
  <c r="G1363" i="1"/>
  <c r="H1458" i="1"/>
  <c r="I1458" i="1"/>
  <c r="G1710" i="1"/>
  <c r="H1776" i="1"/>
  <c r="I1776" i="1"/>
  <c r="H1815" i="1"/>
  <c r="I1815" i="1"/>
  <c r="G1828" i="1"/>
  <c r="H1847" i="1"/>
  <c r="I1847" i="1"/>
  <c r="G1860" i="1"/>
  <c r="H1879" i="1"/>
  <c r="I1879" i="1"/>
  <c r="G1892" i="1"/>
  <c r="H1911" i="1"/>
  <c r="I1911" i="1"/>
  <c r="G1924" i="1"/>
  <c r="H1940" i="1"/>
  <c r="I1940" i="1"/>
  <c r="G2052" i="1"/>
  <c r="H2101" i="1"/>
  <c r="H2113" i="1"/>
  <c r="I2113" i="1"/>
  <c r="G2226" i="1"/>
  <c r="H2226" i="1"/>
  <c r="G2258" i="1"/>
  <c r="H2258" i="1"/>
  <c r="I2024" i="1"/>
  <c r="H2024" i="1"/>
  <c r="G2182" i="1"/>
  <c r="H2182" i="1"/>
  <c r="G1364" i="1"/>
  <c r="H1364" i="1"/>
  <c r="H1583" i="1"/>
  <c r="I1795" i="1"/>
  <c r="H1795" i="1"/>
  <c r="G1859" i="1"/>
  <c r="H2039" i="1"/>
  <c r="I2039" i="1"/>
  <c r="H1237" i="1"/>
  <c r="I1237" i="1"/>
  <c r="H1357" i="1"/>
  <c r="I1357" i="1"/>
  <c r="H1529" i="1"/>
  <c r="I1529" i="1"/>
  <c r="G1563" i="1"/>
  <c r="H1607" i="1"/>
  <c r="I1607" i="1"/>
  <c r="G1653" i="1"/>
  <c r="G1702" i="1"/>
  <c r="G1931" i="1"/>
  <c r="G1966" i="1"/>
  <c r="G2079" i="1"/>
  <c r="H2106" i="1"/>
  <c r="I2106" i="1"/>
  <c r="I2133" i="1"/>
  <c r="H2133" i="1"/>
  <c r="I2193" i="1"/>
  <c r="H2193" i="1"/>
  <c r="H2232" i="1"/>
  <c r="I2232" i="1"/>
  <c r="I2112" i="1"/>
  <c r="H2112" i="1"/>
  <c r="I2163" i="1"/>
  <c r="H2163" i="1"/>
  <c r="G2184" i="1"/>
  <c r="H2015" i="1"/>
  <c r="I2015" i="1"/>
  <c r="I1665" i="1"/>
  <c r="H1665" i="1"/>
  <c r="H1352" i="1"/>
  <c r="I1352" i="1"/>
  <c r="G1121" i="1"/>
  <c r="G950" i="1"/>
  <c r="I700" i="1"/>
  <c r="H700" i="1"/>
  <c r="G2082" i="1"/>
  <c r="G2062" i="1"/>
  <c r="I1714" i="1"/>
  <c r="H1714" i="1"/>
  <c r="H1374" i="1"/>
  <c r="I1374" i="1"/>
  <c r="H1035" i="1"/>
  <c r="I1035" i="1"/>
  <c r="G822" i="1"/>
  <c r="I1738" i="1"/>
  <c r="H1738" i="1"/>
  <c r="I1700" i="1"/>
  <c r="H1700" i="1"/>
  <c r="G1399" i="1"/>
  <c r="G1305" i="1"/>
  <c r="H1179" i="1"/>
  <c r="I1179" i="1"/>
  <c r="H1094" i="1"/>
  <c r="I1094" i="1"/>
  <c r="G2032" i="1"/>
  <c r="G2016" i="1"/>
  <c r="I1934" i="1"/>
  <c r="H1934" i="1"/>
  <c r="I1902" i="1"/>
  <c r="H1902" i="1"/>
  <c r="I1764" i="1"/>
  <c r="H1764" i="1"/>
  <c r="H1727" i="1"/>
  <c r="I1727" i="1"/>
  <c r="H1567" i="1"/>
  <c r="I1567" i="1"/>
  <c r="H1368" i="1"/>
  <c r="I1368" i="1"/>
  <c r="H1011" i="1"/>
  <c r="I1011" i="1"/>
  <c r="H1081" i="1"/>
  <c r="I1081" i="1"/>
  <c r="H553" i="1"/>
  <c r="I553" i="1"/>
  <c r="H1134" i="1"/>
  <c r="I1134" i="1"/>
  <c r="H1080" i="1"/>
  <c r="I1080" i="1"/>
  <c r="H1040" i="1"/>
  <c r="I1040" i="1"/>
  <c r="H1008" i="1"/>
  <c r="I1008" i="1"/>
  <c r="H1692" i="1"/>
  <c r="I1692" i="1"/>
  <c r="H1647" i="1"/>
  <c r="I1647" i="1"/>
  <c r="H1349" i="1"/>
  <c r="I1349" i="1"/>
  <c r="I1239" i="1"/>
  <c r="H1239" i="1"/>
  <c r="H1194" i="1"/>
  <c r="I1194" i="1"/>
  <c r="H1073" i="1"/>
  <c r="I1073" i="1"/>
  <c r="H922" i="1"/>
  <c r="I922" i="1"/>
  <c r="H667" i="1"/>
  <c r="I667" i="1"/>
  <c r="I1797" i="1"/>
  <c r="H1797" i="1"/>
  <c r="I1765" i="1"/>
  <c r="H1765" i="1"/>
  <c r="H1704" i="1"/>
  <c r="I1704" i="1"/>
  <c r="G1333" i="1"/>
  <c r="G1269" i="1"/>
  <c r="H1065" i="1"/>
  <c r="I1065" i="1"/>
  <c r="G740" i="1"/>
  <c r="H1624" i="1"/>
  <c r="I1624" i="1"/>
  <c r="H1592" i="1"/>
  <c r="I1592" i="1"/>
  <c r="H1560" i="1"/>
  <c r="I1560" i="1"/>
  <c r="H1528" i="1"/>
  <c r="I1528" i="1"/>
  <c r="H1254" i="1"/>
  <c r="I1254" i="1"/>
  <c r="H1107" i="1"/>
  <c r="I1107" i="1"/>
  <c r="H1063" i="1"/>
  <c r="I1063" i="1"/>
  <c r="I1412" i="1"/>
  <c r="H1412" i="1"/>
  <c r="H1088" i="1"/>
  <c r="I1088" i="1"/>
  <c r="H824" i="1"/>
  <c r="I824" i="1"/>
  <c r="H763" i="1"/>
  <c r="I763" i="1"/>
  <c r="I314" i="1"/>
  <c r="H314" i="1"/>
  <c r="G1248" i="1"/>
  <c r="H1103" i="1"/>
  <c r="I1103" i="1"/>
  <c r="H790" i="1"/>
  <c r="I790" i="1"/>
  <c r="G584" i="1"/>
  <c r="H478" i="1"/>
  <c r="I478" i="1"/>
  <c r="H1686" i="1"/>
  <c r="I1686" i="1"/>
  <c r="H1654" i="1"/>
  <c r="I1654" i="1"/>
  <c r="I1622" i="1"/>
  <c r="H1622" i="1"/>
  <c r="I1590" i="1"/>
  <c r="H1590" i="1"/>
  <c r="I1558" i="1"/>
  <c r="H1558" i="1"/>
  <c r="I1526" i="1"/>
  <c r="H1526" i="1"/>
  <c r="G1476" i="1"/>
  <c r="G1149" i="1"/>
  <c r="H1092" i="1"/>
  <c r="I1092" i="1"/>
  <c r="H1013" i="1"/>
  <c r="I1013" i="1"/>
  <c r="I961" i="1"/>
  <c r="H961" i="1"/>
  <c r="H679" i="1"/>
  <c r="I679" i="1"/>
  <c r="G536" i="1"/>
  <c r="G1174" i="1"/>
  <c r="G1142" i="1"/>
  <c r="G1110" i="1"/>
  <c r="H715" i="1"/>
  <c r="I715" i="1"/>
  <c r="H655" i="1"/>
  <c r="I655" i="1"/>
  <c r="H536" i="1"/>
  <c r="I536" i="1"/>
  <c r="H1020" i="1"/>
  <c r="I1020" i="1"/>
  <c r="H630" i="1"/>
  <c r="I630" i="1"/>
  <c r="G534" i="1"/>
  <c r="I411" i="1"/>
  <c r="H411" i="1"/>
  <c r="H943" i="1"/>
  <c r="I943" i="1"/>
  <c r="H927" i="1"/>
  <c r="I927" i="1"/>
  <c r="H911" i="1"/>
  <c r="I911" i="1"/>
  <c r="H895" i="1"/>
  <c r="I895" i="1"/>
  <c r="H879" i="1"/>
  <c r="I879" i="1"/>
  <c r="H863" i="1"/>
  <c r="I863" i="1"/>
  <c r="H847" i="1"/>
  <c r="I847" i="1"/>
  <c r="H831" i="1"/>
  <c r="I831" i="1"/>
  <c r="H618" i="1"/>
  <c r="I618" i="1"/>
  <c r="I516" i="1"/>
  <c r="H516" i="1"/>
  <c r="I1240" i="1"/>
  <c r="H1240" i="1"/>
  <c r="I1208" i="1"/>
  <c r="H1208" i="1"/>
  <c r="G1176" i="1"/>
  <c r="G1144" i="1"/>
  <c r="G1112" i="1"/>
  <c r="H1038" i="1"/>
  <c r="I1038" i="1"/>
  <c r="H1006" i="1"/>
  <c r="I1006" i="1"/>
  <c r="H990" i="1"/>
  <c r="I990" i="1"/>
  <c r="H974" i="1"/>
  <c r="I974" i="1"/>
  <c r="H958" i="1"/>
  <c r="I958" i="1"/>
  <c r="G943" i="1"/>
  <c r="G927" i="1"/>
  <c r="G911" i="1"/>
  <c r="G895" i="1"/>
  <c r="G879" i="1"/>
  <c r="G831" i="1"/>
  <c r="G737" i="1"/>
  <c r="H684" i="1"/>
  <c r="I684" i="1"/>
  <c r="G593" i="1"/>
  <c r="H492" i="1"/>
  <c r="I492" i="1"/>
  <c r="H812" i="1"/>
  <c r="I812" i="1"/>
  <c r="H544" i="1"/>
  <c r="I544" i="1"/>
  <c r="I767" i="1"/>
  <c r="H767" i="1"/>
  <c r="H543" i="1"/>
  <c r="I543" i="1"/>
  <c r="H794" i="1"/>
  <c r="I794" i="1"/>
  <c r="H668" i="1"/>
  <c r="I668" i="1"/>
  <c r="G632" i="1"/>
  <c r="H469" i="1"/>
  <c r="I469" i="1"/>
  <c r="H981" i="1"/>
  <c r="I981" i="1"/>
  <c r="H820" i="1"/>
  <c r="I820" i="1"/>
  <c r="H757" i="1"/>
  <c r="I757" i="1"/>
  <c r="H729" i="1"/>
  <c r="I729" i="1"/>
  <c r="H697" i="1"/>
  <c r="I697" i="1"/>
  <c r="H663" i="1"/>
  <c r="I663" i="1"/>
  <c r="H584" i="1"/>
  <c r="I584" i="1"/>
  <c r="G812" i="1"/>
  <c r="G804" i="1"/>
  <c r="G796" i="1"/>
  <c r="G788" i="1"/>
  <c r="G780" i="1"/>
  <c r="G772" i="1"/>
  <c r="G764" i="1"/>
  <c r="G756" i="1"/>
  <c r="H650" i="1"/>
  <c r="I650" i="1"/>
  <c r="G471" i="1"/>
  <c r="I330" i="1"/>
  <c r="H330" i="1"/>
  <c r="I274" i="1"/>
  <c r="H274" i="1"/>
  <c r="H554" i="1"/>
  <c r="I554" i="1"/>
  <c r="H458" i="1"/>
  <c r="I458" i="1"/>
  <c r="H501" i="1"/>
  <c r="I501" i="1"/>
  <c r="I392" i="1"/>
  <c r="H392" i="1"/>
  <c r="G447" i="1"/>
  <c r="H170" i="1"/>
  <c r="I170" i="1"/>
  <c r="I398" i="1"/>
  <c r="H398" i="1"/>
  <c r="I359" i="1"/>
  <c r="H359" i="1"/>
  <c r="I518" i="1"/>
  <c r="H518" i="1"/>
  <c r="I382" i="1"/>
  <c r="H382" i="1"/>
  <c r="I396" i="1"/>
  <c r="H396" i="1"/>
  <c r="H301" i="1"/>
  <c r="I301" i="1"/>
  <c r="H139" i="1"/>
  <c r="I139" i="1"/>
  <c r="I429" i="1"/>
  <c r="H429" i="1"/>
  <c r="G401" i="1"/>
  <c r="G376" i="1"/>
  <c r="I334" i="1"/>
  <c r="H334" i="1"/>
  <c r="H205" i="1"/>
  <c r="I205" i="1"/>
  <c r="I393" i="1"/>
  <c r="H393" i="1"/>
  <c r="H287" i="1"/>
  <c r="I287" i="1"/>
  <c r="G442" i="1"/>
  <c r="I421" i="1"/>
  <c r="H421" i="1"/>
  <c r="G393" i="1"/>
  <c r="I363" i="1"/>
  <c r="H363" i="1"/>
  <c r="H466" i="1"/>
  <c r="I466" i="1"/>
  <c r="G434" i="1"/>
  <c r="G408" i="1"/>
  <c r="G386" i="1"/>
  <c r="I264" i="1"/>
  <c r="H264" i="1"/>
  <c r="I308" i="1"/>
  <c r="H308" i="1"/>
  <c r="H186" i="1"/>
  <c r="I186" i="1"/>
  <c r="I426" i="1"/>
  <c r="H426" i="1"/>
  <c r="I362" i="1"/>
  <c r="H362" i="1"/>
  <c r="I222" i="1"/>
  <c r="H222" i="1"/>
  <c r="I352" i="1"/>
  <c r="H352" i="1"/>
  <c r="H136" i="1"/>
  <c r="I136" i="1"/>
  <c r="I21" i="1"/>
  <c r="H21" i="1"/>
  <c r="G162" i="1"/>
  <c r="G215" i="1"/>
  <c r="H97" i="1"/>
  <c r="I97" i="1"/>
  <c r="I254" i="1"/>
  <c r="H254" i="1"/>
  <c r="G222" i="1"/>
  <c r="H61" i="1"/>
  <c r="I61" i="1"/>
  <c r="I14" i="1"/>
  <c r="H14" i="1"/>
  <c r="G40" i="1"/>
  <c r="G149" i="1"/>
  <c r="H72" i="1"/>
  <c r="I72" i="1"/>
  <c r="H51" i="1"/>
  <c r="I51" i="1"/>
  <c r="I34" i="1"/>
  <c r="H34" i="1"/>
  <c r="I6" i="1"/>
  <c r="H6" i="1"/>
  <c r="H55" i="1"/>
  <c r="I55" i="1"/>
  <c r="H70" i="1"/>
  <c r="I70" i="1"/>
  <c r="I42" i="1"/>
  <c r="H42" i="1"/>
  <c r="G31" i="1"/>
  <c r="H1984" i="1"/>
  <c r="I1984" i="1"/>
  <c r="G2167" i="1"/>
  <c r="H2205" i="1"/>
  <c r="I2205" i="1"/>
  <c r="H2237" i="1"/>
  <c r="I2237" i="1"/>
  <c r="H1188" i="1"/>
  <c r="I1188" i="1"/>
  <c r="I1440" i="1"/>
  <c r="H1440" i="1"/>
  <c r="H1555" i="1"/>
  <c r="I1555" i="1"/>
  <c r="I1721" i="1"/>
  <c r="H1721" i="1"/>
  <c r="G1933" i="1"/>
  <c r="H1996" i="1"/>
  <c r="I1996" i="1"/>
  <c r="I2199" i="1"/>
  <c r="H2199" i="1"/>
  <c r="G2244" i="1"/>
  <c r="H2146" i="1"/>
  <c r="G968" i="1"/>
  <c r="H822" i="1"/>
  <c r="I822" i="1"/>
  <c r="G1111" i="1"/>
  <c r="I801" i="1"/>
  <c r="H801" i="1"/>
  <c r="I769" i="1"/>
  <c r="H769" i="1"/>
  <c r="H731" i="1"/>
  <c r="I731" i="1"/>
  <c r="G667" i="1"/>
  <c r="H629" i="1"/>
  <c r="I629" i="1"/>
  <c r="H533" i="1"/>
  <c r="I533" i="1"/>
  <c r="I379" i="1"/>
  <c r="H379" i="1"/>
  <c r="H1220" i="1"/>
  <c r="I1220" i="1"/>
  <c r="H1033" i="1"/>
  <c r="I1033" i="1"/>
  <c r="H941" i="1"/>
  <c r="I941" i="1"/>
  <c r="H925" i="1"/>
  <c r="I925" i="1"/>
  <c r="H909" i="1"/>
  <c r="I909" i="1"/>
  <c r="H893" i="1"/>
  <c r="I893" i="1"/>
  <c r="H877" i="1"/>
  <c r="I877" i="1"/>
  <c r="H861" i="1"/>
  <c r="I861" i="1"/>
  <c r="H845" i="1"/>
  <c r="I845" i="1"/>
  <c r="H829" i="1"/>
  <c r="I829" i="1"/>
  <c r="G720" i="1"/>
  <c r="H672" i="1"/>
  <c r="I672" i="1"/>
  <c r="G594" i="1"/>
  <c r="G925" i="1"/>
  <c r="G909" i="1"/>
  <c r="H800" i="1"/>
  <c r="I800" i="1"/>
  <c r="H768" i="1"/>
  <c r="I768" i="1"/>
  <c r="H589" i="1"/>
  <c r="I589" i="1"/>
  <c r="H788" i="1"/>
  <c r="I788" i="1"/>
  <c r="G538" i="1"/>
  <c r="H313" i="1"/>
  <c r="I313" i="1"/>
  <c r="H826" i="1"/>
  <c r="I826" i="1"/>
  <c r="I807" i="1"/>
  <c r="H807" i="1"/>
  <c r="H632" i="1"/>
  <c r="I632" i="1"/>
  <c r="H770" i="1"/>
  <c r="I770" i="1"/>
  <c r="H614" i="1"/>
  <c r="I614" i="1"/>
  <c r="H556" i="1"/>
  <c r="I556" i="1"/>
  <c r="H797" i="1"/>
  <c r="I797" i="1"/>
  <c r="H578" i="1"/>
  <c r="I578" i="1"/>
  <c r="G672" i="1"/>
  <c r="H648" i="1"/>
  <c r="I648" i="1"/>
  <c r="H538" i="1"/>
  <c r="I538" i="1"/>
  <c r="I433" i="1"/>
  <c r="H433" i="1"/>
  <c r="H327" i="1"/>
  <c r="I327" i="1"/>
  <c r="I403" i="1"/>
  <c r="H403" i="1"/>
  <c r="I439" i="1"/>
  <c r="H439" i="1"/>
  <c r="H251" i="1"/>
  <c r="I251" i="1"/>
  <c r="I424" i="1"/>
  <c r="H424" i="1"/>
  <c r="H125" i="1"/>
  <c r="I125" i="1"/>
  <c r="G454" i="1"/>
  <c r="I399" i="1"/>
  <c r="H399" i="1"/>
  <c r="I289" i="1"/>
  <c r="H289" i="1"/>
  <c r="H248" i="1"/>
  <c r="I248" i="1"/>
  <c r="G164" i="1"/>
  <c r="I440" i="1"/>
  <c r="H440" i="1"/>
  <c r="I391" i="1"/>
  <c r="H391" i="1"/>
  <c r="G463" i="1"/>
  <c r="H210" i="1"/>
  <c r="I210" i="1"/>
  <c r="I385" i="1"/>
  <c r="H385" i="1"/>
  <c r="G229" i="1"/>
  <c r="I372" i="1"/>
  <c r="H372" i="1"/>
  <c r="I402" i="1"/>
  <c r="H402" i="1"/>
  <c r="G181" i="1"/>
  <c r="H214" i="1"/>
  <c r="I214" i="1"/>
  <c r="I256" i="1"/>
  <c r="H256" i="1"/>
  <c r="I77" i="1"/>
  <c r="H77" i="1"/>
  <c r="H102" i="1"/>
  <c r="I102" i="1"/>
  <c r="I123" i="1"/>
  <c r="H123" i="1"/>
  <c r="H216" i="1"/>
  <c r="I216" i="1"/>
  <c r="H177" i="1"/>
  <c r="I177" i="1"/>
  <c r="H81" i="1"/>
  <c r="I81" i="1"/>
  <c r="I250" i="1"/>
  <c r="H250" i="1"/>
  <c r="H167" i="1"/>
  <c r="I167" i="1"/>
  <c r="H149" i="1"/>
  <c r="I149" i="1"/>
  <c r="H110" i="1"/>
  <c r="I110" i="1"/>
  <c r="H173" i="1"/>
  <c r="I173" i="1"/>
  <c r="H117" i="1"/>
  <c r="I117" i="1"/>
  <c r="I30" i="1"/>
  <c r="H30" i="1"/>
  <c r="H78" i="1"/>
  <c r="I78" i="1"/>
  <c r="H130" i="1"/>
  <c r="I130" i="1"/>
  <c r="I18" i="1"/>
  <c r="H18" i="1"/>
  <c r="H50" i="1"/>
  <c r="I50" i="1"/>
  <c r="G27" i="1"/>
  <c r="H862" i="1"/>
  <c r="I862" i="1"/>
  <c r="I1406" i="1"/>
  <c r="H1406" i="1"/>
  <c r="I1729" i="1"/>
  <c r="H1729" i="1"/>
  <c r="H1972" i="1"/>
  <c r="I1972" i="1"/>
  <c r="H2168" i="1"/>
  <c r="I2168" i="1"/>
  <c r="H2209" i="1"/>
  <c r="I2209" i="1"/>
  <c r="H2245" i="1"/>
  <c r="I2245" i="1"/>
  <c r="G1311" i="1"/>
  <c r="H1735" i="1"/>
  <c r="I1735" i="1"/>
  <c r="G1869" i="1"/>
  <c r="H1935" i="1"/>
  <c r="I1935" i="1"/>
  <c r="G1997" i="1"/>
  <c r="H938" i="1"/>
  <c r="I938" i="1"/>
  <c r="I1438" i="1"/>
  <c r="H1438" i="1"/>
  <c r="G1496" i="1"/>
  <c r="H1643" i="1"/>
  <c r="I1643" i="1"/>
  <c r="I1807" i="1"/>
  <c r="H1807" i="1"/>
  <c r="H1824" i="1"/>
  <c r="I1824" i="1"/>
  <c r="H1875" i="1"/>
  <c r="I1875" i="1"/>
  <c r="G1921" i="1"/>
  <c r="G1937" i="1"/>
  <c r="G1977" i="1"/>
  <c r="I2048" i="1"/>
  <c r="H2048" i="1"/>
  <c r="G2155" i="1"/>
  <c r="I2187" i="1"/>
  <c r="H2187" i="1"/>
  <c r="I5" i="1"/>
  <c r="H5" i="1"/>
  <c r="H1184" i="1"/>
  <c r="I1184" i="1"/>
  <c r="I2057" i="1"/>
  <c r="H2057" i="1"/>
  <c r="G2124" i="1"/>
  <c r="G2159" i="1"/>
  <c r="H2241" i="1"/>
  <c r="I2241" i="1"/>
  <c r="H1265" i="1"/>
  <c r="I1265" i="1"/>
  <c r="H1499" i="1"/>
  <c r="I1499" i="1"/>
  <c r="H1790" i="1"/>
  <c r="I1790" i="1"/>
  <c r="G1837" i="1"/>
  <c r="H1919" i="1"/>
  <c r="I1919" i="1"/>
  <c r="H2246" i="1"/>
  <c r="H2140" i="1"/>
  <c r="I2140" i="1"/>
  <c r="H2156" i="1"/>
  <c r="I2156" i="1"/>
  <c r="H2172" i="1"/>
  <c r="I2172" i="1"/>
  <c r="H2188" i="1"/>
  <c r="I2188" i="1"/>
  <c r="G483" i="1"/>
  <c r="I454" i="1"/>
  <c r="H454" i="1"/>
  <c r="G360" i="1"/>
  <c r="I407" i="1"/>
  <c r="H407" i="1"/>
  <c r="G140" i="1"/>
  <c r="I431" i="1"/>
  <c r="H431" i="1"/>
  <c r="G403" i="1"/>
  <c r="H309" i="1"/>
  <c r="I309" i="1"/>
  <c r="G416" i="1"/>
  <c r="I395" i="1"/>
  <c r="H395" i="1"/>
  <c r="H201" i="1"/>
  <c r="I201" i="1"/>
  <c r="G446" i="1"/>
  <c r="I423" i="1"/>
  <c r="H423" i="1"/>
  <c r="G395" i="1"/>
  <c r="I366" i="1"/>
  <c r="H366" i="1"/>
  <c r="H470" i="1"/>
  <c r="I470" i="1"/>
  <c r="G436" i="1"/>
  <c r="I388" i="1"/>
  <c r="H388" i="1"/>
  <c r="I369" i="1"/>
  <c r="H369" i="1"/>
  <c r="G377" i="1"/>
  <c r="I386" i="1"/>
  <c r="H386" i="1"/>
  <c r="I260" i="1"/>
  <c r="H260" i="1"/>
  <c r="H202" i="1"/>
  <c r="I202" i="1"/>
  <c r="I356" i="1"/>
  <c r="H356" i="1"/>
  <c r="I33" i="1"/>
  <c r="H33" i="1"/>
  <c r="I25" i="1"/>
  <c r="H25" i="1"/>
  <c r="I238" i="1"/>
  <c r="H238" i="1"/>
  <c r="G173" i="1"/>
  <c r="I190" i="1"/>
  <c r="H190" i="1"/>
  <c r="G223" i="1"/>
  <c r="G152" i="1"/>
  <c r="I258" i="1"/>
  <c r="H258" i="1"/>
  <c r="G226" i="1"/>
  <c r="H122" i="1"/>
  <c r="I122" i="1"/>
  <c r="G151" i="1"/>
  <c r="G133" i="1"/>
  <c r="H62" i="1"/>
  <c r="I62" i="1"/>
  <c r="G126" i="1"/>
  <c r="G70" i="1"/>
  <c r="G153" i="1"/>
  <c r="H127" i="1"/>
  <c r="I127" i="1"/>
  <c r="G135" i="1"/>
  <c r="H82" i="1"/>
  <c r="I82" i="1"/>
  <c r="H71" i="1"/>
  <c r="I71" i="1"/>
  <c r="G8" i="1"/>
  <c r="H48" i="1"/>
  <c r="I48" i="1"/>
  <c r="H58" i="1"/>
  <c r="I58" i="1"/>
  <c r="I29" i="1"/>
  <c r="H29" i="1"/>
  <c r="G45" i="1"/>
  <c r="G22" i="1"/>
  <c r="G60" i="1"/>
  <c r="G52" i="1"/>
  <c r="G35" i="1"/>
  <c r="G595" i="1"/>
  <c r="I1231" i="1"/>
  <c r="H1231" i="1"/>
  <c r="H1353" i="1"/>
  <c r="I1353" i="1"/>
  <c r="H1494" i="1"/>
  <c r="I1494" i="1"/>
  <c r="H1573" i="1"/>
  <c r="I1573" i="1"/>
  <c r="G1701" i="1"/>
  <c r="I1957" i="1"/>
  <c r="H1957" i="1"/>
  <c r="H2152" i="1"/>
  <c r="I2152" i="1"/>
  <c r="G2199" i="1"/>
  <c r="H2229" i="1"/>
  <c r="I2229" i="1"/>
  <c r="H675" i="1"/>
  <c r="I675" i="1"/>
  <c r="H834" i="1"/>
  <c r="I834" i="1"/>
  <c r="H1382" i="1"/>
  <c r="I1382" i="1"/>
  <c r="G1487" i="1"/>
  <c r="G1853" i="1"/>
  <c r="G1868" i="1"/>
  <c r="H1887" i="1"/>
  <c r="I1887" i="1"/>
  <c r="I1933" i="1"/>
  <c r="H1933" i="1"/>
  <c r="G971" i="1"/>
  <c r="G1939" i="1"/>
  <c r="H1171" i="1"/>
  <c r="I1171" i="1"/>
  <c r="H1329" i="1"/>
  <c r="I1329" i="1"/>
  <c r="I1395" i="1"/>
  <c r="H1395" i="1"/>
  <c r="G1495" i="1"/>
  <c r="H1559" i="1"/>
  <c r="I1559" i="1"/>
  <c r="H1683" i="1"/>
  <c r="I1683" i="1"/>
  <c r="H1715" i="1"/>
  <c r="I1715" i="1"/>
  <c r="H1827" i="1"/>
  <c r="I1827" i="1"/>
  <c r="I1841" i="1"/>
  <c r="H1841" i="1"/>
  <c r="G1873" i="1"/>
  <c r="I1889" i="1"/>
  <c r="H1889" i="1"/>
  <c r="H1904" i="1"/>
  <c r="I1904" i="1"/>
  <c r="G2001" i="1"/>
  <c r="G2069" i="1"/>
  <c r="G2106" i="1"/>
  <c r="H2155" i="1"/>
  <c r="I2155" i="1"/>
  <c r="H906" i="1"/>
  <c r="I906" i="1"/>
  <c r="H1300" i="1"/>
  <c r="I1300" i="1"/>
  <c r="H1551" i="1"/>
  <c r="I1551" i="1"/>
  <c r="G2017" i="1"/>
  <c r="I2121" i="1"/>
  <c r="H2121" i="1"/>
  <c r="H2192" i="1"/>
  <c r="I2192" i="1"/>
  <c r="H936" i="1"/>
  <c r="I936" i="1"/>
  <c r="G1282" i="1"/>
  <c r="G1340" i="1"/>
  <c r="G1499" i="1"/>
  <c r="I1722" i="1"/>
  <c r="H1722" i="1"/>
  <c r="G1917" i="1"/>
  <c r="G2053" i="1"/>
  <c r="G2084" i="1"/>
  <c r="I2159" i="1"/>
  <c r="H2159" i="1"/>
  <c r="G2208" i="1"/>
  <c r="G2236" i="1"/>
  <c r="G1380" i="1"/>
  <c r="G1442" i="1"/>
  <c r="H1748" i="1"/>
  <c r="I1748" i="1"/>
  <c r="H1871" i="1"/>
  <c r="I1871" i="1"/>
  <c r="G1884" i="1"/>
  <c r="H1932" i="1"/>
  <c r="I1932" i="1"/>
  <c r="H1978" i="1"/>
  <c r="I1978" i="1"/>
  <c r="I1999" i="1"/>
  <c r="H1999" i="1"/>
  <c r="G2220" i="1"/>
  <c r="I1426" i="1"/>
  <c r="H1426" i="1"/>
  <c r="H2103" i="1"/>
  <c r="I2103" i="1"/>
  <c r="G1123" i="1"/>
  <c r="G1299" i="1"/>
  <c r="H1330" i="1"/>
  <c r="I1330" i="1"/>
  <c r="H1355" i="1"/>
  <c r="I1355" i="1"/>
  <c r="G1433" i="1"/>
  <c r="G1459" i="1"/>
  <c r="G1559" i="1"/>
  <c r="G1683" i="1"/>
  <c r="G1824" i="1"/>
  <c r="H1840" i="1"/>
  <c r="I1840" i="1"/>
  <c r="H1888" i="1"/>
  <c r="I1888" i="1"/>
  <c r="I1905" i="1"/>
  <c r="H1905" i="1"/>
  <c r="H1952" i="1"/>
  <c r="I1952" i="1"/>
  <c r="I2003" i="1"/>
  <c r="H2003" i="1"/>
  <c r="H2095" i="1"/>
  <c r="I2095" i="1"/>
  <c r="G2139" i="1"/>
  <c r="H2171" i="1"/>
  <c r="I2171" i="1"/>
  <c r="G2192" i="1"/>
  <c r="I350" i="1"/>
  <c r="H350" i="1"/>
  <c r="H1143" i="1"/>
  <c r="I1143" i="1"/>
  <c r="H1294" i="1"/>
  <c r="I1294" i="1"/>
  <c r="H1539" i="1"/>
  <c r="I1539" i="1"/>
  <c r="G1999" i="1"/>
  <c r="G2175" i="1"/>
  <c r="H1233" i="1"/>
  <c r="I1233" i="1"/>
  <c r="G1289" i="1"/>
  <c r="H1341" i="1"/>
  <c r="I1341" i="1"/>
  <c r="H1814" i="1"/>
  <c r="I1814" i="1"/>
  <c r="G2041" i="1"/>
  <c r="I2143" i="1"/>
  <c r="H2143" i="1"/>
  <c r="I2183" i="1"/>
  <c r="H2183" i="1"/>
  <c r="G2164" i="1"/>
  <c r="G2196" i="1"/>
  <c r="I420" i="1"/>
  <c r="H420" i="1"/>
  <c r="H145" i="1"/>
  <c r="I145" i="1"/>
  <c r="G482" i="1"/>
  <c r="G435" i="1"/>
  <c r="I412" i="1"/>
  <c r="H412" i="1"/>
  <c r="I389" i="1"/>
  <c r="H389" i="1"/>
  <c r="H277" i="1"/>
  <c r="I277" i="1"/>
  <c r="H325" i="1"/>
  <c r="I325" i="1"/>
  <c r="H209" i="1"/>
  <c r="I209" i="1"/>
  <c r="G427" i="1"/>
  <c r="I404" i="1"/>
  <c r="H404" i="1"/>
  <c r="G378" i="1"/>
  <c r="I294" i="1"/>
  <c r="H294" i="1"/>
  <c r="H221" i="1"/>
  <c r="I221" i="1"/>
  <c r="G440" i="1"/>
  <c r="I419" i="1"/>
  <c r="H419" i="1"/>
  <c r="G363" i="1"/>
  <c r="G361" i="1"/>
  <c r="I434" i="1"/>
  <c r="H434" i="1"/>
  <c r="I370" i="1"/>
  <c r="H370" i="1"/>
  <c r="H181" i="1"/>
  <c r="I181" i="1"/>
  <c r="H64" i="1"/>
  <c r="I64" i="1"/>
  <c r="G239" i="1"/>
  <c r="I266" i="1"/>
  <c r="H266" i="1"/>
  <c r="G234" i="1"/>
  <c r="H131" i="1"/>
  <c r="I131" i="1"/>
  <c r="I107" i="1"/>
  <c r="H107" i="1"/>
  <c r="I23" i="1"/>
  <c r="H23" i="1"/>
  <c r="H132" i="1"/>
  <c r="I132" i="1"/>
  <c r="G134" i="1"/>
  <c r="H86" i="1"/>
  <c r="I86" i="1"/>
  <c r="G161" i="1"/>
  <c r="G132" i="1"/>
  <c r="I109" i="1"/>
  <c r="H109" i="1"/>
  <c r="H118" i="1"/>
  <c r="I118" i="1"/>
  <c r="I17" i="1"/>
  <c r="H17" i="1"/>
  <c r="H56" i="1"/>
  <c r="I56" i="1"/>
  <c r="H52" i="1"/>
  <c r="I52" i="1"/>
  <c r="G30" i="1"/>
  <c r="G62" i="1"/>
  <c r="G54" i="1"/>
  <c r="G43" i="1"/>
  <c r="G11" i="1"/>
  <c r="G1597" i="1"/>
  <c r="G1657" i="1"/>
  <c r="G1815" i="1"/>
  <c r="G1879" i="1"/>
  <c r="H2184" i="1"/>
  <c r="I2184" i="1"/>
  <c r="H2221" i="1"/>
  <c r="I2221" i="1"/>
  <c r="H94" i="1"/>
  <c r="I94" i="1"/>
  <c r="G1477" i="1"/>
  <c r="I1853" i="1"/>
  <c r="H1853" i="1"/>
  <c r="I2175" i="1"/>
  <c r="H2175" i="1"/>
  <c r="G1923" i="1"/>
  <c r="H1316" i="1"/>
  <c r="I1316" i="1"/>
  <c r="G1334" i="1"/>
  <c r="H1346" i="1"/>
  <c r="I1346" i="1"/>
  <c r="G1375" i="1"/>
  <c r="G1637" i="1"/>
  <c r="I1677" i="1"/>
  <c r="H1677" i="1"/>
  <c r="G1748" i="1"/>
  <c r="G1784" i="1"/>
  <c r="G1812" i="1"/>
  <c r="H1859" i="1"/>
  <c r="I1859" i="1"/>
  <c r="I1873" i="1"/>
  <c r="H1873" i="1"/>
  <c r="G1905" i="1"/>
  <c r="G1920" i="1"/>
  <c r="G1936" i="1"/>
  <c r="I1955" i="1"/>
  <c r="H1955" i="1"/>
  <c r="H2008" i="1"/>
  <c r="I2008" i="1"/>
  <c r="G2036" i="1"/>
  <c r="H2097" i="1"/>
  <c r="I2097" i="1"/>
  <c r="G2144" i="1"/>
  <c r="H1286" i="1"/>
  <c r="I1286" i="1"/>
  <c r="G1297" i="1"/>
  <c r="H1641" i="1"/>
  <c r="I1641" i="1"/>
  <c r="G1771" i="1"/>
  <c r="H2055" i="1"/>
  <c r="I2055" i="1"/>
  <c r="G2143" i="1"/>
  <c r="H1159" i="1"/>
  <c r="I1159" i="1"/>
  <c r="G1233" i="1"/>
  <c r="H1270" i="1"/>
  <c r="I1270" i="1"/>
  <c r="G1295" i="1"/>
  <c r="G1625" i="1"/>
  <c r="I1718" i="1"/>
  <c r="H1718" i="1"/>
  <c r="H1823" i="1"/>
  <c r="I1823" i="1"/>
  <c r="G1836" i="1"/>
  <c r="I1917" i="1"/>
  <c r="H1917" i="1"/>
  <c r="G2150" i="1"/>
  <c r="G2198" i="1"/>
  <c r="G1219" i="1"/>
  <c r="H2148" i="1"/>
  <c r="I2148" i="1"/>
  <c r="H2164" i="1"/>
  <c r="I2164" i="1"/>
  <c r="H2180" i="1"/>
  <c r="I2180" i="1"/>
  <c r="H2196" i="1"/>
  <c r="I2196" i="1"/>
  <c r="G409" i="1"/>
  <c r="I368" i="1"/>
  <c r="H368" i="1"/>
  <c r="H526" i="1"/>
  <c r="I526" i="1"/>
  <c r="I401" i="1"/>
  <c r="H401" i="1"/>
  <c r="G451" i="1"/>
  <c r="G433" i="1"/>
  <c r="G387" i="1"/>
  <c r="I342" i="1"/>
  <c r="H342" i="1"/>
  <c r="I310" i="1"/>
  <c r="H310" i="1"/>
  <c r="G372" i="1"/>
  <c r="H317" i="1"/>
  <c r="I317" i="1"/>
  <c r="G205" i="1"/>
  <c r="G425" i="1"/>
  <c r="I375" i="1"/>
  <c r="H375" i="1"/>
  <c r="H293" i="1"/>
  <c r="I293" i="1"/>
  <c r="H206" i="1"/>
  <c r="I206" i="1"/>
  <c r="I417" i="1"/>
  <c r="H417" i="1"/>
  <c r="I360" i="1"/>
  <c r="H360" i="1"/>
  <c r="H192" i="1"/>
  <c r="I192" i="1"/>
  <c r="I380" i="1"/>
  <c r="H380" i="1"/>
  <c r="H208" i="1"/>
  <c r="I208" i="1"/>
  <c r="I410" i="1"/>
  <c r="H410" i="1"/>
  <c r="I276" i="1"/>
  <c r="H276" i="1"/>
  <c r="G203" i="1"/>
  <c r="I270" i="1"/>
  <c r="H270" i="1"/>
  <c r="G139" i="1"/>
  <c r="H153" i="1"/>
  <c r="I153" i="1"/>
  <c r="G231" i="1"/>
  <c r="H157" i="1"/>
  <c r="I157" i="1"/>
  <c r="I262" i="1"/>
  <c r="H262" i="1"/>
  <c r="G198" i="1"/>
  <c r="G33" i="1"/>
  <c r="G136" i="1"/>
  <c r="I73" i="1"/>
  <c r="H73" i="1"/>
  <c r="H126" i="1"/>
  <c r="I126" i="1"/>
  <c r="I83" i="1"/>
  <c r="H83" i="1"/>
  <c r="G157" i="1"/>
  <c r="I19" i="1"/>
  <c r="H19" i="1"/>
  <c r="H138" i="1"/>
  <c r="I138" i="1"/>
  <c r="I115" i="1"/>
  <c r="H115" i="1"/>
  <c r="H85" i="1"/>
  <c r="I85" i="1"/>
  <c r="H59" i="1"/>
  <c r="I59" i="1"/>
  <c r="I27" i="1"/>
  <c r="H27" i="1"/>
  <c r="I22" i="1"/>
  <c r="H22" i="1"/>
  <c r="H63" i="1"/>
  <c r="I63" i="1"/>
  <c r="I31" i="1"/>
  <c r="H31" i="1"/>
  <c r="G26" i="1"/>
  <c r="G61" i="1"/>
  <c r="G53" i="1"/>
  <c r="G39" i="1"/>
  <c r="G7" i="1"/>
  <c r="H1615" i="1"/>
  <c r="I1615" i="1"/>
  <c r="H1661" i="1"/>
  <c r="I1661" i="1"/>
  <c r="H1701" i="1"/>
  <c r="I1701" i="1"/>
  <c r="G2151" i="1"/>
  <c r="H2225" i="1"/>
  <c r="I2225" i="1"/>
  <c r="G546" i="1"/>
  <c r="I1419" i="1"/>
  <c r="H1419" i="1"/>
  <c r="G1483" i="1"/>
  <c r="I1706" i="1"/>
  <c r="H1706" i="1"/>
  <c r="H1768" i="1"/>
  <c r="I1768" i="1"/>
  <c r="G1885" i="1"/>
  <c r="H1988" i="1"/>
  <c r="I1988" i="1"/>
  <c r="H971" i="1"/>
  <c r="I971" i="1"/>
  <c r="G1395" i="1"/>
  <c r="I1433" i="1"/>
  <c r="H1433" i="1"/>
  <c r="I1446" i="1"/>
  <c r="H1446" i="1"/>
  <c r="G1480" i="1"/>
  <c r="H1609" i="1"/>
  <c r="I1609" i="1"/>
  <c r="H1652" i="1"/>
  <c r="I1652" i="1"/>
  <c r="G1825" i="1"/>
  <c r="H1856" i="1"/>
  <c r="I1856" i="1"/>
  <c r="I1921" i="1"/>
  <c r="H1921" i="1"/>
  <c r="I1937" i="1"/>
  <c r="H1937" i="1"/>
  <c r="G1975" i="1"/>
  <c r="I1989" i="1"/>
  <c r="H1989" i="1"/>
  <c r="I2066" i="1"/>
  <c r="H2066" i="1"/>
  <c r="G2100" i="1"/>
  <c r="G2176" i="1"/>
  <c r="H882" i="1"/>
  <c r="I882" i="1"/>
  <c r="G1286" i="1"/>
  <c r="H1299" i="1"/>
  <c r="I1299" i="1"/>
  <c r="G1539" i="1"/>
  <c r="H1747" i="1"/>
  <c r="I1747" i="1"/>
  <c r="H1774" i="1"/>
  <c r="I1774" i="1"/>
  <c r="G2081" i="1"/>
  <c r="H2144" i="1"/>
  <c r="I2144" i="1"/>
  <c r="G2191" i="1"/>
  <c r="G1159" i="1"/>
  <c r="G1270" i="1"/>
  <c r="H1282" i="1"/>
  <c r="I1282" i="1"/>
  <c r="H1340" i="1"/>
  <c r="I1340" i="1"/>
  <c r="G1455" i="1"/>
  <c r="H1663" i="1"/>
  <c r="I1663" i="1"/>
  <c r="G1814" i="1"/>
  <c r="I1837" i="1"/>
  <c r="H1837" i="1"/>
  <c r="G1987" i="1"/>
  <c r="H2050" i="1"/>
  <c r="I2050" i="1"/>
  <c r="I2151" i="1"/>
  <c r="H2151" i="1"/>
  <c r="H1219" i="1"/>
  <c r="I1219" i="1"/>
  <c r="G2140" i="1"/>
  <c r="G2156" i="1"/>
  <c r="G2172" i="1"/>
  <c r="G2188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<sst xmlns="http://schemas.openxmlformats.org/spreadsheetml/2006/main" count="202" uniqueCount="30">
  <si>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</si>
  <si>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</si>
  <si>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</si>
  <si>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</si>
  <si>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</si>
  <si>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</si>
  <si>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</si>
  <si>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</si>
  <si>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</si>
  <si>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</si>
  <si>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</si>
  <si>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</si>
  <si>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</si>
  <si>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</si>
  <si>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</si>
  <si>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</si>
  <si>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</si>
  <si>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</si>
  <si>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</si>
  <si>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</si>
  <si>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</si>
  <si>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</si>
  <si>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</si>
  <si>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</si>
  <si>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@</t>
  </si>
  <si>
    <t>month</t>
  </si>
  <si>
    <t>Weekday</t>
  </si>
  <si>
    <t>Cal+2  vs. Cal+1</t>
  </si>
  <si>
    <t>Cal+3 vs Cal+2</t>
  </si>
  <si>
    <t>Cal+3 vs Cal+1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</si>
</sst>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0.0000"/>
    <numFmt numFmtId="166" formatCode="0.00_);\(0.00\)"/>
    <numFmt numFmtId="167" formatCode="0_);\(0\)"/>
  </numFmts>
  <fonts count="7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0" fontId="5" fillId="0" borderId="0" xfId="0" applyFont="1"/>
    <xf numFmtId="0" fontId="6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4" fontId="0" fillId="0" borderId="4" xfId="0" applyNumberFormat="1" applyBorder="1" applyAlignment="1">
      <alignment horizontal="center" wrapText="1"/>
    </xf>
    <xf numFmtId="164" fontId="4" fillId="0" borderId="0" xfId="0" applyNumberFormat="1" applyFont="1"/>
    <xf numFmtId="164" fontId="0" fillId="0" borderId="0" xfId="0" applyNumberFormat="1" applyAlignment="1">
      <alignment horizontal="center"/>
    </xf>
    <xf numFmtId="164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7676396144232E-2"/>
          <c:y val="7.8788111943986577E-2"/>
          <c:w val="0.89115843599072597"/>
          <c:h val="0.63030489555189262"/>
        </c:manualLayout>
      </c:layout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Data'!$J$5:$J$2264</c:f>
              <c:numCache>
                <c:formatCode>General</c:formatCode>
                <c:ptCount val="2260"/>
                <c:pt idx="0">
                  <c:v>1.554</c:v>
                </c:pt>
                <c:pt idx="1">
                  <c:v>1.5840000000000001</c:v>
                </c:pt>
                <c:pt idx="2">
                  <c:v>1.5820000000000001</c:v>
                </c:pt>
                <c:pt idx="3" formatCode="0.00_);\(0.00\)">
                  <c:v>1.6</c:v>
                </c:pt>
                <c:pt idx="4">
                  <c:v>1.5589999999999999</c:v>
                </c:pt>
                <c:pt idx="5">
                  <c:v>1.6140000000000001</c:v>
                </c:pt>
                <c:pt idx="6">
                  <c:v>1.5980000000000001</c:v>
                </c:pt>
                <c:pt idx="7">
                  <c:v>1.6120000000000001</c:v>
                </c:pt>
                <c:pt idx="8" formatCode="0.00_);\(0.00\)">
                  <c:v>1.6459999999999999</c:v>
                </c:pt>
                <c:pt idx="9">
                  <c:v>1.647</c:v>
                </c:pt>
                <c:pt idx="10">
                  <c:v>1.603</c:v>
                </c:pt>
                <c:pt idx="11">
                  <c:v>1.5509999999999999</c:v>
                </c:pt>
                <c:pt idx="12">
                  <c:v>1.631</c:v>
                </c:pt>
                <c:pt idx="13" formatCode="0.00_);\(0.00\)">
                  <c:v>1.677</c:v>
                </c:pt>
                <c:pt idx="14">
                  <c:v>1.6339999999999999</c:v>
                </c:pt>
                <c:pt idx="15">
                  <c:v>1.573</c:v>
                </c:pt>
                <c:pt idx="16">
                  <c:v>1.589</c:v>
                </c:pt>
                <c:pt idx="17">
                  <c:v>1.575</c:v>
                </c:pt>
                <c:pt idx="18" formatCode="0.00_);\(0.00\)">
                  <c:v>1.5880000000000001</c:v>
                </c:pt>
                <c:pt idx="19">
                  <c:v>1.597</c:v>
                </c:pt>
                <c:pt idx="20">
                  <c:v>1.6</c:v>
                </c:pt>
                <c:pt idx="21">
                  <c:v>1.627</c:v>
                </c:pt>
                <c:pt idx="22">
                  <c:v>1.569</c:v>
                </c:pt>
                <c:pt idx="23">
                  <c:v>1.583</c:v>
                </c:pt>
                <c:pt idx="24" formatCode="0.00_);\(0.00\)">
                  <c:v>1.6180000000000001</c:v>
                </c:pt>
                <c:pt idx="25">
                  <c:v>1.7410000000000001</c:v>
                </c:pt>
                <c:pt idx="26">
                  <c:v>1.6859999999999999</c:v>
                </c:pt>
                <c:pt idx="27">
                  <c:v>1.712</c:v>
                </c:pt>
                <c:pt idx="28" formatCode="0.00_);\(0.00\)">
                  <c:v>1.7450000000000001</c:v>
                </c:pt>
                <c:pt idx="29">
                  <c:v>1.71</c:v>
                </c:pt>
                <c:pt idx="30">
                  <c:v>1.7649999999999999</c:v>
                </c:pt>
                <c:pt idx="31">
                  <c:v>1.7969999999999999</c:v>
                </c:pt>
                <c:pt idx="32" formatCode="0.00_);\(0.00\)">
                  <c:v>1.873</c:v>
                </c:pt>
                <c:pt idx="33">
                  <c:v>1.827</c:v>
                </c:pt>
                <c:pt idx="34">
                  <c:v>1.764</c:v>
                </c:pt>
                <c:pt idx="35" formatCode="0.00_);\(0.00\)">
                  <c:v>1.798</c:v>
                </c:pt>
                <c:pt idx="36">
                  <c:v>1.7869999999999999</c:v>
                </c:pt>
                <c:pt idx="37">
                  <c:v>1.8240000000000001</c:v>
                </c:pt>
                <c:pt idx="38">
                  <c:v>1.921</c:v>
                </c:pt>
                <c:pt idx="39">
                  <c:v>1.9259999999999999</c:v>
                </c:pt>
                <c:pt idx="40" formatCode="0.00_);\(0.00\)">
                  <c:v>1.9450000000000001</c:v>
                </c:pt>
                <c:pt idx="41">
                  <c:v>1.915</c:v>
                </c:pt>
                <c:pt idx="42">
                  <c:v>1.9650000000000001</c:v>
                </c:pt>
                <c:pt idx="43">
                  <c:v>1.913</c:v>
                </c:pt>
                <c:pt idx="44">
                  <c:v>2.0129999999999999</c:v>
                </c:pt>
                <c:pt idx="45" formatCode="0.00_);\(0.00\)">
                  <c:v>2.0310000000000001</c:v>
                </c:pt>
                <c:pt idx="46">
                  <c:v>2.0870000000000002</c:v>
                </c:pt>
                <c:pt idx="47">
                  <c:v>2.0419999999999998</c:v>
                </c:pt>
                <c:pt idx="48">
                  <c:v>2.117</c:v>
                </c:pt>
                <c:pt idx="49">
                  <c:v>2.2240000000000002</c:v>
                </c:pt>
                <c:pt idx="50" formatCode="0.00_);\(0.00\)">
                  <c:v>2.0230000000000001</c:v>
                </c:pt>
                <c:pt idx="51">
                  <c:v>1.9750000000000001</c:v>
                </c:pt>
                <c:pt idx="52">
                  <c:v>2.0270000000000001</c:v>
                </c:pt>
                <c:pt idx="53">
                  <c:v>2.0419999999999998</c:v>
                </c:pt>
                <c:pt idx="54">
                  <c:v>2.069</c:v>
                </c:pt>
                <c:pt idx="55" formatCode="0.00_);\(0.00\)">
                  <c:v>2.0369999999999999</c:v>
                </c:pt>
                <c:pt idx="56">
                  <c:v>2.0249999999999999</c:v>
                </c:pt>
                <c:pt idx="57">
                  <c:v>2.093</c:v>
                </c:pt>
                <c:pt idx="58">
                  <c:v>2.153</c:v>
                </c:pt>
                <c:pt idx="59">
                  <c:v>2.1539999999999999</c:v>
                </c:pt>
                <c:pt idx="60" formatCode="0.00_);\(0.00\)">
                  <c:v>2.2290000000000001</c:v>
                </c:pt>
                <c:pt idx="61">
                  <c:v>2.3439999999999999</c:v>
                </c:pt>
                <c:pt idx="62">
                  <c:v>2.3199999999999998</c:v>
                </c:pt>
                <c:pt idx="63">
                  <c:v>2.3639999999999999</c:v>
                </c:pt>
                <c:pt idx="64" formatCode="0.00_);\(0.00\)">
                  <c:v>2.3570000000000002</c:v>
                </c:pt>
                <c:pt idx="65">
                  <c:v>2.391</c:v>
                </c:pt>
                <c:pt idx="66">
                  <c:v>2.4079999999999999</c:v>
                </c:pt>
                <c:pt idx="67">
                  <c:v>2.4420000000000002</c:v>
                </c:pt>
                <c:pt idx="68">
                  <c:v>2.633</c:v>
                </c:pt>
                <c:pt idx="69" formatCode="0.00_);\(0.00\)">
                  <c:v>2.7280000000000002</c:v>
                </c:pt>
                <c:pt idx="70">
                  <c:v>2.758</c:v>
                </c:pt>
                <c:pt idx="71">
                  <c:v>2.3170000000000002</c:v>
                </c:pt>
                <c:pt idx="72">
                  <c:v>2.3180000000000001</c:v>
                </c:pt>
                <c:pt idx="73">
                  <c:v>2.3540000000000001</c:v>
                </c:pt>
                <c:pt idx="74" formatCode="0.00_);\(0.00\)">
                  <c:v>2.3719999999999999</c:v>
                </c:pt>
                <c:pt idx="75">
                  <c:v>2.3650000000000002</c:v>
                </c:pt>
                <c:pt idx="76">
                  <c:v>2.2890000000000001</c:v>
                </c:pt>
                <c:pt idx="77">
                  <c:v>2.3170000000000002</c:v>
                </c:pt>
                <c:pt idx="78">
                  <c:v>2.2240000000000002</c:v>
                </c:pt>
                <c:pt idx="79" formatCode="0.00_);\(0.00\)">
                  <c:v>2.1739999999999999</c:v>
                </c:pt>
                <c:pt idx="80">
                  <c:v>2.1619999999999999</c:v>
                </c:pt>
                <c:pt idx="81">
                  <c:v>2.0819999999999999</c:v>
                </c:pt>
                <c:pt idx="82">
                  <c:v>2.157</c:v>
                </c:pt>
                <c:pt idx="83">
                  <c:v>2.2149999999999999</c:v>
                </c:pt>
                <c:pt idx="84" formatCode="0.00_);\(0.00\)">
                  <c:v>2.2709999999999999</c:v>
                </c:pt>
                <c:pt idx="85">
                  <c:v>2.262</c:v>
                </c:pt>
                <c:pt idx="86">
                  <c:v>2.3140000000000001</c:v>
                </c:pt>
                <c:pt idx="87">
                  <c:v>2.3490000000000002</c:v>
                </c:pt>
                <c:pt idx="88">
                  <c:v>2.3149999999999999</c:v>
                </c:pt>
                <c:pt idx="89" formatCode="0.00_);\(0.00\)">
                  <c:v>2.3220000000000001</c:v>
                </c:pt>
                <c:pt idx="90">
                  <c:v>2.1190000000000002</c:v>
                </c:pt>
                <c:pt idx="91">
                  <c:v>2.0089999999999999</c:v>
                </c:pt>
                <c:pt idx="92">
                  <c:v>2.0840000000000001</c:v>
                </c:pt>
                <c:pt idx="93">
                  <c:v>2.0859999999999999</c:v>
                </c:pt>
                <c:pt idx="94" formatCode="0.00_);\(0.00\)">
                  <c:v>2.1040000000000001</c:v>
                </c:pt>
                <c:pt idx="95">
                  <c:v>2.141</c:v>
                </c:pt>
                <c:pt idx="96">
                  <c:v>2.1789999999999998</c:v>
                </c:pt>
                <c:pt idx="97">
                  <c:v>2.1080000000000001</c:v>
                </c:pt>
                <c:pt idx="98" formatCode="0.00_);\(0.00\)">
                  <c:v>2.1139999999999999</c:v>
                </c:pt>
                <c:pt idx="99">
                  <c:v>2.11</c:v>
                </c:pt>
                <c:pt idx="100">
                  <c:v>2.036</c:v>
                </c:pt>
                <c:pt idx="101">
                  <c:v>2.1259999999999999</c:v>
                </c:pt>
                <c:pt idx="102">
                  <c:v>2.1709999999999998</c:v>
                </c:pt>
                <c:pt idx="103" formatCode="0.00_);\(0.00\)">
                  <c:v>2.141</c:v>
                </c:pt>
                <c:pt idx="104">
                  <c:v>2.1779999999999999</c:v>
                </c:pt>
                <c:pt idx="105">
                  <c:v>2.2000000000000002</c:v>
                </c:pt>
                <c:pt idx="106">
                  <c:v>2.1520000000000001</c:v>
                </c:pt>
                <c:pt idx="107">
                  <c:v>2.1930000000000001</c:v>
                </c:pt>
                <c:pt idx="108" formatCode="0.00_);\(0.00\)">
                  <c:v>2.2410000000000001</c:v>
                </c:pt>
                <c:pt idx="109">
                  <c:v>2.2549999999999999</c:v>
                </c:pt>
                <c:pt idx="110">
                  <c:v>2.1949999999999998</c:v>
                </c:pt>
                <c:pt idx="111">
                  <c:v>2.0859999999999999</c:v>
                </c:pt>
                <c:pt idx="112">
                  <c:v>1.9179999999999999</c:v>
                </c:pt>
                <c:pt idx="113" formatCode="0.00_);\(0.00\)">
                  <c:v>2.1589999999999998</c:v>
                </c:pt>
                <c:pt idx="114">
                  <c:v>2.157</c:v>
                </c:pt>
                <c:pt idx="115">
                  <c:v>2.1970000000000001</c:v>
                </c:pt>
                <c:pt idx="116">
                  <c:v>2.1709999999999998</c:v>
                </c:pt>
                <c:pt idx="117">
                  <c:v>2.181</c:v>
                </c:pt>
                <c:pt idx="118" formatCode="0.00_);\(0.00\)">
                  <c:v>2.121</c:v>
                </c:pt>
                <c:pt idx="119">
                  <c:v>2.1440000000000001</c:v>
                </c:pt>
                <c:pt idx="120">
                  <c:v>2.1579999999999999</c:v>
                </c:pt>
                <c:pt idx="121" formatCode="0.00_);\(0.00\)">
                  <c:v>2.1259999999999999</c:v>
                </c:pt>
                <c:pt idx="122">
                  <c:v>2.153</c:v>
                </c:pt>
                <c:pt idx="123">
                  <c:v>2.085</c:v>
                </c:pt>
                <c:pt idx="124">
                  <c:v>2.081</c:v>
                </c:pt>
                <c:pt idx="125">
                  <c:v>2.0339999999999998</c:v>
                </c:pt>
                <c:pt idx="126" formatCode="0.00_);\(0.00\)">
                  <c:v>2.0310000000000001</c:v>
                </c:pt>
                <c:pt idx="127">
                  <c:v>2.0670000000000002</c:v>
                </c:pt>
                <c:pt idx="128">
                  <c:v>2.024</c:v>
                </c:pt>
                <c:pt idx="129">
                  <c:v>2.0329999999999999</c:v>
                </c:pt>
                <c:pt idx="130">
                  <c:v>2.0950000000000002</c:v>
                </c:pt>
                <c:pt idx="131" formatCode="0.00_);\(0.00\)">
                  <c:v>2.0960000000000001</c:v>
                </c:pt>
                <c:pt idx="132">
                  <c:v>2.121</c:v>
                </c:pt>
                <c:pt idx="133">
                  <c:v>2.1240000000000001</c:v>
                </c:pt>
                <c:pt idx="134">
                  <c:v>2.11</c:v>
                </c:pt>
                <c:pt idx="135">
                  <c:v>2.14</c:v>
                </c:pt>
                <c:pt idx="136" formatCode="0.00_);\(0.00\)">
                  <c:v>2.181</c:v>
                </c:pt>
                <c:pt idx="137">
                  <c:v>2.2200000000000002</c:v>
                </c:pt>
                <c:pt idx="138">
                  <c:v>2.2200000000000002</c:v>
                </c:pt>
                <c:pt idx="139">
                  <c:v>2.2160000000000002</c:v>
                </c:pt>
                <c:pt idx="140">
                  <c:v>2.1890000000000001</c:v>
                </c:pt>
                <c:pt idx="141">
                  <c:v>2.2000000000000002</c:v>
                </c:pt>
                <c:pt idx="142" formatCode="0.00_);\(0.00\)">
                  <c:v>2.2250000000000001</c:v>
                </c:pt>
                <c:pt idx="143">
                  <c:v>2.2029999999999998</c:v>
                </c:pt>
                <c:pt idx="144">
                  <c:v>2.1760000000000002</c:v>
                </c:pt>
                <c:pt idx="145">
                  <c:v>2.218</c:v>
                </c:pt>
                <c:pt idx="146">
                  <c:v>2.2530000000000001</c:v>
                </c:pt>
                <c:pt idx="147" formatCode="0.00_);\(0.00\)">
                  <c:v>2.2959999999999998</c:v>
                </c:pt>
                <c:pt idx="148">
                  <c:v>2.2949999999999999</c:v>
                </c:pt>
                <c:pt idx="149">
                  <c:v>2.3570000000000002</c:v>
                </c:pt>
                <c:pt idx="150">
                  <c:v>2.35</c:v>
                </c:pt>
                <c:pt idx="151">
                  <c:v>2.41</c:v>
                </c:pt>
                <c:pt idx="152" formatCode="0.00_);\(0.00\)">
                  <c:v>2.39</c:v>
                </c:pt>
                <c:pt idx="153">
                  <c:v>2.46</c:v>
                </c:pt>
                <c:pt idx="154">
                  <c:v>2.4180000000000001</c:v>
                </c:pt>
                <c:pt idx="155">
                  <c:v>2.4009999999999998</c:v>
                </c:pt>
                <c:pt idx="156">
                  <c:v>2.3809999999999998</c:v>
                </c:pt>
                <c:pt idx="157" formatCode="0.00_);\(0.00\)">
                  <c:v>2.4279999999999999</c:v>
                </c:pt>
                <c:pt idx="158">
                  <c:v>2.4470000000000001</c:v>
                </c:pt>
                <c:pt idx="159">
                  <c:v>2.403</c:v>
                </c:pt>
                <c:pt idx="160">
                  <c:v>2.375</c:v>
                </c:pt>
                <c:pt idx="161">
                  <c:v>2.3660000000000001</c:v>
                </c:pt>
                <c:pt idx="162" formatCode="0.00_);\(0.00\)">
                  <c:v>2.4060000000000001</c:v>
                </c:pt>
                <c:pt idx="163">
                  <c:v>2.391</c:v>
                </c:pt>
                <c:pt idx="164">
                  <c:v>2.2719999999999998</c:v>
                </c:pt>
                <c:pt idx="165">
                  <c:v>2.2829999999999999</c:v>
                </c:pt>
                <c:pt idx="166" formatCode="0.00_);\(0.00\)">
                  <c:v>2.2639999999999998</c:v>
                </c:pt>
                <c:pt idx="167">
                  <c:v>2.1960000000000002</c:v>
                </c:pt>
                <c:pt idx="168">
                  <c:v>2.1960000000000002</c:v>
                </c:pt>
                <c:pt idx="169">
                  <c:v>2.157</c:v>
                </c:pt>
                <c:pt idx="170">
                  <c:v>2.1230000000000002</c:v>
                </c:pt>
                <c:pt idx="171" formatCode="0.00_);\(0.00\)">
                  <c:v>2.085</c:v>
                </c:pt>
                <c:pt idx="172">
                  <c:v>2.165</c:v>
                </c:pt>
                <c:pt idx="173">
                  <c:v>2.1930000000000001</c:v>
                </c:pt>
                <c:pt idx="174">
                  <c:v>2.238</c:v>
                </c:pt>
                <c:pt idx="175">
                  <c:v>2.1579999999999999</c:v>
                </c:pt>
                <c:pt idx="176" formatCode="0.00_);\(0.00\)">
                  <c:v>2.0659999999999998</c:v>
                </c:pt>
                <c:pt idx="177">
                  <c:v>2.2570000000000001</c:v>
                </c:pt>
                <c:pt idx="178">
                  <c:v>2.2639999999999998</c:v>
                </c:pt>
                <c:pt idx="179">
                  <c:v>2.302</c:v>
                </c:pt>
                <c:pt idx="180">
                  <c:v>2.3180000000000001</c:v>
                </c:pt>
                <c:pt idx="181" formatCode="0.00_);\(0.00\)">
                  <c:v>2.2909999999999999</c:v>
                </c:pt>
                <c:pt idx="182">
                  <c:v>2.2770000000000001</c:v>
                </c:pt>
                <c:pt idx="183">
                  <c:v>2.1970000000000001</c:v>
                </c:pt>
                <c:pt idx="184">
                  <c:v>2.1779999999999999</c:v>
                </c:pt>
                <c:pt idx="185">
                  <c:v>2.173</c:v>
                </c:pt>
                <c:pt idx="186">
                  <c:v>2.1219999999999999</c:v>
                </c:pt>
                <c:pt idx="187">
                  <c:v>2.141</c:v>
                </c:pt>
                <c:pt idx="188">
                  <c:v>2.1850000000000001</c:v>
                </c:pt>
                <c:pt idx="189">
                  <c:v>2.1509999999999998</c:v>
                </c:pt>
                <c:pt idx="190">
                  <c:v>2.2050000000000001</c:v>
                </c:pt>
                <c:pt idx="191">
                  <c:v>2.1669999999999998</c:v>
                </c:pt>
                <c:pt idx="192">
                  <c:v>2.1720000000000002</c:v>
                </c:pt>
                <c:pt idx="193">
                  <c:v>2.1309999999999998</c:v>
                </c:pt>
                <c:pt idx="194">
                  <c:v>2.1659999999999999</c:v>
                </c:pt>
                <c:pt idx="195">
                  <c:v>2.1160000000000001</c:v>
                </c:pt>
                <c:pt idx="196">
                  <c:v>2.1259999999999999</c:v>
                </c:pt>
                <c:pt idx="197">
                  <c:v>2.1549999999999998</c:v>
                </c:pt>
                <c:pt idx="198">
                  <c:v>2.3130000000000002</c:v>
                </c:pt>
                <c:pt idx="199">
                  <c:v>2.3050000000000002</c:v>
                </c:pt>
                <c:pt idx="200">
                  <c:v>2.3639999999999999</c:v>
                </c:pt>
                <c:pt idx="201">
                  <c:v>2.3849999999999998</c:v>
                </c:pt>
                <c:pt idx="202">
                  <c:v>2.3679999999999999</c:v>
                </c:pt>
                <c:pt idx="203">
                  <c:v>2.4340000000000002</c:v>
                </c:pt>
                <c:pt idx="204">
                  <c:v>2.407</c:v>
                </c:pt>
                <c:pt idx="205">
                  <c:v>2.4409999999999998</c:v>
                </c:pt>
                <c:pt idx="206">
                  <c:v>2.4460000000000002</c:v>
                </c:pt>
                <c:pt idx="207">
                  <c:v>2.44</c:v>
                </c:pt>
                <c:pt idx="208">
                  <c:v>2.3889999999999998</c:v>
                </c:pt>
                <c:pt idx="209">
                  <c:v>2.38</c:v>
                </c:pt>
                <c:pt idx="210">
                  <c:v>2.323</c:v>
                </c:pt>
                <c:pt idx="211">
                  <c:v>2.2970000000000002</c:v>
                </c:pt>
                <c:pt idx="212">
                  <c:v>2.2330000000000001</c:v>
                </c:pt>
                <c:pt idx="213">
                  <c:v>2.262</c:v>
                </c:pt>
                <c:pt idx="214">
                  <c:v>2.25</c:v>
                </c:pt>
                <c:pt idx="215">
                  <c:v>2.2949999999999999</c:v>
                </c:pt>
                <c:pt idx="216">
                  <c:v>2.3359999999999999</c:v>
                </c:pt>
                <c:pt idx="217">
                  <c:v>2.3849999999999998</c:v>
                </c:pt>
                <c:pt idx="218">
                  <c:v>2.3959999999999999</c:v>
                </c:pt>
                <c:pt idx="219">
                  <c:v>2.3519999999999999</c:v>
                </c:pt>
                <c:pt idx="220">
                  <c:v>2.355</c:v>
                </c:pt>
                <c:pt idx="221">
                  <c:v>2.2749999999999999</c:v>
                </c:pt>
                <c:pt idx="222">
                  <c:v>2.2429999999999999</c:v>
                </c:pt>
                <c:pt idx="223">
                  <c:v>2.198</c:v>
                </c:pt>
                <c:pt idx="224">
                  <c:v>2.1349999999999998</c:v>
                </c:pt>
                <c:pt idx="225">
                  <c:v>2.153</c:v>
                </c:pt>
                <c:pt idx="226">
                  <c:v>2.0329999999999999</c:v>
                </c:pt>
                <c:pt idx="227">
                  <c:v>2.0539999999999998</c:v>
                </c:pt>
                <c:pt idx="228">
                  <c:v>1.982</c:v>
                </c:pt>
                <c:pt idx="229">
                  <c:v>1.9159999999999999</c:v>
                </c:pt>
                <c:pt idx="230">
                  <c:v>1.946</c:v>
                </c:pt>
                <c:pt idx="231">
                  <c:v>1.893</c:v>
                </c:pt>
                <c:pt idx="232">
                  <c:v>2.016</c:v>
                </c:pt>
                <c:pt idx="233">
                  <c:v>2.0129999999999999</c:v>
                </c:pt>
                <c:pt idx="234">
                  <c:v>2.0750000000000002</c:v>
                </c:pt>
                <c:pt idx="235">
                  <c:v>2.105</c:v>
                </c:pt>
                <c:pt idx="236">
                  <c:v>2.1720000000000002</c:v>
                </c:pt>
                <c:pt idx="237">
                  <c:v>2.0019999999999998</c:v>
                </c:pt>
                <c:pt idx="238">
                  <c:v>2.0219999999999998</c:v>
                </c:pt>
                <c:pt idx="239">
                  <c:v>1.964</c:v>
                </c:pt>
                <c:pt idx="240">
                  <c:v>2.0880000000000001</c:v>
                </c:pt>
                <c:pt idx="241">
                  <c:v>2.0750000000000002</c:v>
                </c:pt>
                <c:pt idx="242">
                  <c:v>2.0539999999999998</c:v>
                </c:pt>
                <c:pt idx="243">
                  <c:v>1.9970000000000001</c:v>
                </c:pt>
                <c:pt idx="244">
                  <c:v>1.929</c:v>
                </c:pt>
                <c:pt idx="245">
                  <c:v>1.964</c:v>
                </c:pt>
                <c:pt idx="246">
                  <c:v>2.0910000000000002</c:v>
                </c:pt>
                <c:pt idx="247" formatCode="0.00_);\(0.00\)">
                  <c:v>2.0939999999999999</c:v>
                </c:pt>
                <c:pt idx="248">
                  <c:v>2.1560000000000001</c:v>
                </c:pt>
                <c:pt idx="249">
                  <c:v>2.157</c:v>
                </c:pt>
                <c:pt idx="250">
                  <c:v>2.2189999999999999</c:v>
                </c:pt>
                <c:pt idx="251">
                  <c:v>2.2370000000000001</c:v>
                </c:pt>
                <c:pt idx="252" formatCode="0.00_);\(0.00\)">
                  <c:v>2.194</c:v>
                </c:pt>
                <c:pt idx="253">
                  <c:v>2.2679999999999998</c:v>
                </c:pt>
                <c:pt idx="254">
                  <c:v>2.36</c:v>
                </c:pt>
                <c:pt idx="255">
                  <c:v>2.3180000000000001</c:v>
                </c:pt>
                <c:pt idx="256">
                  <c:v>2.2519999999999998</c:v>
                </c:pt>
                <c:pt idx="257" formatCode="0.00_);\(0.00\)">
                  <c:v>2.25</c:v>
                </c:pt>
                <c:pt idx="258">
                  <c:v>2.3050000000000002</c:v>
                </c:pt>
                <c:pt idx="259">
                  <c:v>2.4700000000000002</c:v>
                </c:pt>
                <c:pt idx="260">
                  <c:v>2.246</c:v>
                </c:pt>
                <c:pt idx="261">
                  <c:v>2.359</c:v>
                </c:pt>
                <c:pt idx="262" formatCode="0.00_);\(0.00\)">
                  <c:v>2.4169999999999998</c:v>
                </c:pt>
                <c:pt idx="263">
                  <c:v>2.528</c:v>
                </c:pt>
                <c:pt idx="264">
                  <c:v>2.5539999999999998</c:v>
                </c:pt>
                <c:pt idx="265">
                  <c:v>2.6389999999999998</c:v>
                </c:pt>
                <c:pt idx="266">
                  <c:v>2.585</c:v>
                </c:pt>
                <c:pt idx="267" formatCode="0.00_);\(0.00\)">
                  <c:v>2.383</c:v>
                </c:pt>
                <c:pt idx="268">
                  <c:v>2.3690000000000002</c:v>
                </c:pt>
                <c:pt idx="269">
                  <c:v>2.347</c:v>
                </c:pt>
                <c:pt idx="270">
                  <c:v>2.411</c:v>
                </c:pt>
                <c:pt idx="271">
                  <c:v>2.3580000000000001</c:v>
                </c:pt>
                <c:pt idx="272" formatCode="0.00_);\(0.00\)">
                  <c:v>2.3740000000000001</c:v>
                </c:pt>
                <c:pt idx="273">
                  <c:v>2.3559999999999999</c:v>
                </c:pt>
                <c:pt idx="274">
                  <c:v>2.2519999999999998</c:v>
                </c:pt>
                <c:pt idx="275">
                  <c:v>2.2530000000000001</c:v>
                </c:pt>
                <c:pt idx="276">
                  <c:v>2.3450000000000002</c:v>
                </c:pt>
                <c:pt idx="277" formatCode="0.00_);\(0.00\)">
                  <c:v>2.3849999999999998</c:v>
                </c:pt>
                <c:pt idx="278">
                  <c:v>2.4180000000000001</c:v>
                </c:pt>
                <c:pt idx="279">
                  <c:v>2.2959999999999998</c:v>
                </c:pt>
                <c:pt idx="280">
                  <c:v>2.2320000000000002</c:v>
                </c:pt>
                <c:pt idx="281" formatCode="0.00_);\(0.00\)">
                  <c:v>2.2480000000000002</c:v>
                </c:pt>
                <c:pt idx="282">
                  <c:v>2.2919999999999998</c:v>
                </c:pt>
                <c:pt idx="283">
                  <c:v>2.2080000000000002</c:v>
                </c:pt>
                <c:pt idx="284">
                  <c:v>2.1800000000000002</c:v>
                </c:pt>
                <c:pt idx="285">
                  <c:v>2.1709999999999998</c:v>
                </c:pt>
                <c:pt idx="286" formatCode="0.00_);\(0.00\)">
                  <c:v>2.1459999999999999</c:v>
                </c:pt>
                <c:pt idx="287">
                  <c:v>2.1880000000000002</c:v>
                </c:pt>
                <c:pt idx="288">
                  <c:v>2.1669999999999998</c:v>
                </c:pt>
                <c:pt idx="289">
                  <c:v>2.1960000000000002</c:v>
                </c:pt>
                <c:pt idx="290">
                  <c:v>2.1560000000000001</c:v>
                </c:pt>
                <c:pt idx="291" formatCode="0.00_);\(0.00\)">
                  <c:v>2.1160000000000001</c:v>
                </c:pt>
                <c:pt idx="292">
                  <c:v>2.0960000000000001</c:v>
                </c:pt>
                <c:pt idx="293">
                  <c:v>2.0499999999999998</c:v>
                </c:pt>
                <c:pt idx="294">
                  <c:v>2.1040000000000001</c:v>
                </c:pt>
                <c:pt idx="295">
                  <c:v>2.1629999999999998</c:v>
                </c:pt>
                <c:pt idx="296" formatCode="0.00_);\(0.00\)">
                  <c:v>2.1240000000000001</c:v>
                </c:pt>
                <c:pt idx="297">
                  <c:v>2.1030000000000002</c:v>
                </c:pt>
                <c:pt idx="298">
                  <c:v>2.0550000000000002</c:v>
                </c:pt>
                <c:pt idx="299">
                  <c:v>2.1070000000000002</c:v>
                </c:pt>
                <c:pt idx="300">
                  <c:v>2.077</c:v>
                </c:pt>
                <c:pt idx="301" formatCode="0.00_);\(0.00\)">
                  <c:v>1.9810000000000001</c:v>
                </c:pt>
                <c:pt idx="302">
                  <c:v>2.0720000000000001</c:v>
                </c:pt>
                <c:pt idx="303">
                  <c:v>2.0659999999999998</c:v>
                </c:pt>
                <c:pt idx="304">
                  <c:v>2.0619999999999998</c:v>
                </c:pt>
                <c:pt idx="305">
                  <c:v>2.0579999999999998</c:v>
                </c:pt>
                <c:pt idx="306" formatCode="0.00_);\(0.00\)">
                  <c:v>2.0750000000000002</c:v>
                </c:pt>
                <c:pt idx="307">
                  <c:v>2.1</c:v>
                </c:pt>
                <c:pt idx="308">
                  <c:v>2.1440000000000001</c:v>
                </c:pt>
                <c:pt idx="309">
                  <c:v>2.069</c:v>
                </c:pt>
                <c:pt idx="310">
                  <c:v>2.097</c:v>
                </c:pt>
                <c:pt idx="311" formatCode="0.00_);\(0.00\)">
                  <c:v>2.085</c:v>
                </c:pt>
                <c:pt idx="312">
                  <c:v>2.0659999999999998</c:v>
                </c:pt>
                <c:pt idx="313">
                  <c:v>2.0680000000000001</c:v>
                </c:pt>
                <c:pt idx="314">
                  <c:v>2.089</c:v>
                </c:pt>
                <c:pt idx="315">
                  <c:v>2.1309999999999998</c:v>
                </c:pt>
                <c:pt idx="316" formatCode="0.00_);\(0.00\)">
                  <c:v>2.1629999999999998</c:v>
                </c:pt>
                <c:pt idx="317">
                  <c:v>2.1869999999999998</c:v>
                </c:pt>
                <c:pt idx="318">
                  <c:v>2.1560000000000001</c:v>
                </c:pt>
                <c:pt idx="319">
                  <c:v>2.129</c:v>
                </c:pt>
                <c:pt idx="320">
                  <c:v>2.1389999999999998</c:v>
                </c:pt>
                <c:pt idx="321" formatCode="0.00_);\(0.00\)">
                  <c:v>2.1320000000000001</c:v>
                </c:pt>
                <c:pt idx="322">
                  <c:v>2.0760000000000001</c:v>
                </c:pt>
                <c:pt idx="323">
                  <c:v>2.1520000000000001</c:v>
                </c:pt>
                <c:pt idx="324">
                  <c:v>2.1030000000000002</c:v>
                </c:pt>
                <c:pt idx="325" formatCode="0.00_);\(0.00\)">
                  <c:v>2.0670000000000002</c:v>
                </c:pt>
                <c:pt idx="326">
                  <c:v>2.0670000000000002</c:v>
                </c:pt>
                <c:pt idx="327">
                  <c:v>2.0089999999999999</c:v>
                </c:pt>
                <c:pt idx="328">
                  <c:v>2.0019999999999998</c:v>
                </c:pt>
                <c:pt idx="329">
                  <c:v>2.0339999999999998</c:v>
                </c:pt>
                <c:pt idx="330" formatCode="0.00_);\(0.00\)">
                  <c:v>2.044</c:v>
                </c:pt>
                <c:pt idx="331">
                  <c:v>2.0369999999999999</c:v>
                </c:pt>
                <c:pt idx="332">
                  <c:v>1.986</c:v>
                </c:pt>
                <c:pt idx="333">
                  <c:v>1.99</c:v>
                </c:pt>
                <c:pt idx="334">
                  <c:v>1.95</c:v>
                </c:pt>
                <c:pt idx="335" formatCode="0.00_);\(0.00\)">
                  <c:v>1.9470000000000001</c:v>
                </c:pt>
                <c:pt idx="336">
                  <c:v>1.923</c:v>
                </c:pt>
                <c:pt idx="337">
                  <c:v>1.913</c:v>
                </c:pt>
                <c:pt idx="338">
                  <c:v>1.9490000000000001</c:v>
                </c:pt>
                <c:pt idx="339">
                  <c:v>1.9430000000000001</c:v>
                </c:pt>
                <c:pt idx="340" formatCode="0.00_);\(0.00\)">
                  <c:v>1.9570000000000001</c:v>
                </c:pt>
                <c:pt idx="341">
                  <c:v>1.9039999999999999</c:v>
                </c:pt>
                <c:pt idx="342">
                  <c:v>1.851</c:v>
                </c:pt>
                <c:pt idx="343">
                  <c:v>1.8839999999999999</c:v>
                </c:pt>
                <c:pt idx="344">
                  <c:v>1.8360000000000001</c:v>
                </c:pt>
                <c:pt idx="345" formatCode="0.00_);\(0.00\)">
                  <c:v>1.8620000000000001</c:v>
                </c:pt>
                <c:pt idx="346">
                  <c:v>1.8420000000000001</c:v>
                </c:pt>
                <c:pt idx="347">
                  <c:v>1.917</c:v>
                </c:pt>
                <c:pt idx="348">
                  <c:v>1.89</c:v>
                </c:pt>
                <c:pt idx="349" formatCode="0.00_);\(0.00\)">
                  <c:v>1.982</c:v>
                </c:pt>
                <c:pt idx="350">
                  <c:v>1.9650000000000001</c:v>
                </c:pt>
                <c:pt idx="351">
                  <c:v>1.97</c:v>
                </c:pt>
                <c:pt idx="352">
                  <c:v>1.97</c:v>
                </c:pt>
                <c:pt idx="353">
                  <c:v>2.0219999999999998</c:v>
                </c:pt>
                <c:pt idx="354">
                  <c:v>2.0870000000000002</c:v>
                </c:pt>
                <c:pt idx="355" formatCode="0.00_);\(0.00\)">
                  <c:v>2.0470000000000002</c:v>
                </c:pt>
                <c:pt idx="356">
                  <c:v>2.1339999999999999</c:v>
                </c:pt>
                <c:pt idx="357">
                  <c:v>2.13</c:v>
                </c:pt>
                <c:pt idx="358">
                  <c:v>2.121</c:v>
                </c:pt>
                <c:pt idx="359">
                  <c:v>2.13</c:v>
                </c:pt>
                <c:pt idx="360">
                  <c:v>2.1720000000000002</c:v>
                </c:pt>
                <c:pt idx="361" formatCode="0.00_);\(0.00\)">
                  <c:v>2.1339999999999999</c:v>
                </c:pt>
                <c:pt idx="362">
                  <c:v>2.085</c:v>
                </c:pt>
                <c:pt idx="363">
                  <c:v>2.1259999999999999</c:v>
                </c:pt>
                <c:pt idx="364">
                  <c:v>2.0779999999999998</c:v>
                </c:pt>
                <c:pt idx="365">
                  <c:v>2.024</c:v>
                </c:pt>
                <c:pt idx="366" formatCode="0.00_);\(0.00\)">
                  <c:v>1.966</c:v>
                </c:pt>
                <c:pt idx="367">
                  <c:v>2.1339999999999999</c:v>
                </c:pt>
                <c:pt idx="368">
                  <c:v>2.1360000000000001</c:v>
                </c:pt>
                <c:pt idx="369">
                  <c:v>2.2000000000000002</c:v>
                </c:pt>
                <c:pt idx="370">
                  <c:v>2.1800000000000002</c:v>
                </c:pt>
                <c:pt idx="371" formatCode="0.00_);\(0.00\)">
                  <c:v>2.1840000000000002</c:v>
                </c:pt>
                <c:pt idx="372">
                  <c:v>2.2160000000000002</c:v>
                </c:pt>
                <c:pt idx="373">
                  <c:v>2.1309999999999998</c:v>
                </c:pt>
                <c:pt idx="374">
                  <c:v>2.1219999999999999</c:v>
                </c:pt>
                <c:pt idx="375" formatCode="0.00_);\(0.00\)">
                  <c:v>2.0720000000000001</c:v>
                </c:pt>
                <c:pt idx="376">
                  <c:v>2.0230000000000001</c:v>
                </c:pt>
                <c:pt idx="377">
                  <c:v>2.0259999999999998</c:v>
                </c:pt>
                <c:pt idx="378">
                  <c:v>2.0049999999999999</c:v>
                </c:pt>
                <c:pt idx="379">
                  <c:v>2</c:v>
                </c:pt>
                <c:pt idx="380" formatCode="0.00_);\(0.00\)">
                  <c:v>1.9770000000000001</c:v>
                </c:pt>
                <c:pt idx="381">
                  <c:v>1.948</c:v>
                </c:pt>
                <c:pt idx="382">
                  <c:v>1.9450000000000001</c:v>
                </c:pt>
                <c:pt idx="383">
                  <c:v>1.9590000000000001</c:v>
                </c:pt>
                <c:pt idx="384">
                  <c:v>1.901</c:v>
                </c:pt>
                <c:pt idx="385" formatCode="0.00_);\(0.00\)">
                  <c:v>1.84</c:v>
                </c:pt>
                <c:pt idx="386">
                  <c:v>1.7889999999999999</c:v>
                </c:pt>
                <c:pt idx="387">
                  <c:v>1.845</c:v>
                </c:pt>
                <c:pt idx="388">
                  <c:v>1.8680000000000001</c:v>
                </c:pt>
                <c:pt idx="389">
                  <c:v>1.843</c:v>
                </c:pt>
                <c:pt idx="390" formatCode="0.00_);\(0.00\)">
                  <c:v>1.861</c:v>
                </c:pt>
                <c:pt idx="391">
                  <c:v>1.893</c:v>
                </c:pt>
                <c:pt idx="392">
                  <c:v>1.8779999999999999</c:v>
                </c:pt>
                <c:pt idx="393">
                  <c:v>1.8160000000000001</c:v>
                </c:pt>
                <c:pt idx="394">
                  <c:v>1.742</c:v>
                </c:pt>
                <c:pt idx="395" formatCode="0.00_);\(0.00\)">
                  <c:v>1.7609999999999999</c:v>
                </c:pt>
                <c:pt idx="396">
                  <c:v>1.7190000000000001</c:v>
                </c:pt>
                <c:pt idx="397">
                  <c:v>1.671</c:v>
                </c:pt>
                <c:pt idx="398">
                  <c:v>1.7030000000000001</c:v>
                </c:pt>
                <c:pt idx="399">
                  <c:v>1.766</c:v>
                </c:pt>
                <c:pt idx="400" formatCode="0.00_);\(0.00\)">
                  <c:v>1.6859999999999999</c:v>
                </c:pt>
                <c:pt idx="401">
                  <c:v>1.72</c:v>
                </c:pt>
                <c:pt idx="402">
                  <c:v>1.7529999999999999</c:v>
                </c:pt>
                <c:pt idx="403">
                  <c:v>1.79</c:v>
                </c:pt>
                <c:pt idx="404">
                  <c:v>1.837</c:v>
                </c:pt>
                <c:pt idx="405" formatCode="0.00_);\(0.00\)">
                  <c:v>1.7310000000000001</c:v>
                </c:pt>
                <c:pt idx="406">
                  <c:v>1.6739999999999999</c:v>
                </c:pt>
                <c:pt idx="407">
                  <c:v>1.6120000000000001</c:v>
                </c:pt>
                <c:pt idx="408">
                  <c:v>1.532</c:v>
                </c:pt>
                <c:pt idx="409">
                  <c:v>1.484</c:v>
                </c:pt>
                <c:pt idx="410" formatCode="0.00_);\(0.00\)">
                  <c:v>1.62</c:v>
                </c:pt>
                <c:pt idx="411">
                  <c:v>1.617</c:v>
                </c:pt>
                <c:pt idx="412">
                  <c:v>1.661</c:v>
                </c:pt>
                <c:pt idx="413">
                  <c:v>1.601</c:v>
                </c:pt>
                <c:pt idx="414">
                  <c:v>1.5860000000000001</c:v>
                </c:pt>
                <c:pt idx="415" formatCode="0.00_);\(0.00\)">
                  <c:v>1.5960000000000001</c:v>
                </c:pt>
                <c:pt idx="416">
                  <c:v>1.56</c:v>
                </c:pt>
                <c:pt idx="417">
                  <c:v>#N/A</c:v>
                </c:pt>
                <c:pt idx="418">
                  <c:v>1.5960000000000001</c:v>
                </c:pt>
                <c:pt idx="419">
                  <c:v>1.631</c:v>
                </c:pt>
                <c:pt idx="420" formatCode="0.00_);\(0.00\)">
                  <c:v>1.659</c:v>
                </c:pt>
                <c:pt idx="421">
                  <c:v>1.6379999999999999</c:v>
                </c:pt>
                <c:pt idx="422">
                  <c:v>1.6879999999999999</c:v>
                </c:pt>
                <c:pt idx="423">
                  <c:v>1.675</c:v>
                </c:pt>
                <c:pt idx="424">
                  <c:v>1.6839999999999999</c:v>
                </c:pt>
                <c:pt idx="425" formatCode="0.00_);\(0.00\)">
                  <c:v>1.631</c:v>
                </c:pt>
                <c:pt idx="426">
                  <c:v>1.6279999999999999</c:v>
                </c:pt>
                <c:pt idx="427">
                  <c:v>1.633</c:v>
                </c:pt>
                <c:pt idx="428">
                  <c:v>1.556</c:v>
                </c:pt>
                <c:pt idx="429">
                  <c:v>1.4930000000000001</c:v>
                </c:pt>
                <c:pt idx="430" formatCode="0.00_);\(0.00\)">
                  <c:v>1.4450000000000001</c:v>
                </c:pt>
                <c:pt idx="431">
                  <c:v>1.4059999999999999</c:v>
                </c:pt>
                <c:pt idx="432">
                  <c:v>1.716</c:v>
                </c:pt>
                <c:pt idx="433">
                  <c:v>1.7150000000000001</c:v>
                </c:pt>
                <c:pt idx="434">
                  <c:v>1.702</c:v>
                </c:pt>
                <c:pt idx="435" formatCode="0.00_);\(0.00\)">
                  <c:v>1.7070000000000001</c:v>
                </c:pt>
                <c:pt idx="436">
                  <c:v>1.657</c:v>
                </c:pt>
                <c:pt idx="437">
                  <c:v>1.6830000000000001</c:v>
                </c:pt>
                <c:pt idx="438">
                  <c:v>1.6919999999999999</c:v>
                </c:pt>
                <c:pt idx="439">
                  <c:v>1.6639999999999999</c:v>
                </c:pt>
                <c:pt idx="440">
                  <c:v>1.647</c:v>
                </c:pt>
                <c:pt idx="441">
                  <c:v>1.6240000000000001</c:v>
                </c:pt>
                <c:pt idx="442">
                  <c:v>1.6579999999999999</c:v>
                </c:pt>
                <c:pt idx="443">
                  <c:v>1.6639999999999999</c:v>
                </c:pt>
                <c:pt idx="444">
                  <c:v>1.6419999999999999</c:v>
                </c:pt>
                <c:pt idx="445">
                  <c:v>1.61</c:v>
                </c:pt>
                <c:pt idx="446">
                  <c:v>1.6319999999999999</c:v>
                </c:pt>
                <c:pt idx="447">
                  <c:v>1.653</c:v>
                </c:pt>
                <c:pt idx="448">
                  <c:v>1.635</c:v>
                </c:pt>
                <c:pt idx="449">
                  <c:v>1.585</c:v>
                </c:pt>
                <c:pt idx="450">
                  <c:v>1.5569999999999999</c:v>
                </c:pt>
                <c:pt idx="451">
                  <c:v>1.597</c:v>
                </c:pt>
                <c:pt idx="452">
                  <c:v>1.6830000000000001</c:v>
                </c:pt>
                <c:pt idx="453">
                  <c:v>1.9470000000000001</c:v>
                </c:pt>
                <c:pt idx="454">
                  <c:v>2.0310000000000001</c:v>
                </c:pt>
                <c:pt idx="455">
                  <c:v>2.008</c:v>
                </c:pt>
                <c:pt idx="456">
                  <c:v>1.992</c:v>
                </c:pt>
                <c:pt idx="457">
                  <c:v>1.95</c:v>
                </c:pt>
                <c:pt idx="458">
                  <c:v>1.9359999999999999</c:v>
                </c:pt>
                <c:pt idx="459">
                  <c:v>1.869</c:v>
                </c:pt>
                <c:pt idx="460">
                  <c:v>1.861</c:v>
                </c:pt>
                <c:pt idx="461">
                  <c:v>1.8560000000000001</c:v>
                </c:pt>
                <c:pt idx="462">
                  <c:v>1.7589999999999999</c:v>
                </c:pt>
                <c:pt idx="463">
                  <c:v>1.754</c:v>
                </c:pt>
                <c:pt idx="464">
                  <c:v>1.7749999999999999</c:v>
                </c:pt>
                <c:pt idx="465">
                  <c:v>1.7410000000000001</c:v>
                </c:pt>
                <c:pt idx="466">
                  <c:v>1.7410000000000001</c:v>
                </c:pt>
                <c:pt idx="467">
                  <c:v>1.7030000000000001</c:v>
                </c:pt>
                <c:pt idx="468">
                  <c:v>1.7350000000000001</c:v>
                </c:pt>
                <c:pt idx="469">
                  <c:v>1.659</c:v>
                </c:pt>
                <c:pt idx="470">
                  <c:v>1.6180000000000001</c:v>
                </c:pt>
                <c:pt idx="471">
                  <c:v>1.6850000000000001</c:v>
                </c:pt>
                <c:pt idx="472">
                  <c:v>1.661</c:v>
                </c:pt>
                <c:pt idx="473">
                  <c:v>1.8740000000000001</c:v>
                </c:pt>
                <c:pt idx="474">
                  <c:v>1.875</c:v>
                </c:pt>
                <c:pt idx="475">
                  <c:v>1.871</c:v>
                </c:pt>
                <c:pt idx="476">
                  <c:v>1.77</c:v>
                </c:pt>
                <c:pt idx="477">
                  <c:v>1.6950000000000001</c:v>
                </c:pt>
                <c:pt idx="478">
                  <c:v>1.653</c:v>
                </c:pt>
                <c:pt idx="479">
                  <c:v>1.635</c:v>
                </c:pt>
                <c:pt idx="480">
                  <c:v>1.728</c:v>
                </c:pt>
                <c:pt idx="481">
                  <c:v>1.6910000000000001</c:v>
                </c:pt>
                <c:pt idx="482">
                  <c:v>1.784</c:v>
                </c:pt>
                <c:pt idx="483">
                  <c:v>1.847</c:v>
                </c:pt>
                <c:pt idx="484">
                  <c:v>1.8420000000000001</c:v>
                </c:pt>
                <c:pt idx="485">
                  <c:v>1.913</c:v>
                </c:pt>
                <c:pt idx="486">
                  <c:v>1.768</c:v>
                </c:pt>
                <c:pt idx="487">
                  <c:v>1.714</c:v>
                </c:pt>
                <c:pt idx="488">
                  <c:v>1.718</c:v>
                </c:pt>
                <c:pt idx="489">
                  <c:v>1.6850000000000001</c:v>
                </c:pt>
                <c:pt idx="490">
                  <c:v>1.577</c:v>
                </c:pt>
                <c:pt idx="491">
                  <c:v>1.573</c:v>
                </c:pt>
                <c:pt idx="492">
                  <c:v>1.5920000000000001</c:v>
                </c:pt>
                <c:pt idx="493">
                  <c:v>1.639</c:v>
                </c:pt>
                <c:pt idx="494">
                  <c:v>1.571</c:v>
                </c:pt>
                <c:pt idx="495">
                  <c:v>1.694</c:v>
                </c:pt>
                <c:pt idx="496">
                  <c:v>1.6850000000000001</c:v>
                </c:pt>
                <c:pt idx="497">
                  <c:v>1.6859999999999999</c:v>
                </c:pt>
                <c:pt idx="498">
                  <c:v>1.7250000000000001</c:v>
                </c:pt>
                <c:pt idx="499">
                  <c:v>1.6830000000000001</c:v>
                </c:pt>
                <c:pt idx="500">
                  <c:v>1.617</c:v>
                </c:pt>
                <c:pt idx="501" formatCode="0.00_);\(0.00\)">
                  <c:v>1.552</c:v>
                </c:pt>
                <c:pt idx="502">
                  <c:v>1.4990000000000001</c:v>
                </c:pt>
                <c:pt idx="503">
                  <c:v>1.454</c:v>
                </c:pt>
                <c:pt idx="504">
                  <c:v>1.4390000000000001</c:v>
                </c:pt>
                <c:pt idx="505">
                  <c:v>1.4370000000000001</c:v>
                </c:pt>
                <c:pt idx="506" formatCode="0.00_);\(0.00\)">
                  <c:v>1.343</c:v>
                </c:pt>
                <c:pt idx="507">
                  <c:v>1.323</c:v>
                </c:pt>
                <c:pt idx="508">
                  <c:v>1.39</c:v>
                </c:pt>
                <c:pt idx="509">
                  <c:v>1.4339999999999999</c:v>
                </c:pt>
                <c:pt idx="510">
                  <c:v>1.335</c:v>
                </c:pt>
                <c:pt idx="511" formatCode="0.00_);\(0.00\)">
                  <c:v>1.359</c:v>
                </c:pt>
                <c:pt idx="512">
                  <c:v>1.425</c:v>
                </c:pt>
                <c:pt idx="513">
                  <c:v>1.389</c:v>
                </c:pt>
                <c:pt idx="514">
                  <c:v>1.4159999999999999</c:v>
                </c:pt>
                <c:pt idx="515">
                  <c:v>1.361</c:v>
                </c:pt>
                <c:pt idx="516" formatCode="0.00_);\(0.00\)">
                  <c:v>1.3819999999999999</c:v>
                </c:pt>
                <c:pt idx="517">
                  <c:v>1.391</c:v>
                </c:pt>
                <c:pt idx="518">
                  <c:v>1.3779999999999999</c:v>
                </c:pt>
                <c:pt idx="519">
                  <c:v>1.3540000000000001</c:v>
                </c:pt>
                <c:pt idx="520">
                  <c:v>1.39</c:v>
                </c:pt>
                <c:pt idx="521" formatCode="0.00_);\(0.00\)">
                  <c:v>1.4350000000000001</c:v>
                </c:pt>
                <c:pt idx="522">
                  <c:v>1.482</c:v>
                </c:pt>
                <c:pt idx="523">
                  <c:v>1.538</c:v>
                </c:pt>
                <c:pt idx="524">
                  <c:v>1.421</c:v>
                </c:pt>
                <c:pt idx="525">
                  <c:v>1.4379999999999999</c:v>
                </c:pt>
                <c:pt idx="526" formatCode="0.00_);\(0.00\)">
                  <c:v>1.4890000000000001</c:v>
                </c:pt>
                <c:pt idx="527">
                  <c:v>1.47</c:v>
                </c:pt>
                <c:pt idx="528">
                  <c:v>1.39</c:v>
                </c:pt>
                <c:pt idx="529">
                  <c:v>1.3919999999999999</c:v>
                </c:pt>
                <c:pt idx="530">
                  <c:v>1.3859999999999999</c:v>
                </c:pt>
                <c:pt idx="531" formatCode="0.00_);\(0.00\)">
                  <c:v>1.399</c:v>
                </c:pt>
                <c:pt idx="532">
                  <c:v>1.419</c:v>
                </c:pt>
                <c:pt idx="533">
                  <c:v>1.4279999999999999</c:v>
                </c:pt>
                <c:pt idx="534">
                  <c:v>1.4279999999999999</c:v>
                </c:pt>
                <c:pt idx="535" formatCode="0.00_);\(0.00\)">
                  <c:v>1.46</c:v>
                </c:pt>
                <c:pt idx="536">
                  <c:v>1.4690000000000001</c:v>
                </c:pt>
                <c:pt idx="537">
                  <c:v>1.43</c:v>
                </c:pt>
                <c:pt idx="538">
                  <c:v>1.4830000000000001</c:v>
                </c:pt>
                <c:pt idx="539">
                  <c:v>1.4830000000000001</c:v>
                </c:pt>
                <c:pt idx="540" formatCode="0.00_);\(0.00\)">
                  <c:v>1.4810000000000001</c:v>
                </c:pt>
                <c:pt idx="541">
                  <c:v>1.448</c:v>
                </c:pt>
                <c:pt idx="542">
                  <c:v>1.431</c:v>
                </c:pt>
                <c:pt idx="543">
                  <c:v>1.4319999999999999</c:v>
                </c:pt>
                <c:pt idx="544">
                  <c:v>1.4490000000000001</c:v>
                </c:pt>
                <c:pt idx="545" formatCode="0.00_);\(0.00\)">
                  <c:v>1.4419999999999999</c:v>
                </c:pt>
                <c:pt idx="546">
                  <c:v>1.4630000000000001</c:v>
                </c:pt>
                <c:pt idx="547">
                  <c:v>1.456</c:v>
                </c:pt>
                <c:pt idx="548">
                  <c:v>1.47</c:v>
                </c:pt>
                <c:pt idx="549">
                  <c:v>1.506</c:v>
                </c:pt>
                <c:pt idx="550" formatCode="0.00_);\(0.00\)">
                  <c:v>1.62</c:v>
                </c:pt>
                <c:pt idx="551">
                  <c:v>1.5660000000000001</c:v>
                </c:pt>
                <c:pt idx="552">
                  <c:v>1.5229999999999999</c:v>
                </c:pt>
                <c:pt idx="553">
                  <c:v>1.5129999999999999</c:v>
                </c:pt>
                <c:pt idx="554">
                  <c:v>1.548</c:v>
                </c:pt>
                <c:pt idx="555" formatCode="0.00_);\(0.00\)">
                  <c:v>1.5660000000000001</c:v>
                </c:pt>
                <c:pt idx="556">
                  <c:v>1.5660000000000001</c:v>
                </c:pt>
                <c:pt idx="557">
                  <c:v>1.657</c:v>
                </c:pt>
                <c:pt idx="558">
                  <c:v>1.635</c:v>
                </c:pt>
                <c:pt idx="559">
                  <c:v>1.659</c:v>
                </c:pt>
                <c:pt idx="560" formatCode="0.00_);\(0.00\)">
                  <c:v>1.6870000000000001</c:v>
                </c:pt>
                <c:pt idx="561">
                  <c:v>1.6850000000000001</c:v>
                </c:pt>
                <c:pt idx="562">
                  <c:v>1.681</c:v>
                </c:pt>
                <c:pt idx="563">
                  <c:v>1.694</c:v>
                </c:pt>
                <c:pt idx="564">
                  <c:v>1.6539999999999999</c:v>
                </c:pt>
                <c:pt idx="565" formatCode="0.00_);\(0.00\)">
                  <c:v>1.6359999999999999</c:v>
                </c:pt>
                <c:pt idx="566">
                  <c:v>1.623</c:v>
                </c:pt>
                <c:pt idx="567">
                  <c:v>1.597</c:v>
                </c:pt>
                <c:pt idx="568">
                  <c:v>1.623</c:v>
                </c:pt>
                <c:pt idx="569">
                  <c:v>1.621</c:v>
                </c:pt>
                <c:pt idx="570" formatCode="0.00_);\(0.00\)">
                  <c:v>1.619</c:v>
                </c:pt>
                <c:pt idx="571">
                  <c:v>1.6559999999999999</c:v>
                </c:pt>
                <c:pt idx="572">
                  <c:v>1.679</c:v>
                </c:pt>
                <c:pt idx="573">
                  <c:v>1.7170000000000001</c:v>
                </c:pt>
                <c:pt idx="574" formatCode="0.00_);\(0.00\)">
                  <c:v>1.694</c:v>
                </c:pt>
                <c:pt idx="575">
                  <c:v>1.6719999999999999</c:v>
                </c:pt>
                <c:pt idx="576">
                  <c:v>1.7130000000000001</c:v>
                </c:pt>
                <c:pt idx="577">
                  <c:v>1.6850000000000001</c:v>
                </c:pt>
                <c:pt idx="578">
                  <c:v>1.6679999999999999</c:v>
                </c:pt>
                <c:pt idx="579" formatCode="0.00_);\(0.00\)">
                  <c:v>1.6519999999999999</c:v>
                </c:pt>
                <c:pt idx="580">
                  <c:v>1.6619999999999999</c:v>
                </c:pt>
                <c:pt idx="581">
                  <c:v>1.6950000000000001</c:v>
                </c:pt>
                <c:pt idx="582">
                  <c:v>1.6659999999999999</c:v>
                </c:pt>
                <c:pt idx="583">
                  <c:v>1.6659999999999999</c:v>
                </c:pt>
                <c:pt idx="584" formatCode="0.00_);\(0.00\)">
                  <c:v>1.653</c:v>
                </c:pt>
                <c:pt idx="585">
                  <c:v>1.651</c:v>
                </c:pt>
                <c:pt idx="586">
                  <c:v>1.66</c:v>
                </c:pt>
                <c:pt idx="587">
                  <c:v>1.681</c:v>
                </c:pt>
                <c:pt idx="588">
                  <c:v>1.6779999999999999</c:v>
                </c:pt>
                <c:pt idx="589" formatCode="0.00_);\(0.00\)">
                  <c:v>1.651</c:v>
                </c:pt>
                <c:pt idx="590">
                  <c:v>1.6619999999999999</c:v>
                </c:pt>
                <c:pt idx="591">
                  <c:v>1.73</c:v>
                </c:pt>
                <c:pt idx="592">
                  <c:v>1.7170000000000001</c:v>
                </c:pt>
                <c:pt idx="593">
                  <c:v>1.6950000000000001</c:v>
                </c:pt>
                <c:pt idx="594" formatCode="0.00_);\(0.00\)">
                  <c:v>1.7430000000000001</c:v>
                </c:pt>
                <c:pt idx="595">
                  <c:v>1.7410000000000001</c:v>
                </c:pt>
                <c:pt idx="596">
                  <c:v>1.7290000000000001</c:v>
                </c:pt>
                <c:pt idx="597">
                  <c:v>1.7569999999999999</c:v>
                </c:pt>
                <c:pt idx="598">
                  <c:v>1.81</c:v>
                </c:pt>
                <c:pt idx="599" formatCode="0.00_);\(0.00\)">
                  <c:v>1.7749999999999999</c:v>
                </c:pt>
                <c:pt idx="600">
                  <c:v>1.7689999999999999</c:v>
                </c:pt>
                <c:pt idx="601">
                  <c:v>1.718</c:v>
                </c:pt>
                <c:pt idx="602">
                  <c:v>1.718</c:v>
                </c:pt>
                <c:pt idx="603" formatCode="0.00_);\(0.00\)">
                  <c:v>1.7350000000000001</c:v>
                </c:pt>
                <c:pt idx="604">
                  <c:v>1.6879999999999999</c:v>
                </c:pt>
                <c:pt idx="605">
                  <c:v>1.7310000000000001</c:v>
                </c:pt>
                <c:pt idx="606">
                  <c:v>1.6859999999999999</c:v>
                </c:pt>
                <c:pt idx="607">
                  <c:v>1.6930000000000001</c:v>
                </c:pt>
                <c:pt idx="608" formatCode="0.00_);\(0.00\)">
                  <c:v>1.6970000000000001</c:v>
                </c:pt>
                <c:pt idx="609">
                  <c:v>1.704</c:v>
                </c:pt>
                <c:pt idx="610">
                  <c:v>1.712</c:v>
                </c:pt>
                <c:pt idx="611">
                  <c:v>1.708</c:v>
                </c:pt>
                <c:pt idx="612">
                  <c:v>1.698</c:v>
                </c:pt>
                <c:pt idx="613" formatCode="0.00_);\(0.00\)">
                  <c:v>1.673</c:v>
                </c:pt>
                <c:pt idx="614">
                  <c:v>1.6279999999999999</c:v>
                </c:pt>
                <c:pt idx="615">
                  <c:v>1.62</c:v>
                </c:pt>
                <c:pt idx="616">
                  <c:v>1.603</c:v>
                </c:pt>
                <c:pt idx="617">
                  <c:v>1.5649999999999999</c:v>
                </c:pt>
                <c:pt idx="618" formatCode="0.00_);\(0.00\)">
                  <c:v>1.5649999999999999</c:v>
                </c:pt>
                <c:pt idx="619">
                  <c:v>1.532</c:v>
                </c:pt>
                <c:pt idx="620">
                  <c:v>1.56</c:v>
                </c:pt>
                <c:pt idx="621">
                  <c:v>1.569</c:v>
                </c:pt>
                <c:pt idx="622">
                  <c:v>1.532</c:v>
                </c:pt>
                <c:pt idx="623" formatCode="0.00_);\(0.00\)">
                  <c:v>1.52</c:v>
                </c:pt>
                <c:pt idx="624">
                  <c:v>1.53</c:v>
                </c:pt>
                <c:pt idx="625">
                  <c:v>1.472</c:v>
                </c:pt>
                <c:pt idx="626" formatCode="0.00_);\(0.00\)">
                  <c:v>1.4710000000000001</c:v>
                </c:pt>
                <c:pt idx="627">
                  <c:v>1.5</c:v>
                </c:pt>
                <c:pt idx="628">
                  <c:v>1.5649999999999999</c:v>
                </c:pt>
                <c:pt idx="629">
                  <c:v>1.5269999999999999</c:v>
                </c:pt>
                <c:pt idx="630">
                  <c:v>1.536</c:v>
                </c:pt>
                <c:pt idx="631" formatCode="0.00_);\(0.00\)">
                  <c:v>1.4870000000000001</c:v>
                </c:pt>
                <c:pt idx="632">
                  <c:v>1.512</c:v>
                </c:pt>
                <c:pt idx="633">
                  <c:v>1.494</c:v>
                </c:pt>
                <c:pt idx="634">
                  <c:v>1.5249999999999999</c:v>
                </c:pt>
                <c:pt idx="635">
                  <c:v>1.4950000000000001</c:v>
                </c:pt>
                <c:pt idx="636" formatCode="0.00_);\(0.00\)">
                  <c:v>1.4630000000000001</c:v>
                </c:pt>
                <c:pt idx="637">
                  <c:v>1.4379999999999999</c:v>
                </c:pt>
                <c:pt idx="638">
                  <c:v>1.385</c:v>
                </c:pt>
                <c:pt idx="639">
                  <c:v>1.4319999999999999</c:v>
                </c:pt>
                <c:pt idx="640">
                  <c:v>1.47</c:v>
                </c:pt>
                <c:pt idx="641" formatCode="0.00_);\(0.00\)">
                  <c:v>1.49</c:v>
                </c:pt>
                <c:pt idx="642">
                  <c:v>1.5229999999999999</c:v>
                </c:pt>
                <c:pt idx="643">
                  <c:v>1.6140000000000001</c:v>
                </c:pt>
                <c:pt idx="644">
                  <c:v>1.4590000000000001</c:v>
                </c:pt>
                <c:pt idx="645">
                  <c:v>1.4219999999999999</c:v>
                </c:pt>
                <c:pt idx="646" formatCode="0.00_);\(0.00\)">
                  <c:v>1.4319999999999999</c:v>
                </c:pt>
                <c:pt idx="647">
                  <c:v>1.456</c:v>
                </c:pt>
                <c:pt idx="648">
                  <c:v>1.478</c:v>
                </c:pt>
                <c:pt idx="649">
                  <c:v>1.4710000000000001</c:v>
                </c:pt>
                <c:pt idx="650">
                  <c:v>1.5389999999999999</c:v>
                </c:pt>
                <c:pt idx="651" formatCode="0.00_);\(0.00\)">
                  <c:v>1.504</c:v>
                </c:pt>
                <c:pt idx="652">
                  <c:v>1.5029999999999999</c:v>
                </c:pt>
                <c:pt idx="653">
                  <c:v>1.55</c:v>
                </c:pt>
                <c:pt idx="654">
                  <c:v>1.5589999999999999</c:v>
                </c:pt>
                <c:pt idx="655">
                  <c:v>1.5269999999999999</c:v>
                </c:pt>
                <c:pt idx="656" formatCode="0.00_);\(0.00\)">
                  <c:v>1.53</c:v>
                </c:pt>
                <c:pt idx="657">
                  <c:v>1.577</c:v>
                </c:pt>
                <c:pt idx="658">
                  <c:v>1.6180000000000001</c:v>
                </c:pt>
                <c:pt idx="659">
                  <c:v>1.5669999999999999</c:v>
                </c:pt>
                <c:pt idx="660">
                  <c:v>1.5680000000000001</c:v>
                </c:pt>
                <c:pt idx="661" formatCode="0.00_);\(0.00\)">
                  <c:v>1.575</c:v>
                </c:pt>
                <c:pt idx="662">
                  <c:v>1.694</c:v>
                </c:pt>
                <c:pt idx="663">
                  <c:v>1.6559999999999999</c:v>
                </c:pt>
                <c:pt idx="664">
                  <c:v>1.6930000000000001</c:v>
                </c:pt>
                <c:pt idx="665">
                  <c:v>1.702</c:v>
                </c:pt>
                <c:pt idx="666" formatCode="0.00_);\(0.00\)">
                  <c:v>1.748</c:v>
                </c:pt>
                <c:pt idx="667">
                  <c:v>1.74</c:v>
                </c:pt>
                <c:pt idx="668">
                  <c:v>1.7010000000000001</c:v>
                </c:pt>
                <c:pt idx="669">
                  <c:v>1.6439999999999999</c:v>
                </c:pt>
                <c:pt idx="670" formatCode="0.00_);\(0.00\)">
                  <c:v>1.6259999999999999</c:v>
                </c:pt>
                <c:pt idx="671">
                  <c:v>1.6419999999999999</c:v>
                </c:pt>
                <c:pt idx="672">
                  <c:v>1.655</c:v>
                </c:pt>
                <c:pt idx="673">
                  <c:v>1.653</c:v>
                </c:pt>
                <c:pt idx="674">
                  <c:v>1.72</c:v>
                </c:pt>
                <c:pt idx="675" formatCode="0.00_);\(0.00\)">
                  <c:v>1.651</c:v>
                </c:pt>
                <c:pt idx="676">
                  <c:v>1.6579999999999999</c:v>
                </c:pt>
                <c:pt idx="677">
                  <c:v>1.6040000000000001</c:v>
                </c:pt>
                <c:pt idx="678">
                  <c:v>1.589</c:v>
                </c:pt>
                <c:pt idx="679">
                  <c:v>1.5960000000000001</c:v>
                </c:pt>
                <c:pt idx="680" formatCode="0.00_);\(0.00\)">
                  <c:v>1.6140000000000001</c:v>
                </c:pt>
                <c:pt idx="681">
                  <c:v>1.6439999999999999</c:v>
                </c:pt>
                <c:pt idx="682">
                  <c:v>1.764</c:v>
                </c:pt>
                <c:pt idx="683">
                  <c:v>1.7629999999999999</c:v>
                </c:pt>
                <c:pt idx="684">
                  <c:v>1.726</c:v>
                </c:pt>
                <c:pt idx="685" formatCode="0.00_);\(0.00\)">
                  <c:v>1.75</c:v>
                </c:pt>
                <c:pt idx="686">
                  <c:v>1.75</c:v>
                </c:pt>
                <c:pt idx="687">
                  <c:v>1.8939999999999999</c:v>
                </c:pt>
                <c:pt idx="688">
                  <c:v>1.8089999999999999</c:v>
                </c:pt>
                <c:pt idx="689">
                  <c:v>1.829</c:v>
                </c:pt>
                <c:pt idx="690">
                  <c:v>1.7949999999999999</c:v>
                </c:pt>
                <c:pt idx="691">
                  <c:v>1.802</c:v>
                </c:pt>
                <c:pt idx="692">
                  <c:v>1.845</c:v>
                </c:pt>
                <c:pt idx="693">
                  <c:v>1.802</c:v>
                </c:pt>
                <c:pt idx="694">
                  <c:v>1.7609999999999999</c:v>
                </c:pt>
                <c:pt idx="695">
                  <c:v>1.7350000000000001</c:v>
                </c:pt>
                <c:pt idx="696">
                  <c:v>1.75</c:v>
                </c:pt>
                <c:pt idx="697">
                  <c:v>1.7090000000000001</c:v>
                </c:pt>
                <c:pt idx="698">
                  <c:v>1.7210000000000001</c:v>
                </c:pt>
                <c:pt idx="699">
                  <c:v>1.7270000000000001</c:v>
                </c:pt>
                <c:pt idx="700">
                  <c:v>1.7230000000000001</c:v>
                </c:pt>
                <c:pt idx="701">
                  <c:v>1.754</c:v>
                </c:pt>
                <c:pt idx="702">
                  <c:v>1.7629999999999999</c:v>
                </c:pt>
                <c:pt idx="703">
                  <c:v>1.772</c:v>
                </c:pt>
                <c:pt idx="704">
                  <c:v>1.81</c:v>
                </c:pt>
                <c:pt idx="705">
                  <c:v>1.83</c:v>
                </c:pt>
                <c:pt idx="706">
                  <c:v>1.839</c:v>
                </c:pt>
                <c:pt idx="707">
                  <c:v>1.85</c:v>
                </c:pt>
                <c:pt idx="708">
                  <c:v>1.8660000000000001</c:v>
                </c:pt>
                <c:pt idx="709">
                  <c:v>1.849</c:v>
                </c:pt>
                <c:pt idx="710">
                  <c:v>1.8440000000000001</c:v>
                </c:pt>
                <c:pt idx="711">
                  <c:v>1.833</c:v>
                </c:pt>
                <c:pt idx="712">
                  <c:v>1.8240000000000001</c:v>
                </c:pt>
                <c:pt idx="713">
                  <c:v>1.8440000000000001</c:v>
                </c:pt>
                <c:pt idx="714">
                  <c:v>1.8680000000000001</c:v>
                </c:pt>
                <c:pt idx="715">
                  <c:v>1.8560000000000001</c:v>
                </c:pt>
                <c:pt idx="716">
                  <c:v>1.901</c:v>
                </c:pt>
                <c:pt idx="717">
                  <c:v>1.9119999999999999</c:v>
                </c:pt>
                <c:pt idx="718">
                  <c:v>1.9059999999999999</c:v>
                </c:pt>
                <c:pt idx="719">
                  <c:v>1.919</c:v>
                </c:pt>
                <c:pt idx="720">
                  <c:v>1.9690000000000001</c:v>
                </c:pt>
                <c:pt idx="721">
                  <c:v>2.024</c:v>
                </c:pt>
                <c:pt idx="722">
                  <c:v>2.157</c:v>
                </c:pt>
                <c:pt idx="723">
                  <c:v>2.2410000000000001</c:v>
                </c:pt>
                <c:pt idx="724">
                  <c:v>2.113</c:v>
                </c:pt>
                <c:pt idx="725">
                  <c:v>2.09</c:v>
                </c:pt>
                <c:pt idx="726">
                  <c:v>2.0880000000000001</c:v>
                </c:pt>
                <c:pt idx="727">
                  <c:v>2.024</c:v>
                </c:pt>
                <c:pt idx="728">
                  <c:v>2.0310000000000001</c:v>
                </c:pt>
                <c:pt idx="729">
                  <c:v>2.0179999999999998</c:v>
                </c:pt>
                <c:pt idx="730">
                  <c:v>2.069</c:v>
                </c:pt>
                <c:pt idx="731">
                  <c:v>2.12</c:v>
                </c:pt>
                <c:pt idx="732">
                  <c:v>2.2250000000000001</c:v>
                </c:pt>
                <c:pt idx="733">
                  <c:v>2.2069999999999999</c:v>
                </c:pt>
                <c:pt idx="734">
                  <c:v>2.2080000000000002</c:v>
                </c:pt>
                <c:pt idx="735">
                  <c:v>2.2160000000000002</c:v>
                </c:pt>
                <c:pt idx="736">
                  <c:v>2.1930000000000001</c:v>
                </c:pt>
                <c:pt idx="737">
                  <c:v>2.2349999999999999</c:v>
                </c:pt>
                <c:pt idx="738">
                  <c:v>2.286</c:v>
                </c:pt>
                <c:pt idx="739">
                  <c:v>2.3530000000000002</c:v>
                </c:pt>
                <c:pt idx="740">
                  <c:v>2.3639999999999999</c:v>
                </c:pt>
                <c:pt idx="741">
                  <c:v>2.504</c:v>
                </c:pt>
                <c:pt idx="742">
                  <c:v>2.8679999999999999</c:v>
                </c:pt>
                <c:pt idx="743">
                  <c:v>3.0710000000000002</c:v>
                </c:pt>
                <c:pt idx="744">
                  <c:v>3.448</c:v>
                </c:pt>
                <c:pt idx="745">
                  <c:v>2.3679999999999999</c:v>
                </c:pt>
                <c:pt idx="746">
                  <c:v>2.468</c:v>
                </c:pt>
                <c:pt idx="747">
                  <c:v>2.8679999999999999</c:v>
                </c:pt>
                <c:pt idx="748">
                  <c:v>2.5089999999999999</c:v>
                </c:pt>
                <c:pt idx="749">
                  <c:v>2.6190000000000002</c:v>
                </c:pt>
                <c:pt idx="750">
                  <c:v>2.859</c:v>
                </c:pt>
                <c:pt idx="751">
                  <c:v>2.9860000000000002</c:v>
                </c:pt>
                <c:pt idx="752" formatCode="0.00_);\(0.00\)">
                  <c:v>2.964</c:v>
                </c:pt>
                <c:pt idx="753">
                  <c:v>2.9159999999999999</c:v>
                </c:pt>
                <c:pt idx="754">
                  <c:v>2.92</c:v>
                </c:pt>
                <c:pt idx="755">
                  <c:v>2.9279999999999999</c:v>
                </c:pt>
                <c:pt idx="756">
                  <c:v>2.8090000000000002</c:v>
                </c:pt>
                <c:pt idx="757" formatCode="0.00_);\(0.00\)">
                  <c:v>2.4900000000000002</c:v>
                </c:pt>
                <c:pt idx="758">
                  <c:v>2.3170000000000002</c:v>
                </c:pt>
                <c:pt idx="759">
                  <c:v>2.0169999999999999</c:v>
                </c:pt>
                <c:pt idx="760">
                  <c:v>2.0739999999999998</c:v>
                </c:pt>
                <c:pt idx="761">
                  <c:v>2.3359999999999999</c:v>
                </c:pt>
                <c:pt idx="762" formatCode="0.00_);\(0.00\)">
                  <c:v>2.2639999999999998</c:v>
                </c:pt>
                <c:pt idx="763">
                  <c:v>2.1680000000000001</c:v>
                </c:pt>
                <c:pt idx="764">
                  <c:v>2.125</c:v>
                </c:pt>
                <c:pt idx="765">
                  <c:v>2.4449999999999998</c:v>
                </c:pt>
                <c:pt idx="766">
                  <c:v>2.4929999999999999</c:v>
                </c:pt>
                <c:pt idx="767" formatCode="0.00_);\(0.00\)">
                  <c:v>2.34</c:v>
                </c:pt>
                <c:pt idx="768">
                  <c:v>2.1259999999999999</c:v>
                </c:pt>
                <c:pt idx="769">
                  <c:v>2.3370000000000002</c:v>
                </c:pt>
                <c:pt idx="770">
                  <c:v>2.504</c:v>
                </c:pt>
                <c:pt idx="771">
                  <c:v>2.6579999999999999</c:v>
                </c:pt>
                <c:pt idx="772" formatCode="0.00_);\(0.00\)">
                  <c:v>2.4990000000000001</c:v>
                </c:pt>
                <c:pt idx="773">
                  <c:v>2.4670000000000001</c:v>
                </c:pt>
                <c:pt idx="774">
                  <c:v>2.1680000000000001</c:v>
                </c:pt>
                <c:pt idx="775">
                  <c:v>2.448</c:v>
                </c:pt>
                <c:pt idx="776">
                  <c:v>2.5129999999999999</c:v>
                </c:pt>
                <c:pt idx="777" formatCode="0.00_);\(0.00\)">
                  <c:v>2.472</c:v>
                </c:pt>
                <c:pt idx="778">
                  <c:v>2.5510000000000002</c:v>
                </c:pt>
                <c:pt idx="779">
                  <c:v>2.456</c:v>
                </c:pt>
                <c:pt idx="780">
                  <c:v>2.6619999999999999</c:v>
                </c:pt>
                <c:pt idx="781">
                  <c:v>2.5819999999999999</c:v>
                </c:pt>
                <c:pt idx="782" formatCode="0.00_);\(0.00\)">
                  <c:v>2.5760000000000001</c:v>
                </c:pt>
                <c:pt idx="783">
                  <c:v>2.4409999999999998</c:v>
                </c:pt>
                <c:pt idx="784">
                  <c:v>2.37</c:v>
                </c:pt>
                <c:pt idx="785">
                  <c:v>2.3210000000000002</c:v>
                </c:pt>
                <c:pt idx="786">
                  <c:v>2.4470000000000001</c:v>
                </c:pt>
                <c:pt idx="787" formatCode="0.00_);\(0.00\)">
                  <c:v>2.6230000000000002</c:v>
                </c:pt>
                <c:pt idx="788">
                  <c:v>2.746</c:v>
                </c:pt>
                <c:pt idx="789">
                  <c:v>2.3380000000000001</c:v>
                </c:pt>
                <c:pt idx="790">
                  <c:v>2.3260000000000001</c:v>
                </c:pt>
                <c:pt idx="791">
                  <c:v>2.306</c:v>
                </c:pt>
                <c:pt idx="792" formatCode="0.00_);\(0.00\)">
                  <c:v>2.2360000000000002</c:v>
                </c:pt>
                <c:pt idx="793">
                  <c:v>2.1560000000000001</c:v>
                </c:pt>
                <c:pt idx="794">
                  <c:v>2.2400000000000002</c:v>
                </c:pt>
                <c:pt idx="795">
                  <c:v>2.1739999999999999</c:v>
                </c:pt>
                <c:pt idx="796">
                  <c:v>2.1880000000000002</c:v>
                </c:pt>
                <c:pt idx="797" formatCode="0.00_);\(0.00\)">
                  <c:v>2.1280000000000001</c:v>
                </c:pt>
                <c:pt idx="798">
                  <c:v>2.0950000000000002</c:v>
                </c:pt>
                <c:pt idx="799">
                  <c:v>2.1779999999999999</c:v>
                </c:pt>
                <c:pt idx="800">
                  <c:v>2.1680000000000001</c:v>
                </c:pt>
                <c:pt idx="801">
                  <c:v>2.2400000000000002</c:v>
                </c:pt>
                <c:pt idx="802" formatCode="0.00_);\(0.00\)">
                  <c:v>2.2469999999999999</c:v>
                </c:pt>
                <c:pt idx="803">
                  <c:v>2.3330000000000002</c:v>
                </c:pt>
                <c:pt idx="804">
                  <c:v>2.5110000000000001</c:v>
                </c:pt>
                <c:pt idx="805">
                  <c:v>2.5230000000000001</c:v>
                </c:pt>
                <c:pt idx="806">
                  <c:v>2.5739999999999998</c:v>
                </c:pt>
                <c:pt idx="807" formatCode="0.00_);\(0.00\)">
                  <c:v>2.74</c:v>
                </c:pt>
                <c:pt idx="808">
                  <c:v>2.863</c:v>
                </c:pt>
                <c:pt idx="809">
                  <c:v>2.7789999999999999</c:v>
                </c:pt>
                <c:pt idx="810">
                  <c:v>2.2669999999999999</c:v>
                </c:pt>
                <c:pt idx="811">
                  <c:v>2.339</c:v>
                </c:pt>
                <c:pt idx="812" formatCode="0.00_);\(0.00\)">
                  <c:v>2.3420000000000001</c:v>
                </c:pt>
                <c:pt idx="813">
                  <c:v>2.3359999999999999</c:v>
                </c:pt>
                <c:pt idx="814">
                  <c:v>2.2879999999999998</c:v>
                </c:pt>
                <c:pt idx="815">
                  <c:v>2.2930000000000001</c:v>
                </c:pt>
                <c:pt idx="816">
                  <c:v>2.3039999999999998</c:v>
                </c:pt>
                <c:pt idx="817" formatCode="0.00_);\(0.00\)">
                  <c:v>2.335</c:v>
                </c:pt>
                <c:pt idx="818">
                  <c:v>2.3719999999999999</c:v>
                </c:pt>
                <c:pt idx="819">
                  <c:v>2.3690000000000002</c:v>
                </c:pt>
                <c:pt idx="820">
                  <c:v>2.34</c:v>
                </c:pt>
                <c:pt idx="821" formatCode="0.00_);\(0.00\)">
                  <c:v>2.3290000000000002</c:v>
                </c:pt>
                <c:pt idx="822">
                  <c:v>2.411</c:v>
                </c:pt>
                <c:pt idx="823">
                  <c:v>2.343</c:v>
                </c:pt>
                <c:pt idx="824">
                  <c:v>2.3159999999999998</c:v>
                </c:pt>
                <c:pt idx="825">
                  <c:v>2.339</c:v>
                </c:pt>
                <c:pt idx="826" formatCode="0.00_);\(0.00\)">
                  <c:v>2.331</c:v>
                </c:pt>
                <c:pt idx="827">
                  <c:v>2.3610000000000002</c:v>
                </c:pt>
                <c:pt idx="828">
                  <c:v>2.359</c:v>
                </c:pt>
                <c:pt idx="829">
                  <c:v>2.2799999999999998</c:v>
                </c:pt>
                <c:pt idx="830">
                  <c:v>2.214</c:v>
                </c:pt>
                <c:pt idx="831" formatCode="0.00_);\(0.00\)">
                  <c:v>2.258</c:v>
                </c:pt>
                <c:pt idx="832">
                  <c:v>2.2069999999999999</c:v>
                </c:pt>
                <c:pt idx="833">
                  <c:v>2.2229999999999999</c:v>
                </c:pt>
                <c:pt idx="834">
                  <c:v>2.2240000000000002</c:v>
                </c:pt>
                <c:pt idx="835">
                  <c:v>2.2290000000000001</c:v>
                </c:pt>
                <c:pt idx="836" formatCode="0.00_);\(0.00\)">
                  <c:v>2.19</c:v>
                </c:pt>
                <c:pt idx="837">
                  <c:v>2.1309999999999998</c:v>
                </c:pt>
                <c:pt idx="838">
                  <c:v>2.1480000000000001</c:v>
                </c:pt>
                <c:pt idx="839">
                  <c:v>2.1869999999999998</c:v>
                </c:pt>
                <c:pt idx="840">
                  <c:v>2.1859999999999999</c:v>
                </c:pt>
                <c:pt idx="841" formatCode="0.00_);\(0.00\)">
                  <c:v>2.21</c:v>
                </c:pt>
                <c:pt idx="842">
                  <c:v>2.2040000000000002</c:v>
                </c:pt>
                <c:pt idx="843">
                  <c:v>2.286</c:v>
                </c:pt>
                <c:pt idx="844">
                  <c:v>2.2730000000000001</c:v>
                </c:pt>
                <c:pt idx="845">
                  <c:v>2.2989999999999999</c:v>
                </c:pt>
                <c:pt idx="846" formatCode="0.00_);\(0.00\)">
                  <c:v>2.302</c:v>
                </c:pt>
                <c:pt idx="847">
                  <c:v>2.2839999999999998</c:v>
                </c:pt>
                <c:pt idx="848">
                  <c:v>2.3239999999999998</c:v>
                </c:pt>
                <c:pt idx="849">
                  <c:v>2.2949999999999999</c:v>
                </c:pt>
                <c:pt idx="850">
                  <c:v>2.3290000000000002</c:v>
                </c:pt>
                <c:pt idx="851" formatCode="0.00_);\(0.00\)">
                  <c:v>2.3370000000000002</c:v>
                </c:pt>
                <c:pt idx="852">
                  <c:v>2.3610000000000002</c:v>
                </c:pt>
                <c:pt idx="853">
                  <c:v>2.4180000000000001</c:v>
                </c:pt>
                <c:pt idx="854">
                  <c:v>2.4420000000000002</c:v>
                </c:pt>
                <c:pt idx="855" formatCode="0.00_);\(0.00\)">
                  <c:v>2.3959999999999999</c:v>
                </c:pt>
                <c:pt idx="856">
                  <c:v>2.4060000000000001</c:v>
                </c:pt>
                <c:pt idx="857">
                  <c:v>2.4060000000000001</c:v>
                </c:pt>
                <c:pt idx="858">
                  <c:v>2.3639999999999999</c:v>
                </c:pt>
                <c:pt idx="859">
                  <c:v>2.379</c:v>
                </c:pt>
                <c:pt idx="860" formatCode="0.00_);\(0.00\)">
                  <c:v>2.3620000000000001</c:v>
                </c:pt>
                <c:pt idx="861">
                  <c:v>2.395</c:v>
                </c:pt>
                <c:pt idx="862">
                  <c:v>2.39</c:v>
                </c:pt>
                <c:pt idx="863">
                  <c:v>2.427</c:v>
                </c:pt>
                <c:pt idx="864">
                  <c:v>2.4340000000000002</c:v>
                </c:pt>
                <c:pt idx="865" formatCode="0.00_);\(0.00\)">
                  <c:v>2.4940000000000002</c:v>
                </c:pt>
                <c:pt idx="866">
                  <c:v>2.5089999999999999</c:v>
                </c:pt>
                <c:pt idx="867">
                  <c:v>2.536</c:v>
                </c:pt>
                <c:pt idx="868">
                  <c:v>2.61</c:v>
                </c:pt>
                <c:pt idx="869">
                  <c:v>2.6309999999999998</c:v>
                </c:pt>
                <c:pt idx="870" formatCode="0.00_);\(0.00\)">
                  <c:v>2.617</c:v>
                </c:pt>
                <c:pt idx="871">
                  <c:v>2.64</c:v>
                </c:pt>
                <c:pt idx="872">
                  <c:v>2.6459999999999999</c:v>
                </c:pt>
                <c:pt idx="873">
                  <c:v>2.6669999999999998</c:v>
                </c:pt>
                <c:pt idx="874">
                  <c:v>2.6869999999999998</c:v>
                </c:pt>
                <c:pt idx="875" formatCode="0.00_);\(0.00\)">
                  <c:v>2.7869999999999999</c:v>
                </c:pt>
                <c:pt idx="876">
                  <c:v>2.911</c:v>
                </c:pt>
                <c:pt idx="877">
                  <c:v>2.76</c:v>
                </c:pt>
                <c:pt idx="878">
                  <c:v>2.81</c:v>
                </c:pt>
                <c:pt idx="879">
                  <c:v>2.8410000000000002</c:v>
                </c:pt>
                <c:pt idx="880">
                  <c:v>2.827</c:v>
                </c:pt>
                <c:pt idx="881">
                  <c:v>2.7389999999999999</c:v>
                </c:pt>
                <c:pt idx="882">
                  <c:v>2.7770000000000001</c:v>
                </c:pt>
                <c:pt idx="883" formatCode="0.00_);\(0.00\)">
                  <c:v>2.6960000000000002</c:v>
                </c:pt>
                <c:pt idx="884">
                  <c:v>2.7610000000000001</c:v>
                </c:pt>
                <c:pt idx="885">
                  <c:v>2.7650000000000001</c:v>
                </c:pt>
                <c:pt idx="886">
                  <c:v>2.76</c:v>
                </c:pt>
                <c:pt idx="887">
                  <c:v>2.6379999999999999</c:v>
                </c:pt>
                <c:pt idx="888" formatCode="0.00_);\(0.00\)">
                  <c:v>2.4300000000000002</c:v>
                </c:pt>
                <c:pt idx="889">
                  <c:v>2.359</c:v>
                </c:pt>
                <c:pt idx="890">
                  <c:v>2.181</c:v>
                </c:pt>
                <c:pt idx="891">
                  <c:v>2.39</c:v>
                </c:pt>
                <c:pt idx="892">
                  <c:v>2.359</c:v>
                </c:pt>
                <c:pt idx="893" formatCode="0.00_);\(0.00\)">
                  <c:v>2.3220000000000001</c:v>
                </c:pt>
                <c:pt idx="894">
                  <c:v>2.1920000000000002</c:v>
                </c:pt>
                <c:pt idx="895">
                  <c:v>2.0459999999999998</c:v>
                </c:pt>
                <c:pt idx="896">
                  <c:v>2.1440000000000001</c:v>
                </c:pt>
                <c:pt idx="897">
                  <c:v>2.1629999999999998</c:v>
                </c:pt>
                <c:pt idx="898" formatCode="0.00_);\(0.00\)">
                  <c:v>2.2759999999999998</c:v>
                </c:pt>
                <c:pt idx="899">
                  <c:v>2.3149999999999999</c:v>
                </c:pt>
                <c:pt idx="900">
                  <c:v>2.2149999999999999</c:v>
                </c:pt>
                <c:pt idx="901">
                  <c:v>2.1240000000000001</c:v>
                </c:pt>
                <c:pt idx="902">
                  <c:v>2.0910000000000002</c:v>
                </c:pt>
                <c:pt idx="903" formatCode="0.00_);\(0.00\)">
                  <c:v>2.0680000000000001</c:v>
                </c:pt>
                <c:pt idx="904">
                  <c:v>2.1030000000000002</c:v>
                </c:pt>
                <c:pt idx="905">
                  <c:v>2.0739999999999998</c:v>
                </c:pt>
                <c:pt idx="906">
                  <c:v>2.056</c:v>
                </c:pt>
                <c:pt idx="907">
                  <c:v>2.0859999999999999</c:v>
                </c:pt>
                <c:pt idx="908" formatCode="0.00_);\(0.00\)">
                  <c:v>2.04</c:v>
                </c:pt>
                <c:pt idx="909">
                  <c:v>2.14</c:v>
                </c:pt>
                <c:pt idx="910">
                  <c:v>2.1869999999999998</c:v>
                </c:pt>
                <c:pt idx="911">
                  <c:v>2.0529999999999999</c:v>
                </c:pt>
                <c:pt idx="912">
                  <c:v>2.0299999999999998</c:v>
                </c:pt>
                <c:pt idx="913" formatCode="0.00_);\(0.00\)">
                  <c:v>1.921</c:v>
                </c:pt>
                <c:pt idx="914">
                  <c:v>1.95</c:v>
                </c:pt>
                <c:pt idx="915">
                  <c:v>1.853</c:v>
                </c:pt>
                <c:pt idx="916">
                  <c:v>1.8819999999999999</c:v>
                </c:pt>
                <c:pt idx="917">
                  <c:v>1.865</c:v>
                </c:pt>
                <c:pt idx="918" formatCode="0.00_);\(0.00\)">
                  <c:v>1.907</c:v>
                </c:pt>
                <c:pt idx="919">
                  <c:v>1.859</c:v>
                </c:pt>
                <c:pt idx="920">
                  <c:v>1.821</c:v>
                </c:pt>
                <c:pt idx="921">
                  <c:v>1.764</c:v>
                </c:pt>
                <c:pt idx="922" formatCode="0.00_);\(0.00\)">
                  <c:v>1.8089999999999999</c:v>
                </c:pt>
                <c:pt idx="923">
                  <c:v>1.863</c:v>
                </c:pt>
                <c:pt idx="924">
                  <c:v>1.8979999999999999</c:v>
                </c:pt>
                <c:pt idx="925">
                  <c:v>1.7909999999999999</c:v>
                </c:pt>
                <c:pt idx="926">
                  <c:v>1.806</c:v>
                </c:pt>
                <c:pt idx="927" formatCode="0.00_);\(0.00\)">
                  <c:v>1.8129999999999999</c:v>
                </c:pt>
                <c:pt idx="928">
                  <c:v>1.8640000000000001</c:v>
                </c:pt>
                <c:pt idx="929">
                  <c:v>1.9730000000000001</c:v>
                </c:pt>
                <c:pt idx="930">
                  <c:v>1.9339999999999999</c:v>
                </c:pt>
                <c:pt idx="931">
                  <c:v>1.968</c:v>
                </c:pt>
                <c:pt idx="932" formatCode="0.00_);\(0.00\)">
                  <c:v>2.0630000000000002</c:v>
                </c:pt>
                <c:pt idx="933">
                  <c:v>1.9650000000000001</c:v>
                </c:pt>
                <c:pt idx="934">
                  <c:v>1.873</c:v>
                </c:pt>
                <c:pt idx="935">
                  <c:v>1.8280000000000001</c:v>
                </c:pt>
                <c:pt idx="936">
                  <c:v>2.0960000000000001</c:v>
                </c:pt>
                <c:pt idx="937" formatCode="0.00_);\(0.00\)">
                  <c:v>2.137</c:v>
                </c:pt>
                <c:pt idx="938">
                  <c:v>2.181</c:v>
                </c:pt>
                <c:pt idx="939">
                  <c:v>2.214</c:v>
                </c:pt>
                <c:pt idx="940">
                  <c:v>2.1850000000000001</c:v>
                </c:pt>
                <c:pt idx="941">
                  <c:v>2.1800000000000002</c:v>
                </c:pt>
                <c:pt idx="942">
                  <c:v>2.3460000000000001</c:v>
                </c:pt>
                <c:pt idx="943">
                  <c:v>2.3959999999999999</c:v>
                </c:pt>
                <c:pt idx="944">
                  <c:v>2.3690000000000002</c:v>
                </c:pt>
                <c:pt idx="945">
                  <c:v>2.4380000000000002</c:v>
                </c:pt>
                <c:pt idx="946">
                  <c:v>2.4700000000000002</c:v>
                </c:pt>
                <c:pt idx="947">
                  <c:v>2.371</c:v>
                </c:pt>
                <c:pt idx="948">
                  <c:v>2.347</c:v>
                </c:pt>
                <c:pt idx="949">
                  <c:v>2.2999999999999998</c:v>
                </c:pt>
                <c:pt idx="950">
                  <c:v>2.464</c:v>
                </c:pt>
                <c:pt idx="951">
                  <c:v>2.4369999999999998</c:v>
                </c:pt>
                <c:pt idx="952">
                  <c:v>2.4279999999999999</c:v>
                </c:pt>
                <c:pt idx="953">
                  <c:v>2.4</c:v>
                </c:pt>
                <c:pt idx="954">
                  <c:v>2.4820000000000002</c:v>
                </c:pt>
                <c:pt idx="955">
                  <c:v>2.625</c:v>
                </c:pt>
                <c:pt idx="956">
                  <c:v>2.5750000000000002</c:v>
                </c:pt>
                <c:pt idx="957">
                  <c:v>2.4849999999999999</c:v>
                </c:pt>
                <c:pt idx="958">
                  <c:v>2.6520000000000001</c:v>
                </c:pt>
                <c:pt idx="959">
                  <c:v>2.7309999999999999</c:v>
                </c:pt>
                <c:pt idx="960">
                  <c:v>2.7949999999999999</c:v>
                </c:pt>
                <c:pt idx="961">
                  <c:v>2.8639999999999999</c:v>
                </c:pt>
                <c:pt idx="962">
                  <c:v>2.7280000000000002</c:v>
                </c:pt>
                <c:pt idx="963">
                  <c:v>2.6619999999999999</c:v>
                </c:pt>
                <c:pt idx="964">
                  <c:v>2.573</c:v>
                </c:pt>
                <c:pt idx="965">
                  <c:v>2.6739999999999999</c:v>
                </c:pt>
                <c:pt idx="966">
                  <c:v>2.6840000000000002</c:v>
                </c:pt>
                <c:pt idx="967">
                  <c:v>2.6429999999999998</c:v>
                </c:pt>
                <c:pt idx="968">
                  <c:v>2.669</c:v>
                </c:pt>
                <c:pt idx="969">
                  <c:v>2.7330000000000001</c:v>
                </c:pt>
                <c:pt idx="970">
                  <c:v>2.6459999999999999</c:v>
                </c:pt>
                <c:pt idx="971">
                  <c:v>2.645</c:v>
                </c:pt>
                <c:pt idx="972">
                  <c:v>2.7869999999999999</c:v>
                </c:pt>
                <c:pt idx="973">
                  <c:v>2.9079999999999999</c:v>
                </c:pt>
                <c:pt idx="974">
                  <c:v>2.9780000000000002</c:v>
                </c:pt>
                <c:pt idx="975">
                  <c:v>3.306</c:v>
                </c:pt>
                <c:pt idx="976">
                  <c:v>3.6269999999999998</c:v>
                </c:pt>
                <c:pt idx="977">
                  <c:v>3.9009999999999998</c:v>
                </c:pt>
                <c:pt idx="978">
                  <c:v>3.4369999999999998</c:v>
                </c:pt>
                <c:pt idx="979">
                  <c:v>3.4940000000000002</c:v>
                </c:pt>
                <c:pt idx="980">
                  <c:v>3.581</c:v>
                </c:pt>
                <c:pt idx="981">
                  <c:v>3.4969999999999999</c:v>
                </c:pt>
                <c:pt idx="982">
                  <c:v>3.246</c:v>
                </c:pt>
                <c:pt idx="983">
                  <c:v>3.3639999999999999</c:v>
                </c:pt>
                <c:pt idx="984">
                  <c:v>3.5049999999999999</c:v>
                </c:pt>
                <c:pt idx="985">
                  <c:v>3.7839999999999998</c:v>
                </c:pt>
                <c:pt idx="986">
                  <c:v>3.4870000000000001</c:v>
                </c:pt>
                <c:pt idx="987">
                  <c:v>3.222</c:v>
                </c:pt>
                <c:pt idx="988">
                  <c:v>3.3959999999999999</c:v>
                </c:pt>
                <c:pt idx="989">
                  <c:v>3.4929999999999999</c:v>
                </c:pt>
                <c:pt idx="990">
                  <c:v>3.5289999999999999</c:v>
                </c:pt>
                <c:pt idx="991">
                  <c:v>3.851</c:v>
                </c:pt>
                <c:pt idx="992">
                  <c:v>4.4669999999999996</c:v>
                </c:pt>
                <c:pt idx="993">
                  <c:v>4.17</c:v>
                </c:pt>
                <c:pt idx="994">
                  <c:v>4.0750000000000002</c:v>
                </c:pt>
                <c:pt idx="995">
                  <c:v>4.4089999999999998</c:v>
                </c:pt>
                <c:pt idx="996">
                  <c:v>4.5730000000000004</c:v>
                </c:pt>
                <c:pt idx="997">
                  <c:v>4.1920000000000002</c:v>
                </c:pt>
                <c:pt idx="998">
                  <c:v>3.9980000000000002</c:v>
                </c:pt>
                <c:pt idx="999">
                  <c:v>3.3839999999999999</c:v>
                </c:pt>
                <c:pt idx="1000">
                  <c:v>2.984</c:v>
                </c:pt>
                <c:pt idx="1001">
                  <c:v>2.677</c:v>
                </c:pt>
                <c:pt idx="1002">
                  <c:v>2.7570000000000001</c:v>
                </c:pt>
                <c:pt idx="1003" formatCode="0.00_);\(0.00\)">
                  <c:v>2.89</c:v>
                </c:pt>
                <c:pt idx="1004">
                  <c:v>3.1059999999999999</c:v>
                </c:pt>
                <c:pt idx="1005">
                  <c:v>3.6360000000000001</c:v>
                </c:pt>
                <c:pt idx="1006">
                  <c:v>3.3340000000000001</c:v>
                </c:pt>
                <c:pt idx="1007">
                  <c:v>3.5129999999999999</c:v>
                </c:pt>
                <c:pt idx="1008" formatCode="0.00_);\(0.00\)">
                  <c:v>3.4809999999999999</c:v>
                </c:pt>
                <c:pt idx="1009">
                  <c:v>3.3159999999999998</c:v>
                </c:pt>
                <c:pt idx="1010">
                  <c:v>3.254</c:v>
                </c:pt>
                <c:pt idx="1011">
                  <c:v>3.3929999999999998</c:v>
                </c:pt>
                <c:pt idx="1012">
                  <c:v>3.6110000000000002</c:v>
                </c:pt>
                <c:pt idx="1013" formatCode="0.00_);\(0.00\)">
                  <c:v>3.3410000000000002</c:v>
                </c:pt>
                <c:pt idx="1014">
                  <c:v>3.2570000000000001</c:v>
                </c:pt>
                <c:pt idx="1015">
                  <c:v>3.07</c:v>
                </c:pt>
                <c:pt idx="1016">
                  <c:v>2.9159999999999999</c:v>
                </c:pt>
                <c:pt idx="1017">
                  <c:v>2.9079999999999999</c:v>
                </c:pt>
                <c:pt idx="1018" formatCode="0.00_);\(0.00\)">
                  <c:v>2.794</c:v>
                </c:pt>
                <c:pt idx="1019">
                  <c:v>2.8239999999999998</c:v>
                </c:pt>
                <c:pt idx="1020">
                  <c:v>2.9860000000000002</c:v>
                </c:pt>
                <c:pt idx="1021">
                  <c:v>2.5459999999999998</c:v>
                </c:pt>
                <c:pt idx="1022">
                  <c:v>2.4380000000000002</c:v>
                </c:pt>
                <c:pt idx="1023" formatCode="0.00_);\(0.00\)">
                  <c:v>2.4860000000000002</c:v>
                </c:pt>
                <c:pt idx="1024">
                  <c:v>2.3849999999999998</c:v>
                </c:pt>
                <c:pt idx="1025">
                  <c:v>2.3130000000000002</c:v>
                </c:pt>
                <c:pt idx="1026">
                  <c:v>2.4969999999999999</c:v>
                </c:pt>
                <c:pt idx="1027">
                  <c:v>2.4300000000000002</c:v>
                </c:pt>
                <c:pt idx="1028" formatCode="0.00_);\(0.00\)">
                  <c:v>2.3610000000000002</c:v>
                </c:pt>
                <c:pt idx="1029">
                  <c:v>2.1819999999999999</c:v>
                </c:pt>
                <c:pt idx="1030">
                  <c:v>2.1669999999999998</c:v>
                </c:pt>
                <c:pt idx="1031">
                  <c:v>2.2240000000000002</c:v>
                </c:pt>
                <c:pt idx="1032">
                  <c:v>2.09</c:v>
                </c:pt>
                <c:pt idx="1033" formatCode="0.00_);\(0.00\)">
                  <c:v>1.9990000000000001</c:v>
                </c:pt>
                <c:pt idx="1034">
                  <c:v>1.966</c:v>
                </c:pt>
                <c:pt idx="1035">
                  <c:v>1.964</c:v>
                </c:pt>
                <c:pt idx="1036">
                  <c:v>2.016</c:v>
                </c:pt>
                <c:pt idx="1037" formatCode="0.00_);\(0.00\)">
                  <c:v>1.9219999999999999</c:v>
                </c:pt>
                <c:pt idx="1038">
                  <c:v>1.9359999999999999</c:v>
                </c:pt>
                <c:pt idx="1039">
                  <c:v>1.78</c:v>
                </c:pt>
                <c:pt idx="1040">
                  <c:v>1.865</c:v>
                </c:pt>
                <c:pt idx="1041">
                  <c:v>1.8740000000000001</c:v>
                </c:pt>
                <c:pt idx="1042" formatCode="0.00_);\(0.00\)">
                  <c:v>1.8380000000000001</c:v>
                </c:pt>
                <c:pt idx="1043">
                  <c:v>1.821</c:v>
                </c:pt>
                <c:pt idx="1044">
                  <c:v>1.8029999999999999</c:v>
                </c:pt>
                <c:pt idx="1045">
                  <c:v>1.9430000000000001</c:v>
                </c:pt>
                <c:pt idx="1046">
                  <c:v>1.839</c:v>
                </c:pt>
                <c:pt idx="1047" formatCode="0.00_);\(0.00\)">
                  <c:v>1.8859999999999999</c:v>
                </c:pt>
                <c:pt idx="1048">
                  <c:v>1.9470000000000001</c:v>
                </c:pt>
                <c:pt idx="1049">
                  <c:v>1.9370000000000001</c:v>
                </c:pt>
                <c:pt idx="1050">
                  <c:v>1.919</c:v>
                </c:pt>
                <c:pt idx="1051">
                  <c:v>1.9550000000000001</c:v>
                </c:pt>
                <c:pt idx="1052" formatCode="0.00_);\(0.00\)">
                  <c:v>1.9419999999999999</c:v>
                </c:pt>
                <c:pt idx="1053">
                  <c:v>1.96</c:v>
                </c:pt>
                <c:pt idx="1054">
                  <c:v>1.909</c:v>
                </c:pt>
                <c:pt idx="1055">
                  <c:v>1.897</c:v>
                </c:pt>
                <c:pt idx="1056">
                  <c:v>1.8959999999999999</c:v>
                </c:pt>
                <c:pt idx="1057" formatCode="0.00_);\(0.00\)">
                  <c:v>1.8919999999999999</c:v>
                </c:pt>
                <c:pt idx="1058">
                  <c:v>1.84</c:v>
                </c:pt>
                <c:pt idx="1059">
                  <c:v>1.8069999999999999</c:v>
                </c:pt>
                <c:pt idx="1060">
                  <c:v>1.8839999999999999</c:v>
                </c:pt>
                <c:pt idx="1061">
                  <c:v>1.883</c:v>
                </c:pt>
                <c:pt idx="1062" formatCode="0.00_);\(0.00\)">
                  <c:v>1.9279999999999999</c:v>
                </c:pt>
                <c:pt idx="1063">
                  <c:v>1.9259999999999999</c:v>
                </c:pt>
                <c:pt idx="1064">
                  <c:v>1.8819999999999999</c:v>
                </c:pt>
                <c:pt idx="1065">
                  <c:v>1.867</c:v>
                </c:pt>
                <c:pt idx="1066" formatCode="0.00_);\(0.00\)">
                  <c:v>1.905</c:v>
                </c:pt>
                <c:pt idx="1067">
                  <c:v>1.9419999999999999</c:v>
                </c:pt>
                <c:pt idx="1068">
                  <c:v>1.946</c:v>
                </c:pt>
                <c:pt idx="1069">
                  <c:v>1.9159999999999999</c:v>
                </c:pt>
                <c:pt idx="1070">
                  <c:v>1.901</c:v>
                </c:pt>
                <c:pt idx="1071" formatCode="0.00_);\(0.00\)">
                  <c:v>1.9</c:v>
                </c:pt>
                <c:pt idx="1072">
                  <c:v>1.9330000000000001</c:v>
                </c:pt>
                <c:pt idx="1073">
                  <c:v>1.9530000000000001</c:v>
                </c:pt>
                <c:pt idx="1074">
                  <c:v>1.9370000000000001</c:v>
                </c:pt>
                <c:pt idx="1075">
                  <c:v>2.0049999999999999</c:v>
                </c:pt>
                <c:pt idx="1076" formatCode="0.00_);\(0.00\)">
                  <c:v>2.069</c:v>
                </c:pt>
                <c:pt idx="1077">
                  <c:v>2.081</c:v>
                </c:pt>
                <c:pt idx="1078">
                  <c:v>2.0640000000000001</c:v>
                </c:pt>
                <c:pt idx="1079">
                  <c:v>2.1139999999999999</c:v>
                </c:pt>
                <c:pt idx="1080">
                  <c:v>2.06</c:v>
                </c:pt>
                <c:pt idx="1081" formatCode="0.00_);\(0.00\)">
                  <c:v>2.1219999999999999</c:v>
                </c:pt>
                <c:pt idx="1082">
                  <c:v>2.1259999999999999</c:v>
                </c:pt>
                <c:pt idx="1083">
                  <c:v>2.081</c:v>
                </c:pt>
                <c:pt idx="1084">
                  <c:v>2.1419999999999999</c:v>
                </c:pt>
                <c:pt idx="1085">
                  <c:v>2.1840000000000002</c:v>
                </c:pt>
                <c:pt idx="1086" formatCode="0.00_);\(0.00\)">
                  <c:v>2.2429999999999999</c:v>
                </c:pt>
                <c:pt idx="1087">
                  <c:v>2.2669999999999999</c:v>
                </c:pt>
                <c:pt idx="1088">
                  <c:v>2.2200000000000002</c:v>
                </c:pt>
                <c:pt idx="1089">
                  <c:v>2.3090000000000002</c:v>
                </c:pt>
                <c:pt idx="1090">
                  <c:v>2.3530000000000002</c:v>
                </c:pt>
                <c:pt idx="1091" formatCode="0.00_);\(0.00\)">
                  <c:v>2.2730000000000001</c:v>
                </c:pt>
                <c:pt idx="1092">
                  <c:v>2.242</c:v>
                </c:pt>
                <c:pt idx="1093">
                  <c:v>2.2240000000000002</c:v>
                </c:pt>
                <c:pt idx="1094">
                  <c:v>2.1890000000000001</c:v>
                </c:pt>
                <c:pt idx="1095">
                  <c:v>2.2759999999999998</c:v>
                </c:pt>
                <c:pt idx="1096" formatCode="0.00_);\(0.00\)">
                  <c:v>2.1949999999999998</c:v>
                </c:pt>
                <c:pt idx="1097">
                  <c:v>2.2490000000000001</c:v>
                </c:pt>
                <c:pt idx="1098">
                  <c:v>2.2149999999999999</c:v>
                </c:pt>
                <c:pt idx="1099">
                  <c:v>2.1909999999999998</c:v>
                </c:pt>
                <c:pt idx="1100">
                  <c:v>2.206</c:v>
                </c:pt>
                <c:pt idx="1101" formatCode="0.00_);\(0.00\)">
                  <c:v>2.1960000000000002</c:v>
                </c:pt>
                <c:pt idx="1102">
                  <c:v>2.2850000000000001</c:v>
                </c:pt>
                <c:pt idx="1103">
                  <c:v>2.363</c:v>
                </c:pt>
                <c:pt idx="1104">
                  <c:v>2.3460000000000001</c:v>
                </c:pt>
                <c:pt idx="1105" formatCode="0.00_);\(0.00\)">
                  <c:v>2.25</c:v>
                </c:pt>
                <c:pt idx="1106">
                  <c:v>2.2389999999999999</c:v>
                </c:pt>
                <c:pt idx="1107">
                  <c:v>2.11</c:v>
                </c:pt>
                <c:pt idx="1108">
                  <c:v>2.1030000000000002</c:v>
                </c:pt>
                <c:pt idx="1109">
                  <c:v>2.157</c:v>
                </c:pt>
                <c:pt idx="1110" formatCode="0.00_);\(0.00\)">
                  <c:v>2.177</c:v>
                </c:pt>
                <c:pt idx="1111">
                  <c:v>2.1880000000000002</c:v>
                </c:pt>
                <c:pt idx="1112">
                  <c:v>2.14</c:v>
                </c:pt>
                <c:pt idx="1113">
                  <c:v>2.1219999999999999</c:v>
                </c:pt>
                <c:pt idx="1114">
                  <c:v>2.0710000000000002</c:v>
                </c:pt>
                <c:pt idx="1115" formatCode="0.00_);\(0.00\)">
                  <c:v>2.08</c:v>
                </c:pt>
                <c:pt idx="1116">
                  <c:v>2.149</c:v>
                </c:pt>
                <c:pt idx="1117">
                  <c:v>2.1469999999999998</c:v>
                </c:pt>
                <c:pt idx="1118">
                  <c:v>2.1589999999999998</c:v>
                </c:pt>
                <c:pt idx="1119">
                  <c:v>2.1709999999999998</c:v>
                </c:pt>
                <c:pt idx="1120" formatCode="0.00_);\(0.00\)">
                  <c:v>2.2210000000000001</c:v>
                </c:pt>
                <c:pt idx="1121">
                  <c:v>2.2349999999999999</c:v>
                </c:pt>
                <c:pt idx="1122">
                  <c:v>2.246</c:v>
                </c:pt>
                <c:pt idx="1123">
                  <c:v>2.286</c:v>
                </c:pt>
                <c:pt idx="1124">
                  <c:v>2.2269999999999999</c:v>
                </c:pt>
                <c:pt idx="1125" formatCode="0.00_);\(0.00\)">
                  <c:v>2.145</c:v>
                </c:pt>
                <c:pt idx="1126">
                  <c:v>2.1389999999999998</c:v>
                </c:pt>
                <c:pt idx="1127">
                  <c:v>2.1389999999999998</c:v>
                </c:pt>
                <c:pt idx="1128">
                  <c:v>2.11</c:v>
                </c:pt>
                <c:pt idx="1129">
                  <c:v>2.0670000000000002</c:v>
                </c:pt>
                <c:pt idx="1130" formatCode="0.00_);\(0.00\)">
                  <c:v>2.1030000000000002</c:v>
                </c:pt>
                <c:pt idx="1131">
                  <c:v>2.0680000000000001</c:v>
                </c:pt>
                <c:pt idx="1132">
                  <c:v>2.1160000000000001</c:v>
                </c:pt>
                <c:pt idx="1133">
                  <c:v>2.0979999999999999</c:v>
                </c:pt>
                <c:pt idx="1134" formatCode="0.00_);\(0.00\)">
                  <c:v>2.1150000000000002</c:v>
                </c:pt>
                <c:pt idx="1135">
                  <c:v>2.0939999999999999</c:v>
                </c:pt>
                <c:pt idx="1136">
                  <c:v>2.1509999999999998</c:v>
                </c:pt>
                <c:pt idx="1137">
                  <c:v>2.1619999999999999</c:v>
                </c:pt>
                <c:pt idx="1138">
                  <c:v>2.1739999999999999</c:v>
                </c:pt>
                <c:pt idx="1139" formatCode="0.00_);\(0.00\)">
                  <c:v>2.1749999999999998</c:v>
                </c:pt>
                <c:pt idx="1140">
                  <c:v>2.1680000000000001</c:v>
                </c:pt>
                <c:pt idx="1141">
                  <c:v>2.085</c:v>
                </c:pt>
                <c:pt idx="1142">
                  <c:v>2.117</c:v>
                </c:pt>
                <c:pt idx="1143">
                  <c:v>2.1480000000000001</c:v>
                </c:pt>
                <c:pt idx="1144" formatCode="0.00_);\(0.00\)">
                  <c:v>2.1749999999999998</c:v>
                </c:pt>
                <c:pt idx="1145">
                  <c:v>2.1459999999999999</c:v>
                </c:pt>
                <c:pt idx="1146">
                  <c:v>2.1829999999999998</c:v>
                </c:pt>
                <c:pt idx="1147">
                  <c:v>2.161</c:v>
                </c:pt>
                <c:pt idx="1148">
                  <c:v>2.161</c:v>
                </c:pt>
                <c:pt idx="1149" formatCode="0.00_);\(0.00\)">
                  <c:v>2.177</c:v>
                </c:pt>
                <c:pt idx="1150">
                  <c:v>2.2389999999999999</c:v>
                </c:pt>
                <c:pt idx="1151">
                  <c:v>2.3740000000000001</c:v>
                </c:pt>
                <c:pt idx="1152">
                  <c:v>2.3740000000000001</c:v>
                </c:pt>
                <c:pt idx="1153">
                  <c:v>2.351</c:v>
                </c:pt>
                <c:pt idx="1154" formatCode="0.00_);\(0.00\)">
                  <c:v>2.444</c:v>
                </c:pt>
                <c:pt idx="1155">
                  <c:v>2.5030000000000001</c:v>
                </c:pt>
                <c:pt idx="1156">
                  <c:v>2.5859999999999999</c:v>
                </c:pt>
                <c:pt idx="1157">
                  <c:v>2.4750000000000001</c:v>
                </c:pt>
                <c:pt idx="1158">
                  <c:v>2.472</c:v>
                </c:pt>
                <c:pt idx="1159" formatCode="0.00_);\(0.00\)">
                  <c:v>2.4279999999999999</c:v>
                </c:pt>
                <c:pt idx="1160">
                  <c:v>2.4319999999999999</c:v>
                </c:pt>
                <c:pt idx="1161">
                  <c:v>2.4260000000000002</c:v>
                </c:pt>
                <c:pt idx="1162">
                  <c:v>2.528</c:v>
                </c:pt>
                <c:pt idx="1163">
                  <c:v>2.4489999999999998</c:v>
                </c:pt>
                <c:pt idx="1164" formatCode="0.00_);\(0.00\)">
                  <c:v>2.367</c:v>
                </c:pt>
                <c:pt idx="1165">
                  <c:v>2.4529999999999998</c:v>
                </c:pt>
                <c:pt idx="1166">
                  <c:v>2.4889999999999999</c:v>
                </c:pt>
                <c:pt idx="1167">
                  <c:v>2.5139999999999998</c:v>
                </c:pt>
                <c:pt idx="1168">
                  <c:v>2.5150000000000001</c:v>
                </c:pt>
                <c:pt idx="1169" formatCode="0.00_);\(0.00\)">
                  <c:v>2.6560000000000001</c:v>
                </c:pt>
                <c:pt idx="1170">
                  <c:v>2.714</c:v>
                </c:pt>
                <c:pt idx="1171">
                  <c:v>2.7930000000000001</c:v>
                </c:pt>
                <c:pt idx="1172">
                  <c:v>2.8069999999999999</c:v>
                </c:pt>
                <c:pt idx="1173" formatCode="0.00_);\(0.00\)">
                  <c:v>2.677</c:v>
                </c:pt>
                <c:pt idx="1174">
                  <c:v>2.6970000000000001</c:v>
                </c:pt>
                <c:pt idx="1175">
                  <c:v>2.6880000000000002</c:v>
                </c:pt>
                <c:pt idx="1176">
                  <c:v>2.6989999999999998</c:v>
                </c:pt>
                <c:pt idx="1177">
                  <c:v>2.702</c:v>
                </c:pt>
                <c:pt idx="1178" formatCode="0.00_);\(0.00\)">
                  <c:v>2.766</c:v>
                </c:pt>
                <c:pt idx="1179">
                  <c:v>2.7949999999999999</c:v>
                </c:pt>
                <c:pt idx="1180">
                  <c:v>2.786</c:v>
                </c:pt>
                <c:pt idx="1181">
                  <c:v>2.722</c:v>
                </c:pt>
                <c:pt idx="1182">
                  <c:v>2.6829999999999998</c:v>
                </c:pt>
                <c:pt idx="1183" formatCode="0.00_);\(0.00\)">
                  <c:v>2.887</c:v>
                </c:pt>
                <c:pt idx="1184">
                  <c:v>2.8370000000000002</c:v>
                </c:pt>
                <c:pt idx="1185">
                  <c:v>2.9929999999999999</c:v>
                </c:pt>
                <c:pt idx="1186">
                  <c:v>3.048</c:v>
                </c:pt>
                <c:pt idx="1187">
                  <c:v>3.0190000000000001</c:v>
                </c:pt>
                <c:pt idx="1188" formatCode="0.00_);\(0.00\)">
                  <c:v>3.298</c:v>
                </c:pt>
                <c:pt idx="1189">
                  <c:v>3.3460000000000001</c:v>
                </c:pt>
                <c:pt idx="1190">
                  <c:v>3.0150000000000001</c:v>
                </c:pt>
                <c:pt idx="1191">
                  <c:v>3.0819999999999999</c:v>
                </c:pt>
                <c:pt idx="1192">
                  <c:v>3.1240000000000001</c:v>
                </c:pt>
                <c:pt idx="1193">
                  <c:v>3.113</c:v>
                </c:pt>
                <c:pt idx="1194">
                  <c:v>3.125</c:v>
                </c:pt>
                <c:pt idx="1195">
                  <c:v>2.9790000000000001</c:v>
                </c:pt>
                <c:pt idx="1196">
                  <c:v>2.8769999999999998</c:v>
                </c:pt>
                <c:pt idx="1197">
                  <c:v>2.915</c:v>
                </c:pt>
                <c:pt idx="1198">
                  <c:v>2.9260000000000002</c:v>
                </c:pt>
                <c:pt idx="1199">
                  <c:v>3.0819999999999999</c:v>
                </c:pt>
                <c:pt idx="1200">
                  <c:v>3.0329999999999999</c:v>
                </c:pt>
                <c:pt idx="1201">
                  <c:v>3.0059999999999998</c:v>
                </c:pt>
                <c:pt idx="1202">
                  <c:v>3.0390000000000001</c:v>
                </c:pt>
                <c:pt idx="1203">
                  <c:v>3.2469999999999999</c:v>
                </c:pt>
                <c:pt idx="1204">
                  <c:v>3.2879999999999998</c:v>
                </c:pt>
                <c:pt idx="1205">
                  <c:v>3.39</c:v>
                </c:pt>
                <c:pt idx="1206">
                  <c:v>3.4039999999999999</c:v>
                </c:pt>
                <c:pt idx="1207">
                  <c:v>3.5369999999999999</c:v>
                </c:pt>
                <c:pt idx="1208">
                  <c:v>3.4289999999999998</c:v>
                </c:pt>
                <c:pt idx="1209">
                  <c:v>3.548</c:v>
                </c:pt>
                <c:pt idx="1210">
                  <c:v>3.7850000000000001</c:v>
                </c:pt>
                <c:pt idx="1211">
                  <c:v>3.4670000000000001</c:v>
                </c:pt>
                <c:pt idx="1212">
                  <c:v>3.266</c:v>
                </c:pt>
                <c:pt idx="1213">
                  <c:v>3.4780000000000002</c:v>
                </c:pt>
                <c:pt idx="1214">
                  <c:v>3.552</c:v>
                </c:pt>
                <c:pt idx="1215">
                  <c:v>3.371</c:v>
                </c:pt>
                <c:pt idx="1216">
                  <c:v>3.423</c:v>
                </c:pt>
                <c:pt idx="1217">
                  <c:v>3.468</c:v>
                </c:pt>
                <c:pt idx="1218">
                  <c:v>3.3919999999999999</c:v>
                </c:pt>
                <c:pt idx="1219">
                  <c:v>3.2559999999999998</c:v>
                </c:pt>
                <c:pt idx="1220">
                  <c:v>3.4329999999999998</c:v>
                </c:pt>
                <c:pt idx="1221">
                  <c:v>3.4950000000000001</c:v>
                </c:pt>
                <c:pt idx="1222">
                  <c:v>3.4769999999999999</c:v>
                </c:pt>
                <c:pt idx="1223">
                  <c:v>3.2509999999999999</c:v>
                </c:pt>
                <c:pt idx="1224">
                  <c:v>3.0289999999999999</c:v>
                </c:pt>
                <c:pt idx="1225">
                  <c:v>2.97</c:v>
                </c:pt>
                <c:pt idx="1226">
                  <c:v>2.9489999999999998</c:v>
                </c:pt>
                <c:pt idx="1227">
                  <c:v>2.8610000000000002</c:v>
                </c:pt>
                <c:pt idx="1228">
                  <c:v>2.7080000000000002</c:v>
                </c:pt>
                <c:pt idx="1229">
                  <c:v>2.762</c:v>
                </c:pt>
                <c:pt idx="1230">
                  <c:v>2.577</c:v>
                </c:pt>
                <c:pt idx="1231">
                  <c:v>2.66</c:v>
                </c:pt>
                <c:pt idx="1232">
                  <c:v>2.5779999999999998</c:v>
                </c:pt>
                <c:pt idx="1233">
                  <c:v>2.7679999999999998</c:v>
                </c:pt>
                <c:pt idx="1234">
                  <c:v>2.718</c:v>
                </c:pt>
                <c:pt idx="1235">
                  <c:v>2.609</c:v>
                </c:pt>
                <c:pt idx="1236">
                  <c:v>2.456</c:v>
                </c:pt>
                <c:pt idx="1237">
                  <c:v>2.4529999999999998</c:v>
                </c:pt>
                <c:pt idx="1238">
                  <c:v>2.4220000000000002</c:v>
                </c:pt>
                <c:pt idx="1239">
                  <c:v>2.5259999999999998</c:v>
                </c:pt>
                <c:pt idx="1240">
                  <c:v>2.3540000000000001</c:v>
                </c:pt>
                <c:pt idx="1241">
                  <c:v>2.343</c:v>
                </c:pt>
                <c:pt idx="1242">
                  <c:v>2.3570000000000002</c:v>
                </c:pt>
                <c:pt idx="1243">
                  <c:v>2.3069999999999999</c:v>
                </c:pt>
                <c:pt idx="1244">
                  <c:v>2.4089999999999998</c:v>
                </c:pt>
                <c:pt idx="1245">
                  <c:v>2.4380000000000002</c:v>
                </c:pt>
                <c:pt idx="1246">
                  <c:v>2.4119999999999999</c:v>
                </c:pt>
                <c:pt idx="1247">
                  <c:v>2.4710000000000001</c:v>
                </c:pt>
                <c:pt idx="1248">
                  <c:v>2.367</c:v>
                </c:pt>
                <c:pt idx="1249">
                  <c:v>2.2160000000000002</c:v>
                </c:pt>
                <c:pt idx="1250">
                  <c:v>2.246</c:v>
                </c:pt>
                <c:pt idx="1251">
                  <c:v>2.2519999999999998</c:v>
                </c:pt>
                <c:pt idx="1252">
                  <c:v>2.3090000000000002</c:v>
                </c:pt>
                <c:pt idx="1253">
                  <c:v>2.2349999999999999</c:v>
                </c:pt>
                <c:pt idx="1254">
                  <c:v>2.2639999999999998</c:v>
                </c:pt>
                <c:pt idx="1255">
                  <c:v>2.153</c:v>
                </c:pt>
                <c:pt idx="1256">
                  <c:v>2.2069999999999999</c:v>
                </c:pt>
                <c:pt idx="1257">
                  <c:v>2.1819999999999999</c:v>
                </c:pt>
                <c:pt idx="1258">
                  <c:v>2.145</c:v>
                </c:pt>
                <c:pt idx="1259" formatCode="0.00_);\(0.00\)">
                  <c:v>2.0459999999999998</c:v>
                </c:pt>
                <c:pt idx="1260">
                  <c:v>2.0459999999999998</c:v>
                </c:pt>
                <c:pt idx="1261">
                  <c:v>2.0019999999999998</c:v>
                </c:pt>
                <c:pt idx="1262">
                  <c:v>2.0139999999999998</c:v>
                </c:pt>
                <c:pt idx="1263">
                  <c:v>2.016</c:v>
                </c:pt>
                <c:pt idx="1264" formatCode="0.00_);\(0.00\)">
                  <c:v>2.0939999999999999</c:v>
                </c:pt>
                <c:pt idx="1265">
                  <c:v>2.1760000000000002</c:v>
                </c:pt>
                <c:pt idx="1266">
                  <c:v>2.1150000000000002</c:v>
                </c:pt>
                <c:pt idx="1267">
                  <c:v>2.0840000000000001</c:v>
                </c:pt>
                <c:pt idx="1268" formatCode="0.00_);\(0.00\)">
                  <c:v>2.16</c:v>
                </c:pt>
                <c:pt idx="1269">
                  <c:v>2.117</c:v>
                </c:pt>
                <c:pt idx="1270">
                  <c:v>2.0640000000000001</c:v>
                </c:pt>
                <c:pt idx="1271">
                  <c:v>2.0419999999999998</c:v>
                </c:pt>
                <c:pt idx="1272">
                  <c:v>2.0009999999999999</c:v>
                </c:pt>
                <c:pt idx="1273" formatCode="0.00_);\(0.00\)">
                  <c:v>2.101</c:v>
                </c:pt>
                <c:pt idx="1274">
                  <c:v>2.2570000000000001</c:v>
                </c:pt>
                <c:pt idx="1275">
                  <c:v>2.3290000000000002</c:v>
                </c:pt>
                <c:pt idx="1276">
                  <c:v>2.3069999999999999</c:v>
                </c:pt>
                <c:pt idx="1277">
                  <c:v>2.2989999999999999</c:v>
                </c:pt>
                <c:pt idx="1278" formatCode="0.00_);\(0.00\)">
                  <c:v>2.383</c:v>
                </c:pt>
                <c:pt idx="1279">
                  <c:v>2.359</c:v>
                </c:pt>
                <c:pt idx="1280">
                  <c:v>2.2210000000000001</c:v>
                </c:pt>
                <c:pt idx="1281">
                  <c:v>2.2679999999999998</c:v>
                </c:pt>
                <c:pt idx="1282">
                  <c:v>2.238</c:v>
                </c:pt>
                <c:pt idx="1283" formatCode="0.00_);\(0.00\)">
                  <c:v>2.2879999999999998</c:v>
                </c:pt>
                <c:pt idx="1284">
                  <c:v>2.2080000000000002</c:v>
                </c:pt>
                <c:pt idx="1285">
                  <c:v>2.1659999999999999</c:v>
                </c:pt>
                <c:pt idx="1286">
                  <c:v>2.238</c:v>
                </c:pt>
                <c:pt idx="1287" formatCode="0.00_);\(0.00\)">
                  <c:v>2.2170000000000001</c:v>
                </c:pt>
                <c:pt idx="1288">
                  <c:v>2.198</c:v>
                </c:pt>
                <c:pt idx="1289">
                  <c:v>2.1789999999999998</c:v>
                </c:pt>
                <c:pt idx="1290">
                  <c:v>2.2160000000000002</c:v>
                </c:pt>
                <c:pt idx="1291">
                  <c:v>2.286</c:v>
                </c:pt>
                <c:pt idx="1292" formatCode="0.00_);\(0.00\)">
                  <c:v>2.2839999999999998</c:v>
                </c:pt>
                <c:pt idx="1293">
                  <c:v>2.3210000000000002</c:v>
                </c:pt>
                <c:pt idx="1294">
                  <c:v>2.2919999999999998</c:v>
                </c:pt>
                <c:pt idx="1295">
                  <c:v>2.2410000000000001</c:v>
                </c:pt>
                <c:pt idx="1296">
                  <c:v>2.2280000000000002</c:v>
                </c:pt>
                <c:pt idx="1297" formatCode="0.00_);\(0.00\)">
                  <c:v>2.141</c:v>
                </c:pt>
                <c:pt idx="1298">
                  <c:v>2.129</c:v>
                </c:pt>
                <c:pt idx="1299">
                  <c:v>2.169</c:v>
                </c:pt>
                <c:pt idx="1300">
                  <c:v>2.137</c:v>
                </c:pt>
                <c:pt idx="1301">
                  <c:v>2.1720000000000002</c:v>
                </c:pt>
                <c:pt idx="1302" formatCode="0.00_);\(0.00\)">
                  <c:v>2.1339999999999999</c:v>
                </c:pt>
                <c:pt idx="1303">
                  <c:v>2.137</c:v>
                </c:pt>
                <c:pt idx="1304">
                  <c:v>2.1549999999999998</c:v>
                </c:pt>
                <c:pt idx="1305">
                  <c:v>2.1549999999999998</c:v>
                </c:pt>
                <c:pt idx="1306">
                  <c:v>2.2389999999999999</c:v>
                </c:pt>
                <c:pt idx="1307" formatCode="0.00_);\(0.00\)">
                  <c:v>2.2999999999999998</c:v>
                </c:pt>
                <c:pt idx="1308">
                  <c:v>2.343</c:v>
                </c:pt>
                <c:pt idx="1309">
                  <c:v>2.351</c:v>
                </c:pt>
                <c:pt idx="1310">
                  <c:v>2.33</c:v>
                </c:pt>
                <c:pt idx="1311">
                  <c:v>2.3650000000000002</c:v>
                </c:pt>
                <c:pt idx="1312" formatCode="0.00_);\(0.00\)">
                  <c:v>2.3380000000000001</c:v>
                </c:pt>
                <c:pt idx="1313">
                  <c:v>2.2999999999999998</c:v>
                </c:pt>
                <c:pt idx="1314">
                  <c:v>2.4089999999999998</c:v>
                </c:pt>
                <c:pt idx="1315">
                  <c:v>2.5219999999999998</c:v>
                </c:pt>
                <c:pt idx="1316">
                  <c:v>2.5009999999999999</c:v>
                </c:pt>
                <c:pt idx="1317" formatCode="0.00_);\(0.00\)">
                  <c:v>2.5619999999999998</c:v>
                </c:pt>
                <c:pt idx="1318">
                  <c:v>2.556</c:v>
                </c:pt>
                <c:pt idx="1319">
                  <c:v>2.5350000000000001</c:v>
                </c:pt>
                <c:pt idx="1320">
                  <c:v>2.6680000000000001</c:v>
                </c:pt>
                <c:pt idx="1321">
                  <c:v>2.6890000000000001</c:v>
                </c:pt>
                <c:pt idx="1322" formatCode="0.00_);\(0.00\)">
                  <c:v>2.657</c:v>
                </c:pt>
                <c:pt idx="1323">
                  <c:v>2.4790000000000001</c:v>
                </c:pt>
                <c:pt idx="1324">
                  <c:v>2.5009999999999999</c:v>
                </c:pt>
                <c:pt idx="1325">
                  <c:v>2.5209999999999999</c:v>
                </c:pt>
                <c:pt idx="1326" formatCode="0.00_);\(0.00\)">
                  <c:v>2.4790000000000001</c:v>
                </c:pt>
                <c:pt idx="1327">
                  <c:v>2.4750000000000001</c:v>
                </c:pt>
                <c:pt idx="1328">
                  <c:v>2.4689999999999999</c:v>
                </c:pt>
                <c:pt idx="1329">
                  <c:v>2.5609999999999999</c:v>
                </c:pt>
                <c:pt idx="1330">
                  <c:v>2.3980000000000001</c:v>
                </c:pt>
                <c:pt idx="1331" formatCode="0.00_);\(0.00\)">
                  <c:v>2.3279999999999998</c:v>
                </c:pt>
                <c:pt idx="1332">
                  <c:v>2.3420000000000001</c:v>
                </c:pt>
                <c:pt idx="1333">
                  <c:v>2.266</c:v>
                </c:pt>
                <c:pt idx="1334">
                  <c:v>2.262</c:v>
                </c:pt>
                <c:pt idx="1335">
                  <c:v>2.298</c:v>
                </c:pt>
                <c:pt idx="1336" formatCode="0.00_);\(0.00\)">
                  <c:v>2.2210000000000001</c:v>
                </c:pt>
                <c:pt idx="1337">
                  <c:v>2.202</c:v>
                </c:pt>
                <c:pt idx="1338">
                  <c:v>2.2570000000000001</c:v>
                </c:pt>
                <c:pt idx="1339">
                  <c:v>2.2149999999999999</c:v>
                </c:pt>
                <c:pt idx="1340">
                  <c:v>2.1349999999999998</c:v>
                </c:pt>
                <c:pt idx="1341" formatCode="0.00_);\(0.00\)">
                  <c:v>2.1589999999999998</c:v>
                </c:pt>
                <c:pt idx="1342">
                  <c:v>2.1669999999999998</c:v>
                </c:pt>
                <c:pt idx="1343">
                  <c:v>2.2149999999999999</c:v>
                </c:pt>
                <c:pt idx="1344">
                  <c:v>2.2559999999999998</c:v>
                </c:pt>
                <c:pt idx="1345">
                  <c:v>2.2040000000000002</c:v>
                </c:pt>
                <c:pt idx="1346" formatCode="0.00_);\(0.00\)">
                  <c:v>2.2000000000000002</c:v>
                </c:pt>
                <c:pt idx="1347">
                  <c:v>2.1779999999999999</c:v>
                </c:pt>
                <c:pt idx="1348">
                  <c:v>2.1339999999999999</c:v>
                </c:pt>
                <c:pt idx="1349">
                  <c:v>2.149</c:v>
                </c:pt>
                <c:pt idx="1350">
                  <c:v>2.169</c:v>
                </c:pt>
                <c:pt idx="1351" formatCode="0.00_);\(0.00\)">
                  <c:v>2.0670000000000002</c:v>
                </c:pt>
                <c:pt idx="1352">
                  <c:v>2.0939999999999999</c:v>
                </c:pt>
                <c:pt idx="1353">
                  <c:v>2.0950000000000002</c:v>
                </c:pt>
                <c:pt idx="1354">
                  <c:v>2.0169999999999999</c:v>
                </c:pt>
                <c:pt idx="1355" formatCode="0.00_);\(0.00\)">
                  <c:v>2.0710000000000002</c:v>
                </c:pt>
                <c:pt idx="1356">
                  <c:v>2.17</c:v>
                </c:pt>
                <c:pt idx="1357">
                  <c:v>2.1909999999999998</c:v>
                </c:pt>
                <c:pt idx="1358">
                  <c:v>2.1560000000000001</c:v>
                </c:pt>
                <c:pt idx="1359">
                  <c:v>2.1059999999999999</c:v>
                </c:pt>
                <c:pt idx="1360" formatCode="0.00_);\(0.00\)">
                  <c:v>2.02</c:v>
                </c:pt>
                <c:pt idx="1361">
                  <c:v>2.0270000000000001</c:v>
                </c:pt>
                <c:pt idx="1362">
                  <c:v>1.976</c:v>
                </c:pt>
                <c:pt idx="1363">
                  <c:v>1.9379999999999999</c:v>
                </c:pt>
                <c:pt idx="1364">
                  <c:v>1.93</c:v>
                </c:pt>
                <c:pt idx="1365" formatCode="0.00_);\(0.00\)">
                  <c:v>1.97</c:v>
                </c:pt>
                <c:pt idx="1366">
                  <c:v>2.0350000000000001</c:v>
                </c:pt>
                <c:pt idx="1367">
                  <c:v>2.1</c:v>
                </c:pt>
                <c:pt idx="1368">
                  <c:v>1.9890000000000001</c:v>
                </c:pt>
                <c:pt idx="1369">
                  <c:v>2.1739999999999999</c:v>
                </c:pt>
                <c:pt idx="1370" formatCode="0.00_);\(0.00\)">
                  <c:v>2.1440000000000001</c:v>
                </c:pt>
                <c:pt idx="1371">
                  <c:v>2.2839999999999998</c:v>
                </c:pt>
                <c:pt idx="1372">
                  <c:v>2.3620000000000001</c:v>
                </c:pt>
                <c:pt idx="1373">
                  <c:v>2.391</c:v>
                </c:pt>
                <c:pt idx="1374">
                  <c:v>2.3359999999999999</c:v>
                </c:pt>
                <c:pt idx="1375" formatCode="0.00_);\(0.00\)">
                  <c:v>2.3639999999999999</c:v>
                </c:pt>
                <c:pt idx="1376">
                  <c:v>2.3580000000000001</c:v>
                </c:pt>
                <c:pt idx="1377">
                  <c:v>2.3889999999999998</c:v>
                </c:pt>
                <c:pt idx="1378">
                  <c:v>2.4689999999999999</c:v>
                </c:pt>
                <c:pt idx="1379">
                  <c:v>2.4500000000000002</c:v>
                </c:pt>
                <c:pt idx="1380" formatCode="0.00_);\(0.00\)">
                  <c:v>2.4390000000000001</c:v>
                </c:pt>
                <c:pt idx="1381">
                  <c:v>2.3650000000000002</c:v>
                </c:pt>
                <c:pt idx="1382">
                  <c:v>2.3650000000000002</c:v>
                </c:pt>
                <c:pt idx="1383">
                  <c:v>2.3660000000000001</c:v>
                </c:pt>
                <c:pt idx="1384" formatCode="0.00_);\(0.00\)">
                  <c:v>2.3490000000000002</c:v>
                </c:pt>
                <c:pt idx="1385">
                  <c:v>2.3090000000000002</c:v>
                </c:pt>
                <c:pt idx="1386">
                  <c:v>2.2490000000000001</c:v>
                </c:pt>
                <c:pt idx="1387">
                  <c:v>2.266</c:v>
                </c:pt>
                <c:pt idx="1388">
                  <c:v>2.2309999999999999</c:v>
                </c:pt>
                <c:pt idx="1389" formatCode="0.00_);\(0.00\)">
                  <c:v>2.1320000000000001</c:v>
                </c:pt>
                <c:pt idx="1390">
                  <c:v>2.165</c:v>
                </c:pt>
                <c:pt idx="1391">
                  <c:v>2.0950000000000002</c:v>
                </c:pt>
                <c:pt idx="1392">
                  <c:v>1.9510000000000001</c:v>
                </c:pt>
                <c:pt idx="1393">
                  <c:v>1.9339999999999999</c:v>
                </c:pt>
                <c:pt idx="1394" formatCode="0.00_);\(0.00\)">
                  <c:v>1.948</c:v>
                </c:pt>
                <c:pt idx="1395">
                  <c:v>2.0310000000000001</c:v>
                </c:pt>
                <c:pt idx="1396">
                  <c:v>1.9650000000000001</c:v>
                </c:pt>
                <c:pt idx="1397">
                  <c:v>1.952</c:v>
                </c:pt>
                <c:pt idx="1398">
                  <c:v>1.9419999999999999</c:v>
                </c:pt>
                <c:pt idx="1399" formatCode="0.00_);\(0.00\)">
                  <c:v>1.9059999999999999</c:v>
                </c:pt>
                <c:pt idx="1400">
                  <c:v>1.8440000000000001</c:v>
                </c:pt>
                <c:pt idx="1401">
                  <c:v>1.869</c:v>
                </c:pt>
                <c:pt idx="1402">
                  <c:v>1.895</c:v>
                </c:pt>
                <c:pt idx="1403">
                  <c:v>1.873</c:v>
                </c:pt>
                <c:pt idx="1404" formatCode="0.00_);\(0.00\)">
                  <c:v>1.831</c:v>
                </c:pt>
                <c:pt idx="1405">
                  <c:v>1.833</c:v>
                </c:pt>
                <c:pt idx="1406">
                  <c:v>1.895</c:v>
                </c:pt>
                <c:pt idx="1407">
                  <c:v>1.8120000000000001</c:v>
                </c:pt>
                <c:pt idx="1408">
                  <c:v>1.819</c:v>
                </c:pt>
                <c:pt idx="1409" formatCode="0.00_);\(0.00\)">
                  <c:v>1.8169999999999999</c:v>
                </c:pt>
                <c:pt idx="1410">
                  <c:v>1.877</c:v>
                </c:pt>
                <c:pt idx="1411">
                  <c:v>2.0409999999999999</c:v>
                </c:pt>
                <c:pt idx="1412">
                  <c:v>1.9830000000000001</c:v>
                </c:pt>
                <c:pt idx="1413">
                  <c:v>1.917</c:v>
                </c:pt>
                <c:pt idx="1414" formatCode="0.00_);\(0.00\)">
                  <c:v>1.9530000000000001</c:v>
                </c:pt>
                <c:pt idx="1415">
                  <c:v>1.9470000000000001</c:v>
                </c:pt>
                <c:pt idx="1416">
                  <c:v>1.9259999999999999</c:v>
                </c:pt>
                <c:pt idx="1417">
                  <c:v>1.8280000000000001</c:v>
                </c:pt>
                <c:pt idx="1418">
                  <c:v>1.762</c:v>
                </c:pt>
                <c:pt idx="1419" formatCode="0.00_);\(0.00\)">
                  <c:v>1.6719999999999999</c:v>
                </c:pt>
                <c:pt idx="1420">
                  <c:v>1.6639999999999999</c:v>
                </c:pt>
                <c:pt idx="1421">
                  <c:v>1.752</c:v>
                </c:pt>
                <c:pt idx="1422">
                  <c:v>1.786</c:v>
                </c:pt>
                <c:pt idx="1423">
                  <c:v>1.6519999999999999</c:v>
                </c:pt>
                <c:pt idx="1424" formatCode="0.00_);\(0.00\)">
                  <c:v>1.712</c:v>
                </c:pt>
                <c:pt idx="1425">
                  <c:v>1.7829999999999999</c:v>
                </c:pt>
                <c:pt idx="1426">
                  <c:v>1.8740000000000001</c:v>
                </c:pt>
                <c:pt idx="1427">
                  <c:v>1.833</c:v>
                </c:pt>
                <c:pt idx="1428" formatCode="0.00_);\(0.00\)">
                  <c:v>1.958</c:v>
                </c:pt>
                <c:pt idx="1429">
                  <c:v>1.8779999999999999</c:v>
                </c:pt>
                <c:pt idx="1430">
                  <c:v>1.9450000000000001</c:v>
                </c:pt>
                <c:pt idx="1431">
                  <c:v>2.1230000000000002</c:v>
                </c:pt>
                <c:pt idx="1432">
                  <c:v>2.2410000000000001</c:v>
                </c:pt>
                <c:pt idx="1433" formatCode="0.00_);\(0.00\)">
                  <c:v>2.1379999999999999</c:v>
                </c:pt>
                <c:pt idx="1434">
                  <c:v>2.2599999999999998</c:v>
                </c:pt>
                <c:pt idx="1435">
                  <c:v>2.1869999999999998</c:v>
                </c:pt>
                <c:pt idx="1436">
                  <c:v>2.1859999999999999</c:v>
                </c:pt>
                <c:pt idx="1437">
                  <c:v>2.1309999999999998</c:v>
                </c:pt>
                <c:pt idx="1438" formatCode="0.00_);\(0.00\)">
                  <c:v>2.1789999999999998</c:v>
                </c:pt>
                <c:pt idx="1439">
                  <c:v>2.181</c:v>
                </c:pt>
                <c:pt idx="1440">
                  <c:v>2.0310000000000001</c:v>
                </c:pt>
                <c:pt idx="1441">
                  <c:v>2.347</c:v>
                </c:pt>
                <c:pt idx="1442">
                  <c:v>2.4329999999999998</c:v>
                </c:pt>
                <c:pt idx="1443">
                  <c:v>2.4140000000000001</c:v>
                </c:pt>
                <c:pt idx="1444">
                  <c:v>2.4319999999999999</c:v>
                </c:pt>
                <c:pt idx="1445">
                  <c:v>2.3929999999999998</c:v>
                </c:pt>
                <c:pt idx="1446">
                  <c:v>2.3460000000000001</c:v>
                </c:pt>
                <c:pt idx="1447">
                  <c:v>2.3929999999999998</c:v>
                </c:pt>
                <c:pt idx="1448">
                  <c:v>2.254</c:v>
                </c:pt>
                <c:pt idx="1449">
                  <c:v>2.1909999999999998</c:v>
                </c:pt>
                <c:pt idx="1450">
                  <c:v>2.089</c:v>
                </c:pt>
                <c:pt idx="1451">
                  <c:v>2.0840000000000001</c:v>
                </c:pt>
                <c:pt idx="1452">
                  <c:v>2.0409999999999999</c:v>
                </c:pt>
                <c:pt idx="1453">
                  <c:v>2.0950000000000002</c:v>
                </c:pt>
                <c:pt idx="1454">
                  <c:v>2.109</c:v>
                </c:pt>
                <c:pt idx="1455">
                  <c:v>2.1429999999999998</c:v>
                </c:pt>
                <c:pt idx="1456">
                  <c:v>2.202</c:v>
                </c:pt>
                <c:pt idx="1457">
                  <c:v>2.1800000000000002</c:v>
                </c:pt>
                <c:pt idx="1458">
                  <c:v>2.1760000000000002</c:v>
                </c:pt>
                <c:pt idx="1459">
                  <c:v>2.1640000000000001</c:v>
                </c:pt>
                <c:pt idx="1460">
                  <c:v>2.298</c:v>
                </c:pt>
                <c:pt idx="1461">
                  <c:v>2.1080000000000001</c:v>
                </c:pt>
                <c:pt idx="1462">
                  <c:v>1.972</c:v>
                </c:pt>
                <c:pt idx="1463">
                  <c:v>2.3479999999999999</c:v>
                </c:pt>
                <c:pt idx="1464">
                  <c:v>2.2749999999999999</c:v>
                </c:pt>
                <c:pt idx="1465">
                  <c:v>2.387</c:v>
                </c:pt>
                <c:pt idx="1466">
                  <c:v>2.4359999999999999</c:v>
                </c:pt>
                <c:pt idx="1467">
                  <c:v>2.395</c:v>
                </c:pt>
                <c:pt idx="1468">
                  <c:v>2.5529999999999999</c:v>
                </c:pt>
                <c:pt idx="1469">
                  <c:v>2.5529999999999999</c:v>
                </c:pt>
                <c:pt idx="1470">
                  <c:v>2.4420000000000002</c:v>
                </c:pt>
                <c:pt idx="1471">
                  <c:v>2.4780000000000002</c:v>
                </c:pt>
                <c:pt idx="1472">
                  <c:v>2.4319999999999999</c:v>
                </c:pt>
                <c:pt idx="1473">
                  <c:v>2.3940000000000001</c:v>
                </c:pt>
                <c:pt idx="1474">
                  <c:v>2.4590000000000001</c:v>
                </c:pt>
                <c:pt idx="1475">
                  <c:v>2.3050000000000002</c:v>
                </c:pt>
                <c:pt idx="1476">
                  <c:v>2.2789999999999999</c:v>
                </c:pt>
                <c:pt idx="1477">
                  <c:v>2.2040000000000002</c:v>
                </c:pt>
                <c:pt idx="1478">
                  <c:v>2.2130000000000001</c:v>
                </c:pt>
                <c:pt idx="1479">
                  <c:v>2.1629999999999998</c:v>
                </c:pt>
                <c:pt idx="1480">
                  <c:v>2.097</c:v>
                </c:pt>
                <c:pt idx="1481">
                  <c:v>2.149</c:v>
                </c:pt>
                <c:pt idx="1482">
                  <c:v>2.1960000000000002</c:v>
                </c:pt>
                <c:pt idx="1483">
                  <c:v>1.976</c:v>
                </c:pt>
                <c:pt idx="1484">
                  <c:v>1.958</c:v>
                </c:pt>
                <c:pt idx="1485">
                  <c:v>1.8859999999999999</c:v>
                </c:pt>
                <c:pt idx="1486">
                  <c:v>1.9590000000000001</c:v>
                </c:pt>
                <c:pt idx="1487">
                  <c:v>1.978</c:v>
                </c:pt>
                <c:pt idx="1488">
                  <c:v>2.101</c:v>
                </c:pt>
                <c:pt idx="1489">
                  <c:v>1.913</c:v>
                </c:pt>
                <c:pt idx="1490">
                  <c:v>1.847</c:v>
                </c:pt>
                <c:pt idx="1491">
                  <c:v>1.84</c:v>
                </c:pt>
                <c:pt idx="1492">
                  <c:v>1.8580000000000001</c:v>
                </c:pt>
                <c:pt idx="1493">
                  <c:v>1.952</c:v>
                </c:pt>
                <c:pt idx="1494">
                  <c:v>1.952</c:v>
                </c:pt>
                <c:pt idx="1495">
                  <c:v>1.99</c:v>
                </c:pt>
                <c:pt idx="1496">
                  <c:v>2.0640000000000001</c:v>
                </c:pt>
                <c:pt idx="1497">
                  <c:v>2.0739999999999998</c:v>
                </c:pt>
                <c:pt idx="1498">
                  <c:v>1.9470000000000001</c:v>
                </c:pt>
                <c:pt idx="1499">
                  <c:v>1.925</c:v>
                </c:pt>
                <c:pt idx="1500">
                  <c:v>1.9059999999999999</c:v>
                </c:pt>
                <c:pt idx="1501">
                  <c:v>1.881</c:v>
                </c:pt>
                <c:pt idx="1502">
                  <c:v>1.788</c:v>
                </c:pt>
                <c:pt idx="1503">
                  <c:v>1.7649999999999999</c:v>
                </c:pt>
                <c:pt idx="1504">
                  <c:v>1.8859999999999999</c:v>
                </c:pt>
                <c:pt idx="1505">
                  <c:v>1.9450000000000001</c:v>
                </c:pt>
                <c:pt idx="1506">
                  <c:v>2.0710000000000002</c:v>
                </c:pt>
                <c:pt idx="1507">
                  <c:v>1.9750000000000001</c:v>
                </c:pt>
                <c:pt idx="1508">
                  <c:v>1.931</c:v>
                </c:pt>
                <c:pt idx="1509" formatCode="0.00_);\(0.00\)">
                  <c:v>1.8360000000000001</c:v>
                </c:pt>
                <c:pt idx="1510">
                  <c:v>1.83</c:v>
                </c:pt>
                <c:pt idx="1511">
                  <c:v>1.7789999999999999</c:v>
                </c:pt>
                <c:pt idx="1512">
                  <c:v>1.821</c:v>
                </c:pt>
                <c:pt idx="1513">
                  <c:v>1.77</c:v>
                </c:pt>
                <c:pt idx="1514" formatCode="0.00_);\(0.00\)">
                  <c:v>1.8089999999999999</c:v>
                </c:pt>
                <c:pt idx="1515">
                  <c:v>1.796</c:v>
                </c:pt>
                <c:pt idx="1516">
                  <c:v>1.8049999999999999</c:v>
                </c:pt>
                <c:pt idx="1517">
                  <c:v>1.8169999999999999</c:v>
                </c:pt>
                <c:pt idx="1518">
                  <c:v>1.827</c:v>
                </c:pt>
                <c:pt idx="1519" formatCode="0.00_);\(0.00\)">
                  <c:v>1.8919999999999999</c:v>
                </c:pt>
                <c:pt idx="1520">
                  <c:v>1.778</c:v>
                </c:pt>
                <c:pt idx="1521">
                  <c:v>1.714</c:v>
                </c:pt>
                <c:pt idx="1522">
                  <c:v>1.714</c:v>
                </c:pt>
                <c:pt idx="1523">
                  <c:v>1.81</c:v>
                </c:pt>
                <c:pt idx="1524" formatCode="0.00_);\(0.00\)">
                  <c:v>1.86</c:v>
                </c:pt>
                <c:pt idx="1525">
                  <c:v>1.7769999999999999</c:v>
                </c:pt>
                <c:pt idx="1526">
                  <c:v>1.744</c:v>
                </c:pt>
                <c:pt idx="1527">
                  <c:v>1.8180000000000001</c:v>
                </c:pt>
                <c:pt idx="1528">
                  <c:v>1.7649999999999999</c:v>
                </c:pt>
                <c:pt idx="1529" formatCode="0.00_);\(0.00\)">
                  <c:v>1.829</c:v>
                </c:pt>
                <c:pt idx="1530">
                  <c:v>1.8</c:v>
                </c:pt>
                <c:pt idx="1531">
                  <c:v>1.8180000000000001</c:v>
                </c:pt>
                <c:pt idx="1532">
                  <c:v>1.8380000000000001</c:v>
                </c:pt>
                <c:pt idx="1533">
                  <c:v>1.7749999999999999</c:v>
                </c:pt>
                <c:pt idx="1534" formatCode="0.00_);\(0.00\)">
                  <c:v>1.837</c:v>
                </c:pt>
                <c:pt idx="1535">
                  <c:v>1.8069999999999999</c:v>
                </c:pt>
                <c:pt idx="1536">
                  <c:v>1.7949999999999999</c:v>
                </c:pt>
                <c:pt idx="1537">
                  <c:v>1.776</c:v>
                </c:pt>
                <c:pt idx="1538" formatCode="0.00_);\(0.00\)">
                  <c:v>1.746</c:v>
                </c:pt>
                <c:pt idx="1539">
                  <c:v>1.7450000000000001</c:v>
                </c:pt>
                <c:pt idx="1540">
                  <c:v>1.704</c:v>
                </c:pt>
                <c:pt idx="1541">
                  <c:v>1.71</c:v>
                </c:pt>
                <c:pt idx="1542">
                  <c:v>1.6659999999999999</c:v>
                </c:pt>
                <c:pt idx="1543" formatCode="0.00_);\(0.00\)">
                  <c:v>1.659</c:v>
                </c:pt>
                <c:pt idx="1544">
                  <c:v>1.6279999999999999</c:v>
                </c:pt>
                <c:pt idx="1545">
                  <c:v>1.7010000000000001</c:v>
                </c:pt>
                <c:pt idx="1546">
                  <c:v>1.696</c:v>
                </c:pt>
                <c:pt idx="1547">
                  <c:v>1.7230000000000001</c:v>
                </c:pt>
                <c:pt idx="1548" formatCode="0.00_);\(0.00\)">
                  <c:v>1.762</c:v>
                </c:pt>
                <c:pt idx="1549">
                  <c:v>1.853</c:v>
                </c:pt>
                <c:pt idx="1550">
                  <c:v>1.859</c:v>
                </c:pt>
                <c:pt idx="1551">
                  <c:v>1.9279999999999999</c:v>
                </c:pt>
                <c:pt idx="1552">
                  <c:v>1.9410000000000001</c:v>
                </c:pt>
                <c:pt idx="1553" formatCode="0.00_);\(0.00\)">
                  <c:v>1.82</c:v>
                </c:pt>
                <c:pt idx="1554">
                  <c:v>1.7589999999999999</c:v>
                </c:pt>
                <c:pt idx="1555">
                  <c:v>1.7170000000000001</c:v>
                </c:pt>
                <c:pt idx="1556">
                  <c:v>1.7170000000000001</c:v>
                </c:pt>
                <c:pt idx="1557">
                  <c:v>1.748</c:v>
                </c:pt>
                <c:pt idx="1558" formatCode="0.00_);\(0.00\)">
                  <c:v>1.6870000000000001</c:v>
                </c:pt>
                <c:pt idx="1559">
                  <c:v>1.6990000000000001</c:v>
                </c:pt>
                <c:pt idx="1560">
                  <c:v>1.7689999999999999</c:v>
                </c:pt>
                <c:pt idx="1561">
                  <c:v>1.754</c:v>
                </c:pt>
                <c:pt idx="1562">
                  <c:v>1.7589999999999999</c:v>
                </c:pt>
                <c:pt idx="1563" formatCode="0.00_);\(0.00\)">
                  <c:v>1.835</c:v>
                </c:pt>
                <c:pt idx="1564">
                  <c:v>1.8540000000000001</c:v>
                </c:pt>
                <c:pt idx="1565">
                  <c:v>1.8520000000000001</c:v>
                </c:pt>
                <c:pt idx="1566">
                  <c:v>1.978</c:v>
                </c:pt>
                <c:pt idx="1567">
                  <c:v>2.0129999999999999</c:v>
                </c:pt>
                <c:pt idx="1568" formatCode="0.00_);\(0.00\)">
                  <c:v>2.0379999999999998</c:v>
                </c:pt>
                <c:pt idx="1569">
                  <c:v>2.0299999999999998</c:v>
                </c:pt>
                <c:pt idx="1570">
                  <c:v>2.0129999999999999</c:v>
                </c:pt>
                <c:pt idx="1571">
                  <c:v>2.024</c:v>
                </c:pt>
                <c:pt idx="1572" formatCode="0.00_);\(0.00\)">
                  <c:v>2.069</c:v>
                </c:pt>
                <c:pt idx="1573">
                  <c:v>2.0960000000000001</c:v>
                </c:pt>
                <c:pt idx="1574">
                  <c:v>2.1280000000000001</c:v>
                </c:pt>
                <c:pt idx="1575">
                  <c:v>2.1360000000000001</c:v>
                </c:pt>
                <c:pt idx="1576">
                  <c:v>2.0960000000000001</c:v>
                </c:pt>
                <c:pt idx="1577" formatCode="0.00_);\(0.00\)">
                  <c:v>2.137</c:v>
                </c:pt>
                <c:pt idx="1578">
                  <c:v>2.1240000000000001</c:v>
                </c:pt>
                <c:pt idx="1579">
                  <c:v>2.169</c:v>
                </c:pt>
                <c:pt idx="1580">
                  <c:v>2.1440000000000001</c:v>
                </c:pt>
                <c:pt idx="1581">
                  <c:v>2.1739999999999999</c:v>
                </c:pt>
                <c:pt idx="1582" formatCode="0.00_);\(0.00\)">
                  <c:v>2.2250000000000001</c:v>
                </c:pt>
                <c:pt idx="1583">
                  <c:v>2.226</c:v>
                </c:pt>
                <c:pt idx="1584">
                  <c:v>2.2989999999999999</c:v>
                </c:pt>
                <c:pt idx="1585">
                  <c:v>2.331</c:v>
                </c:pt>
                <c:pt idx="1586">
                  <c:v>2.3479999999999999</c:v>
                </c:pt>
                <c:pt idx="1587" formatCode="0.00_);\(0.00\)">
                  <c:v>2.339</c:v>
                </c:pt>
                <c:pt idx="1588">
                  <c:v>2.2530000000000001</c:v>
                </c:pt>
                <c:pt idx="1589">
                  <c:v>2.3109999999999999</c:v>
                </c:pt>
                <c:pt idx="1590">
                  <c:v>2.359</c:v>
                </c:pt>
                <c:pt idx="1591">
                  <c:v>2.359</c:v>
                </c:pt>
                <c:pt idx="1592" formatCode="0.00_);\(0.00\)">
                  <c:v>2.2949999999999999</c:v>
                </c:pt>
                <c:pt idx="1593">
                  <c:v>2.2730000000000001</c:v>
                </c:pt>
                <c:pt idx="1594">
                  <c:v>2.302</c:v>
                </c:pt>
                <c:pt idx="1595">
                  <c:v>2.2360000000000002</c:v>
                </c:pt>
                <c:pt idx="1596">
                  <c:v>2.1909999999999998</c:v>
                </c:pt>
                <c:pt idx="1597" formatCode="0.00_);\(0.00\)">
                  <c:v>2.282</c:v>
                </c:pt>
                <c:pt idx="1598">
                  <c:v>2.2879999999999998</c:v>
                </c:pt>
                <c:pt idx="1599">
                  <c:v>2.343</c:v>
                </c:pt>
                <c:pt idx="1600">
                  <c:v>2.262</c:v>
                </c:pt>
                <c:pt idx="1601">
                  <c:v>2.254</c:v>
                </c:pt>
                <c:pt idx="1602" formatCode="0.00_);\(0.00\)">
                  <c:v>2.218</c:v>
                </c:pt>
                <c:pt idx="1603">
                  <c:v>2.2250000000000001</c:v>
                </c:pt>
                <c:pt idx="1604">
                  <c:v>2.1760000000000002</c:v>
                </c:pt>
                <c:pt idx="1605">
                  <c:v>2.2000000000000002</c:v>
                </c:pt>
                <c:pt idx="1606">
                  <c:v>2.226</c:v>
                </c:pt>
                <c:pt idx="1607" formatCode="0.00_);\(0.00\)">
                  <c:v>2.282</c:v>
                </c:pt>
                <c:pt idx="1608">
                  <c:v>2.3580000000000001</c:v>
                </c:pt>
                <c:pt idx="1609">
                  <c:v>2.343</c:v>
                </c:pt>
                <c:pt idx="1610">
                  <c:v>2.407</c:v>
                </c:pt>
                <c:pt idx="1611" formatCode="0.00_);\(0.00\)">
                  <c:v>2.3969999999999998</c:v>
                </c:pt>
                <c:pt idx="1612">
                  <c:v>2.4369999999999998</c:v>
                </c:pt>
                <c:pt idx="1613">
                  <c:v>2.4420000000000002</c:v>
                </c:pt>
                <c:pt idx="1614">
                  <c:v>2.3929999999999998</c:v>
                </c:pt>
                <c:pt idx="1615">
                  <c:v>2.46</c:v>
                </c:pt>
                <c:pt idx="1616" formatCode="0.00_);\(0.00\)">
                  <c:v>2.355</c:v>
                </c:pt>
                <c:pt idx="1617">
                  <c:v>2.3780000000000001</c:v>
                </c:pt>
                <c:pt idx="1618">
                  <c:v>2.3719999999999999</c:v>
                </c:pt>
                <c:pt idx="1619">
                  <c:v>2.367</c:v>
                </c:pt>
                <c:pt idx="1620">
                  <c:v>2.327</c:v>
                </c:pt>
                <c:pt idx="1621" formatCode="0.00_);\(0.00\)">
                  <c:v>2.2850000000000001</c:v>
                </c:pt>
                <c:pt idx="1622">
                  <c:v>2.3079999999999998</c:v>
                </c:pt>
                <c:pt idx="1623">
                  <c:v>2.2370000000000001</c:v>
                </c:pt>
                <c:pt idx="1624">
                  <c:v>2.238</c:v>
                </c:pt>
                <c:pt idx="1625">
                  <c:v>2.2639999999999998</c:v>
                </c:pt>
                <c:pt idx="1626" formatCode="0.00_);\(0.00\)">
                  <c:v>2.2949999999999999</c:v>
                </c:pt>
                <c:pt idx="1627">
                  <c:v>2.258</c:v>
                </c:pt>
                <c:pt idx="1628">
                  <c:v>2.262</c:v>
                </c:pt>
                <c:pt idx="1629">
                  <c:v>2.4</c:v>
                </c:pt>
                <c:pt idx="1630">
                  <c:v>2.3940000000000001</c:v>
                </c:pt>
                <c:pt idx="1631" formatCode="0.00_);\(0.00\)">
                  <c:v>2.3090000000000002</c:v>
                </c:pt>
                <c:pt idx="1632">
                  <c:v>2.2869999999999999</c:v>
                </c:pt>
                <c:pt idx="1633">
                  <c:v>2.1909999999999998</c:v>
                </c:pt>
                <c:pt idx="1634">
                  <c:v>2.141</c:v>
                </c:pt>
                <c:pt idx="1635" formatCode="0.00_);\(0.00\)">
                  <c:v>2.1619999999999999</c:v>
                </c:pt>
                <c:pt idx="1636">
                  <c:v>2.1629999999999998</c:v>
                </c:pt>
                <c:pt idx="1637">
                  <c:v>2.1440000000000001</c:v>
                </c:pt>
                <c:pt idx="1638">
                  <c:v>2.1760000000000002</c:v>
                </c:pt>
                <c:pt idx="1639">
                  <c:v>2.1459999999999999</c:v>
                </c:pt>
                <c:pt idx="1640" formatCode="0.00_);\(0.00\)">
                  <c:v>2.1789999999999998</c:v>
                </c:pt>
                <c:pt idx="1641">
                  <c:v>2.1869999999999998</c:v>
                </c:pt>
                <c:pt idx="1642">
                  <c:v>2.2069999999999999</c:v>
                </c:pt>
                <c:pt idx="1643">
                  <c:v>2.198</c:v>
                </c:pt>
                <c:pt idx="1644">
                  <c:v>2.2530000000000001</c:v>
                </c:pt>
                <c:pt idx="1645" formatCode="0.00_);\(0.00\)">
                  <c:v>2.395</c:v>
                </c:pt>
                <c:pt idx="1646">
                  <c:v>2.528</c:v>
                </c:pt>
                <c:pt idx="1647">
                  <c:v>2.5419999999999998</c:v>
                </c:pt>
                <c:pt idx="1648">
                  <c:v>2.5739999999999998</c:v>
                </c:pt>
                <c:pt idx="1649">
                  <c:v>2.601</c:v>
                </c:pt>
                <c:pt idx="1650" formatCode="0.00_);\(0.00\)">
                  <c:v>2.569</c:v>
                </c:pt>
                <c:pt idx="1651">
                  <c:v>2.5430000000000001</c:v>
                </c:pt>
                <c:pt idx="1652">
                  <c:v>2.5750000000000002</c:v>
                </c:pt>
                <c:pt idx="1653">
                  <c:v>2.5979999999999999</c:v>
                </c:pt>
                <c:pt idx="1654">
                  <c:v>2.6419999999999999</c:v>
                </c:pt>
                <c:pt idx="1655" formatCode="0.00_);\(0.00\)">
                  <c:v>2.6469999999999998</c:v>
                </c:pt>
                <c:pt idx="1656">
                  <c:v>2.698</c:v>
                </c:pt>
                <c:pt idx="1657">
                  <c:v>2.7210000000000001</c:v>
                </c:pt>
                <c:pt idx="1658">
                  <c:v>2.7480000000000002</c:v>
                </c:pt>
                <c:pt idx="1659">
                  <c:v>2.7040000000000002</c:v>
                </c:pt>
                <c:pt idx="1660" formatCode="0.00_);\(0.00\)">
                  <c:v>2.7229999999999999</c:v>
                </c:pt>
                <c:pt idx="1661">
                  <c:v>2.7450000000000001</c:v>
                </c:pt>
                <c:pt idx="1662">
                  <c:v>2.7</c:v>
                </c:pt>
                <c:pt idx="1663">
                  <c:v>2.7080000000000002</c:v>
                </c:pt>
                <c:pt idx="1664">
                  <c:v>2.7919999999999998</c:v>
                </c:pt>
                <c:pt idx="1665" formatCode="0.00_);\(0.00\)">
                  <c:v>2.8980000000000001</c:v>
                </c:pt>
                <c:pt idx="1666">
                  <c:v>2.9380000000000002</c:v>
                </c:pt>
                <c:pt idx="1667">
                  <c:v>3.0640000000000001</c:v>
                </c:pt>
                <c:pt idx="1668">
                  <c:v>3.0590000000000002</c:v>
                </c:pt>
                <c:pt idx="1669">
                  <c:v>3.03</c:v>
                </c:pt>
                <c:pt idx="1670" formatCode="0.00_);\(0.00\)">
                  <c:v>2.948</c:v>
                </c:pt>
                <c:pt idx="1671">
                  <c:v>2.9119999999999999</c:v>
                </c:pt>
                <c:pt idx="1672">
                  <c:v>2.9689999999999999</c:v>
                </c:pt>
                <c:pt idx="1673">
                  <c:v>2.8250000000000002</c:v>
                </c:pt>
                <c:pt idx="1674">
                  <c:v>2.7370000000000001</c:v>
                </c:pt>
                <c:pt idx="1675" formatCode="0.00_);\(0.00\)">
                  <c:v>2.4710000000000001</c:v>
                </c:pt>
                <c:pt idx="1676">
                  <c:v>2.5609999999999999</c:v>
                </c:pt>
                <c:pt idx="1677">
                  <c:v>2.677</c:v>
                </c:pt>
                <c:pt idx="1678">
                  <c:v>2.6120000000000001</c:v>
                </c:pt>
                <c:pt idx="1679" formatCode="0.00_);\(0.00\)">
                  <c:v>2.851</c:v>
                </c:pt>
                <c:pt idx="1680">
                  <c:v>2.8010000000000002</c:v>
                </c:pt>
                <c:pt idx="1681">
                  <c:v>2.7810000000000001</c:v>
                </c:pt>
                <c:pt idx="1682">
                  <c:v>2.6360000000000001</c:v>
                </c:pt>
                <c:pt idx="1683">
                  <c:v>2.6280000000000001</c:v>
                </c:pt>
                <c:pt idx="1684" formatCode="0.00_);\(0.00\)">
                  <c:v>2.5459999999999998</c:v>
                </c:pt>
                <c:pt idx="1685">
                  <c:v>2.6080000000000001</c:v>
                </c:pt>
                <c:pt idx="1686">
                  <c:v>2.5190000000000001</c:v>
                </c:pt>
                <c:pt idx="1687">
                  <c:v>2.427</c:v>
                </c:pt>
                <c:pt idx="1688">
                  <c:v>2.4260000000000002</c:v>
                </c:pt>
                <c:pt idx="1689" formatCode="0.00_);\(0.00\)">
                  <c:v>2.6970000000000001</c:v>
                </c:pt>
                <c:pt idx="1690">
                  <c:v>2.63</c:v>
                </c:pt>
                <c:pt idx="1691">
                  <c:v>2.6320000000000001</c:v>
                </c:pt>
                <c:pt idx="1692">
                  <c:v>2.56</c:v>
                </c:pt>
                <c:pt idx="1693">
                  <c:v>2.8239999999999998</c:v>
                </c:pt>
                <c:pt idx="1694" formatCode="0.00_);\(0.00\)">
                  <c:v>2.7440000000000002</c:v>
                </c:pt>
                <c:pt idx="1695">
                  <c:v>2.7930000000000001</c:v>
                </c:pt>
                <c:pt idx="1696">
                  <c:v>2.625</c:v>
                </c:pt>
                <c:pt idx="1697">
                  <c:v>2.5859999999999999</c:v>
                </c:pt>
                <c:pt idx="1698">
                  <c:v>2.601</c:v>
                </c:pt>
                <c:pt idx="1699">
                  <c:v>2.6419999999999999</c:v>
                </c:pt>
                <c:pt idx="1700">
                  <c:v>2.6920000000000002</c:v>
                </c:pt>
                <c:pt idx="1701">
                  <c:v>2.8250000000000002</c:v>
                </c:pt>
                <c:pt idx="1702">
                  <c:v>2.927</c:v>
                </c:pt>
                <c:pt idx="1703">
                  <c:v>2.97</c:v>
                </c:pt>
                <c:pt idx="1704">
                  <c:v>2.8340000000000001</c:v>
                </c:pt>
                <c:pt idx="1705">
                  <c:v>2.9750000000000001</c:v>
                </c:pt>
                <c:pt idx="1706">
                  <c:v>2.92</c:v>
                </c:pt>
                <c:pt idx="1707">
                  <c:v>3.0070000000000001</c:v>
                </c:pt>
                <c:pt idx="1708">
                  <c:v>2.9780000000000002</c:v>
                </c:pt>
                <c:pt idx="1709">
                  <c:v>3.0640000000000001</c:v>
                </c:pt>
                <c:pt idx="1710">
                  <c:v>3.0720000000000001</c:v>
                </c:pt>
                <c:pt idx="1711">
                  <c:v>3.016</c:v>
                </c:pt>
                <c:pt idx="1712">
                  <c:v>3.0110000000000001</c:v>
                </c:pt>
                <c:pt idx="1713">
                  <c:v>3.0920000000000001</c:v>
                </c:pt>
                <c:pt idx="1714">
                  <c:v>2.9649999999999999</c:v>
                </c:pt>
                <c:pt idx="1715">
                  <c:v>2.9609999999999999</c:v>
                </c:pt>
                <c:pt idx="1716">
                  <c:v>2.9140000000000001</c:v>
                </c:pt>
                <c:pt idx="1717">
                  <c:v>2.8370000000000002</c:v>
                </c:pt>
                <c:pt idx="1718">
                  <c:v>2.8730000000000002</c:v>
                </c:pt>
                <c:pt idx="1719">
                  <c:v>2.8260000000000001</c:v>
                </c:pt>
                <c:pt idx="1720">
                  <c:v>2.8839999999999999</c:v>
                </c:pt>
                <c:pt idx="1721">
                  <c:v>2.665</c:v>
                </c:pt>
                <c:pt idx="1722">
                  <c:v>2.6429999999999998</c:v>
                </c:pt>
                <c:pt idx="1723">
                  <c:v>2.657</c:v>
                </c:pt>
                <c:pt idx="1724">
                  <c:v>2.5219999999999998</c:v>
                </c:pt>
                <c:pt idx="1725">
                  <c:v>2.649</c:v>
                </c:pt>
                <c:pt idx="1726">
                  <c:v>2.524</c:v>
                </c:pt>
                <c:pt idx="1727">
                  <c:v>2.4510000000000001</c:v>
                </c:pt>
                <c:pt idx="1728">
                  <c:v>2.456</c:v>
                </c:pt>
                <c:pt idx="1729">
                  <c:v>2.496</c:v>
                </c:pt>
                <c:pt idx="1730">
                  <c:v>2.4340000000000002</c:v>
                </c:pt>
                <c:pt idx="1731">
                  <c:v>2.1970000000000001</c:v>
                </c:pt>
                <c:pt idx="1732">
                  <c:v>2.1890000000000001</c:v>
                </c:pt>
                <c:pt idx="1733">
                  <c:v>2.12</c:v>
                </c:pt>
                <c:pt idx="1734">
                  <c:v>2.3519999999999999</c:v>
                </c:pt>
                <c:pt idx="1735">
                  <c:v>2.3039999999999998</c:v>
                </c:pt>
                <c:pt idx="1736">
                  <c:v>2.3929999999999998</c:v>
                </c:pt>
                <c:pt idx="1737">
                  <c:v>2.4609999999999999</c:v>
                </c:pt>
                <c:pt idx="1738">
                  <c:v>2.331</c:v>
                </c:pt>
                <c:pt idx="1739">
                  <c:v>2.2240000000000002</c:v>
                </c:pt>
                <c:pt idx="1740">
                  <c:v>2.2709999999999999</c:v>
                </c:pt>
                <c:pt idx="1741">
                  <c:v>2.2879999999999998</c:v>
                </c:pt>
                <c:pt idx="1742">
                  <c:v>2.2850000000000001</c:v>
                </c:pt>
                <c:pt idx="1743">
                  <c:v>2.4460000000000002</c:v>
                </c:pt>
                <c:pt idx="1744">
                  <c:v>2.5089999999999999</c:v>
                </c:pt>
                <c:pt idx="1745">
                  <c:v>2.585</c:v>
                </c:pt>
                <c:pt idx="1746">
                  <c:v>2.4860000000000002</c:v>
                </c:pt>
                <c:pt idx="1747">
                  <c:v>2.6360000000000001</c:v>
                </c:pt>
                <c:pt idx="1748">
                  <c:v>2.6549999999999998</c:v>
                </c:pt>
                <c:pt idx="1749">
                  <c:v>2.629</c:v>
                </c:pt>
                <c:pt idx="1750">
                  <c:v>2.5219999999999998</c:v>
                </c:pt>
                <c:pt idx="1751">
                  <c:v>2.444</c:v>
                </c:pt>
                <c:pt idx="1752">
                  <c:v>2.399</c:v>
                </c:pt>
                <c:pt idx="1753">
                  <c:v>2.2709999999999999</c:v>
                </c:pt>
                <c:pt idx="1754">
                  <c:v>2.3439999999999999</c:v>
                </c:pt>
                <c:pt idx="1755">
                  <c:v>2.3940000000000001</c:v>
                </c:pt>
                <c:pt idx="1756">
                  <c:v>2.3290000000000002</c:v>
                </c:pt>
                <c:pt idx="1757">
                  <c:v>2.25</c:v>
                </c:pt>
                <c:pt idx="1758">
                  <c:v>2.1760000000000002</c:v>
                </c:pt>
                <c:pt idx="1759">
                  <c:v>2.1680000000000001</c:v>
                </c:pt>
                <c:pt idx="1760" formatCode="0.00_);\(0.00\)">
                  <c:v>2.1960000000000002</c:v>
                </c:pt>
                <c:pt idx="1761">
                  <c:v>2.173</c:v>
                </c:pt>
                <c:pt idx="1762">
                  <c:v>2.2160000000000002</c:v>
                </c:pt>
                <c:pt idx="1763">
                  <c:v>2.2599999999999998</c:v>
                </c:pt>
                <c:pt idx="1764">
                  <c:v>2.2440000000000002</c:v>
                </c:pt>
                <c:pt idx="1765" formatCode="0.00_);\(0.00\)">
                  <c:v>2.2519999999999998</c:v>
                </c:pt>
                <c:pt idx="1766">
                  <c:v>2.3220000000000001</c:v>
                </c:pt>
                <c:pt idx="1767">
                  <c:v>2.383</c:v>
                </c:pt>
                <c:pt idx="1768">
                  <c:v>2.4169999999999998</c:v>
                </c:pt>
                <c:pt idx="1769" formatCode="0.00_);\(0.00\)">
                  <c:v>2.5590000000000002</c:v>
                </c:pt>
                <c:pt idx="1770">
                  <c:v>2.4849999999999999</c:v>
                </c:pt>
                <c:pt idx="1771">
                  <c:v>2.528</c:v>
                </c:pt>
                <c:pt idx="1772">
                  <c:v>2.6160000000000001</c:v>
                </c:pt>
                <c:pt idx="1773">
                  <c:v>2.5230000000000001</c:v>
                </c:pt>
                <c:pt idx="1774" formatCode="0.00_);\(0.00\)">
                  <c:v>2.61</c:v>
                </c:pt>
                <c:pt idx="1775">
                  <c:v>2.532</c:v>
                </c:pt>
                <c:pt idx="1776">
                  <c:v>2.6619999999999999</c:v>
                </c:pt>
                <c:pt idx="1777">
                  <c:v>2.6989999999999998</c:v>
                </c:pt>
                <c:pt idx="1778">
                  <c:v>2.7589999999999999</c:v>
                </c:pt>
                <c:pt idx="1779" formatCode="0.00_);\(0.00\)">
                  <c:v>2.6589999999999998</c:v>
                </c:pt>
                <c:pt idx="1780">
                  <c:v>2.742</c:v>
                </c:pt>
                <c:pt idx="1781">
                  <c:v>2.5619999999999998</c:v>
                </c:pt>
                <c:pt idx="1782">
                  <c:v>2.4950000000000001</c:v>
                </c:pt>
                <c:pt idx="1783">
                  <c:v>2.54</c:v>
                </c:pt>
                <c:pt idx="1784" formatCode="0.00_);\(0.00\)">
                  <c:v>2.5920000000000001</c:v>
                </c:pt>
                <c:pt idx="1785">
                  <c:v>2.57</c:v>
                </c:pt>
                <c:pt idx="1786">
                  <c:v>2.5409999999999999</c:v>
                </c:pt>
                <c:pt idx="1787">
                  <c:v>2.6179999999999999</c:v>
                </c:pt>
                <c:pt idx="1788">
                  <c:v>2.5640000000000001</c:v>
                </c:pt>
                <c:pt idx="1789" formatCode="0.00_);\(0.00\)">
                  <c:v>2.6669999999999998</c:v>
                </c:pt>
                <c:pt idx="1790">
                  <c:v>2.633</c:v>
                </c:pt>
                <c:pt idx="1791">
                  <c:v>2.5150000000000001</c:v>
                </c:pt>
                <c:pt idx="1792">
                  <c:v>2.5299999999999998</c:v>
                </c:pt>
                <c:pt idx="1793" formatCode="0.00_);\(0.00\)">
                  <c:v>2.5489999999999999</c:v>
                </c:pt>
                <c:pt idx="1794">
                  <c:v>2.6030000000000002</c:v>
                </c:pt>
                <c:pt idx="1795">
                  <c:v>2.6859999999999999</c:v>
                </c:pt>
                <c:pt idx="1796">
                  <c:v>2.7610000000000001</c:v>
                </c:pt>
                <c:pt idx="1797">
                  <c:v>2.8149999999999999</c:v>
                </c:pt>
                <c:pt idx="1798" formatCode="0.00_);\(0.00\)">
                  <c:v>2.7829999999999999</c:v>
                </c:pt>
                <c:pt idx="1799">
                  <c:v>2.8250000000000002</c:v>
                </c:pt>
                <c:pt idx="1800">
                  <c:v>2.85</c:v>
                </c:pt>
                <c:pt idx="1801">
                  <c:v>2.7989999999999999</c:v>
                </c:pt>
                <c:pt idx="1802">
                  <c:v>2.71</c:v>
                </c:pt>
                <c:pt idx="1803" formatCode="0.00_);\(0.00\)">
                  <c:v>2.786</c:v>
                </c:pt>
                <c:pt idx="1804">
                  <c:v>2.774</c:v>
                </c:pt>
                <c:pt idx="1805">
                  <c:v>2.86</c:v>
                </c:pt>
                <c:pt idx="1806">
                  <c:v>2.8090000000000002</c:v>
                </c:pt>
                <c:pt idx="1807">
                  <c:v>2.8660000000000001</c:v>
                </c:pt>
                <c:pt idx="1808" formatCode="0.00_);\(0.00\)">
                  <c:v>2.851</c:v>
                </c:pt>
                <c:pt idx="1809">
                  <c:v>2.7850000000000001</c:v>
                </c:pt>
                <c:pt idx="1810">
                  <c:v>2.714</c:v>
                </c:pt>
                <c:pt idx="1811">
                  <c:v>2.7509999999999999</c:v>
                </c:pt>
                <c:pt idx="1812">
                  <c:v>2.794</c:v>
                </c:pt>
                <c:pt idx="1813" formatCode="0.00_);\(0.00\)">
                  <c:v>2.847</c:v>
                </c:pt>
                <c:pt idx="1814">
                  <c:v>2.8359999999999999</c:v>
                </c:pt>
                <c:pt idx="1815">
                  <c:v>2.9140000000000001</c:v>
                </c:pt>
                <c:pt idx="1816">
                  <c:v>2.9630000000000001</c:v>
                </c:pt>
                <c:pt idx="1817">
                  <c:v>2.9</c:v>
                </c:pt>
                <c:pt idx="1818" formatCode="0.00_);\(0.00\)">
                  <c:v>2.8730000000000002</c:v>
                </c:pt>
                <c:pt idx="1819">
                  <c:v>2.9449999999999998</c:v>
                </c:pt>
                <c:pt idx="1820">
                  <c:v>2.8889999999999998</c:v>
                </c:pt>
                <c:pt idx="1821">
                  <c:v>2.8220000000000001</c:v>
                </c:pt>
                <c:pt idx="1822">
                  <c:v>2.8879999999999999</c:v>
                </c:pt>
                <c:pt idx="1823" formatCode="0.00_);\(0.00\)">
                  <c:v>2.956</c:v>
                </c:pt>
                <c:pt idx="1824">
                  <c:v>2.9710000000000001</c:v>
                </c:pt>
                <c:pt idx="1825">
                  <c:v>2.9710000000000001</c:v>
                </c:pt>
                <c:pt idx="1826">
                  <c:v>2.9489999999999998</c:v>
                </c:pt>
                <c:pt idx="1827">
                  <c:v>3.0209999999999999</c:v>
                </c:pt>
                <c:pt idx="1828" formatCode="0.00_);\(0.00\)">
                  <c:v>3.0870000000000002</c:v>
                </c:pt>
                <c:pt idx="1829">
                  <c:v>3.0779999999999998</c:v>
                </c:pt>
                <c:pt idx="1830">
                  <c:v>3.1579999999999999</c:v>
                </c:pt>
                <c:pt idx="1831">
                  <c:v>3.0979999999999999</c:v>
                </c:pt>
                <c:pt idx="1832">
                  <c:v>3.0550000000000002</c:v>
                </c:pt>
                <c:pt idx="1833" formatCode="0.00_);\(0.00\)">
                  <c:v>3.073</c:v>
                </c:pt>
                <c:pt idx="1834">
                  <c:v>3.137</c:v>
                </c:pt>
                <c:pt idx="1835">
                  <c:v>3.11</c:v>
                </c:pt>
                <c:pt idx="1836">
                  <c:v>3.089</c:v>
                </c:pt>
                <c:pt idx="1837" formatCode="0.00_);\(0.00\)">
                  <c:v>3.0550000000000002</c:v>
                </c:pt>
                <c:pt idx="1838">
                  <c:v>3.141</c:v>
                </c:pt>
                <c:pt idx="1839">
                  <c:v>3.18</c:v>
                </c:pt>
                <c:pt idx="1840">
                  <c:v>3.2160000000000002</c:v>
                </c:pt>
                <c:pt idx="1841">
                  <c:v>3.2170000000000001</c:v>
                </c:pt>
                <c:pt idx="1842">
                  <c:v>3.1259999999999999</c:v>
                </c:pt>
                <c:pt idx="1843" formatCode="0.00_);\(0.00\)">
                  <c:v>3.1070000000000002</c:v>
                </c:pt>
                <c:pt idx="1844">
                  <c:v>3.0249999999999999</c:v>
                </c:pt>
                <c:pt idx="1845">
                  <c:v>3.17</c:v>
                </c:pt>
                <c:pt idx="1846">
                  <c:v>3.1829999999999998</c:v>
                </c:pt>
                <c:pt idx="1847">
                  <c:v>3.3170000000000002</c:v>
                </c:pt>
                <c:pt idx="1848" formatCode="0.00_);\(0.00\)">
                  <c:v>3.3519999999999999</c:v>
                </c:pt>
                <c:pt idx="1849">
                  <c:v>3.3540000000000001</c:v>
                </c:pt>
                <c:pt idx="1850">
                  <c:v>3.3959999999999999</c:v>
                </c:pt>
                <c:pt idx="1851">
                  <c:v>3.448</c:v>
                </c:pt>
                <c:pt idx="1852">
                  <c:v>3.6890000000000001</c:v>
                </c:pt>
                <c:pt idx="1853" formatCode="0.00_);\(0.00\)">
                  <c:v>3.71</c:v>
                </c:pt>
                <c:pt idx="1854">
                  <c:v>3.8250000000000002</c:v>
                </c:pt>
                <c:pt idx="1855">
                  <c:v>3.7469999999999999</c:v>
                </c:pt>
                <c:pt idx="1856">
                  <c:v>3.8140000000000001</c:v>
                </c:pt>
                <c:pt idx="1857">
                  <c:v>4.0730000000000004</c:v>
                </c:pt>
                <c:pt idx="1858" formatCode="0.00_);\(0.00\)">
                  <c:v>4.2359999999999998</c:v>
                </c:pt>
                <c:pt idx="1859">
                  <c:v>4.4059999999999997</c:v>
                </c:pt>
                <c:pt idx="1860">
                  <c:v>4.3540000000000001</c:v>
                </c:pt>
                <c:pt idx="1861">
                  <c:v>4.3559999999999999</c:v>
                </c:pt>
                <c:pt idx="1862" formatCode="0.00_);\(0.00\)">
                  <c:v>4.0640000000000001</c:v>
                </c:pt>
                <c:pt idx="1863">
                  <c:v>4.0430000000000001</c:v>
                </c:pt>
                <c:pt idx="1864">
                  <c:v>4.3979999999999997</c:v>
                </c:pt>
                <c:pt idx="1865">
                  <c:v>4.2939999999999996</c:v>
                </c:pt>
                <c:pt idx="1866">
                  <c:v>3.9449999999999998</c:v>
                </c:pt>
                <c:pt idx="1867" formatCode="0.00_);\(0.00\)">
                  <c:v>4.133</c:v>
                </c:pt>
                <c:pt idx="1868">
                  <c:v>4.16</c:v>
                </c:pt>
                <c:pt idx="1869">
                  <c:v>4.2119999999999997</c:v>
                </c:pt>
                <c:pt idx="1870">
                  <c:v>4.1580000000000004</c:v>
                </c:pt>
                <c:pt idx="1871">
                  <c:v>4.2560000000000002</c:v>
                </c:pt>
                <c:pt idx="1872" formatCode="0.00_);\(0.00\)">
                  <c:v>4.4630000000000001</c:v>
                </c:pt>
                <c:pt idx="1873">
                  <c:v>4.4880000000000004</c:v>
                </c:pt>
                <c:pt idx="1874">
                  <c:v>4.0629999999999997</c:v>
                </c:pt>
                <c:pt idx="1875">
                  <c:v>4.1070000000000002</c:v>
                </c:pt>
                <c:pt idx="1876">
                  <c:v>4.3780000000000001</c:v>
                </c:pt>
                <c:pt idx="1877" formatCode="0.00_);\(0.00\)">
                  <c:v>4.5510000000000002</c:v>
                </c:pt>
                <c:pt idx="1878">
                  <c:v>4.4480000000000004</c:v>
                </c:pt>
                <c:pt idx="1879">
                  <c:v>4.5599999999999996</c:v>
                </c:pt>
                <c:pt idx="1880">
                  <c:v>4.6859999999999999</c:v>
                </c:pt>
                <c:pt idx="1881">
                  <c:v>4.3689999999999998</c:v>
                </c:pt>
                <c:pt idx="1882" formatCode="0.00_);\(0.00\)">
                  <c:v>4.423</c:v>
                </c:pt>
                <c:pt idx="1883">
                  <c:v>4.476</c:v>
                </c:pt>
                <c:pt idx="1884">
                  <c:v>4.25</c:v>
                </c:pt>
                <c:pt idx="1885">
                  <c:v>4.109</c:v>
                </c:pt>
                <c:pt idx="1886" formatCode="0.00_);\(0.00\)">
                  <c:v>4.0659999999999998</c:v>
                </c:pt>
                <c:pt idx="1887">
                  <c:v>4.2619999999999996</c:v>
                </c:pt>
                <c:pt idx="1888">
                  <c:v>4.2279999999999998</c:v>
                </c:pt>
                <c:pt idx="1889">
                  <c:v>4.2569999999999997</c:v>
                </c:pt>
                <c:pt idx="1890">
                  <c:v>4.0309999999999997</c:v>
                </c:pt>
                <c:pt idx="1891" formatCode="0.00_);\(0.00\)">
                  <c:v>4.1660000000000004</c:v>
                </c:pt>
                <c:pt idx="1892">
                  <c:v>4.1500000000000004</c:v>
                </c:pt>
                <c:pt idx="1893">
                  <c:v>4.0019999999999998</c:v>
                </c:pt>
                <c:pt idx="1894">
                  <c:v>4.0439999999999996</c:v>
                </c:pt>
                <c:pt idx="1895">
                  <c:v>3.8839999999999999</c:v>
                </c:pt>
                <c:pt idx="1896" formatCode="0.00_);\(0.00\)">
                  <c:v>3.86</c:v>
                </c:pt>
                <c:pt idx="1897">
                  <c:v>3.8340000000000001</c:v>
                </c:pt>
                <c:pt idx="1898">
                  <c:v>3.7149999999999999</c:v>
                </c:pt>
                <c:pt idx="1899">
                  <c:v>3.66</c:v>
                </c:pt>
                <c:pt idx="1900">
                  <c:v>3.7629999999999999</c:v>
                </c:pt>
                <c:pt idx="1901" formatCode="0.00_);\(0.00\)">
                  <c:v>3.82</c:v>
                </c:pt>
                <c:pt idx="1902">
                  <c:v>3.8450000000000002</c:v>
                </c:pt>
                <c:pt idx="1903">
                  <c:v>3.774</c:v>
                </c:pt>
                <c:pt idx="1904">
                  <c:v>3.9870000000000001</c:v>
                </c:pt>
                <c:pt idx="1905">
                  <c:v>4.2140000000000004</c:v>
                </c:pt>
                <c:pt idx="1906" formatCode="0.00_);\(0.00\)">
                  <c:v>4.25</c:v>
                </c:pt>
                <c:pt idx="1907">
                  <c:v>4.2960000000000003</c:v>
                </c:pt>
                <c:pt idx="1908">
                  <c:v>4.3479999999999999</c:v>
                </c:pt>
                <c:pt idx="1909">
                  <c:v>4.4089999999999998</c:v>
                </c:pt>
                <c:pt idx="1910">
                  <c:v>4.4189999999999996</c:v>
                </c:pt>
                <c:pt idx="1911" formatCode="0.00_);\(0.00\)">
                  <c:v>4.468</c:v>
                </c:pt>
                <c:pt idx="1912">
                  <c:v>4.4749999999999996</c:v>
                </c:pt>
                <c:pt idx="1913">
                  <c:v>4.3179999999999996</c:v>
                </c:pt>
                <c:pt idx="1914">
                  <c:v>4.234</c:v>
                </c:pt>
                <c:pt idx="1915">
                  <c:v>4.4130000000000003</c:v>
                </c:pt>
                <c:pt idx="1916" formatCode="0.00_);\(0.00\)">
                  <c:v>4.4059999999999997</c:v>
                </c:pt>
                <c:pt idx="1917">
                  <c:v>4.4359999999999999</c:v>
                </c:pt>
                <c:pt idx="1918">
                  <c:v>4.7469999999999999</c:v>
                </c:pt>
                <c:pt idx="1919">
                  <c:v>4.5199999999999996</c:v>
                </c:pt>
                <c:pt idx="1920">
                  <c:v>4.6050000000000004</c:v>
                </c:pt>
                <c:pt idx="1921" formatCode="0.00_);\(0.00\)">
                  <c:v>4.54</c:v>
                </c:pt>
                <c:pt idx="1922">
                  <c:v>4.6280000000000001</c:v>
                </c:pt>
                <c:pt idx="1923">
                  <c:v>4.6849999999999996</c:v>
                </c:pt>
                <c:pt idx="1924">
                  <c:v>4.6180000000000003</c:v>
                </c:pt>
                <c:pt idx="1925">
                  <c:v>4.8010000000000002</c:v>
                </c:pt>
                <c:pt idx="1926" formatCode="0.00_);\(0.00\)">
                  <c:v>4.782</c:v>
                </c:pt>
                <c:pt idx="1927">
                  <c:v>4.835</c:v>
                </c:pt>
                <c:pt idx="1928">
                  <c:v>4.95</c:v>
                </c:pt>
                <c:pt idx="1929">
                  <c:v>5.0709999999999997</c:v>
                </c:pt>
                <c:pt idx="1930" formatCode="0.00_);\(0.00\)">
                  <c:v>4.9980000000000002</c:v>
                </c:pt>
                <c:pt idx="1931">
                  <c:v>4.88</c:v>
                </c:pt>
                <c:pt idx="1932">
                  <c:v>5.0110000000000001</c:v>
                </c:pt>
                <c:pt idx="1933">
                  <c:v>5.008</c:v>
                </c:pt>
                <c:pt idx="1934">
                  <c:v>5.0549999999999997</c:v>
                </c:pt>
                <c:pt idx="1935" formatCode="0.00_);\(0.00\)">
                  <c:v>5.1950000000000003</c:v>
                </c:pt>
                <c:pt idx="1936">
                  <c:v>5.2060000000000004</c:v>
                </c:pt>
                <c:pt idx="1937">
                  <c:v>5.2949999999999999</c:v>
                </c:pt>
                <c:pt idx="1938">
                  <c:v>5.3630000000000004</c:v>
                </c:pt>
                <c:pt idx="1939">
                  <c:v>5.3179999999999996</c:v>
                </c:pt>
                <c:pt idx="1940" formatCode="0.00_);\(0.00\)">
                  <c:v>5.2869999999999999</c:v>
                </c:pt>
                <c:pt idx="1941">
                  <c:v>5.1310000000000002</c:v>
                </c:pt>
                <c:pt idx="1942">
                  <c:v>5.2759999999999998</c:v>
                </c:pt>
                <c:pt idx="1943">
                  <c:v>5.3239999999999998</c:v>
                </c:pt>
                <c:pt idx="1944">
                  <c:v>5.3120000000000003</c:v>
                </c:pt>
                <c:pt idx="1945" formatCode="0.00_);\(0.00\)">
                  <c:v>5.1239999999999997</c:v>
                </c:pt>
                <c:pt idx="1946">
                  <c:v>5.1859999999999999</c:v>
                </c:pt>
                <c:pt idx="1947">
                  <c:v>5.25</c:v>
                </c:pt>
                <c:pt idx="1948">
                  <c:v>5.3520000000000003</c:v>
                </c:pt>
                <c:pt idx="1949">
                  <c:v>5.3479999999999999</c:v>
                </c:pt>
                <c:pt idx="1950">
                  <c:v>5.29</c:v>
                </c:pt>
                <c:pt idx="1951">
                  <c:v>5.1520000000000001</c:v>
                </c:pt>
                <c:pt idx="1952">
                  <c:v>5.008</c:v>
                </c:pt>
                <c:pt idx="1953">
                  <c:v>5.15</c:v>
                </c:pt>
                <c:pt idx="1954">
                  <c:v>5.1340000000000003</c:v>
                </c:pt>
                <c:pt idx="1955">
                  <c:v>5.508</c:v>
                </c:pt>
                <c:pt idx="1956">
                  <c:v>5.63</c:v>
                </c:pt>
                <c:pt idx="1957">
                  <c:v>5.5369999999999999</c:v>
                </c:pt>
                <c:pt idx="1958">
                  <c:v>5.3639999999999999</c:v>
                </c:pt>
                <c:pt idx="1959">
                  <c:v>5.4390000000000001</c:v>
                </c:pt>
                <c:pt idx="1960">
                  <c:v>5.2279999999999998</c:v>
                </c:pt>
                <c:pt idx="1961">
                  <c:v>4.9509999999999996</c:v>
                </c:pt>
                <c:pt idx="1962">
                  <c:v>4.9370000000000003</c:v>
                </c:pt>
                <c:pt idx="1963">
                  <c:v>5.0720000000000001</c:v>
                </c:pt>
                <c:pt idx="1964">
                  <c:v>4.82</c:v>
                </c:pt>
                <c:pt idx="1965">
                  <c:v>4.6589999999999998</c:v>
                </c:pt>
                <c:pt idx="1966">
                  <c:v>4.6639999999999997</c:v>
                </c:pt>
                <c:pt idx="1967">
                  <c:v>4.5410000000000004</c:v>
                </c:pt>
                <c:pt idx="1968">
                  <c:v>4.4850000000000003</c:v>
                </c:pt>
                <c:pt idx="1969">
                  <c:v>4.49</c:v>
                </c:pt>
                <c:pt idx="1970">
                  <c:v>4.6859999999999999</c:v>
                </c:pt>
                <c:pt idx="1971">
                  <c:v>4.76</c:v>
                </c:pt>
                <c:pt idx="1972">
                  <c:v>4.931</c:v>
                </c:pt>
                <c:pt idx="1973">
                  <c:v>4.8490000000000002</c:v>
                </c:pt>
                <c:pt idx="1974">
                  <c:v>5.0810000000000004</c:v>
                </c:pt>
                <c:pt idx="1975">
                  <c:v>5.3380000000000001</c:v>
                </c:pt>
                <c:pt idx="1976">
                  <c:v>5.4450000000000003</c:v>
                </c:pt>
                <c:pt idx="1977">
                  <c:v>5.4560000000000004</c:v>
                </c:pt>
                <c:pt idx="1978">
                  <c:v>5.6980000000000004</c:v>
                </c:pt>
                <c:pt idx="1979">
                  <c:v>6.016</c:v>
                </c:pt>
                <c:pt idx="1980">
                  <c:v>6.2649999999999997</c:v>
                </c:pt>
                <c:pt idx="1981">
                  <c:v>5.798</c:v>
                </c:pt>
                <c:pt idx="1982">
                  <c:v>6.1</c:v>
                </c:pt>
                <c:pt idx="1983">
                  <c:v>6.2489999999999997</c:v>
                </c:pt>
                <c:pt idx="1984">
                  <c:v>6.4080000000000004</c:v>
                </c:pt>
                <c:pt idx="1985">
                  <c:v>6.577</c:v>
                </c:pt>
                <c:pt idx="1986">
                  <c:v>6.3680000000000003</c:v>
                </c:pt>
                <c:pt idx="1987">
                  <c:v>6.016</c:v>
                </c:pt>
                <c:pt idx="1988">
                  <c:v>6.181</c:v>
                </c:pt>
                <c:pt idx="1989">
                  <c:v>6.5890000000000004</c:v>
                </c:pt>
                <c:pt idx="1990">
                  <c:v>6.673</c:v>
                </c:pt>
                <c:pt idx="1991">
                  <c:v>7.4329999999999998</c:v>
                </c:pt>
                <c:pt idx="1992">
                  <c:v>7.3840000000000003</c:v>
                </c:pt>
                <c:pt idx="1993">
                  <c:v>8.4849999999999994</c:v>
                </c:pt>
                <c:pt idx="1994">
                  <c:v>8.3729999999999993</c:v>
                </c:pt>
                <c:pt idx="1995">
                  <c:v>8.5839999999999996</c:v>
                </c:pt>
                <c:pt idx="1996">
                  <c:v>9.4130000000000003</c:v>
                </c:pt>
                <c:pt idx="1997">
                  <c:v>8.1449999999999996</c:v>
                </c:pt>
                <c:pt idx="1998">
                  <c:v>7.5369999999999999</c:v>
                </c:pt>
                <c:pt idx="1999">
                  <c:v>7.4130000000000003</c:v>
                </c:pt>
                <c:pt idx="2000">
                  <c:v>8.3960000000000008</c:v>
                </c:pt>
                <c:pt idx="2001">
                  <c:v>8.5269999999999992</c:v>
                </c:pt>
                <c:pt idx="2002">
                  <c:v>9.1020000000000003</c:v>
                </c:pt>
                <c:pt idx="2003">
                  <c:v>9.3260000000000005</c:v>
                </c:pt>
                <c:pt idx="2004">
                  <c:v>9.83</c:v>
                </c:pt>
                <c:pt idx="2005">
                  <c:v>9.5790000000000006</c:v>
                </c:pt>
                <c:pt idx="2006">
                  <c:v>9.8049999999999997</c:v>
                </c:pt>
                <c:pt idx="2007">
                  <c:v>9.98</c:v>
                </c:pt>
                <c:pt idx="2008">
                  <c:v>9.2629999999999999</c:v>
                </c:pt>
                <c:pt idx="2009">
                  <c:v>9.7750000000000004</c:v>
                </c:pt>
                <c:pt idx="2010">
                  <c:v>8.3640000000000008</c:v>
                </c:pt>
                <c:pt idx="2011">
                  <c:v>8.1890000000000001</c:v>
                </c:pt>
                <c:pt idx="2012" formatCode="0.00_);\(0.00\)">
                  <c:v>8.9659999999999993</c:v>
                </c:pt>
                <c:pt idx="2013">
                  <c:v>9.2609999999999992</c:v>
                </c:pt>
                <c:pt idx="2014">
                  <c:v>9.6890000000000001</c:v>
                </c:pt>
                <c:pt idx="2015">
                  <c:v>9.8190000000000008</c:v>
                </c:pt>
                <c:pt idx="2016">
                  <c:v>9.1280000000000001</c:v>
                </c:pt>
                <c:pt idx="2017" formatCode="0.00_);\(0.00\)">
                  <c:v>8.7080000000000002</c:v>
                </c:pt>
                <c:pt idx="2018">
                  <c:v>8.4719999999999995</c:v>
                </c:pt>
                <c:pt idx="2019">
                  <c:v>8.1029999999999998</c:v>
                </c:pt>
                <c:pt idx="2020">
                  <c:v>6.9089999999999998</c:v>
                </c:pt>
                <c:pt idx="2021" formatCode="0.00_);\(0.00\)">
                  <c:v>7.1360000000000001</c:v>
                </c:pt>
                <c:pt idx="2022">
                  <c:v>7.4589999999999996</c:v>
                </c:pt>
                <c:pt idx="2023">
                  <c:v>7.4569999999999999</c:v>
                </c:pt>
                <c:pt idx="2024">
                  <c:v>6.9459999999999997</c:v>
                </c:pt>
                <c:pt idx="2025">
                  <c:v>7.1150000000000002</c:v>
                </c:pt>
                <c:pt idx="2026" formatCode="0.00_);\(0.00\)">
                  <c:v>7.27</c:v>
                </c:pt>
                <c:pt idx="2027">
                  <c:v>7.2560000000000002</c:v>
                </c:pt>
                <c:pt idx="2028">
                  <c:v>6.2930000000000001</c:v>
                </c:pt>
                <c:pt idx="2029">
                  <c:v>6.0970000000000004</c:v>
                </c:pt>
                <c:pt idx="2030">
                  <c:v>5.7069999999999999</c:v>
                </c:pt>
                <c:pt idx="2031" formatCode="0.00_);\(0.00\)">
                  <c:v>6.38</c:v>
                </c:pt>
                <c:pt idx="2032">
                  <c:v>6.7430000000000003</c:v>
                </c:pt>
                <c:pt idx="2033">
                  <c:v>5.7060000000000004</c:v>
                </c:pt>
                <c:pt idx="2034">
                  <c:v>5.7640000000000002</c:v>
                </c:pt>
                <c:pt idx="2035">
                  <c:v>6.2350000000000003</c:v>
                </c:pt>
                <c:pt idx="2036" formatCode="0.00_);\(0.00\)">
                  <c:v>6.1580000000000004</c:v>
                </c:pt>
                <c:pt idx="2037">
                  <c:v>6.21</c:v>
                </c:pt>
                <c:pt idx="2038">
                  <c:v>5.8209999999999997</c:v>
                </c:pt>
                <c:pt idx="2039">
                  <c:v>6.0190000000000001</c:v>
                </c:pt>
                <c:pt idx="2040">
                  <c:v>5.5179999999999998</c:v>
                </c:pt>
                <c:pt idx="2041" formatCode="0.00_);\(0.00\)">
                  <c:v>5.5940000000000003</c:v>
                </c:pt>
                <c:pt idx="2042">
                  <c:v>5.5679999999999996</c:v>
                </c:pt>
                <c:pt idx="2043">
                  <c:v>5.2779999999999996</c:v>
                </c:pt>
                <c:pt idx="2044">
                  <c:v>5.1459999999999999</c:v>
                </c:pt>
                <c:pt idx="2045" formatCode="0.00_);\(0.00\)">
                  <c:v>5.1420000000000003</c:v>
                </c:pt>
                <c:pt idx="2046">
                  <c:v>5.1310000000000002</c:v>
                </c:pt>
                <c:pt idx="2047">
                  <c:v>4.9980000000000002</c:v>
                </c:pt>
                <c:pt idx="2048">
                  <c:v>5.2789999999999999</c:v>
                </c:pt>
                <c:pt idx="2049">
                  <c:v>5.2359999999999998</c:v>
                </c:pt>
                <c:pt idx="2050" formatCode="0.00_);\(0.00\)">
                  <c:v>5.1859999999999999</c:v>
                </c:pt>
                <c:pt idx="2051">
                  <c:v>5.27</c:v>
                </c:pt>
                <c:pt idx="2052">
                  <c:v>5.3360000000000003</c:v>
                </c:pt>
                <c:pt idx="2053">
                  <c:v>5.3150000000000004</c:v>
                </c:pt>
                <c:pt idx="2054">
                  <c:v>5.35</c:v>
                </c:pt>
                <c:pt idx="2055" formatCode="0.00_);\(0.00\)">
                  <c:v>5.2850000000000001</c:v>
                </c:pt>
                <c:pt idx="2056">
                  <c:v>5.0720000000000001</c:v>
                </c:pt>
                <c:pt idx="2057">
                  <c:v>5.1589999999999998</c:v>
                </c:pt>
                <c:pt idx="2058">
                  <c:v>5.0060000000000002</c:v>
                </c:pt>
                <c:pt idx="2059">
                  <c:v>4.9109999999999996</c:v>
                </c:pt>
                <c:pt idx="2060" formatCode="0.00_);\(0.00\)">
                  <c:v>4.9269999999999996</c:v>
                </c:pt>
                <c:pt idx="2061">
                  <c:v>5.0350000000000001</c:v>
                </c:pt>
                <c:pt idx="2062">
                  <c:v>5.0629999999999997</c:v>
                </c:pt>
                <c:pt idx="2063">
                  <c:v>5.2869999999999999</c:v>
                </c:pt>
                <c:pt idx="2064">
                  <c:v>5.0410000000000004</c:v>
                </c:pt>
                <c:pt idx="2065" formatCode="0.00_);\(0.00\)">
                  <c:v>5.2119999999999997</c:v>
                </c:pt>
                <c:pt idx="2066">
                  <c:v>5.2729999999999997</c:v>
                </c:pt>
                <c:pt idx="2067">
                  <c:v>5.3220000000000001</c:v>
                </c:pt>
                <c:pt idx="2068">
                  <c:v>5.6210000000000004</c:v>
                </c:pt>
                <c:pt idx="2069">
                  <c:v>5.3840000000000003</c:v>
                </c:pt>
                <c:pt idx="2070" formatCode="0.00_);\(0.00\)">
                  <c:v>5.274</c:v>
                </c:pt>
                <c:pt idx="2071">
                  <c:v>5.0250000000000004</c:v>
                </c:pt>
                <c:pt idx="2072">
                  <c:v>5.1029999999999998</c:v>
                </c:pt>
                <c:pt idx="2073">
                  <c:v>5.1150000000000002</c:v>
                </c:pt>
                <c:pt idx="2074">
                  <c:v>5.1820000000000004</c:v>
                </c:pt>
                <c:pt idx="2075" formatCode="0.00_);\(0.00\)">
                  <c:v>5.4219999999999997</c:v>
                </c:pt>
                <c:pt idx="2076">
                  <c:v>5.3879999999999999</c:v>
                </c:pt>
                <c:pt idx="2077">
                  <c:v>5.4770000000000003</c:v>
                </c:pt>
                <c:pt idx="2078">
                  <c:v>5.5590000000000002</c:v>
                </c:pt>
                <c:pt idx="2079">
                  <c:v>5.3849999999999998</c:v>
                </c:pt>
                <c:pt idx="2080" formatCode="0.00_);\(0.00\)">
                  <c:v>5.3810000000000002</c:v>
                </c:pt>
                <c:pt idx="2081">
                  <c:v>5.516</c:v>
                </c:pt>
                <c:pt idx="2082">
                  <c:v>5.2480000000000002</c:v>
                </c:pt>
                <c:pt idx="2083">
                  <c:v>5.1479999999999997</c:v>
                </c:pt>
                <c:pt idx="2084" formatCode="0.00_);\(0.00\)">
                  <c:v>5.101</c:v>
                </c:pt>
                <c:pt idx="2085">
                  <c:v>5.1280000000000001</c:v>
                </c:pt>
                <c:pt idx="2086">
                  <c:v>5.125</c:v>
                </c:pt>
                <c:pt idx="2087">
                  <c:v>5.0780000000000003</c:v>
                </c:pt>
                <c:pt idx="2088">
                  <c:v>4.9809999999999999</c:v>
                </c:pt>
                <c:pt idx="2089" formatCode="0.00_);\(0.00\)">
                  <c:v>4.891</c:v>
                </c:pt>
                <c:pt idx="2090">
                  <c:v>4.867</c:v>
                </c:pt>
                <c:pt idx="2091">
                  <c:v>4.6950000000000003</c:v>
                </c:pt>
                <c:pt idx="2092">
                  <c:v>4.641</c:v>
                </c:pt>
                <c:pt idx="2093">
                  <c:v>4.4829999999999997</c:v>
                </c:pt>
                <c:pt idx="2094" formatCode="0.00_);\(0.00\)">
                  <c:v>4.5270000000000001</c:v>
                </c:pt>
                <c:pt idx="2095">
                  <c:v>4.49</c:v>
                </c:pt>
                <c:pt idx="2096">
                  <c:v>4.2389999999999999</c:v>
                </c:pt>
                <c:pt idx="2097">
                  <c:v>4.2789999999999999</c:v>
                </c:pt>
                <c:pt idx="2098">
                  <c:v>4.202</c:v>
                </c:pt>
                <c:pt idx="2099" formatCode="0.00_);\(0.00\)">
                  <c:v>4.3479999999999999</c:v>
                </c:pt>
                <c:pt idx="2100">
                  <c:v>4.2779999999999996</c:v>
                </c:pt>
                <c:pt idx="2101">
                  <c:v>4.3940000000000001</c:v>
                </c:pt>
                <c:pt idx="2102">
                  <c:v>4.6529999999999996</c:v>
                </c:pt>
                <c:pt idx="2103">
                  <c:v>4.298</c:v>
                </c:pt>
                <c:pt idx="2104" formatCode="0.00_);\(0.00\)">
                  <c:v>4.2480000000000002</c:v>
                </c:pt>
                <c:pt idx="2105">
                  <c:v>4.2910000000000004</c:v>
                </c:pt>
                <c:pt idx="2106">
                  <c:v>4.1130000000000004</c:v>
                </c:pt>
                <c:pt idx="2107">
                  <c:v>4.1230000000000002</c:v>
                </c:pt>
                <c:pt idx="2108">
                  <c:v>4.1130000000000004</c:v>
                </c:pt>
                <c:pt idx="2109" formatCode="0.00_);\(0.00\)">
                  <c:v>4.0540000000000003</c:v>
                </c:pt>
                <c:pt idx="2110">
                  <c:v>3.9729999999999999</c:v>
                </c:pt>
                <c:pt idx="2111">
                  <c:v>3.738</c:v>
                </c:pt>
                <c:pt idx="2112">
                  <c:v>3.9809999999999999</c:v>
                </c:pt>
                <c:pt idx="2113" formatCode="0.00_);\(0.00\)">
                  <c:v>3.9140000000000001</c:v>
                </c:pt>
                <c:pt idx="2114">
                  <c:v>3.93</c:v>
                </c:pt>
                <c:pt idx="2115">
                  <c:v>4.069</c:v>
                </c:pt>
                <c:pt idx="2116">
                  <c:v>3.8919999999999999</c:v>
                </c:pt>
                <c:pt idx="2117">
                  <c:v>3.8010000000000002</c:v>
                </c:pt>
                <c:pt idx="2118" formatCode="0.00_);\(0.00\)">
                  <c:v>3.79</c:v>
                </c:pt>
                <c:pt idx="2119">
                  <c:v>3.9220000000000002</c:v>
                </c:pt>
                <c:pt idx="2120">
                  <c:v>4.1790000000000003</c:v>
                </c:pt>
                <c:pt idx="2121">
                  <c:v>4.3010000000000002</c:v>
                </c:pt>
                <c:pt idx="2122">
                  <c:v>4.1120000000000001</c:v>
                </c:pt>
                <c:pt idx="2123" formatCode="0.00_);\(0.00\)">
                  <c:v>4.0380000000000003</c:v>
                </c:pt>
                <c:pt idx="2124">
                  <c:v>3.9790000000000001</c:v>
                </c:pt>
                <c:pt idx="2125">
                  <c:v>3.9390000000000001</c:v>
                </c:pt>
                <c:pt idx="2126">
                  <c:v>3.9809999999999999</c:v>
                </c:pt>
                <c:pt idx="2127">
                  <c:v>3.734</c:v>
                </c:pt>
                <c:pt idx="2128" formatCode="0.00_);\(0.00\)">
                  <c:v>3.7469999999999999</c:v>
                </c:pt>
                <c:pt idx="2129">
                  <c:v>3.742</c:v>
                </c:pt>
                <c:pt idx="2130">
                  <c:v>3.4460000000000002</c:v>
                </c:pt>
                <c:pt idx="2131">
                  <c:v>3.3969999999999998</c:v>
                </c:pt>
                <c:pt idx="2132">
                  <c:v>3.1819999999999999</c:v>
                </c:pt>
                <c:pt idx="2133" formatCode="0.00_);\(0.00\)">
                  <c:v>3.28</c:v>
                </c:pt>
                <c:pt idx="2134">
                  <c:v>3.0960000000000001</c:v>
                </c:pt>
                <c:pt idx="2135">
                  <c:v>3.117</c:v>
                </c:pt>
                <c:pt idx="2136">
                  <c:v>3.2010000000000001</c:v>
                </c:pt>
                <c:pt idx="2137" formatCode="0.00_);\(0.00\)">
                  <c:v>3.1360000000000001</c:v>
                </c:pt>
                <c:pt idx="2138">
                  <c:v>3.218</c:v>
                </c:pt>
                <c:pt idx="2139">
                  <c:v>3.153</c:v>
                </c:pt>
                <c:pt idx="2140">
                  <c:v>3.282</c:v>
                </c:pt>
                <c:pt idx="2141">
                  <c:v>3.3420000000000001</c:v>
                </c:pt>
                <c:pt idx="2142" formatCode="0.00_);\(0.00\)">
                  <c:v>3.4279999999999999</c:v>
                </c:pt>
                <c:pt idx="2143">
                  <c:v>3.25</c:v>
                </c:pt>
                <c:pt idx="2144">
                  <c:v>3.0680000000000001</c:v>
                </c:pt>
                <c:pt idx="2145">
                  <c:v>3.165</c:v>
                </c:pt>
                <c:pt idx="2146">
                  <c:v>3.0870000000000002</c:v>
                </c:pt>
                <c:pt idx="2147" formatCode="0.00_);\(0.00\)">
                  <c:v>2.9390000000000001</c:v>
                </c:pt>
                <c:pt idx="2148">
                  <c:v>2.9550000000000001</c:v>
                </c:pt>
                <c:pt idx="2149">
                  <c:v>2.9780000000000002</c:v>
                </c:pt>
                <c:pt idx="2150">
                  <c:v>2.97</c:v>
                </c:pt>
                <c:pt idx="2151">
                  <c:v>3.2759999999999998</c:v>
                </c:pt>
                <c:pt idx="2152" formatCode="0.00_);\(0.00\)">
                  <c:v>3.1280000000000001</c:v>
                </c:pt>
                <c:pt idx="2153">
                  <c:v>3.1669999999999998</c:v>
                </c:pt>
                <c:pt idx="2154">
                  <c:v>3.3530000000000002</c:v>
                </c:pt>
                <c:pt idx="2155">
                  <c:v>3.2959999999999998</c:v>
                </c:pt>
                <c:pt idx="2156">
                  <c:v>3.081</c:v>
                </c:pt>
                <c:pt idx="2157" formatCode="0.00_);\(0.00\)">
                  <c:v>3.1920000000000002</c:v>
                </c:pt>
                <c:pt idx="2158">
                  <c:v>2.9710000000000001</c:v>
                </c:pt>
                <c:pt idx="2159">
                  <c:v>3.0270000000000001</c:v>
                </c:pt>
                <c:pt idx="2160">
                  <c:v>2.9710000000000001</c:v>
                </c:pt>
                <c:pt idx="2161">
                  <c:v>3.036</c:v>
                </c:pt>
                <c:pt idx="2162" formatCode="0.00_);\(0.00\)">
                  <c:v>2.956</c:v>
                </c:pt>
                <c:pt idx="2163">
                  <c:v>3.04</c:v>
                </c:pt>
                <c:pt idx="2164">
                  <c:v>2.9990000000000001</c:v>
                </c:pt>
                <c:pt idx="2165">
                  <c:v>3.0939999999999999</c:v>
                </c:pt>
                <c:pt idx="2166">
                  <c:v>3.468</c:v>
                </c:pt>
                <c:pt idx="2167" formatCode="0.00_);\(0.00\)">
                  <c:v>3.367</c:v>
                </c:pt>
                <c:pt idx="2168">
                  <c:v>3.3029999999999999</c:v>
                </c:pt>
                <c:pt idx="2169">
                  <c:v>3.1869999999999998</c:v>
                </c:pt>
                <c:pt idx="2170">
                  <c:v>3.1659999999999999</c:v>
                </c:pt>
                <c:pt idx="2171">
                  <c:v>2.8479999999999999</c:v>
                </c:pt>
                <c:pt idx="2172" formatCode="0.00_);\(0.00\)">
                  <c:v>2.8109999999999999</c:v>
                </c:pt>
                <c:pt idx="2173">
                  <c:v>2.706</c:v>
                </c:pt>
                <c:pt idx="2174">
                  <c:v>2.544</c:v>
                </c:pt>
                <c:pt idx="2175">
                  <c:v>2.415</c:v>
                </c:pt>
                <c:pt idx="2176">
                  <c:v>2.2949999999999999</c:v>
                </c:pt>
                <c:pt idx="2177" formatCode="0.00_);\(0.00\)">
                  <c:v>2.395</c:v>
                </c:pt>
                <c:pt idx="2178">
                  <c:v>2.38</c:v>
                </c:pt>
                <c:pt idx="2179">
                  <c:v>2.359</c:v>
                </c:pt>
                <c:pt idx="2180">
                  <c:v>2.42</c:v>
                </c:pt>
                <c:pt idx="2181" formatCode="0.00_);\(0.00\)">
                  <c:v>2.44</c:v>
                </c:pt>
                <c:pt idx="2182">
                  <c:v>2.5</c:v>
                </c:pt>
                <c:pt idx="2183">
                  <c:v>2.3919999999999999</c:v>
                </c:pt>
                <c:pt idx="2184">
                  <c:v>2.3919999999999999</c:v>
                </c:pt>
                <c:pt idx="2185">
                  <c:v>2.5</c:v>
                </c:pt>
                <c:pt idx="2186" formatCode="0.00_);\(0.00\)">
                  <c:v>2.57</c:v>
                </c:pt>
                <c:pt idx="2187">
                  <c:v>2.552</c:v>
                </c:pt>
                <c:pt idx="2188">
                  <c:v>2.3690000000000002</c:v>
                </c:pt>
                <c:pt idx="2189">
                  <c:v>2.2250000000000001</c:v>
                </c:pt>
                <c:pt idx="2190">
                  <c:v>2.1019999999999999</c:v>
                </c:pt>
                <c:pt idx="2191" formatCode="0.00_);\(0.00\)">
                  <c:v>2.1429999999999998</c:v>
                </c:pt>
                <c:pt idx="2192">
                  <c:v>2.1030000000000002</c:v>
                </c:pt>
                <c:pt idx="2193">
                  <c:v>1.91</c:v>
                </c:pt>
                <c:pt idx="2194">
                  <c:v>1.925</c:v>
                </c:pt>
                <c:pt idx="2195">
                  <c:v>1.83</c:v>
                </c:pt>
                <c:pt idx="2196" formatCode="0.00_);\(0.00\)">
                  <c:v>2.2530000000000001</c:v>
                </c:pt>
                <c:pt idx="2197">
                  <c:v>2.2440000000000002</c:v>
                </c:pt>
                <c:pt idx="2198">
                  <c:v>2.2080000000000002</c:v>
                </c:pt>
                <c:pt idx="2199">
                  <c:v>2.2679999999999998</c:v>
                </c:pt>
                <c:pt idx="2200">
                  <c:v>2.3199999999999998</c:v>
                </c:pt>
                <c:pt idx="2201">
                  <c:v>2.4140000000000001</c:v>
                </c:pt>
                <c:pt idx="2202">
                  <c:v>2.2269999999999999</c:v>
                </c:pt>
                <c:pt idx="2203">
                  <c:v>2.27</c:v>
                </c:pt>
                <c:pt idx="2204">
                  <c:v>2.3879999999999999</c:v>
                </c:pt>
                <c:pt idx="2205">
                  <c:v>2.48</c:v>
                </c:pt>
                <c:pt idx="2206">
                  <c:v>2.5310000000000001</c:v>
                </c:pt>
                <c:pt idx="2207">
                  <c:v>2.4300000000000002</c:v>
                </c:pt>
                <c:pt idx="2208">
                  <c:v>2.3780000000000001</c:v>
                </c:pt>
                <c:pt idx="2209">
                  <c:v>2.5920000000000001</c:v>
                </c:pt>
                <c:pt idx="2210">
                  <c:v>2.4180000000000001</c:v>
                </c:pt>
                <c:pt idx="2211">
                  <c:v>2.4860000000000002</c:v>
                </c:pt>
                <c:pt idx="2212">
                  <c:v>2.681</c:v>
                </c:pt>
                <c:pt idx="2213">
                  <c:v>2.8069999999999999</c:v>
                </c:pt>
                <c:pt idx="2214">
                  <c:v>2.681</c:v>
                </c:pt>
                <c:pt idx="2215">
                  <c:v>2.9809999999999999</c:v>
                </c:pt>
                <c:pt idx="2216">
                  <c:v>2.9380000000000002</c:v>
                </c:pt>
                <c:pt idx="2217">
                  <c:v>3.0409999999999999</c:v>
                </c:pt>
                <c:pt idx="2218">
                  <c:v>3.202</c:v>
                </c:pt>
                <c:pt idx="2219">
                  <c:v>3.1829999999999998</c:v>
                </c:pt>
                <c:pt idx="2220">
                  <c:v>3.2909999999999999</c:v>
                </c:pt>
                <c:pt idx="2221">
                  <c:v>3.29</c:v>
                </c:pt>
                <c:pt idx="2222">
                  <c:v>3.2480000000000002</c:v>
                </c:pt>
                <c:pt idx="2223">
                  <c:v>2.9220000000000002</c:v>
                </c:pt>
                <c:pt idx="2224">
                  <c:v>2.88</c:v>
                </c:pt>
                <c:pt idx="2225">
                  <c:v>2.87</c:v>
                </c:pt>
                <c:pt idx="2226">
                  <c:v>2.96</c:v>
                </c:pt>
                <c:pt idx="2227">
                  <c:v>2.9249999999999998</c:v>
                </c:pt>
                <c:pt idx="2228">
                  <c:v>2.7330000000000001</c:v>
                </c:pt>
                <c:pt idx="2229">
                  <c:v>2.798</c:v>
                </c:pt>
                <c:pt idx="2230">
                  <c:v>2.6760000000000002</c:v>
                </c:pt>
                <c:pt idx="2231">
                  <c:v>2.5510000000000002</c:v>
                </c:pt>
                <c:pt idx="2232">
                  <c:v>2.637</c:v>
                </c:pt>
                <c:pt idx="2233">
                  <c:v>2.7909999999999999</c:v>
                </c:pt>
                <c:pt idx="2234">
                  <c:v>2.8519999999999999</c:v>
                </c:pt>
                <c:pt idx="2235">
                  <c:v>2.8130000000000002</c:v>
                </c:pt>
                <c:pt idx="2236">
                  <c:v>2.6960000000000002</c:v>
                </c:pt>
                <c:pt idx="2237">
                  <c:v>2.6059999999999999</c:v>
                </c:pt>
                <c:pt idx="2238">
                  <c:v>2.3159999999999998</c:v>
                </c:pt>
                <c:pt idx="2239">
                  <c:v>2.5609999999999999</c:v>
                </c:pt>
                <c:pt idx="2240">
                  <c:v>2.7010000000000001</c:v>
                </c:pt>
                <c:pt idx="2241">
                  <c:v>2.6339999999999999</c:v>
                </c:pt>
                <c:pt idx="2242">
                  <c:v>2.5630000000000002</c:v>
                </c:pt>
                <c:pt idx="2243">
                  <c:v>2.4910000000000001</c:v>
                </c:pt>
                <c:pt idx="2244">
                  <c:v>2.5649999999999999</c:v>
                </c:pt>
                <c:pt idx="2245">
                  <c:v>2.5680000000000001</c:v>
                </c:pt>
                <c:pt idx="2246">
                  <c:v>2.7469999999999999</c:v>
                </c:pt>
                <c:pt idx="2247">
                  <c:v>2.8029999999999999</c:v>
                </c:pt>
                <c:pt idx="2248">
                  <c:v>2.7189999999999999</c:v>
                </c:pt>
                <c:pt idx="2249">
                  <c:v>2.7559999999999998</c:v>
                </c:pt>
                <c:pt idx="2250">
                  <c:v>2.8460000000000001</c:v>
                </c:pt>
                <c:pt idx="2251">
                  <c:v>2.6859999999999999</c:v>
                </c:pt>
                <c:pt idx="2252">
                  <c:v>2.657</c:v>
                </c:pt>
                <c:pt idx="2253">
                  <c:v>2.6160000000000001</c:v>
                </c:pt>
                <c:pt idx="2254">
                  <c:v>2.6859999999999999</c:v>
                </c:pt>
                <c:pt idx="2255">
                  <c:v>2.895</c:v>
                </c:pt>
                <c:pt idx="2256">
                  <c:v>2.911</c:v>
                </c:pt>
                <c:pt idx="2257">
                  <c:v>2.5550000000000002</c:v>
                </c:pt>
                <c:pt idx="2258">
                  <c:v>2.774</c:v>
                </c:pt>
                <c:pt idx="2259">
                  <c:v>2.57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Data'!$M$5:$M$2264</c:f>
              <c:numCache>
                <c:formatCode>0.00</c:formatCode>
                <c:ptCount val="2260"/>
                <c:pt idx="0">
                  <c:v>1.7525820833333334</c:v>
                </c:pt>
                <c:pt idx="1">
                  <c:v>1.7676927075</c:v>
                </c:pt>
                <c:pt idx="2">
                  <c:v>1.7727624958333337</c:v>
                </c:pt>
                <c:pt idx="3" formatCode="0.00_);\(0.00\)">
                  <c:v>1.7704194583333335</c:v>
                </c:pt>
                <c:pt idx="4">
                  <c:v>1.7727530133333333</c:v>
                </c:pt>
                <c:pt idx="5">
                  <c:v>1.7773955591666664</c:v>
                </c:pt>
                <c:pt idx="6">
                  <c:v>1.7732854316666666</c:v>
                </c:pt>
                <c:pt idx="7">
                  <c:v>1.7733346491666662</c:v>
                </c:pt>
                <c:pt idx="8" formatCode="0.00_);\(0.00\)">
                  <c:v>1.7852742324999999</c:v>
                </c:pt>
                <c:pt idx="9">
                  <c:v>1.7919334775</c:v>
                </c:pt>
                <c:pt idx="10">
                  <c:v>1.8027887250000001</c:v>
                </c:pt>
                <c:pt idx="11">
                  <c:v>1.793302505</c:v>
                </c:pt>
                <c:pt idx="12">
                  <c:v>1.8209730575</c:v>
                </c:pt>
                <c:pt idx="13" formatCode="0.00_);\(0.00\)">
                  <c:v>1.8280982283333334</c:v>
                </c:pt>
                <c:pt idx="14">
                  <c:v>1.8358140924999999</c:v>
                </c:pt>
                <c:pt idx="15">
                  <c:v>1.8472500000000001</c:v>
                </c:pt>
                <c:pt idx="16">
                  <c:v>1.8607500000000001</c:v>
                </c:pt>
                <c:pt idx="17">
                  <c:v>1.8598333333333334</c:v>
                </c:pt>
                <c:pt idx="18" formatCode="0.00_);\(0.00\)">
                  <c:v>1.8604166666666668</c:v>
                </c:pt>
                <c:pt idx="19">
                  <c:v>1.8677500000000002</c:v>
                </c:pt>
                <c:pt idx="20">
                  <c:v>2.2044166666666669</c:v>
                </c:pt>
                <c:pt idx="21">
                  <c:v>1.8912500000000001</c:v>
                </c:pt>
                <c:pt idx="22">
                  <c:v>1.8843333333333334</c:v>
                </c:pt>
                <c:pt idx="23">
                  <c:v>1.8827499999999997</c:v>
                </c:pt>
                <c:pt idx="24" formatCode="0.00_);\(0.00\)">
                  <c:v>1.8973333333333333</c:v>
                </c:pt>
                <c:pt idx="25">
                  <c:v>1.9395833333333334</c:v>
                </c:pt>
                <c:pt idx="26">
                  <c:v>1.9269999999999998</c:v>
                </c:pt>
                <c:pt idx="27">
                  <c:v>1.9275</c:v>
                </c:pt>
                <c:pt idx="28" formatCode="0.00_);\(0.00\)">
                  <c:v>1.9557500000000001</c:v>
                </c:pt>
                <c:pt idx="29">
                  <c:v>1.9391666666666667</c:v>
                </c:pt>
                <c:pt idx="30">
                  <c:v>1.9608333333333334</c:v>
                </c:pt>
                <c:pt idx="31">
                  <c:v>1.9536666666666669</c:v>
                </c:pt>
                <c:pt idx="32" formatCode="0.00_);\(0.00\)">
                  <c:v>1.9517499999999999</c:v>
                </c:pt>
                <c:pt idx="33">
                  <c:v>1.9360000000000002</c:v>
                </c:pt>
                <c:pt idx="34">
                  <c:v>1.9414999999999998</c:v>
                </c:pt>
                <c:pt idx="35" formatCode="0.00_);\(0.00\)">
                  <c:v>2.2388333333333335</c:v>
                </c:pt>
                <c:pt idx="36">
                  <c:v>1.9442499999999996</c:v>
                </c:pt>
                <c:pt idx="37">
                  <c:v>1.9560833333333332</c:v>
                </c:pt>
                <c:pt idx="38">
                  <c:v>1.9664166666666667</c:v>
                </c:pt>
                <c:pt idx="39">
                  <c:v>1.9554166666666666</c:v>
                </c:pt>
                <c:pt idx="40" formatCode="0.00_);\(0.00\)">
                  <c:v>1.9529999999999996</c:v>
                </c:pt>
                <c:pt idx="41">
                  <c:v>1.9438333333333331</c:v>
                </c:pt>
                <c:pt idx="42">
                  <c:v>1.9465833333333331</c:v>
                </c:pt>
                <c:pt idx="43">
                  <c:v>1.9338333333333335</c:v>
                </c:pt>
                <c:pt idx="44">
                  <c:v>1.96025</c:v>
                </c:pt>
                <c:pt idx="45" formatCode="0.00_);\(0.00\)">
                  <c:v>1.9565833333333333</c:v>
                </c:pt>
                <c:pt idx="46">
                  <c:v>1.9548333333333332</c:v>
                </c:pt>
                <c:pt idx="47" formatCode="#,##0.00">
                  <c:v>1.9297499999999996</c:v>
                </c:pt>
                <c:pt idx="48" formatCode="#,##0.00">
                  <c:v>1.9342499999999998</c:v>
                </c:pt>
                <c:pt idx="49" formatCode="#,##0.00">
                  <c:v>1.9635</c:v>
                </c:pt>
                <c:pt idx="50" formatCode="0.00_);\(0.00\)">
                  <c:v>1.9829999999999999</c:v>
                </c:pt>
                <c:pt idx="51" formatCode="#,##0.00">
                  <c:v>1.9837500000000003</c:v>
                </c:pt>
                <c:pt idx="52" formatCode="#,##0.00">
                  <c:v>1.9877499999999995</c:v>
                </c:pt>
                <c:pt idx="53" formatCode="#,##0.00">
                  <c:v>2.0009999999999999</c:v>
                </c:pt>
                <c:pt idx="54" formatCode="#,##0.00">
                  <c:v>2.0213333333333332</c:v>
                </c:pt>
                <c:pt idx="55" formatCode="0.00_);\(0.00\)">
                  <c:v>2.0073333333333339</c:v>
                </c:pt>
                <c:pt idx="56" formatCode="#,##0.00">
                  <c:v>2.0226666666666664</c:v>
                </c:pt>
                <c:pt idx="57" formatCode="#,##0.00">
                  <c:v>2.0462499999999997</c:v>
                </c:pt>
                <c:pt idx="58" formatCode="#,##0.00">
                  <c:v>2.0780833333333333</c:v>
                </c:pt>
                <c:pt idx="59" formatCode="#,##0.00">
                  <c:v>2.1110000000000002</c:v>
                </c:pt>
                <c:pt idx="60" formatCode="0.00_);\(0.00\)">
                  <c:v>2.1397499999999998</c:v>
                </c:pt>
                <c:pt idx="61" formatCode="#,##0.00">
                  <c:v>2.2237499999999999</c:v>
                </c:pt>
                <c:pt idx="62" formatCode="#,##0.00">
                  <c:v>2.2787500000000001</c:v>
                </c:pt>
                <c:pt idx="63" formatCode="#,##0.00">
                  <c:v>2.3185833333333328</c:v>
                </c:pt>
                <c:pt idx="64" formatCode="0.00_);\(0.00\)">
                  <c:v>2.3228333333333331</c:v>
                </c:pt>
                <c:pt idx="65" formatCode="#,##0.00">
                  <c:v>2.2927499999999998</c:v>
                </c:pt>
                <c:pt idx="66" formatCode="#,##0.00">
                  <c:v>2.2859166666666666</c:v>
                </c:pt>
                <c:pt idx="67" formatCode="#,##0.00">
                  <c:v>2.2699166666666666</c:v>
                </c:pt>
                <c:pt idx="68" formatCode="#,##0.00">
                  <c:v>2.3121666666666667</c:v>
                </c:pt>
                <c:pt idx="69" formatCode="0.00_);\(0.00\)">
                  <c:v>2.3624166666666664</c:v>
                </c:pt>
                <c:pt idx="70" formatCode="#,##0.00">
                  <c:v>2.3707499999999997</c:v>
                </c:pt>
                <c:pt idx="71" formatCode="#,##0.00">
                  <c:v>2.2720000000000002</c:v>
                </c:pt>
                <c:pt idx="72" formatCode="#,##0.00">
                  <c:v>2.2590833333333333</c:v>
                </c:pt>
                <c:pt idx="73" formatCode="#,##0.00">
                  <c:v>2.2574999999999994</c:v>
                </c:pt>
                <c:pt idx="74" formatCode="0.00_);\(0.00\)">
                  <c:v>2.2466666666666666</c:v>
                </c:pt>
                <c:pt idx="75" formatCode="#,##0.00">
                  <c:v>2.2494166666666664</c:v>
                </c:pt>
                <c:pt idx="76" formatCode="#,##0.00">
                  <c:v>2.2332500000000004</c:v>
                </c:pt>
                <c:pt idx="77" formatCode="#,##0.00">
                  <c:v>2.2388333333333335</c:v>
                </c:pt>
                <c:pt idx="78" formatCode="#,##0.00">
                  <c:v>2.2509166666666665</c:v>
                </c:pt>
                <c:pt idx="79" formatCode="0.00_);\(0.00\)">
                  <c:v>2.2263333333333333</c:v>
                </c:pt>
                <c:pt idx="80" formatCode="#,##0.00">
                  <c:v>2.2454166666666664</c:v>
                </c:pt>
                <c:pt idx="81" formatCode="#,##0.00">
                  <c:v>2.1908333333333334</c:v>
                </c:pt>
                <c:pt idx="82" formatCode="#,##0.00">
                  <c:v>2.1958333333333333</c:v>
                </c:pt>
                <c:pt idx="83" formatCode="#,##0.00">
                  <c:v>2.2079166666666663</c:v>
                </c:pt>
                <c:pt idx="84" formatCode="0.00_);\(0.00\)">
                  <c:v>2.2122500000000005</c:v>
                </c:pt>
                <c:pt idx="85" formatCode="#,##0.00">
                  <c:v>2.2195</c:v>
                </c:pt>
                <c:pt idx="86" formatCode="#,##0.00">
                  <c:v>2.2354166666666671</c:v>
                </c:pt>
                <c:pt idx="87" formatCode="#,##0.00">
                  <c:v>2.2404166666666665</c:v>
                </c:pt>
                <c:pt idx="88" formatCode="#,##0.00">
                  <c:v>2.2056666666666667</c:v>
                </c:pt>
                <c:pt idx="89" formatCode="0.00_);\(0.00\)">
                  <c:v>2.1922499999999996</c:v>
                </c:pt>
                <c:pt idx="90" formatCode="#,##0.00">
                  <c:v>2.157083333333333</c:v>
                </c:pt>
                <c:pt idx="91" formatCode="#,##0.00">
                  <c:v>2.1145833333333335</c:v>
                </c:pt>
                <c:pt idx="92" formatCode="#,##0.00">
                  <c:v>2.1662500000000002</c:v>
                </c:pt>
                <c:pt idx="93" formatCode="#,##0.00">
                  <c:v>2.1912499999999997</c:v>
                </c:pt>
                <c:pt idx="94" formatCode="0.00_);\(0.00\)">
                  <c:v>2.2212499999999999</c:v>
                </c:pt>
                <c:pt idx="95" formatCode="#,##0.00">
                  <c:v>2.2212499999999999</c:v>
                </c:pt>
                <c:pt idx="96" formatCode="#,##0.00">
                  <c:v>2.2495833333333333</c:v>
                </c:pt>
                <c:pt idx="97" formatCode="#,##0.00">
                  <c:v>2.2537500000000001</c:v>
                </c:pt>
                <c:pt idx="98" formatCode="0.00_);\(0.00\)">
                  <c:v>2.2591666666666668</c:v>
                </c:pt>
                <c:pt idx="99" formatCode="#,##0.00">
                  <c:v>2.2658333333333336</c:v>
                </c:pt>
                <c:pt idx="100" formatCode="#,##0.00">
                  <c:v>2.260416666666667</c:v>
                </c:pt>
                <c:pt idx="101" formatCode="#,##0.00">
                  <c:v>2.2841666666666667</c:v>
                </c:pt>
                <c:pt idx="102" formatCode="#,##0.00">
                  <c:v>2.2983333333333333</c:v>
                </c:pt>
                <c:pt idx="103" formatCode="0.00_);\(0.00\)">
                  <c:v>2.2908333333333335</c:v>
                </c:pt>
                <c:pt idx="104" formatCode="#,##0.00">
                  <c:v>2.2979166666666671</c:v>
                </c:pt>
                <c:pt idx="105" formatCode="#,##0.00">
                  <c:v>2.309166666666667</c:v>
                </c:pt>
                <c:pt idx="106" formatCode="#,##0.00">
                  <c:v>2.3015833333333333</c:v>
                </c:pt>
                <c:pt idx="107" formatCode="#,##0.00">
                  <c:v>2.3083333333333336</c:v>
                </c:pt>
                <c:pt idx="108" formatCode="0.00_);\(0.00\)">
                  <c:v>2.3240833333333333</c:v>
                </c:pt>
                <c:pt idx="109" formatCode="#,##0.00">
                  <c:v>2.3279166666666664</c:v>
                </c:pt>
                <c:pt idx="110" formatCode="#,##0.00">
                  <c:v>2.3512500000000003</c:v>
                </c:pt>
                <c:pt idx="111" formatCode="#,##0.00">
                  <c:v>2.3265000000000002</c:v>
                </c:pt>
                <c:pt idx="112" formatCode="#,##0.00">
                  <c:v>2.3301666666666665</c:v>
                </c:pt>
                <c:pt idx="113" formatCode="0.00_);\(0.00\)">
                  <c:v>2.3511666666666664</c:v>
                </c:pt>
                <c:pt idx="114" formatCode="#,##0.00">
                  <c:v>2.3450833333333336</c:v>
                </c:pt>
                <c:pt idx="115" formatCode="#,##0.00">
                  <c:v>2.395</c:v>
                </c:pt>
                <c:pt idx="116" formatCode="#,##0.00">
                  <c:v>2.4204166666666667</c:v>
                </c:pt>
                <c:pt idx="117" formatCode="#,##0.00">
                  <c:v>2.4151666666666665</c:v>
                </c:pt>
                <c:pt idx="118" formatCode="0.00_);\(0.00\)">
                  <c:v>2.3385833333333337</c:v>
                </c:pt>
                <c:pt idx="119" formatCode="#,##0.00">
                  <c:v>2.3240833333333333</c:v>
                </c:pt>
                <c:pt idx="120" formatCode="#,##0.00">
                  <c:v>2.3332499999999996</c:v>
                </c:pt>
                <c:pt idx="121" formatCode="0.00_);\(0.00\)">
                  <c:v>2.2984166666666668</c:v>
                </c:pt>
                <c:pt idx="122" formatCode="#,##0.00">
                  <c:v>2.3361666666666667</c:v>
                </c:pt>
                <c:pt idx="123" formatCode="#,##0.00">
                  <c:v>2.3024999999999998</c:v>
                </c:pt>
                <c:pt idx="124" formatCode="#,##0.00">
                  <c:v>2.3049166666666667</c:v>
                </c:pt>
                <c:pt idx="125" formatCode="#,##0.00">
                  <c:v>2.2810000000000001</c:v>
                </c:pt>
                <c:pt idx="126" formatCode="0.00_);\(0.00\)">
                  <c:v>2.2817500000000002</c:v>
                </c:pt>
                <c:pt idx="127" formatCode="#,##0.00">
                  <c:v>2.3047500000000003</c:v>
                </c:pt>
                <c:pt idx="128" formatCode="#,##0.00">
                  <c:v>2.2958333333333329</c:v>
                </c:pt>
                <c:pt idx="129" formatCode="#,##0.00">
                  <c:v>2.2921666666666662</c:v>
                </c:pt>
                <c:pt idx="130" formatCode="#,##0.00">
                  <c:v>2.3380833333333335</c:v>
                </c:pt>
                <c:pt idx="131" formatCode="0.00_);\(0.00\)">
                  <c:v>2.3270833333333338</c:v>
                </c:pt>
                <c:pt idx="132" formatCode="#,##0.00">
                  <c:v>2.3233333333333337</c:v>
                </c:pt>
                <c:pt idx="133" formatCode="#,##0.00">
                  <c:v>2.3105833333333337</c:v>
                </c:pt>
                <c:pt idx="134" formatCode="#,##0.00">
                  <c:v>2.2868333333333335</c:v>
                </c:pt>
                <c:pt idx="135" formatCode="#,##0.00">
                  <c:v>2.2725833333333334</c:v>
                </c:pt>
                <c:pt idx="136" formatCode="0.00_);\(0.00\)">
                  <c:v>2.2913333333333337</c:v>
                </c:pt>
                <c:pt idx="137" formatCode="#,##0.00">
                  <c:v>2.3150833333333334</c:v>
                </c:pt>
                <c:pt idx="138" formatCode="#,##0.00">
                  <c:v>2.3403333333333332</c:v>
                </c:pt>
                <c:pt idx="139" formatCode="#,##0.00">
                  <c:v>2.2958333333333338</c:v>
                </c:pt>
                <c:pt idx="140" formatCode="#,##0.00">
                  <c:v>2.2825833333333336</c:v>
                </c:pt>
                <c:pt idx="141" formatCode="#,##0.00">
                  <c:v>2.2921666666666671</c:v>
                </c:pt>
                <c:pt idx="142" formatCode="0.00_);\(0.00\)">
                  <c:v>2.309166666666667</c:v>
                </c:pt>
                <c:pt idx="143" formatCode="#,##0.00">
                  <c:v>2.2937499999999997</c:v>
                </c:pt>
                <c:pt idx="144" formatCode="#,##0.00">
                  <c:v>2.2862500000000003</c:v>
                </c:pt>
                <c:pt idx="145" formatCode="#,##0.00">
                  <c:v>2.3199999999999998</c:v>
                </c:pt>
                <c:pt idx="146" formatCode="#,##0.00">
                  <c:v>2.3116666666666665</c:v>
                </c:pt>
                <c:pt idx="147" formatCode="0.00_);\(0.00\)">
                  <c:v>2.3361666666666667</c:v>
                </c:pt>
                <c:pt idx="148" formatCode="#,##0.00">
                  <c:v>2.3191666666666668</c:v>
                </c:pt>
                <c:pt idx="149" formatCode="#,##0.00">
                  <c:v>2.352416666666667</c:v>
                </c:pt>
                <c:pt idx="150" formatCode="#,##0.00">
                  <c:v>2.3354166666666667</c:v>
                </c:pt>
                <c:pt idx="151" formatCode="#,##0.00">
                  <c:v>2.3271666666666668</c:v>
                </c:pt>
                <c:pt idx="152" formatCode="0.00_);\(0.00\)">
                  <c:v>2.3361666666666667</c:v>
                </c:pt>
                <c:pt idx="153" formatCode="#,##0.00">
                  <c:v>2.3291666666666666</c:v>
                </c:pt>
                <c:pt idx="154" formatCode="#,##0.00">
                  <c:v>2.3262499999999999</c:v>
                </c:pt>
                <c:pt idx="155" formatCode="#,##0.00">
                  <c:v>2.3220000000000001</c:v>
                </c:pt>
                <c:pt idx="156" formatCode="#,##0.00">
                  <c:v>2.3314166666666667</c:v>
                </c:pt>
                <c:pt idx="157" formatCode="0.00_);\(0.00\)">
                  <c:v>2.3455833333333334</c:v>
                </c:pt>
                <c:pt idx="158" formatCode="#,##0.00">
                  <c:v>2.3445</c:v>
                </c:pt>
                <c:pt idx="159" formatCode="#,##0.00">
                  <c:v>2.3262499999999999</c:v>
                </c:pt>
                <c:pt idx="160" formatCode="#,##0.00">
                  <c:v>2.3182499999999999</c:v>
                </c:pt>
                <c:pt idx="161" formatCode="#,##0.00">
                  <c:v>2.3298333333333336</c:v>
                </c:pt>
                <c:pt idx="162" formatCode="0.00_);\(0.00\)">
                  <c:v>2.3403333333333332</c:v>
                </c:pt>
                <c:pt idx="163" formatCode="#,##0.00">
                  <c:v>2.3334999999999999</c:v>
                </c:pt>
                <c:pt idx="164" formatCode="#,##0.00">
                  <c:v>2.2784166666666668</c:v>
                </c:pt>
                <c:pt idx="165" formatCode="#,##0.00">
                  <c:v>2.2918333333333329</c:v>
                </c:pt>
                <c:pt idx="166" formatCode="0.00_);\(0.00\)">
                  <c:v>2.3008333333333337</c:v>
                </c:pt>
                <c:pt idx="167" formatCode="#,##0.00">
                  <c:v>2.2874166666666667</c:v>
                </c:pt>
                <c:pt idx="168" formatCode="#,##0.00">
                  <c:v>2.2995000000000001</c:v>
                </c:pt>
                <c:pt idx="169" formatCode="#,##0.00">
                  <c:v>2.2909166666666665</c:v>
                </c:pt>
                <c:pt idx="170" formatCode="#,##0.00">
                  <c:v>2.2544999999999997</c:v>
                </c:pt>
                <c:pt idx="171" formatCode="0.00_);\(0.00\)">
                  <c:v>2.2306666666666666</c:v>
                </c:pt>
                <c:pt idx="172" formatCode="#,##0.00">
                  <c:v>2.2716666666666665</c:v>
                </c:pt>
                <c:pt idx="173" formatCode="#,##0.00">
                  <c:v>2.2993333333333337</c:v>
                </c:pt>
                <c:pt idx="174" formatCode="#,##0.00">
                  <c:v>2.2647499999999998</c:v>
                </c:pt>
                <c:pt idx="175" formatCode="#,##0.00">
                  <c:v>2.2738333333333332</c:v>
                </c:pt>
                <c:pt idx="176" formatCode="0.00_);\(0.00\)">
                  <c:v>2.2679999999999993</c:v>
                </c:pt>
                <c:pt idx="177" formatCode="#,##0.00">
                  <c:v>2.2799166666666668</c:v>
                </c:pt>
                <c:pt idx="178" formatCode="#,##0.00">
                  <c:v>2.2704166666666663</c:v>
                </c:pt>
                <c:pt idx="179" formatCode="#,##0.00">
                  <c:v>2.2757499999999999</c:v>
                </c:pt>
                <c:pt idx="180" formatCode="#,##0.00">
                  <c:v>2.2675000000000001</c:v>
                </c:pt>
                <c:pt idx="181" formatCode="0.00_);\(0.00\)">
                  <c:v>2.2429999999999994</c:v>
                </c:pt>
                <c:pt idx="182" formatCode="#,##0.00">
                  <c:v>2.2545833333333332</c:v>
                </c:pt>
                <c:pt idx="183" formatCode="#,##0.00">
                  <c:v>2.2386666666666666</c:v>
                </c:pt>
                <c:pt idx="184" formatCode="#,##0.00">
                  <c:v>2.238833333333333</c:v>
                </c:pt>
                <c:pt idx="185" formatCode="#,##0.00">
                  <c:v>2.2369999999999997</c:v>
                </c:pt>
                <c:pt idx="186" formatCode="#,##0.00">
                  <c:v>2.2037499999999999</c:v>
                </c:pt>
                <c:pt idx="187" formatCode="#,##0.00">
                  <c:v>2.2222500000000003</c:v>
                </c:pt>
                <c:pt idx="188" formatCode="#,##0.00">
                  <c:v>2.2417500000000001</c:v>
                </c:pt>
                <c:pt idx="189" formatCode="#,##0.00">
                  <c:v>2.2199166666666668</c:v>
                </c:pt>
                <c:pt idx="190" formatCode="#,##0.00">
                  <c:v>2.2284166666666665</c:v>
                </c:pt>
                <c:pt idx="191" formatCode="#,##0.00">
                  <c:v>2.2056666666666667</c:v>
                </c:pt>
                <c:pt idx="192" formatCode="#,##0.00">
                  <c:v>2.2163333333333335</c:v>
                </c:pt>
                <c:pt idx="193" formatCode="#,##0.00">
                  <c:v>2.2005833333333329</c:v>
                </c:pt>
                <c:pt idx="194" formatCode="#,##0.00">
                  <c:v>2.2200833333333332</c:v>
                </c:pt>
                <c:pt idx="195" formatCode="#,##0.00">
                  <c:v>2.2021666666666668</c:v>
                </c:pt>
                <c:pt idx="196" formatCode="#,##0.00">
                  <c:v>2.2214999999999998</c:v>
                </c:pt>
                <c:pt idx="197" formatCode="#,##0.00">
                  <c:v>2.2410833333333335</c:v>
                </c:pt>
                <c:pt idx="198" formatCode="#,##0.00">
                  <c:v>2.227583333333333</c:v>
                </c:pt>
                <c:pt idx="199" formatCode="#,##0.00">
                  <c:v>2.2146666666666666</c:v>
                </c:pt>
                <c:pt idx="200" formatCode="#,##0.00">
                  <c:v>2.2319999999999998</c:v>
                </c:pt>
                <c:pt idx="201" formatCode="#,##0.00">
                  <c:v>2.2325833333333334</c:v>
                </c:pt>
                <c:pt idx="202" formatCode="#,##0.00">
                  <c:v>2.2060833333333334</c:v>
                </c:pt>
                <c:pt idx="203" formatCode="#,##0.00">
                  <c:v>2.2238333333333333</c:v>
                </c:pt>
                <c:pt idx="204" formatCode="#,##0.00">
                  <c:v>2.2174166666666668</c:v>
                </c:pt>
                <c:pt idx="205" formatCode="#,##0.00">
                  <c:v>2.2192500000000002</c:v>
                </c:pt>
                <c:pt idx="206" formatCode="#,##0.00">
                  <c:v>2.2260833333333334</c:v>
                </c:pt>
                <c:pt idx="207" formatCode="#,##0.00">
                  <c:v>2.2236666666666669</c:v>
                </c:pt>
                <c:pt idx="208" formatCode="#,##0.00">
                  <c:v>2.2151666666666667</c:v>
                </c:pt>
                <c:pt idx="209" formatCode="#,##0.00">
                  <c:v>2.20675</c:v>
                </c:pt>
                <c:pt idx="210" formatCode="#,##0.00">
                  <c:v>2.1845833333333329</c:v>
                </c:pt>
                <c:pt idx="211" formatCode="#,##0.00">
                  <c:v>2.1700833333333334</c:v>
                </c:pt>
                <c:pt idx="212" formatCode="#,##0.00">
                  <c:v>2.1601666666666666</c:v>
                </c:pt>
                <c:pt idx="213" formatCode="#,##0.00">
                  <c:v>2.1662499999999998</c:v>
                </c:pt>
                <c:pt idx="214" formatCode="#,##0.00">
                  <c:v>2.1644166666666664</c:v>
                </c:pt>
                <c:pt idx="215" formatCode="#,##0.00">
                  <c:v>2.1858333333333335</c:v>
                </c:pt>
                <c:pt idx="216" formatCode="#,##0.00">
                  <c:v>2.1852500000000004</c:v>
                </c:pt>
                <c:pt idx="217" formatCode="#,##0.00">
                  <c:v>2.1825000000000006</c:v>
                </c:pt>
                <c:pt idx="218" formatCode="#,##0.00">
                  <c:v>2.2124166666666665</c:v>
                </c:pt>
                <c:pt idx="219" formatCode="#,##0.00">
                  <c:v>2.1836666666666669</c:v>
                </c:pt>
                <c:pt idx="220" formatCode="#,##0.00">
                  <c:v>2.1692499999999999</c:v>
                </c:pt>
                <c:pt idx="221" formatCode="#,##0.00">
                  <c:v>2.129</c:v>
                </c:pt>
                <c:pt idx="222" formatCode="#,##0.00">
                  <c:v>2.1221666666666663</c:v>
                </c:pt>
                <c:pt idx="223" formatCode="#,##0.00">
                  <c:v>2.0950833333333336</c:v>
                </c:pt>
                <c:pt idx="224" formatCode="#,##0.00">
                  <c:v>2.0574166666666671</c:v>
                </c:pt>
                <c:pt idx="225" formatCode="#,##0.00">
                  <c:v>2.08175</c:v>
                </c:pt>
                <c:pt idx="226" formatCode="#,##0.00">
                  <c:v>2.0301666666666662</c:v>
                </c:pt>
                <c:pt idx="227" formatCode="#,##0.00">
                  <c:v>2.0195833333333333</c:v>
                </c:pt>
                <c:pt idx="228" formatCode="#,##0.00">
                  <c:v>1.9804999999999999</c:v>
                </c:pt>
                <c:pt idx="229" formatCode="#,##0.00">
                  <c:v>1.9631666666666667</c:v>
                </c:pt>
                <c:pt idx="230" formatCode="#,##0.00">
                  <c:v>1.9740833333333334</c:v>
                </c:pt>
                <c:pt idx="231" formatCode="#,##0.00">
                  <c:v>1.9497500000000005</c:v>
                </c:pt>
                <c:pt idx="232" formatCode="#,##0.00">
                  <c:v>1.9998333333333331</c:v>
                </c:pt>
                <c:pt idx="233" formatCode="#,##0.00">
                  <c:v>1.97525</c:v>
                </c:pt>
                <c:pt idx="234" formatCode="#,##0.00">
                  <c:v>1.9817499999999999</c:v>
                </c:pt>
                <c:pt idx="235" formatCode="#,##0.00">
                  <c:v>1.9703333333333333</c:v>
                </c:pt>
                <c:pt idx="236" formatCode="#,##0.00">
                  <c:v>2.0019166666666663</c:v>
                </c:pt>
                <c:pt idx="237" formatCode="#,##0.00">
                  <c:v>1.9379166666666665</c:v>
                </c:pt>
                <c:pt idx="238" formatCode="#,##0.00">
                  <c:v>1.9742499999999996</c:v>
                </c:pt>
                <c:pt idx="239" formatCode="#,##0.00">
                  <c:v>1.9964166666666667</c:v>
                </c:pt>
                <c:pt idx="240" formatCode="#,##0.00">
                  <c:v>2.0565833333333328</c:v>
                </c:pt>
                <c:pt idx="241" formatCode="#,##0.00">
                  <c:v>2.0551666666666666</c:v>
                </c:pt>
                <c:pt idx="242" formatCode="#,##0.00">
                  <c:v>2.0348333333333333</c:v>
                </c:pt>
                <c:pt idx="243" formatCode="#,##0.00">
                  <c:v>2.0050000000000003</c:v>
                </c:pt>
                <c:pt idx="244" formatCode="#,##0.00">
                  <c:v>2.141166666666666</c:v>
                </c:pt>
                <c:pt idx="245" formatCode="#,##0.00">
                  <c:v>2.1575000000000002</c:v>
                </c:pt>
                <c:pt idx="246" formatCode="#,##0.00">
                  <c:v>2.1849166666666666</c:v>
                </c:pt>
                <c:pt idx="247" formatCode="0.00_);\(0.00\)">
                  <c:v>2.1746666666666665</c:v>
                </c:pt>
                <c:pt idx="248" formatCode="#,##0.00">
                  <c:v>2.1694166666666663</c:v>
                </c:pt>
                <c:pt idx="249" formatCode="#,##0.00">
                  <c:v>2.1588333333333334</c:v>
                </c:pt>
                <c:pt idx="250" formatCode="#,##0.00">
                  <c:v>2.1737500000000001</c:v>
                </c:pt>
                <c:pt idx="251" formatCode="#,##0.00">
                  <c:v>2.1720833333333336</c:v>
                </c:pt>
                <c:pt idx="252" formatCode="0.00_);\(0.00\)">
                  <c:v>2.1448333333333331</c:v>
                </c:pt>
                <c:pt idx="253" formatCode="#,##0.00">
                  <c:v>2.153</c:v>
                </c:pt>
                <c:pt idx="254" formatCode="#,##0.00">
                  <c:v>2.1404166666666669</c:v>
                </c:pt>
                <c:pt idx="255" formatCode="#,##0.00">
                  <c:v>2.1172499999999999</c:v>
                </c:pt>
                <c:pt idx="256" formatCode="#,##0.00">
                  <c:v>2.1163333333333334</c:v>
                </c:pt>
                <c:pt idx="257" formatCode="0.00_);\(0.00\)">
                  <c:v>2.1248333333333336</c:v>
                </c:pt>
                <c:pt idx="258" formatCode="#,##0.00">
                  <c:v>2.16025</c:v>
                </c:pt>
                <c:pt idx="259" formatCode="#,##0.00">
                  <c:v>2.1805000000000003</c:v>
                </c:pt>
                <c:pt idx="260" formatCode="#,##0.00">
                  <c:v>2.1560833333333331</c:v>
                </c:pt>
                <c:pt idx="261" formatCode="#,##0.00">
                  <c:v>2.1789999999999998</c:v>
                </c:pt>
                <c:pt idx="262" formatCode="0.00_);\(0.00\)">
                  <c:v>2.1659166666666669</c:v>
                </c:pt>
                <c:pt idx="263" formatCode="#,##0.00">
                  <c:v>2.1759166666666667</c:v>
                </c:pt>
                <c:pt idx="264" formatCode="#,##0.00">
                  <c:v>2.171583333333333</c:v>
                </c:pt>
                <c:pt idx="265" formatCode="#,##0.00">
                  <c:v>2.1879166666666667</c:v>
                </c:pt>
                <c:pt idx="266" formatCode="#,##0.00">
                  <c:v>2.1857500000000001</c:v>
                </c:pt>
                <c:pt idx="267" formatCode="0.00_);\(0.00\)">
                  <c:v>2.1933333333333338</c:v>
                </c:pt>
                <c:pt idx="268" formatCode="#,##0.00">
                  <c:v>2.2105000000000001</c:v>
                </c:pt>
                <c:pt idx="269" formatCode="#,##0.00">
                  <c:v>2.2326666666666664</c:v>
                </c:pt>
                <c:pt idx="270" formatCode="#,##0.00">
                  <c:v>2.25</c:v>
                </c:pt>
                <c:pt idx="271" formatCode="#,##0.00">
                  <c:v>2.2590833333333333</c:v>
                </c:pt>
                <c:pt idx="272" formatCode="0.00_);\(0.00\)">
                  <c:v>2.2554166666666666</c:v>
                </c:pt>
                <c:pt idx="273" formatCode="#,##0.00">
                  <c:v>2.2714166666666666</c:v>
                </c:pt>
                <c:pt idx="274" formatCode="#,##0.00">
                  <c:v>2.2457500000000001</c:v>
                </c:pt>
                <c:pt idx="275" formatCode="#,##0.00">
                  <c:v>2.2466666666666666</c:v>
                </c:pt>
                <c:pt idx="276" formatCode="#,##0.00">
                  <c:v>2.2630833333333338</c:v>
                </c:pt>
                <c:pt idx="277" formatCode="0.00_);\(0.00\)">
                  <c:v>2.2526666666666664</c:v>
                </c:pt>
                <c:pt idx="278" formatCode="#,##0.00">
                  <c:v>2.2503333333333333</c:v>
                </c:pt>
                <c:pt idx="279" formatCode="#,##0.00">
                  <c:v>2.2592499999999998</c:v>
                </c:pt>
                <c:pt idx="280" formatCode="#,##0.00">
                  <c:v>2.2461666666666669</c:v>
                </c:pt>
                <c:pt idx="281" formatCode="0.00_);\(0.00\)">
                  <c:v>2.2548333333333335</c:v>
                </c:pt>
                <c:pt idx="282" formatCode="#,##0.00">
                  <c:v>2.2702499999999999</c:v>
                </c:pt>
                <c:pt idx="283" formatCode="#,##0.00">
                  <c:v>2.2519166666666663</c:v>
                </c:pt>
                <c:pt idx="284" formatCode="#,##0.00">
                  <c:v>2.2469166666666665</c:v>
                </c:pt>
                <c:pt idx="285" formatCode="#,##0.00">
                  <c:v>2.2306666666666666</c:v>
                </c:pt>
                <c:pt idx="286" formatCode="0.00_);\(0.00\)">
                  <c:v>2.2236666666666669</c:v>
                </c:pt>
                <c:pt idx="287" formatCode="#,##0.00">
                  <c:v>2.2222500000000003</c:v>
                </c:pt>
                <c:pt idx="288" formatCode="#,##0.00">
                  <c:v>2.2235</c:v>
                </c:pt>
                <c:pt idx="289" formatCode="#,##0.00">
                  <c:v>2.2360833333333332</c:v>
                </c:pt>
                <c:pt idx="290" formatCode="#,##0.00">
                  <c:v>2.2521666666666671</c:v>
                </c:pt>
                <c:pt idx="291" formatCode="0.00_);\(0.00\)">
                  <c:v>2.2516666666666665</c:v>
                </c:pt>
                <c:pt idx="292" formatCode="#,##0.00">
                  <c:v>2.2462499999999999</c:v>
                </c:pt>
                <c:pt idx="293" formatCode="#,##0.00">
                  <c:v>2.247666666666666</c:v>
                </c:pt>
                <c:pt idx="294" formatCode="#,##0.00">
                  <c:v>2.262</c:v>
                </c:pt>
                <c:pt idx="295" formatCode="#,##0.00">
                  <c:v>2.2871666666666668</c:v>
                </c:pt>
                <c:pt idx="296" formatCode="0.00_);\(0.00\)">
                  <c:v>2.2648333333333333</c:v>
                </c:pt>
                <c:pt idx="297" formatCode="#,##0.00">
                  <c:v>2.2513333333333332</c:v>
                </c:pt>
                <c:pt idx="298" formatCode="#,##0.00">
                  <c:v>2.2517499999999999</c:v>
                </c:pt>
                <c:pt idx="299" formatCode="#,##0.00">
                  <c:v>2.278</c:v>
                </c:pt>
                <c:pt idx="300" formatCode="#,##0.00">
                  <c:v>2.2595000000000005</c:v>
                </c:pt>
                <c:pt idx="301" formatCode="0.00_);\(0.00\)">
                  <c:v>2.2509166666666665</c:v>
                </c:pt>
                <c:pt idx="302" formatCode="#,##0.00">
                  <c:v>2.2555000000000001</c:v>
                </c:pt>
                <c:pt idx="303" formatCode="#,##0.00">
                  <c:v>2.2537500000000001</c:v>
                </c:pt>
                <c:pt idx="304" formatCode="#,##0.00">
                  <c:v>2.2463333333333333</c:v>
                </c:pt>
                <c:pt idx="305" formatCode="#,##0.00">
                  <c:v>2.2357499999999999</c:v>
                </c:pt>
                <c:pt idx="306" formatCode="0.00_);\(0.00\)">
                  <c:v>2.2221666666666668</c:v>
                </c:pt>
                <c:pt idx="307" formatCode="#,##0.00">
                  <c:v>2.2221666666666668</c:v>
                </c:pt>
                <c:pt idx="308" formatCode="#,##0.00">
                  <c:v>2.230833333333333</c:v>
                </c:pt>
                <c:pt idx="309" formatCode="#,##0.00">
                  <c:v>2.2181666666666668</c:v>
                </c:pt>
                <c:pt idx="310" formatCode="#,##0.00">
                  <c:v>2.2341666666666664</c:v>
                </c:pt>
                <c:pt idx="311" formatCode="0.00_);\(0.00\)">
                  <c:v>2.2196666666666669</c:v>
                </c:pt>
                <c:pt idx="312" formatCode="#,##0.00">
                  <c:v>2.2169166666666671</c:v>
                </c:pt>
                <c:pt idx="313" formatCode="#,##0.00">
                  <c:v>2.2193333333333336</c:v>
                </c:pt>
                <c:pt idx="314" formatCode="#,##0.00">
                  <c:v>2.2121666666666666</c:v>
                </c:pt>
                <c:pt idx="315" formatCode="#,##0.00">
                  <c:v>2.2304166666666667</c:v>
                </c:pt>
                <c:pt idx="316" formatCode="0.00_);\(0.00\)">
                  <c:v>2.2290833333333335</c:v>
                </c:pt>
                <c:pt idx="317" formatCode="#,##0.00">
                  <c:v>2.2408333333333332</c:v>
                </c:pt>
                <c:pt idx="318" formatCode="#,##0.00">
                  <c:v>2.2349999999999999</c:v>
                </c:pt>
                <c:pt idx="319" formatCode="#,##0.00">
                  <c:v>2.2342499999999998</c:v>
                </c:pt>
                <c:pt idx="320" formatCode="#,##0.00">
                  <c:v>2.2393333333333336</c:v>
                </c:pt>
                <c:pt idx="321" formatCode="0.00_);\(0.00\)">
                  <c:v>2.2395833333333335</c:v>
                </c:pt>
                <c:pt idx="322" formatCode="#,##0.00">
                  <c:v>2.2317500000000003</c:v>
                </c:pt>
                <c:pt idx="323" formatCode="#,##0.00">
                  <c:v>2.2337916666666664</c:v>
                </c:pt>
                <c:pt idx="324" formatCode="#,##0.00">
                  <c:v>2.2253750000000001</c:v>
                </c:pt>
                <c:pt idx="325" formatCode="0.00_);\(0.00\)">
                  <c:v>2.2216666666666662</c:v>
                </c:pt>
                <c:pt idx="326" formatCode="#,##0.00">
                  <c:v>2.2205833333333334</c:v>
                </c:pt>
                <c:pt idx="327" formatCode="#,##0.00">
                  <c:v>2.1883333333333335</c:v>
                </c:pt>
                <c:pt idx="328" formatCode="#,##0.00">
                  <c:v>2.183125</c:v>
                </c:pt>
                <c:pt idx="329" formatCode="#,##0.00">
                  <c:v>2.186291666666667</c:v>
                </c:pt>
                <c:pt idx="330" formatCode="0.00_);\(0.00\)">
                  <c:v>2.2089166666666666</c:v>
                </c:pt>
                <c:pt idx="331" formatCode="#,##0.00">
                  <c:v>2.2087500000000002</c:v>
                </c:pt>
                <c:pt idx="332" formatCode="#,##0.00">
                  <c:v>2.2049166666666671</c:v>
                </c:pt>
                <c:pt idx="333" formatCode="#,##0.00">
                  <c:v>2.2074166666666666</c:v>
                </c:pt>
                <c:pt idx="334" formatCode="#,##0.00">
                  <c:v>2.1930000000000001</c:v>
                </c:pt>
                <c:pt idx="335" formatCode="0.00_);\(0.00\)">
                  <c:v>2.2007500000000002</c:v>
                </c:pt>
                <c:pt idx="336" formatCode="#,##0.00">
                  <c:v>2.1889166666666662</c:v>
                </c:pt>
                <c:pt idx="337" formatCode="#,##0.00">
                  <c:v>2.1821666666666668</c:v>
                </c:pt>
                <c:pt idx="338" formatCode="#,##0.00">
                  <c:v>2.2018333333333335</c:v>
                </c:pt>
                <c:pt idx="339" formatCode="#,##0.00">
                  <c:v>2.1976666666666667</c:v>
                </c:pt>
                <c:pt idx="340" formatCode="0.00_);\(0.00\)">
                  <c:v>2.1989166666666664</c:v>
                </c:pt>
                <c:pt idx="341" formatCode="#,##0.00">
                  <c:v>2.1865000000000001</c:v>
                </c:pt>
                <c:pt idx="342" formatCode="#,##0.00">
                  <c:v>2.1777500000000001</c:v>
                </c:pt>
                <c:pt idx="343" formatCode="#,##0.00">
                  <c:v>2.1621666666666668</c:v>
                </c:pt>
                <c:pt idx="344" formatCode="#,##0.00">
                  <c:v>2.1475</c:v>
                </c:pt>
                <c:pt idx="345" formatCode="0.00_);\(0.00\)">
                  <c:v>2.1656666666666666</c:v>
                </c:pt>
                <c:pt idx="346" formatCode="#,##0.00">
                  <c:v>2.1746666666666665</c:v>
                </c:pt>
                <c:pt idx="347" formatCode="#,##0.00">
                  <c:v>2.1836666666666664</c:v>
                </c:pt>
                <c:pt idx="348" formatCode="#,##0.00">
                  <c:v>2.185083333333333</c:v>
                </c:pt>
                <c:pt idx="349" formatCode="0.00_);\(0.00\)">
                  <c:v>2.2136666666666667</c:v>
                </c:pt>
                <c:pt idx="350" formatCode="#,##0.00">
                  <c:v>2.2128333333333328</c:v>
                </c:pt>
                <c:pt idx="351" formatCode="#,##0.00">
                  <c:v>2.18675</c:v>
                </c:pt>
                <c:pt idx="352" formatCode="#,##0.00">
                  <c:v>2.2132499999999999</c:v>
                </c:pt>
                <c:pt idx="353" formatCode="#,##0.00">
                  <c:v>2.2114166666666666</c:v>
                </c:pt>
                <c:pt idx="354" formatCode="#,##0.00">
                  <c:v>2.2330833333333335</c:v>
                </c:pt>
                <c:pt idx="355" formatCode="0.00_);\(0.00\)">
                  <c:v>2.2206666666666663</c:v>
                </c:pt>
                <c:pt idx="356" formatCode="#,##0.00">
                  <c:v>2.2315</c:v>
                </c:pt>
                <c:pt idx="357" formatCode="#,##0.00">
                  <c:v>2.1655833333333336</c:v>
                </c:pt>
                <c:pt idx="358" formatCode="#,##0.00">
                  <c:v>2.2185000000000001</c:v>
                </c:pt>
                <c:pt idx="359" formatCode="#,##0.00">
                  <c:v>2.2095000000000002</c:v>
                </c:pt>
                <c:pt idx="360" formatCode="#,##0.00">
                  <c:v>2.2342500000000003</c:v>
                </c:pt>
                <c:pt idx="361" formatCode="0.00_);\(0.00\)">
                  <c:v>2.2240833333333332</c:v>
                </c:pt>
                <c:pt idx="362" formatCode="#,##0.00">
                  <c:v>2.2139166666666665</c:v>
                </c:pt>
                <c:pt idx="363" formatCode="#,##0.00">
                  <c:v>2.2199166666666663</c:v>
                </c:pt>
                <c:pt idx="364" formatCode="#,##0.00">
                  <c:v>2.2014999999999998</c:v>
                </c:pt>
                <c:pt idx="365" formatCode="#,##0.00">
                  <c:v>2.2042499999999996</c:v>
                </c:pt>
                <c:pt idx="366" formatCode="0.00_);\(0.00\)">
                  <c:v>2.19625</c:v>
                </c:pt>
                <c:pt idx="367" formatCode="#,##0.00">
                  <c:v>2.2102499999999998</c:v>
                </c:pt>
                <c:pt idx="368" formatCode="#,##0.00">
                  <c:v>2.2071666666666667</c:v>
                </c:pt>
                <c:pt idx="369" formatCode="#,##0.00">
                  <c:v>2.2133333333333334</c:v>
                </c:pt>
                <c:pt idx="370" formatCode="#,##0.00">
                  <c:v>2.2071666666666667</c:v>
                </c:pt>
                <c:pt idx="371" formatCode="0.00_);\(0.00\)">
                  <c:v>2.1914166666666666</c:v>
                </c:pt>
                <c:pt idx="372" formatCode="#,##0.00">
                  <c:v>2.2012499999999999</c:v>
                </c:pt>
                <c:pt idx="373" formatCode="#,##0.00">
                  <c:v>2.18675</c:v>
                </c:pt>
                <c:pt idx="374" formatCode="#,##0.00">
                  <c:v>2.19075</c:v>
                </c:pt>
                <c:pt idx="375" formatCode="0.00_);\(0.00\)">
                  <c:v>2.1728333333333336</c:v>
                </c:pt>
                <c:pt idx="376" formatCode="#,##0.00">
                  <c:v>2.16425</c:v>
                </c:pt>
                <c:pt idx="377" formatCode="#,##0.00">
                  <c:v>2.1672500000000001</c:v>
                </c:pt>
                <c:pt idx="378" formatCode="#,##0.00">
                  <c:v>2.1655833333333336</c:v>
                </c:pt>
                <c:pt idx="379" formatCode="#,##0.00">
                  <c:v>2.1601666666666666</c:v>
                </c:pt>
                <c:pt idx="380" formatCode="0.00_);\(0.00\)">
                  <c:v>2.1643333333333334</c:v>
                </c:pt>
                <c:pt idx="381" formatCode="#,##0.00">
                  <c:v>2.1727500000000002</c:v>
                </c:pt>
                <c:pt idx="382" formatCode="#,##0.00">
                  <c:v>2.1677499999999998</c:v>
                </c:pt>
                <c:pt idx="383" formatCode="#,##0.00">
                  <c:v>2.1755833333333334</c:v>
                </c:pt>
                <c:pt idx="384" formatCode="#,##0.00">
                  <c:v>2.1584166666666662</c:v>
                </c:pt>
                <c:pt idx="385" formatCode="0.00_);\(0.00\)">
                  <c:v>2.1390833333333332</c:v>
                </c:pt>
                <c:pt idx="386" formatCode="#,##0.00">
                  <c:v>2.1409166666666661</c:v>
                </c:pt>
                <c:pt idx="387" formatCode="#,##0.00">
                  <c:v>2.1185833333333335</c:v>
                </c:pt>
                <c:pt idx="388" formatCode="#,##0.00">
                  <c:v>2.1270000000000002</c:v>
                </c:pt>
                <c:pt idx="389" formatCode="#,##0.00">
                  <c:v>2.1199999999999997</c:v>
                </c:pt>
                <c:pt idx="390" formatCode="0.00_);\(0.00\)">
                  <c:v>2.1328333333333331</c:v>
                </c:pt>
                <c:pt idx="391" formatCode="#,##0.00">
                  <c:v>2.1340833333333333</c:v>
                </c:pt>
                <c:pt idx="392" formatCode="#,##0.00">
                  <c:v>2.1387499999999995</c:v>
                </c:pt>
                <c:pt idx="393" formatCode="#,##0.00">
                  <c:v>2.1197499999999998</c:v>
                </c:pt>
                <c:pt idx="394" formatCode="#,##0.00">
                  <c:v>2.1060833333333333</c:v>
                </c:pt>
                <c:pt idx="395" formatCode="0.00_);\(0.00\)">
                  <c:v>2.1233333333333335</c:v>
                </c:pt>
                <c:pt idx="396" formatCode="#,##0.00">
                  <c:v>2.1396666666666668</c:v>
                </c:pt>
                <c:pt idx="397" formatCode="#,##0.00">
                  <c:v>2.1193333333333331</c:v>
                </c:pt>
                <c:pt idx="398" formatCode="#,##0.00">
                  <c:v>2.1378333333333326</c:v>
                </c:pt>
                <c:pt idx="399" formatCode="#,##0.00">
                  <c:v>2.1495833333333336</c:v>
                </c:pt>
                <c:pt idx="400" formatCode="0.00_);\(0.00\)">
                  <c:v>2.1239166666666667</c:v>
                </c:pt>
                <c:pt idx="401" formatCode="#,##0.00">
                  <c:v>2.1184166666666666</c:v>
                </c:pt>
                <c:pt idx="402" formatCode="#,##0.00">
                  <c:v>2.1084166666666673</c:v>
                </c:pt>
                <c:pt idx="403" formatCode="#,##0.00">
                  <c:v>2.12025</c:v>
                </c:pt>
                <c:pt idx="404" formatCode="#,##0.00">
                  <c:v>2.1280833333333331</c:v>
                </c:pt>
                <c:pt idx="405" formatCode="0.00_);\(0.00\)">
                  <c:v>2.1102499999999997</c:v>
                </c:pt>
                <c:pt idx="406" formatCode="#,##0.00">
                  <c:v>2.1208333333333336</c:v>
                </c:pt>
                <c:pt idx="407" formatCode="#,##0.00">
                  <c:v>2.1189166666666668</c:v>
                </c:pt>
                <c:pt idx="408" formatCode="#,##0.00">
                  <c:v>2.1040000000000001</c:v>
                </c:pt>
                <c:pt idx="409" formatCode="#,##0.00">
                  <c:v>2.117</c:v>
                </c:pt>
                <c:pt idx="410" formatCode="0.00_);\(0.00\)">
                  <c:v>2.0928333333333335</c:v>
                </c:pt>
                <c:pt idx="411" formatCode="#,##0.00">
                  <c:v>2.0844166666666668</c:v>
                </c:pt>
                <c:pt idx="412" formatCode="#,##0.00">
                  <c:v>2.084916666666667</c:v>
                </c:pt>
                <c:pt idx="413" formatCode="#,##0.00">
                  <c:v>2.0661666666666672</c:v>
                </c:pt>
                <c:pt idx="414" formatCode="#,##0.00">
                  <c:v>2.0441666666666669</c:v>
                </c:pt>
                <c:pt idx="415" formatCode="0.00_);\(0.00\)">
                  <c:v>2.0409999999999999</c:v>
                </c:pt>
                <c:pt idx="416" formatCode="#,##0.00">
                  <c:v>2.0294166666666666</c:v>
                </c:pt>
                <c:pt idx="417" formatCode="#,##0.00">
                  <c:v>2.03775</c:v>
                </c:pt>
                <c:pt idx="418" formatCode="#,##0.00">
                  <c:v>2.03775</c:v>
                </c:pt>
                <c:pt idx="419" formatCode="#,##0.00">
                  <c:v>2.0551666666666666</c:v>
                </c:pt>
                <c:pt idx="420" formatCode="0.00_);\(0.00\)">
                  <c:v>2.0630000000000002</c:v>
                </c:pt>
                <c:pt idx="421" formatCode="#,##0.00">
                  <c:v>2.0621666666666667</c:v>
                </c:pt>
                <c:pt idx="422" formatCode="#,##0.00">
                  <c:v>2.06725</c:v>
                </c:pt>
                <c:pt idx="423" formatCode="#,##0.00">
                  <c:v>2.0509166666666663</c:v>
                </c:pt>
                <c:pt idx="424" formatCode="#,##0.00">
                  <c:v>2.0556666666666668</c:v>
                </c:pt>
                <c:pt idx="425" formatCode="0.00_);\(0.00\)">
                  <c:v>2.032</c:v>
                </c:pt>
                <c:pt idx="426" formatCode="#,##0.00">
                  <c:v>2.0314999999999999</c:v>
                </c:pt>
                <c:pt idx="427" formatCode="#,##0.00">
                  <c:v>2.0403333333333333</c:v>
                </c:pt>
                <c:pt idx="428" formatCode="#,##0.00">
                  <c:v>2.0284166666666663</c:v>
                </c:pt>
                <c:pt idx="429" formatCode="#,##0.00">
                  <c:v>2.0200833333333335</c:v>
                </c:pt>
                <c:pt idx="430" formatCode="0.00_);\(0.00\)">
                  <c:v>2.0300000000000002</c:v>
                </c:pt>
                <c:pt idx="431" formatCode="#,##0.00">
                  <c:v>2.0051666666666672</c:v>
                </c:pt>
                <c:pt idx="432" formatCode="#,##0.00">
                  <c:v>1.9945833333333332</c:v>
                </c:pt>
                <c:pt idx="433" formatCode="#,##0.00">
                  <c:v>1.9884999999999995</c:v>
                </c:pt>
                <c:pt idx="434" formatCode="#,##0.00">
                  <c:v>1.9864166666666669</c:v>
                </c:pt>
                <c:pt idx="435" formatCode="0.00_);\(0.00\)">
                  <c:v>1.9810833333333333</c:v>
                </c:pt>
                <c:pt idx="436" formatCode="#,##0.00">
                  <c:v>1.9732500000000002</c:v>
                </c:pt>
                <c:pt idx="437" formatCode="#,##0.00">
                  <c:v>1.9767500000000002</c:v>
                </c:pt>
                <c:pt idx="438" formatCode="#,##0.00">
                  <c:v>1.9904999999999999</c:v>
                </c:pt>
                <c:pt idx="439" formatCode="#,##0.00">
                  <c:v>1.9816666666666667</c:v>
                </c:pt>
                <c:pt idx="440" formatCode="#,##0.00">
                  <c:v>1.9914999999999996</c:v>
                </c:pt>
                <c:pt idx="441" formatCode="#,##0.00">
                  <c:v>1.9913333333333336</c:v>
                </c:pt>
                <c:pt idx="442" formatCode="#,##0.00">
                  <c:v>2.0181666666666662</c:v>
                </c:pt>
                <c:pt idx="443" formatCode="#,##0.00">
                  <c:v>2.0310000000000001</c:v>
                </c:pt>
                <c:pt idx="444" formatCode="#,##0.00">
                  <c:v>2.0298333333333329</c:v>
                </c:pt>
                <c:pt idx="445" formatCode="#,##0.00">
                  <c:v>2.0136666666666669</c:v>
                </c:pt>
                <c:pt idx="446" formatCode="#,##0.00">
                  <c:v>2.0249166666666665</c:v>
                </c:pt>
                <c:pt idx="447" formatCode="#,##0.00">
                  <c:v>2.0383333333333331</c:v>
                </c:pt>
                <c:pt idx="448" formatCode="#,##0.00">
                  <c:v>2.0071666666666665</c:v>
                </c:pt>
                <c:pt idx="449" formatCode="#,##0.00">
                  <c:v>1.9801666666666664</c:v>
                </c:pt>
                <c:pt idx="450" formatCode="#,##0.00">
                  <c:v>1.9488333333333332</c:v>
                </c:pt>
                <c:pt idx="451" formatCode="#,##0.00">
                  <c:v>1.9671666666666663</c:v>
                </c:pt>
                <c:pt idx="452" formatCode="#,##0.00">
                  <c:v>1.9698333333333331</c:v>
                </c:pt>
                <c:pt idx="453" formatCode="#,##0.00">
                  <c:v>1.964833333333333</c:v>
                </c:pt>
                <c:pt idx="454" formatCode="#,##0.00">
                  <c:v>2.0034166666666668</c:v>
                </c:pt>
                <c:pt idx="455" formatCode="#,##0.00">
                  <c:v>1.986</c:v>
                </c:pt>
                <c:pt idx="456" formatCode="#,##0.00">
                  <c:v>1.9798333333333336</c:v>
                </c:pt>
                <c:pt idx="457" formatCode="#,##0.00">
                  <c:v>1.9645833333333333</c:v>
                </c:pt>
                <c:pt idx="458" formatCode="#,##0.00">
                  <c:v>1.9613333333333332</c:v>
                </c:pt>
                <c:pt idx="459" formatCode="#,##0.00">
                  <c:v>1.9463333333333335</c:v>
                </c:pt>
                <c:pt idx="460" formatCode="#,##0.00">
                  <c:v>1.941416666666667</c:v>
                </c:pt>
                <c:pt idx="461" formatCode="#,##0.00">
                  <c:v>1.9393333333333331</c:v>
                </c:pt>
                <c:pt idx="462" formatCode="#,##0.00">
                  <c:v>1.8784999999999998</c:v>
                </c:pt>
                <c:pt idx="463" formatCode="#,##0.00">
                  <c:v>1.8804999999999998</c:v>
                </c:pt>
                <c:pt idx="464" formatCode="#,##0.00">
                  <c:v>1.9061666666666668</c:v>
                </c:pt>
                <c:pt idx="465" formatCode="#,##0.00">
                  <c:v>1.8922500000000004</c:v>
                </c:pt>
                <c:pt idx="466" formatCode="#,##0.00">
                  <c:v>1.8934999999999997</c:v>
                </c:pt>
                <c:pt idx="467" formatCode="#,##0.00">
                  <c:v>1.8809166666666668</c:v>
                </c:pt>
                <c:pt idx="468" formatCode="#,##0.00">
                  <c:v>1.8915833333333332</c:v>
                </c:pt>
                <c:pt idx="469" formatCode="#,##0.00">
                  <c:v>1.8514999999999999</c:v>
                </c:pt>
                <c:pt idx="470" formatCode="#,##0.00">
                  <c:v>1.8321666666666667</c:v>
                </c:pt>
                <c:pt idx="471" formatCode="#,##0.00">
                  <c:v>1.8567499999999999</c:v>
                </c:pt>
                <c:pt idx="472" formatCode="#,##0.00">
                  <c:v>1.8325833333333332</c:v>
                </c:pt>
                <c:pt idx="473" formatCode="#,##0.00">
                  <c:v>1.8476666666666668</c:v>
                </c:pt>
                <c:pt idx="474" formatCode="#,##0.00">
                  <c:v>1.8496666666666666</c:v>
                </c:pt>
                <c:pt idx="475" formatCode="#,##0.00">
                  <c:v>1.8489166666666668</c:v>
                </c:pt>
                <c:pt idx="476" formatCode="#,##0.00">
                  <c:v>1.7937500000000002</c:v>
                </c:pt>
                <c:pt idx="477" formatCode="#,##0.00">
                  <c:v>1.7678333333333336</c:v>
                </c:pt>
                <c:pt idx="478" formatCode="#,##0.00">
                  <c:v>1.7296666666666665</c:v>
                </c:pt>
                <c:pt idx="479" formatCode="#,##0.00">
                  <c:v>1.718</c:v>
                </c:pt>
                <c:pt idx="480" formatCode="#,##0.00">
                  <c:v>1.7699166666666668</c:v>
                </c:pt>
                <c:pt idx="481" formatCode="#,##0.00">
                  <c:v>1.7590000000000001</c:v>
                </c:pt>
                <c:pt idx="482" formatCode="#,##0.00">
                  <c:v>1.8238333333333332</c:v>
                </c:pt>
                <c:pt idx="483" formatCode="#,##0.00">
                  <c:v>1.8501666666666665</c:v>
                </c:pt>
                <c:pt idx="484" formatCode="#,##0.00">
                  <c:v>1.8415000000000001</c:v>
                </c:pt>
                <c:pt idx="485" formatCode="#,##0.00">
                  <c:v>1.8459999999999999</c:v>
                </c:pt>
                <c:pt idx="486" formatCode="#,##0.00">
                  <c:v>1.7625</c:v>
                </c:pt>
                <c:pt idx="487" formatCode="#,##0.00">
                  <c:v>1.7462500000000001</c:v>
                </c:pt>
                <c:pt idx="488" formatCode="#,##0.00">
                  <c:v>1.75</c:v>
                </c:pt>
                <c:pt idx="489" formatCode="#,##0.00">
                  <c:v>1.7298333333333333</c:v>
                </c:pt>
                <c:pt idx="490" formatCode="#,##0.00">
                  <c:v>1.6643333333333332</c:v>
                </c:pt>
                <c:pt idx="491" formatCode="#,##0.00">
                  <c:v>1.658166666666667</c:v>
                </c:pt>
                <c:pt idx="492" formatCode="#,##0.00">
                  <c:v>1.6603333333333332</c:v>
                </c:pt>
                <c:pt idx="493" formatCode="#,##0.00">
                  <c:v>1.6682499999999998</c:v>
                </c:pt>
                <c:pt idx="494" formatCode="#,##0.00">
                  <c:v>1.64625</c:v>
                </c:pt>
                <c:pt idx="495" formatCode="#,##0.00">
                  <c:v>1.7142500000000001</c:v>
                </c:pt>
                <c:pt idx="496" formatCode="#,##0.00">
                  <c:v>1.7115833333333332</c:v>
                </c:pt>
                <c:pt idx="497" formatCode="#,##0.00">
                  <c:v>1.7289166666666667</c:v>
                </c:pt>
                <c:pt idx="498" formatCode="#,##0.00">
                  <c:v>1.7509166666666667</c:v>
                </c:pt>
                <c:pt idx="499" formatCode="#,##0.00">
                  <c:v>1.8446666666666669</c:v>
                </c:pt>
                <c:pt idx="500" formatCode="#,##0.00">
                  <c:v>1.8175833333333333</c:v>
                </c:pt>
                <c:pt idx="501" formatCode="0.00_);\(0.00\)">
                  <c:v>1.806</c:v>
                </c:pt>
                <c:pt idx="502" formatCode="#,##0.00">
                  <c:v>1.7700416666666665</c:v>
                </c:pt>
                <c:pt idx="503" formatCode="#,##0.00">
                  <c:v>1.759916666666667</c:v>
                </c:pt>
                <c:pt idx="504" formatCode="#,##0.00">
                  <c:v>1.7817500000000004</c:v>
                </c:pt>
                <c:pt idx="505" formatCode="#,##0.00">
                  <c:v>1.7787500000000005</c:v>
                </c:pt>
                <c:pt idx="506" formatCode="0.00_);\(0.00\)">
                  <c:v>1.7622499999999999</c:v>
                </c:pt>
                <c:pt idx="507" formatCode="#,##0.00">
                  <c:v>1.7484999999999999</c:v>
                </c:pt>
                <c:pt idx="508" formatCode="#,##0.00">
                  <c:v>1.7798333333333336</c:v>
                </c:pt>
                <c:pt idx="509" formatCode="#,##0.00">
                  <c:v>1.7724166666666668</c:v>
                </c:pt>
                <c:pt idx="510" formatCode="#,##0.00">
                  <c:v>1.7556666666666667</c:v>
                </c:pt>
                <c:pt idx="511" formatCode="0.00_);\(0.00\)">
                  <c:v>1.7686666666666664</c:v>
                </c:pt>
                <c:pt idx="512" formatCode="#,##0.00">
                  <c:v>1.7947499999999998</c:v>
                </c:pt>
                <c:pt idx="513" formatCode="#,##0.00">
                  <c:v>1.7620833333333337</c:v>
                </c:pt>
                <c:pt idx="514" formatCode="#,##0.00">
                  <c:v>1.7644166666666667</c:v>
                </c:pt>
                <c:pt idx="515" formatCode="#,##0.00">
                  <c:v>1.7624166666666667</c:v>
                </c:pt>
                <c:pt idx="516" formatCode="0.00_);\(0.00\)">
                  <c:v>1.7900833333333335</c:v>
                </c:pt>
                <c:pt idx="517" formatCode="#,##0.00">
                  <c:v>1.7841666666666667</c:v>
                </c:pt>
                <c:pt idx="518" formatCode="#,##0.00">
                  <c:v>1.7680833333333335</c:v>
                </c:pt>
                <c:pt idx="519" formatCode="#,##0.00">
                  <c:v>1.7567500000000003</c:v>
                </c:pt>
                <c:pt idx="520" formatCode="#,##0.00">
                  <c:v>1.7649999999999999</c:v>
                </c:pt>
                <c:pt idx="521" formatCode="0.00_);\(0.00\)">
                  <c:v>1.7820833333333332</c:v>
                </c:pt>
                <c:pt idx="522" formatCode="#,##0.00">
                  <c:v>1.7785</c:v>
                </c:pt>
                <c:pt idx="523" formatCode="#,##0.00">
                  <c:v>1.7908333333333335</c:v>
                </c:pt>
                <c:pt idx="524" formatCode="#,##0.00">
                  <c:v>1.7784166666666665</c:v>
                </c:pt>
                <c:pt idx="525" formatCode="#,##0.00">
                  <c:v>1.7905833333333334</c:v>
                </c:pt>
                <c:pt idx="526" formatCode="0.00_);\(0.00\)">
                  <c:v>1.811166666666667</c:v>
                </c:pt>
                <c:pt idx="527" formatCode="#,##0.00">
                  <c:v>1.7781666666666665</c:v>
                </c:pt>
                <c:pt idx="528" formatCode="#,##0.00">
                  <c:v>1.7564166666666665</c:v>
                </c:pt>
                <c:pt idx="529" formatCode="#,##0.00">
                  <c:v>1.7785000000000002</c:v>
                </c:pt>
                <c:pt idx="530" formatCode="#,##0.00">
                  <c:v>1.7749166666666669</c:v>
                </c:pt>
                <c:pt idx="531" formatCode="0.00_);\(0.00\)">
                  <c:v>1.7770000000000001</c:v>
                </c:pt>
                <c:pt idx="532" formatCode="#,##0.00">
                  <c:v>1.7670000000000001</c:v>
                </c:pt>
                <c:pt idx="533" formatCode="#,##0.00">
                  <c:v>1.7679999999999998</c:v>
                </c:pt>
                <c:pt idx="534" formatCode="#,##0.00">
                  <c:v>1.7735833333333331</c:v>
                </c:pt>
                <c:pt idx="535" formatCode="0.00_);\(0.00\)">
                  <c:v>1.7983333333333331</c:v>
                </c:pt>
                <c:pt idx="536" formatCode="#,##0.00">
                  <c:v>1.7975000000000001</c:v>
                </c:pt>
                <c:pt idx="537" formatCode="#,##0.00">
                  <c:v>1.7829166666666667</c:v>
                </c:pt>
                <c:pt idx="538" formatCode="#,##0.00">
                  <c:v>1.8078333333333332</c:v>
                </c:pt>
                <c:pt idx="539" formatCode="#,##0.00">
                  <c:v>1.8000833333333333</c:v>
                </c:pt>
                <c:pt idx="540" formatCode="0.00_);\(0.00\)">
                  <c:v>1.8043333333333333</c:v>
                </c:pt>
                <c:pt idx="541" formatCode="#,##0.00">
                  <c:v>1.7929166666666667</c:v>
                </c:pt>
                <c:pt idx="542" formatCode="#,##0.00">
                  <c:v>1.8109166666666667</c:v>
                </c:pt>
                <c:pt idx="543" formatCode="#,##0.00">
                  <c:v>1.8166666666666667</c:v>
                </c:pt>
                <c:pt idx="544" formatCode="#,##0.00">
                  <c:v>1.8213333333333335</c:v>
                </c:pt>
                <c:pt idx="545" formatCode="0.00_);\(0.00\)">
                  <c:v>1.827375</c:v>
                </c:pt>
                <c:pt idx="546" formatCode="#,##0.00">
                  <c:v>1.8292083333333335</c:v>
                </c:pt>
                <c:pt idx="547" formatCode="#,##0.00">
                  <c:v>1.8340416666666666</c:v>
                </c:pt>
                <c:pt idx="548" formatCode="#,##0.00">
                  <c:v>1.8285833333333334</c:v>
                </c:pt>
                <c:pt idx="549" formatCode="#,##0.00">
                  <c:v>1.8369166666666665</c:v>
                </c:pt>
                <c:pt idx="550" formatCode="0.00_);\(0.00\)">
                  <c:v>1.9009166666666666</c:v>
                </c:pt>
                <c:pt idx="551" formatCode="#,##0.00">
                  <c:v>1.8909166666666668</c:v>
                </c:pt>
                <c:pt idx="552" formatCode="#,##0.00">
                  <c:v>1.8880833333333331</c:v>
                </c:pt>
                <c:pt idx="553" formatCode="#,##0.00">
                  <c:v>1.8976666666666666</c:v>
                </c:pt>
                <c:pt idx="554" formatCode="#,##0.00">
                  <c:v>1.935083333333333</c:v>
                </c:pt>
                <c:pt idx="555" formatCode="0.00_);\(0.00\)">
                  <c:v>1.9424166666666665</c:v>
                </c:pt>
                <c:pt idx="556" formatCode="#,##0.00">
                  <c:v>1.9156666666666669</c:v>
                </c:pt>
                <c:pt idx="557" formatCode="#,##0.00">
                  <c:v>1.9028333333333334</c:v>
                </c:pt>
                <c:pt idx="558" formatCode="#,##0.00">
                  <c:v>1.8895</c:v>
                </c:pt>
                <c:pt idx="559" formatCode="#,##0.00">
                  <c:v>1.909</c:v>
                </c:pt>
                <c:pt idx="560" formatCode="0.00_);\(0.00\)">
                  <c:v>1.9217500000000001</c:v>
                </c:pt>
                <c:pt idx="561" formatCode="#,##0.00">
                  <c:v>1.92075</c:v>
                </c:pt>
                <c:pt idx="562" formatCode="#,##0.00">
                  <c:v>1.9167499999999997</c:v>
                </c:pt>
                <c:pt idx="563" formatCode="#,##0.00">
                  <c:v>1.9093333333333333</c:v>
                </c:pt>
                <c:pt idx="564" formatCode="#,##0.00">
                  <c:v>1.9089166666666664</c:v>
                </c:pt>
                <c:pt idx="565" formatCode="0.00_);\(0.00\)">
                  <c:v>1.9115</c:v>
                </c:pt>
                <c:pt idx="566" formatCode="#,##0.00">
                  <c:v>1.9110833333333332</c:v>
                </c:pt>
                <c:pt idx="567" formatCode="#,##0.00">
                  <c:v>1.9044166666666669</c:v>
                </c:pt>
                <c:pt idx="568" formatCode="#,##0.00">
                  <c:v>1.8932500000000001</c:v>
                </c:pt>
                <c:pt idx="569" formatCode="#,##0.00">
                  <c:v>1.8896666666666666</c:v>
                </c:pt>
                <c:pt idx="570" formatCode="0.00_);\(0.00\)">
                  <c:v>1.8803333333333336</c:v>
                </c:pt>
                <c:pt idx="571" formatCode="#,##0.00">
                  <c:v>1.8945833333333333</c:v>
                </c:pt>
                <c:pt idx="572" formatCode="#,##0.00">
                  <c:v>1.8860833333333333</c:v>
                </c:pt>
                <c:pt idx="573" formatCode="#,##0.00">
                  <c:v>1.8814166666666667</c:v>
                </c:pt>
                <c:pt idx="574" formatCode="0.00_);\(0.00\)">
                  <c:v>1.8669166666666666</c:v>
                </c:pt>
                <c:pt idx="575" formatCode="#,##0.00">
                  <c:v>1.8561666666666667</c:v>
                </c:pt>
                <c:pt idx="576" formatCode="#,##0.00">
                  <c:v>1.8670833333333332</c:v>
                </c:pt>
                <c:pt idx="577" formatCode="#,##0.00">
                  <c:v>1.8542500000000002</c:v>
                </c:pt>
                <c:pt idx="578" formatCode="#,##0.00">
                  <c:v>1.8696666666666664</c:v>
                </c:pt>
                <c:pt idx="579" formatCode="0.00_);\(0.00\)">
                  <c:v>1.8576666666666668</c:v>
                </c:pt>
                <c:pt idx="580" formatCode="#,##0.00">
                  <c:v>1.8529999999999998</c:v>
                </c:pt>
                <c:pt idx="581" formatCode="#,##0.00">
                  <c:v>1.8692500000000001</c:v>
                </c:pt>
                <c:pt idx="582" formatCode="#,##0.00">
                  <c:v>1.8432499999999996</c:v>
                </c:pt>
                <c:pt idx="583" formatCode="#,##0.00">
                  <c:v>1.8579166666666671</c:v>
                </c:pt>
                <c:pt idx="584" formatCode="0.00_);\(0.00\)">
                  <c:v>1.8620000000000001</c:v>
                </c:pt>
                <c:pt idx="585" formatCode="#,##0.00">
                  <c:v>1.8605</c:v>
                </c:pt>
                <c:pt idx="586" formatCode="#,##0.00">
                  <c:v>1.8734999999999999</c:v>
                </c:pt>
                <c:pt idx="587" formatCode="#,##0.00">
                  <c:v>1.8811666666666669</c:v>
                </c:pt>
                <c:pt idx="588" formatCode="#,##0.00">
                  <c:v>1.8861666666666668</c:v>
                </c:pt>
                <c:pt idx="589" formatCode="0.00_);\(0.00\)">
                  <c:v>1.8758333333333332</c:v>
                </c:pt>
                <c:pt idx="590" formatCode="#,##0.00">
                  <c:v>1.8908333333333331</c:v>
                </c:pt>
                <c:pt idx="591" formatCode="#,##0.00">
                  <c:v>1.9179166666666669</c:v>
                </c:pt>
                <c:pt idx="592" formatCode="#,##0.00">
                  <c:v>1.9171666666666669</c:v>
                </c:pt>
                <c:pt idx="593" formatCode="#,##0.00">
                  <c:v>1.9081666666666666</c:v>
                </c:pt>
                <c:pt idx="594" formatCode="0.00_);\(0.00\)">
                  <c:v>1.9383333333333332</c:v>
                </c:pt>
                <c:pt idx="595" formatCode="#,##0.00">
                  <c:v>1.9384166666666667</c:v>
                </c:pt>
                <c:pt idx="596" formatCode="#,##0.00">
                  <c:v>1.9550833333333335</c:v>
                </c:pt>
                <c:pt idx="597" formatCode="#,##0.00">
                  <c:v>1.9476666666666669</c:v>
                </c:pt>
                <c:pt idx="598" formatCode="#,##0.00">
                  <c:v>1.9420833333333334</c:v>
                </c:pt>
                <c:pt idx="599" formatCode="0.00_);\(0.00\)">
                  <c:v>1.9299166666666669</c:v>
                </c:pt>
                <c:pt idx="600" formatCode="#,##0.00">
                  <c:v>1.9289166666666668</c:v>
                </c:pt>
                <c:pt idx="601" formatCode="#,##0.00">
                  <c:v>1.9098333333333333</c:v>
                </c:pt>
                <c:pt idx="602" formatCode="#,##0.00">
                  <c:v>1.9064999999999996</c:v>
                </c:pt>
                <c:pt idx="603" formatCode="0.00_);\(0.00\)">
                  <c:v>1.9055</c:v>
                </c:pt>
                <c:pt idx="604" formatCode="#,##0.00">
                  <c:v>1.8872500000000001</c:v>
                </c:pt>
                <c:pt idx="605" formatCode="#,##0.00">
                  <c:v>1.9091666666666667</c:v>
                </c:pt>
                <c:pt idx="606" formatCode="#,##0.00">
                  <c:v>1.8875000000000002</c:v>
                </c:pt>
                <c:pt idx="607" formatCode="#,##0.00">
                  <c:v>1.8820000000000003</c:v>
                </c:pt>
                <c:pt idx="608" formatCode="0.00_);\(0.00\)">
                  <c:v>1.8836666666666666</c:v>
                </c:pt>
                <c:pt idx="609" formatCode="#,##0.00">
                  <c:v>1.8840000000000001</c:v>
                </c:pt>
                <c:pt idx="610" formatCode="#,##0.00">
                  <c:v>1.889</c:v>
                </c:pt>
                <c:pt idx="611" formatCode="#,##0.00">
                  <c:v>1.889</c:v>
                </c:pt>
                <c:pt idx="612" formatCode="#,##0.00">
                  <c:v>1.8845833333333335</c:v>
                </c:pt>
                <c:pt idx="613" formatCode="0.00_);\(0.00\)">
                  <c:v>1.8493333333333333</c:v>
                </c:pt>
                <c:pt idx="614" formatCode="#,##0.00">
                  <c:v>1.8123333333333331</c:v>
                </c:pt>
                <c:pt idx="615" formatCode="#,##0.00">
                  <c:v>1.7913333333333332</c:v>
                </c:pt>
                <c:pt idx="616" formatCode="#,##0.00">
                  <c:v>1.7813333333333332</c:v>
                </c:pt>
                <c:pt idx="617" formatCode="#,##0.00">
                  <c:v>1.77925</c:v>
                </c:pt>
                <c:pt idx="618" formatCode="0.00_);\(0.00\)">
                  <c:v>1.7932499999999998</c:v>
                </c:pt>
                <c:pt idx="619" formatCode="#,##0.00">
                  <c:v>1.79525</c:v>
                </c:pt>
                <c:pt idx="620" formatCode="#,##0.00">
                  <c:v>1.8067499999999999</c:v>
                </c:pt>
                <c:pt idx="621" formatCode="#,##0.00">
                  <c:v>1.8204999999999998</c:v>
                </c:pt>
                <c:pt idx="622" formatCode="#,##0.00">
                  <c:v>1.8039166666666662</c:v>
                </c:pt>
                <c:pt idx="623" formatCode="0.00_);\(0.00\)">
                  <c:v>1.7973333333333332</c:v>
                </c:pt>
                <c:pt idx="624" formatCode="#,##0.00">
                  <c:v>1.8090833333333336</c:v>
                </c:pt>
                <c:pt idx="625" formatCode="#,##0.00">
                  <c:v>1.795333333333333</c:v>
                </c:pt>
                <c:pt idx="626" formatCode="0.00_);\(0.00\)">
                  <c:v>1.8203333333333334</c:v>
                </c:pt>
                <c:pt idx="627" formatCode="#,##0.00">
                  <c:v>1.8244999999999998</c:v>
                </c:pt>
                <c:pt idx="628" formatCode="#,##0.00">
                  <c:v>1.8445</c:v>
                </c:pt>
                <c:pt idx="629" formatCode="#,##0.00">
                  <c:v>1.8191666666666668</c:v>
                </c:pt>
                <c:pt idx="630" formatCode="#,##0.00">
                  <c:v>1.8221666666666669</c:v>
                </c:pt>
                <c:pt idx="631" formatCode="0.00_);\(0.00\)">
                  <c:v>1.8077499999999997</c:v>
                </c:pt>
                <c:pt idx="632" formatCode="#,##0.00">
                  <c:v>1.8174166666666667</c:v>
                </c:pt>
                <c:pt idx="633" formatCode="#,##0.00">
                  <c:v>1.8024166666666666</c:v>
                </c:pt>
                <c:pt idx="634" formatCode="#,##0.00">
                  <c:v>1.8164999999999998</c:v>
                </c:pt>
                <c:pt idx="635" formatCode="#,##0.00">
                  <c:v>1.8126666666666666</c:v>
                </c:pt>
                <c:pt idx="636" formatCode="0.00_);\(0.00\)">
                  <c:v>1.7969166666666665</c:v>
                </c:pt>
                <c:pt idx="637" formatCode="#,##0.00">
                  <c:v>1.7794166666666664</c:v>
                </c:pt>
                <c:pt idx="638" formatCode="#,##0.00">
                  <c:v>1.7506666666666668</c:v>
                </c:pt>
                <c:pt idx="639" formatCode="#,##0.00">
                  <c:v>1.7776666666666667</c:v>
                </c:pt>
                <c:pt idx="640" formatCode="#,##0.00">
                  <c:v>1.8021666666666665</c:v>
                </c:pt>
                <c:pt idx="641" formatCode="0.00_);\(0.00\)">
                  <c:v>1.8186666666666664</c:v>
                </c:pt>
                <c:pt idx="642" formatCode="#,##0.00">
                  <c:v>1.8326666666666667</c:v>
                </c:pt>
                <c:pt idx="643" formatCode="#,##0.00">
                  <c:v>1.8389999999999997</c:v>
                </c:pt>
                <c:pt idx="644" formatCode="#,##0.00">
                  <c:v>1.766416666666667</c:v>
                </c:pt>
                <c:pt idx="645" formatCode="#,##0.00">
                  <c:v>1.7649999999999999</c:v>
                </c:pt>
                <c:pt idx="646" formatCode="0.00_);\(0.00\)">
                  <c:v>1.7842500000000001</c:v>
                </c:pt>
                <c:pt idx="647" formatCode="#,##0.00">
                  <c:v>1.7904999999999998</c:v>
                </c:pt>
                <c:pt idx="648" formatCode="#,##0.00">
                  <c:v>1.7963333333333333</c:v>
                </c:pt>
                <c:pt idx="649" formatCode="#,##0.00">
                  <c:v>1.7900833333333335</c:v>
                </c:pt>
                <c:pt idx="650" formatCode="#,##0.00">
                  <c:v>1.8066666666666669</c:v>
                </c:pt>
                <c:pt idx="651" formatCode="0.00_);\(0.00\)">
                  <c:v>1.8030833333333331</c:v>
                </c:pt>
                <c:pt idx="652" formatCode="#,##0.00">
                  <c:v>1.7983333333333336</c:v>
                </c:pt>
                <c:pt idx="653" formatCode="#,##0.00">
                  <c:v>1.8144999999999998</c:v>
                </c:pt>
                <c:pt idx="654" formatCode="#,##0.00">
                  <c:v>1.8039166666666666</c:v>
                </c:pt>
                <c:pt idx="655" formatCode="#,##0.00">
                  <c:v>1.8030833333333334</c:v>
                </c:pt>
                <c:pt idx="656" formatCode="0.00_);\(0.00\)">
                  <c:v>1.7989166666666663</c:v>
                </c:pt>
                <c:pt idx="657" formatCode="#,##0.00">
                  <c:v>1.8</c:v>
                </c:pt>
                <c:pt idx="658" formatCode="#,##0.00">
                  <c:v>1.8049999999999997</c:v>
                </c:pt>
                <c:pt idx="659" formatCode="#,##0.00">
                  <c:v>1.784416666666667</c:v>
                </c:pt>
                <c:pt idx="660" formatCode="#,##0.00">
                  <c:v>1.7947499999999998</c:v>
                </c:pt>
                <c:pt idx="661" formatCode="0.00_);\(0.00\)">
                  <c:v>1.7969999999999999</c:v>
                </c:pt>
                <c:pt idx="662" formatCode="#,##0.00">
                  <c:v>1.7956666666666667</c:v>
                </c:pt>
                <c:pt idx="663" formatCode="#,##0.00">
                  <c:v>1.7753333333333334</c:v>
                </c:pt>
                <c:pt idx="664" formatCode="#,##0.00">
                  <c:v>1.79775</c:v>
                </c:pt>
                <c:pt idx="665" formatCode="#,##0.00">
                  <c:v>1.7669999999999997</c:v>
                </c:pt>
                <c:pt idx="666" formatCode="0.00_);\(0.00\)">
                  <c:v>1.7921666666666669</c:v>
                </c:pt>
                <c:pt idx="667" formatCode="#,##0.00">
                  <c:v>1.7841666666666667</c:v>
                </c:pt>
                <c:pt idx="668" formatCode="#,##0.00">
                  <c:v>1.7835833333333333</c:v>
                </c:pt>
                <c:pt idx="669" formatCode="#,##0.00">
                  <c:v>1.7750833333333336</c:v>
                </c:pt>
                <c:pt idx="670" formatCode="0.00_);\(0.00\)">
                  <c:v>1.7750833333333336</c:v>
                </c:pt>
                <c:pt idx="671" formatCode="#,##0.00">
                  <c:v>1.7858333333333334</c:v>
                </c:pt>
                <c:pt idx="672" formatCode="#,##0.00">
                  <c:v>1.7874166666666664</c:v>
                </c:pt>
                <c:pt idx="673" formatCode="#,##0.00">
                  <c:v>1.7764166666666668</c:v>
                </c:pt>
                <c:pt idx="674" formatCode="#,##0.00">
                  <c:v>1.7894166666666669</c:v>
                </c:pt>
                <c:pt idx="675" formatCode="0.00_);\(0.00\)">
                  <c:v>1.7677500000000002</c:v>
                </c:pt>
                <c:pt idx="676" formatCode="#,##0.00">
                  <c:v>1.77275</c:v>
                </c:pt>
                <c:pt idx="677" formatCode="#,##0.00">
                  <c:v>1.7645</c:v>
                </c:pt>
                <c:pt idx="678" formatCode="#,##0.00">
                  <c:v>1.7764166666666668</c:v>
                </c:pt>
                <c:pt idx="679" formatCode="#,##0.00">
                  <c:v>1.7725833333333336</c:v>
                </c:pt>
                <c:pt idx="680" formatCode="0.00_);\(0.00\)">
                  <c:v>1.7735000000000001</c:v>
                </c:pt>
                <c:pt idx="681" formatCode="#,##0.00">
                  <c:v>1.7801666666666669</c:v>
                </c:pt>
                <c:pt idx="682" formatCode="#,##0.00">
                  <c:v>1.7918333333333332</c:v>
                </c:pt>
                <c:pt idx="683" formatCode="#,##0.00">
                  <c:v>1.7858333333333334</c:v>
                </c:pt>
                <c:pt idx="684" formatCode="#,##0.00">
                  <c:v>1.7805833333333332</c:v>
                </c:pt>
                <c:pt idx="685" formatCode="0.00_);\(0.00\)">
                  <c:v>1.7936666666666665</c:v>
                </c:pt>
                <c:pt idx="686" formatCode="#,##0.00">
                  <c:v>1.7974166666666667</c:v>
                </c:pt>
                <c:pt idx="687" formatCode="#,##0.00">
                  <c:v>1.8083333333333336</c:v>
                </c:pt>
                <c:pt idx="688" formatCode="#,##0.00">
                  <c:v>1.7750833333333331</c:v>
                </c:pt>
                <c:pt idx="689" formatCode="#,##0.00">
                  <c:v>1.7674999999999998</c:v>
                </c:pt>
                <c:pt idx="690" formatCode="#,##0.00">
                  <c:v>1.7755833333333335</c:v>
                </c:pt>
                <c:pt idx="691" formatCode="#,##0.00">
                  <c:v>1.7978333333333334</c:v>
                </c:pt>
                <c:pt idx="692" formatCode="#,##0.00">
                  <c:v>1.7929166666666667</c:v>
                </c:pt>
                <c:pt idx="693" formatCode="#,##0.00">
                  <c:v>1.7849166666666667</c:v>
                </c:pt>
                <c:pt idx="694" formatCode="#,##0.00">
                  <c:v>1.7717499999999999</c:v>
                </c:pt>
                <c:pt idx="695" formatCode="#,##0.00">
                  <c:v>1.7735833333333335</c:v>
                </c:pt>
                <c:pt idx="696" formatCode="#,##0.00">
                  <c:v>1.7775833333333333</c:v>
                </c:pt>
                <c:pt idx="697" formatCode="#,##0.00">
                  <c:v>1.7590833333333336</c:v>
                </c:pt>
                <c:pt idx="698" formatCode="#,##0.00">
                  <c:v>1.7602500000000001</c:v>
                </c:pt>
                <c:pt idx="699" formatCode="#,##0.00">
                  <c:v>1.7588333333333335</c:v>
                </c:pt>
                <c:pt idx="700" formatCode="#,##0.00">
                  <c:v>1.7534166666666664</c:v>
                </c:pt>
                <c:pt idx="701" formatCode="#,##0.00">
                  <c:v>1.7696666666666667</c:v>
                </c:pt>
                <c:pt idx="702" formatCode="#,##0.00">
                  <c:v>1.7745</c:v>
                </c:pt>
                <c:pt idx="703" formatCode="#,##0.00">
                  <c:v>1.7563333333333333</c:v>
                </c:pt>
                <c:pt idx="704" formatCode="#,##0.00">
                  <c:v>1.7570833333333331</c:v>
                </c:pt>
                <c:pt idx="705" formatCode="#,##0.00">
                  <c:v>1.7706666666666668</c:v>
                </c:pt>
                <c:pt idx="706" formatCode="#,##0.00">
                  <c:v>1.7780833333333332</c:v>
                </c:pt>
                <c:pt idx="707" formatCode="#,##0.00">
                  <c:v>1.7779999999999998</c:v>
                </c:pt>
                <c:pt idx="708" formatCode="#,##0.00">
                  <c:v>1.782</c:v>
                </c:pt>
                <c:pt idx="709" formatCode="#,##0.00">
                  <c:v>1.7716666666666667</c:v>
                </c:pt>
                <c:pt idx="710" formatCode="#,##0.00">
                  <c:v>1.7680000000000005</c:v>
                </c:pt>
                <c:pt idx="711" formatCode="#,##0.00">
                  <c:v>1.7609999999999999</c:v>
                </c:pt>
                <c:pt idx="712" formatCode="#,##0.00">
                  <c:v>1.7578333333333334</c:v>
                </c:pt>
                <c:pt idx="713" formatCode="#,##0.00">
                  <c:v>1.7682500000000001</c:v>
                </c:pt>
                <c:pt idx="714" formatCode="#,##0.00">
                  <c:v>1.7809999999999999</c:v>
                </c:pt>
                <c:pt idx="715" formatCode="#,##0.00">
                  <c:v>1.7720833333333335</c:v>
                </c:pt>
                <c:pt idx="716" formatCode="#,##0.00">
                  <c:v>1.7947499999999998</c:v>
                </c:pt>
                <c:pt idx="717" formatCode="#,##0.00">
                  <c:v>1.7917499999999997</c:v>
                </c:pt>
                <c:pt idx="718" formatCode="#,##0.00">
                  <c:v>1.7891666666666666</c:v>
                </c:pt>
                <c:pt idx="719" formatCode="#,##0.00">
                  <c:v>1.7896666666666665</c:v>
                </c:pt>
                <c:pt idx="720" formatCode="#,##0.00">
                  <c:v>1.7944166666666668</c:v>
                </c:pt>
                <c:pt idx="721" formatCode="#,##0.00">
                  <c:v>1.7982500000000001</c:v>
                </c:pt>
                <c:pt idx="722" formatCode="#,##0.00">
                  <c:v>1.8059166666666668</c:v>
                </c:pt>
                <c:pt idx="723" formatCode="#,##0.00">
                  <c:v>1.8034999999999997</c:v>
                </c:pt>
                <c:pt idx="724" formatCode="#,##0.00">
                  <c:v>1.8164999999999998</c:v>
                </c:pt>
                <c:pt idx="725" formatCode="#,##0.00">
                  <c:v>1.8093333333333332</c:v>
                </c:pt>
                <c:pt idx="726" formatCode="#,##0.00">
                  <c:v>1.8093333333333332</c:v>
                </c:pt>
                <c:pt idx="727" formatCode="#,##0.00">
                  <c:v>1.7999166666666666</c:v>
                </c:pt>
                <c:pt idx="728" formatCode="#,##0.00">
                  <c:v>1.8130833333333334</c:v>
                </c:pt>
                <c:pt idx="729" formatCode="#,##0.00">
                  <c:v>1.8132499999999998</c:v>
                </c:pt>
                <c:pt idx="730" formatCode="#,##0.00">
                  <c:v>1.8229166666666667</c:v>
                </c:pt>
                <c:pt idx="731" formatCode="#,##0.00">
                  <c:v>1.8250833333333329</c:v>
                </c:pt>
                <c:pt idx="732" formatCode="#,##0.00">
                  <c:v>1.8462499999999997</c:v>
                </c:pt>
                <c:pt idx="733" formatCode="#,##0.00">
                  <c:v>1.8526666666666667</c:v>
                </c:pt>
                <c:pt idx="734" formatCode="#,##0.00">
                  <c:v>1.8663333333333332</c:v>
                </c:pt>
                <c:pt idx="735" formatCode="#,##0.00">
                  <c:v>1.8626666666666669</c:v>
                </c:pt>
                <c:pt idx="736" formatCode="#,##0.00">
                  <c:v>1.8633333333333333</c:v>
                </c:pt>
                <c:pt idx="737" formatCode="#,##0.00">
                  <c:v>1.8762499999999998</c:v>
                </c:pt>
                <c:pt idx="738" formatCode="#,##0.00">
                  <c:v>1.9039999999999999</c:v>
                </c:pt>
                <c:pt idx="739" formatCode="#,##0.00">
                  <c:v>1.9194166666666668</c:v>
                </c:pt>
                <c:pt idx="740" formatCode="#,##0.00">
                  <c:v>1.912166666666667</c:v>
                </c:pt>
                <c:pt idx="741" formatCode="#,##0.00">
                  <c:v>1.9364166666666669</c:v>
                </c:pt>
                <c:pt idx="742" formatCode="#,##0.00">
                  <c:v>2.0129999999999999</c:v>
                </c:pt>
                <c:pt idx="743" formatCode="#,##0.00">
                  <c:v>2.0543333333333331</c:v>
                </c:pt>
                <c:pt idx="744" formatCode="#,##0.00">
                  <c:v>2.0876666666666668</c:v>
                </c:pt>
                <c:pt idx="745" formatCode="#,##0.00">
                  <c:v>2.0065</c:v>
                </c:pt>
                <c:pt idx="746" formatCode="#,##0.00">
                  <c:v>2.0364999999999998</c:v>
                </c:pt>
                <c:pt idx="747" formatCode="#,##0.00">
                  <c:v>2.1030000000000002</c:v>
                </c:pt>
                <c:pt idx="748" formatCode="#,##0.00">
                  <c:v>2.0329999999999999</c:v>
                </c:pt>
                <c:pt idx="749" formatCode="#,##0.00">
                  <c:v>2.0550833333333332</c:v>
                </c:pt>
                <c:pt idx="750" formatCode="#,##0.00">
                  <c:v>1.8891666666666664</c:v>
                </c:pt>
                <c:pt idx="751" formatCode="#,##0.00">
                  <c:v>1.8981666666666668</c:v>
                </c:pt>
                <c:pt idx="752" formatCode="0.00_);\(0.00\)">
                  <c:v>1.9255833333333332</c:v>
                </c:pt>
                <c:pt idx="753" formatCode="#,##0.00">
                  <c:v>1.9489166666666666</c:v>
                </c:pt>
                <c:pt idx="754" formatCode="#,##0.00">
                  <c:v>1.9489166666666666</c:v>
                </c:pt>
                <c:pt idx="755" formatCode="#,##0.00">
                  <c:v>1.9821666666666669</c:v>
                </c:pt>
                <c:pt idx="756" formatCode="#,##0.00">
                  <c:v>1.9859166666666666</c:v>
                </c:pt>
                <c:pt idx="757" formatCode="0.00_);\(0.00\)">
                  <c:v>1.9596541666666667</c:v>
                </c:pt>
                <c:pt idx="758" formatCode="#,##0.00">
                  <c:v>1.9351666666666665</c:v>
                </c:pt>
                <c:pt idx="759" formatCode="#,##0.00">
                  <c:v>1.8991666666666667</c:v>
                </c:pt>
                <c:pt idx="760" formatCode="#,##0.00">
                  <c:v>1.9549999999999998</c:v>
                </c:pt>
                <c:pt idx="761" formatCode="#,##0.00">
                  <c:v>1.9754166666666668</c:v>
                </c:pt>
                <c:pt idx="762" formatCode="0.00_);\(0.00\)">
                  <c:v>1.9544937499999999</c:v>
                </c:pt>
                <c:pt idx="763" formatCode="#,##0.00">
                  <c:v>1.9424999999999999</c:v>
                </c:pt>
                <c:pt idx="764" formatCode="#,##0.00">
                  <c:v>1.9430000000000003</c:v>
                </c:pt>
                <c:pt idx="765" formatCode="#,##0.00">
                  <c:v>1.9491666666666669</c:v>
                </c:pt>
                <c:pt idx="766" formatCode="#,##0.00">
                  <c:v>1.9519166666666665</c:v>
                </c:pt>
                <c:pt idx="767" formatCode="0.00_);\(0.00\)">
                  <c:v>1.9457500000000001</c:v>
                </c:pt>
                <c:pt idx="768" formatCode="#,##0.00">
                  <c:v>1.9609166666666666</c:v>
                </c:pt>
                <c:pt idx="769" formatCode="#,##0.00">
                  <c:v>1.9615833333333335</c:v>
                </c:pt>
                <c:pt idx="770" formatCode="#,##0.00">
                  <c:v>1.97075</c:v>
                </c:pt>
                <c:pt idx="771" formatCode="#,##0.00">
                  <c:v>1.9630833333333333</c:v>
                </c:pt>
                <c:pt idx="772" formatCode="0.00_);\(0.00\)">
                  <c:v>1.935583333333333</c:v>
                </c:pt>
                <c:pt idx="773" formatCode="#,##0.00">
                  <c:v>1.9453333333333334</c:v>
                </c:pt>
                <c:pt idx="774" formatCode="#,##0.00">
                  <c:v>1.9013333333333335</c:v>
                </c:pt>
                <c:pt idx="775" formatCode="#,##0.00">
                  <c:v>1.9483249999999999</c:v>
                </c:pt>
                <c:pt idx="776" formatCode="#,##0.00">
                  <c:v>1.9357458333333331</c:v>
                </c:pt>
                <c:pt idx="777" formatCode="0.00_);\(0.00\)">
                  <c:v>1.9544125000000001</c:v>
                </c:pt>
                <c:pt idx="778" formatCode="#,##0.00">
                  <c:v>1.9374166666666666</c:v>
                </c:pt>
                <c:pt idx="779" formatCode="#,##0.00">
                  <c:v>1.9517416666666667</c:v>
                </c:pt>
                <c:pt idx="780" formatCode="#,##0.00">
                  <c:v>1.9709166666666667</c:v>
                </c:pt>
                <c:pt idx="781" formatCode="#,##0.00">
                  <c:v>1.9744999999999999</c:v>
                </c:pt>
                <c:pt idx="782" formatCode="0.00_);\(0.00\)">
                  <c:v>1.9884166666666667</c:v>
                </c:pt>
                <c:pt idx="783" formatCode="#,##0.00">
                  <c:v>1.9589125000000001</c:v>
                </c:pt>
                <c:pt idx="784" formatCode="#,##0.00">
                  <c:v>1.9589125000000001</c:v>
                </c:pt>
                <c:pt idx="785" formatCode="#,##0.00">
                  <c:v>1.9834958333333332</c:v>
                </c:pt>
                <c:pt idx="786" formatCode="#,##0.00">
                  <c:v>2.0044999999999997</c:v>
                </c:pt>
                <c:pt idx="787" formatCode="0.00_);\(0.00\)">
                  <c:v>2.0115000000000003</c:v>
                </c:pt>
                <c:pt idx="788" formatCode="#,##0.00">
                  <c:v>1.9854999999999998</c:v>
                </c:pt>
                <c:pt idx="789" formatCode="#,##0.00">
                  <c:v>2.0298333333333334</c:v>
                </c:pt>
                <c:pt idx="790" formatCode="#,##0.00">
                  <c:v>2.01566</c:v>
                </c:pt>
                <c:pt idx="791" formatCode="#,##0.00">
                  <c:v>2.015333333333333</c:v>
                </c:pt>
                <c:pt idx="792" formatCode="0.00_);\(0.00\)">
                  <c:v>1.9954099999999997</c:v>
                </c:pt>
                <c:pt idx="793" formatCode="#,##0.00">
                  <c:v>2.0064233333333337</c:v>
                </c:pt>
                <c:pt idx="794" formatCode="#,##0.00">
                  <c:v>2.000666666666667</c:v>
                </c:pt>
                <c:pt idx="795" formatCode="#,##0.00">
                  <c:v>1.9809166666666671</c:v>
                </c:pt>
                <c:pt idx="796" formatCode="#,##0.00">
                  <c:v>1.9766666666666666</c:v>
                </c:pt>
                <c:pt idx="797" formatCode="0.00_);\(0.00\)">
                  <c:v>1.9563333333333333</c:v>
                </c:pt>
                <c:pt idx="798" formatCode="#,##0.00">
                  <c:v>1.9575833333333337</c:v>
                </c:pt>
                <c:pt idx="799" formatCode="#,##0.00">
                  <c:v>1.9599166666666665</c:v>
                </c:pt>
                <c:pt idx="800" formatCode="#,##0.00">
                  <c:v>1.96075</c:v>
                </c:pt>
                <c:pt idx="801" formatCode="#,##0.00">
                  <c:v>1.958083333333333</c:v>
                </c:pt>
                <c:pt idx="802" formatCode="0.00_);\(0.00\)">
                  <c:v>1.9562499999999998</c:v>
                </c:pt>
                <c:pt idx="803" formatCode="#,##0.00">
                  <c:v>1.9743333333333333</c:v>
                </c:pt>
                <c:pt idx="804" formatCode="#,##0.00">
                  <c:v>2.0101666666666667</c:v>
                </c:pt>
                <c:pt idx="805" formatCode="#,##0.00">
                  <c:v>2.00475</c:v>
                </c:pt>
                <c:pt idx="806" formatCode="#,##0.00">
                  <c:v>2.0105833333333329</c:v>
                </c:pt>
                <c:pt idx="807" formatCode="0.00_);\(0.00\)">
                  <c:v>2.0435833333333333</c:v>
                </c:pt>
                <c:pt idx="808" formatCode="#,##0.00">
                  <c:v>2.0619166666666664</c:v>
                </c:pt>
                <c:pt idx="809" formatCode="#,##0.00">
                  <c:v>2.0392500000000005</c:v>
                </c:pt>
                <c:pt idx="810" formatCode="#,##0.00">
                  <c:v>2.0496666666666665</c:v>
                </c:pt>
                <c:pt idx="811" formatCode="#,##0.00">
                  <c:v>2.0862500000000002</c:v>
                </c:pt>
                <c:pt idx="812" formatCode="0.00_);\(0.00\)">
                  <c:v>2.0835833333333338</c:v>
                </c:pt>
                <c:pt idx="813" formatCode="#,##0.00">
                  <c:v>2.0435833333333329</c:v>
                </c:pt>
                <c:pt idx="814" formatCode="#,##0.00">
                  <c:v>2.0750833333333332</c:v>
                </c:pt>
                <c:pt idx="815" formatCode="#,##0.00">
                  <c:v>2.0861666666666663</c:v>
                </c:pt>
                <c:pt idx="816" formatCode="#,##0.00">
                  <c:v>2.0674999999999999</c:v>
                </c:pt>
                <c:pt idx="817" formatCode="0.00_);\(0.00\)">
                  <c:v>2.079333333333333</c:v>
                </c:pt>
                <c:pt idx="818" formatCode="#,##0.00">
                  <c:v>2.0985833333333335</c:v>
                </c:pt>
                <c:pt idx="819" formatCode="#,##0.00">
                  <c:v>2.0861666666666667</c:v>
                </c:pt>
                <c:pt idx="820" formatCode="#,##0.00">
                  <c:v>2.0805833333333337</c:v>
                </c:pt>
                <c:pt idx="821" formatCode="0.00_);\(0.00\)">
                  <c:v>2.0884166666666668</c:v>
                </c:pt>
                <c:pt idx="822" formatCode="#,##0.00">
                  <c:v>2.0971666666666668</c:v>
                </c:pt>
                <c:pt idx="823" formatCode="#,##0.00">
                  <c:v>2.0859999999999999</c:v>
                </c:pt>
                <c:pt idx="824" formatCode="#,##0.00">
                  <c:v>2.0625</c:v>
                </c:pt>
                <c:pt idx="825" formatCode="#,##0.00">
                  <c:v>2.050416666666667</c:v>
                </c:pt>
                <c:pt idx="826" formatCode="0.00_);\(0.00\)">
                  <c:v>2.0256666666666665</c:v>
                </c:pt>
                <c:pt idx="827" formatCode="#,##0.00">
                  <c:v>2.0324166666666668</c:v>
                </c:pt>
                <c:pt idx="828" formatCode="#,##0.00">
                  <c:v>2.0368333333333335</c:v>
                </c:pt>
                <c:pt idx="829" formatCode="#,##0.00">
                  <c:v>2.0118333333333331</c:v>
                </c:pt>
                <c:pt idx="830" formatCode="#,##0.00">
                  <c:v>1.9989166666666669</c:v>
                </c:pt>
                <c:pt idx="831" formatCode="0.00_);\(0.00\)">
                  <c:v>1.973583333333333</c:v>
                </c:pt>
                <c:pt idx="832" formatCode="#,##0.00">
                  <c:v>1.9674166666666668</c:v>
                </c:pt>
                <c:pt idx="833" formatCode="#,##0.00">
                  <c:v>1.9781666666666664</c:v>
                </c:pt>
                <c:pt idx="834" formatCode="#,##0.00">
                  <c:v>1.9892500000000002</c:v>
                </c:pt>
                <c:pt idx="835" formatCode="#,##0.00">
                  <c:v>2.0217499999999999</c:v>
                </c:pt>
                <c:pt idx="836" formatCode="0.00_);\(0.00\)">
                  <c:v>2.0397500000000002</c:v>
                </c:pt>
                <c:pt idx="837" formatCode="#,##0.00">
                  <c:v>2.0432500000000005</c:v>
                </c:pt>
                <c:pt idx="838" formatCode="#,##0.00">
                  <c:v>2.0627499999999999</c:v>
                </c:pt>
                <c:pt idx="839" formatCode="#,##0.00">
                  <c:v>2.0716666666666668</c:v>
                </c:pt>
                <c:pt idx="840" formatCode="#,##0.00">
                  <c:v>2.055333333333333</c:v>
                </c:pt>
                <c:pt idx="841" formatCode="0.00_);\(0.00\)">
                  <c:v>2.0459999999999998</c:v>
                </c:pt>
                <c:pt idx="842" formatCode="#,##0.00">
                  <c:v>2.0404999999999998</c:v>
                </c:pt>
                <c:pt idx="843" formatCode="#,##0.00">
                  <c:v>2.0640833333333335</c:v>
                </c:pt>
                <c:pt idx="844" formatCode="#,##0.00">
                  <c:v>2.0509999999999997</c:v>
                </c:pt>
                <c:pt idx="845" formatCode="#,##0.00">
                  <c:v>2.0534166666666667</c:v>
                </c:pt>
                <c:pt idx="846" formatCode="0.00_);\(0.00\)">
                  <c:v>2.0645000000000002</c:v>
                </c:pt>
                <c:pt idx="847" formatCode="#,##0.00">
                  <c:v>2.0610833333333334</c:v>
                </c:pt>
                <c:pt idx="848" formatCode="#,##0.00">
                  <c:v>2.0830000000000002</c:v>
                </c:pt>
                <c:pt idx="849" formatCode="#,##0.00">
                  <c:v>2.0800833333333331</c:v>
                </c:pt>
                <c:pt idx="850" formatCode="#,##0.00">
                  <c:v>2.0979166666666669</c:v>
                </c:pt>
                <c:pt idx="851" formatCode="0.00_);\(0.00\)">
                  <c:v>2.0831666666666671</c:v>
                </c:pt>
                <c:pt idx="852" formatCode="#,##0.00">
                  <c:v>2.0930833333333334</c:v>
                </c:pt>
                <c:pt idx="853" formatCode="#,##0.00">
                  <c:v>2.108166666666667</c:v>
                </c:pt>
                <c:pt idx="854" formatCode="#,##0.00">
                  <c:v>2.1291666666666669</c:v>
                </c:pt>
                <c:pt idx="855" formatCode="0.00_);\(0.00\)">
                  <c:v>2.1187499999999995</c:v>
                </c:pt>
                <c:pt idx="856" formatCode="#,##0.00">
                  <c:v>2.1194999999999999</c:v>
                </c:pt>
                <c:pt idx="857" formatCode="#,##0.00">
                  <c:v>2.1153333333333335</c:v>
                </c:pt>
                <c:pt idx="858" formatCode="#,##0.00">
                  <c:v>2.1051666666666669</c:v>
                </c:pt>
                <c:pt idx="859" formatCode="#,##0.00">
                  <c:v>2.1014166666666667</c:v>
                </c:pt>
                <c:pt idx="860" formatCode="0.00_);\(0.00\)">
                  <c:v>2.0975833333333331</c:v>
                </c:pt>
                <c:pt idx="861" formatCode="#,##0.00">
                  <c:v>2.1123333333333334</c:v>
                </c:pt>
                <c:pt idx="862" formatCode="#,##0.00">
                  <c:v>2.1180833333333338</c:v>
                </c:pt>
                <c:pt idx="863" formatCode="#,##0.00">
                  <c:v>2.1351666666666667</c:v>
                </c:pt>
                <c:pt idx="864" formatCode="#,##0.00">
                  <c:v>2.1326666666666667</c:v>
                </c:pt>
                <c:pt idx="865" formatCode="0.00_);\(0.00\)">
                  <c:v>2.1739166666666665</c:v>
                </c:pt>
                <c:pt idx="866" formatCode="#,##0.00">
                  <c:v>2.1739166666666669</c:v>
                </c:pt>
                <c:pt idx="867" formatCode="#,##0.00">
                  <c:v>2.1889166666666662</c:v>
                </c:pt>
                <c:pt idx="868" formatCode="#,##0.00">
                  <c:v>2.2034166666666661</c:v>
                </c:pt>
                <c:pt idx="869" formatCode="#,##0.00">
                  <c:v>2.2065833333333336</c:v>
                </c:pt>
                <c:pt idx="870" formatCode="0.00_);\(0.00\)">
                  <c:v>2.2167500000000002</c:v>
                </c:pt>
                <c:pt idx="871" formatCode="#,##0.00">
                  <c:v>2.2516666666666665</c:v>
                </c:pt>
                <c:pt idx="872" formatCode="#,##0.00">
                  <c:v>2.2364999999999999</c:v>
                </c:pt>
                <c:pt idx="873" formatCode="#,##0.00">
                  <c:v>2.2290000000000005</c:v>
                </c:pt>
                <c:pt idx="874" formatCode="#,##0.00">
                  <c:v>2.2408333333333332</c:v>
                </c:pt>
                <c:pt idx="875" formatCode="0.00_);\(0.00\)">
                  <c:v>2.2946666666666666</c:v>
                </c:pt>
                <c:pt idx="876" formatCode="#,##0.00">
                  <c:v>2.3171666666666666</c:v>
                </c:pt>
                <c:pt idx="877" formatCode="#,##0.00">
                  <c:v>2.2649166666666667</c:v>
                </c:pt>
                <c:pt idx="878" formatCode="#,##0.00">
                  <c:v>2.2725</c:v>
                </c:pt>
                <c:pt idx="879" formatCode="#,##0.00">
                  <c:v>2.2764166666666665</c:v>
                </c:pt>
                <c:pt idx="880" formatCode="#,##0.00">
                  <c:v>2.2864166666666668</c:v>
                </c:pt>
                <c:pt idx="881" formatCode="#,##0.00">
                  <c:v>2.2524999999999999</c:v>
                </c:pt>
                <c:pt idx="882" formatCode="#,##0.00">
                  <c:v>2.2466666666666666</c:v>
                </c:pt>
                <c:pt idx="883" formatCode="0.00_);\(0.00\)">
                  <c:v>2.2052500000000008</c:v>
                </c:pt>
                <c:pt idx="884" formatCode="#,##0.00">
                  <c:v>2.2211666666666665</c:v>
                </c:pt>
                <c:pt idx="885" formatCode="#,##0.00">
                  <c:v>2.2202500000000001</c:v>
                </c:pt>
                <c:pt idx="886" formatCode="#,##0.00">
                  <c:v>2.2159166666666668</c:v>
                </c:pt>
                <c:pt idx="887" formatCode="#,##0.00">
                  <c:v>2.1789166666666664</c:v>
                </c:pt>
                <c:pt idx="888" formatCode="0.00_);\(0.00\)">
                  <c:v>2.0963333333333338</c:v>
                </c:pt>
                <c:pt idx="889" formatCode="#,##0.00">
                  <c:v>2.0979166666666664</c:v>
                </c:pt>
                <c:pt idx="890" formatCode="#,##0.00">
                  <c:v>2.0545833333333339</c:v>
                </c:pt>
                <c:pt idx="891" formatCode="#,##0.00">
                  <c:v>2.13375</c:v>
                </c:pt>
                <c:pt idx="892" formatCode="#,##0.00">
                  <c:v>2.1166666666666667</c:v>
                </c:pt>
                <c:pt idx="893" formatCode="0.00_);\(0.00\)">
                  <c:v>2.1062499999999997</c:v>
                </c:pt>
                <c:pt idx="894" formatCode="#,##0.00">
                  <c:v>2.0866666666666664</c:v>
                </c:pt>
                <c:pt idx="895" formatCode="#,##0.00">
                  <c:v>2.0534999999999997</c:v>
                </c:pt>
                <c:pt idx="896" formatCode="#,##0.00">
                  <c:v>2.0668333333333337</c:v>
                </c:pt>
                <c:pt idx="897" formatCode="#,##0.00">
                  <c:v>2.0825833333333335</c:v>
                </c:pt>
                <c:pt idx="898" formatCode="0.00_);\(0.00\)">
                  <c:v>2.1414166666666667</c:v>
                </c:pt>
                <c:pt idx="899" formatCode="#,##0.00">
                  <c:v>2.1508333333333334</c:v>
                </c:pt>
                <c:pt idx="900" formatCode="#,##0.00">
                  <c:v>2.1086666666666667</c:v>
                </c:pt>
                <c:pt idx="901" formatCode="#,##0.00">
                  <c:v>2.0862500000000002</c:v>
                </c:pt>
                <c:pt idx="902" formatCode="#,##0.00">
                  <c:v>2.0763333333333329</c:v>
                </c:pt>
                <c:pt idx="903" formatCode="0.00_);\(0.00\)">
                  <c:v>2.0758333333333328</c:v>
                </c:pt>
                <c:pt idx="904" formatCode="#,##0.00">
                  <c:v>2.0900833333333337</c:v>
                </c:pt>
                <c:pt idx="905" formatCode="#,##0.00">
                  <c:v>2.0797499999999993</c:v>
                </c:pt>
                <c:pt idx="906" formatCode="#,##0.00">
                  <c:v>2.077833333333333</c:v>
                </c:pt>
                <c:pt idx="907" formatCode="#,##0.00">
                  <c:v>2.0923333333333329</c:v>
                </c:pt>
                <c:pt idx="908" formatCode="0.00_);\(0.00\)">
                  <c:v>2.0834999999999999</c:v>
                </c:pt>
                <c:pt idx="909" formatCode="#,##0.00">
                  <c:v>2.1091666666666664</c:v>
                </c:pt>
                <c:pt idx="910" formatCode="#,##0.00">
                  <c:v>2.1330833333333334</c:v>
                </c:pt>
                <c:pt idx="911" formatCode="#,##0.00">
                  <c:v>2.0985833333333335</c:v>
                </c:pt>
                <c:pt idx="912" formatCode="#,##0.00">
                  <c:v>2.0901666666666663</c:v>
                </c:pt>
                <c:pt idx="913" formatCode="0.00_);\(0.00\)">
                  <c:v>2.0765833333333332</c:v>
                </c:pt>
                <c:pt idx="914" formatCode="#,##0.00">
                  <c:v>2.1075833333333329</c:v>
                </c:pt>
                <c:pt idx="915" formatCode="#,##0.00">
                  <c:v>2.0905833333333335</c:v>
                </c:pt>
                <c:pt idx="916" formatCode="#,##0.00">
                  <c:v>2.0620833333333333</c:v>
                </c:pt>
                <c:pt idx="917" formatCode="#,##0.00">
                  <c:v>2.0355000000000003</c:v>
                </c:pt>
                <c:pt idx="918" formatCode="0.00_);\(0.00\)">
                  <c:v>2.0574999999999997</c:v>
                </c:pt>
                <c:pt idx="919" formatCode="#,##0.00">
                  <c:v>2.0327500000000001</c:v>
                </c:pt>
                <c:pt idx="920" formatCode="#,##0.00">
                  <c:v>2.01275</c:v>
                </c:pt>
                <c:pt idx="921" formatCode="#,##0.00">
                  <c:v>1.9838333333333333</c:v>
                </c:pt>
                <c:pt idx="922" formatCode="0.00_);\(0.00\)">
                  <c:v>1.9950000000000001</c:v>
                </c:pt>
                <c:pt idx="923" formatCode="#,##0.00">
                  <c:v>2.0170833333333333</c:v>
                </c:pt>
                <c:pt idx="924" formatCode="#,##0.00">
                  <c:v>2.0566666666666666</c:v>
                </c:pt>
                <c:pt idx="925" formatCode="#,##0.00">
                  <c:v>2.0276666666666663</c:v>
                </c:pt>
                <c:pt idx="926" formatCode="#,##0.00">
                  <c:v>2.0183333333333331</c:v>
                </c:pt>
                <c:pt idx="927" formatCode="0.00_);\(0.00\)">
                  <c:v>2.0057499999999999</c:v>
                </c:pt>
                <c:pt idx="928" formatCode="#,##0.00">
                  <c:v>2.0278333333333336</c:v>
                </c:pt>
                <c:pt idx="929" formatCode="#,##0.00">
                  <c:v>2.0514999999999999</c:v>
                </c:pt>
                <c:pt idx="930" formatCode="#,##0.00">
                  <c:v>2.0558333333333336</c:v>
                </c:pt>
                <c:pt idx="931" formatCode="#,##0.00">
                  <c:v>2.0833333333333335</c:v>
                </c:pt>
                <c:pt idx="932" formatCode="0.00_);\(0.00\)">
                  <c:v>2.094583333333333</c:v>
                </c:pt>
                <c:pt idx="933" formatCode="#,##0.00">
                  <c:v>2.0674999999999994</c:v>
                </c:pt>
                <c:pt idx="934" formatCode="#,##0.00">
                  <c:v>2.0367500000000001</c:v>
                </c:pt>
                <c:pt idx="935" formatCode="#,##0.00">
                  <c:v>2.0326666666666671</c:v>
                </c:pt>
                <c:pt idx="936" formatCode="#,##0.00">
                  <c:v>2.047333333333333</c:v>
                </c:pt>
                <c:pt idx="937" formatCode="0.00_);\(0.00\)">
                  <c:v>2.0542500000000001</c:v>
                </c:pt>
                <c:pt idx="938" formatCode="#,##0.00">
                  <c:v>2.0756666666666668</c:v>
                </c:pt>
                <c:pt idx="939" formatCode="#,##0.00">
                  <c:v>2.0812500000000003</c:v>
                </c:pt>
                <c:pt idx="940" formatCode="#,##0.00">
                  <c:v>2.0796666666666668</c:v>
                </c:pt>
                <c:pt idx="941" formatCode="#,##0.00">
                  <c:v>2.0720000000000005</c:v>
                </c:pt>
                <c:pt idx="942" formatCode="#,##0.00">
                  <c:v>2.1400833333333336</c:v>
                </c:pt>
                <c:pt idx="943" formatCode="#,##0.00">
                  <c:v>2.1570833333333335</c:v>
                </c:pt>
                <c:pt idx="944" formatCode="#,##0.00">
                  <c:v>2.1534166666666663</c:v>
                </c:pt>
                <c:pt idx="945" formatCode="#,##0.00">
                  <c:v>2.1677500000000003</c:v>
                </c:pt>
                <c:pt idx="946" formatCode="#,##0.00">
                  <c:v>2.1610833333333335</c:v>
                </c:pt>
                <c:pt idx="947" formatCode="#,##0.00">
                  <c:v>2.1124166666666664</c:v>
                </c:pt>
                <c:pt idx="948" formatCode="#,##0.00">
                  <c:v>2.1167499999999997</c:v>
                </c:pt>
                <c:pt idx="949" formatCode="#,##0.00">
                  <c:v>2.1045000000000003</c:v>
                </c:pt>
                <c:pt idx="950" formatCode="#,##0.00">
                  <c:v>2.1473333333333335</c:v>
                </c:pt>
                <c:pt idx="951" formatCode="#,##0.00">
                  <c:v>2.1469166666666664</c:v>
                </c:pt>
                <c:pt idx="952" formatCode="#,##0.00">
                  <c:v>2.1343333333333327</c:v>
                </c:pt>
                <c:pt idx="953" formatCode="#,##0.00">
                  <c:v>2.140333333333333</c:v>
                </c:pt>
                <c:pt idx="954" formatCode="#,##0.00">
                  <c:v>2.1749166666666664</c:v>
                </c:pt>
                <c:pt idx="955" formatCode="#,##0.00">
                  <c:v>2.2218333333333331</c:v>
                </c:pt>
                <c:pt idx="956" formatCode="#,##0.00">
                  <c:v>2.2064166666666671</c:v>
                </c:pt>
                <c:pt idx="957" formatCode="#,##0.00">
                  <c:v>2.14</c:v>
                </c:pt>
                <c:pt idx="958" formatCode="#,##0.00">
                  <c:v>2.1810833333333335</c:v>
                </c:pt>
                <c:pt idx="959" formatCode="#,##0.00">
                  <c:v>2.2012500000000004</c:v>
                </c:pt>
                <c:pt idx="960" formatCode="#,##0.00">
                  <c:v>2.2195833333333335</c:v>
                </c:pt>
                <c:pt idx="961" formatCode="#,##0.00">
                  <c:v>2.2264166666666667</c:v>
                </c:pt>
                <c:pt idx="962" formatCode="#,##0.00">
                  <c:v>2.1726666666666667</c:v>
                </c:pt>
                <c:pt idx="963" formatCode="#,##0.00">
                  <c:v>2.1470833333333332</c:v>
                </c:pt>
                <c:pt idx="964" formatCode="#,##0.00">
                  <c:v>2.098583333333333</c:v>
                </c:pt>
                <c:pt idx="965" formatCode="#,##0.00">
                  <c:v>2.1341666666666668</c:v>
                </c:pt>
                <c:pt idx="966" formatCode="#,##0.00">
                  <c:v>2.1379999999999999</c:v>
                </c:pt>
                <c:pt idx="967" formatCode="#,##0.00">
                  <c:v>2.1241666666666665</c:v>
                </c:pt>
                <c:pt idx="968" formatCode="#,##0.00">
                  <c:v>2.1280000000000001</c:v>
                </c:pt>
                <c:pt idx="969" formatCode="#,##0.00">
                  <c:v>2.1641666666666666</c:v>
                </c:pt>
                <c:pt idx="970" formatCode="#,##0.00">
                  <c:v>2.1365833333333337</c:v>
                </c:pt>
                <c:pt idx="971" formatCode="#,##0.00">
                  <c:v>2.1419166666666665</c:v>
                </c:pt>
                <c:pt idx="972" formatCode="#,##0.00">
                  <c:v>2.1903333333333332</c:v>
                </c:pt>
                <c:pt idx="973" formatCode="#,##0.00">
                  <c:v>2.2341666666666664</c:v>
                </c:pt>
                <c:pt idx="974" formatCode="#,##0.00">
                  <c:v>2.2472500000000002</c:v>
                </c:pt>
                <c:pt idx="975" formatCode="#,##0.00">
                  <c:v>2.3094999999999999</c:v>
                </c:pt>
                <c:pt idx="976" formatCode="#,##0.00">
                  <c:v>2.3295000000000003</c:v>
                </c:pt>
                <c:pt idx="977" formatCode="#,##0.00">
                  <c:v>2.334083333333334</c:v>
                </c:pt>
                <c:pt idx="978" formatCode="#,##0.00">
                  <c:v>2.4009166666666664</c:v>
                </c:pt>
                <c:pt idx="979" formatCode="#,##0.00">
                  <c:v>2.4491666666666663</c:v>
                </c:pt>
                <c:pt idx="980" formatCode="#,##0.00">
                  <c:v>2.5135833333333335</c:v>
                </c:pt>
                <c:pt idx="981" formatCode="#,##0.00">
                  <c:v>2.492083333333333</c:v>
                </c:pt>
                <c:pt idx="982" formatCode="#,##0.00">
                  <c:v>2.4135000000000004</c:v>
                </c:pt>
                <c:pt idx="983" formatCode="#,##0.00">
                  <c:v>2.4404999999999997</c:v>
                </c:pt>
                <c:pt idx="984" formatCode="#,##0.00">
                  <c:v>2.4705833333333334</c:v>
                </c:pt>
                <c:pt idx="985" formatCode="#,##0.00">
                  <c:v>2.6044166666666668</c:v>
                </c:pt>
                <c:pt idx="986" formatCode="#,##0.00">
                  <c:v>2.4979999999999998</c:v>
                </c:pt>
                <c:pt idx="987" formatCode="#,##0.00">
                  <c:v>2.4237500000000001</c:v>
                </c:pt>
                <c:pt idx="988" formatCode="#,##0.00">
                  <c:v>2.4741666666666666</c:v>
                </c:pt>
                <c:pt idx="989" formatCode="#,##0.00">
                  <c:v>2.5020000000000002</c:v>
                </c:pt>
                <c:pt idx="990" formatCode="#,##0.00">
                  <c:v>2.5053333333333336</c:v>
                </c:pt>
                <c:pt idx="991" formatCode="#,##0.00">
                  <c:v>2.5620833333333333</c:v>
                </c:pt>
                <c:pt idx="992" formatCode="#,##0.00">
                  <c:v>2.7305833333333331</c:v>
                </c:pt>
                <c:pt idx="993" formatCode="#,##0.00">
                  <c:v>2.6190833333333337</c:v>
                </c:pt>
                <c:pt idx="994" formatCode="#,##0.00">
                  <c:v>2.6056666666666666</c:v>
                </c:pt>
                <c:pt idx="995" formatCode="#,##0.00">
                  <c:v>2.7028333333333339</c:v>
                </c:pt>
                <c:pt idx="996" formatCode="#,##0.00">
                  <c:v>2.7322500000000001</c:v>
                </c:pt>
                <c:pt idx="997" formatCode="#,##0.00">
                  <c:v>2.6774166666666672</c:v>
                </c:pt>
                <c:pt idx="998" formatCode="#,##0.00">
                  <c:v>2.6763333333333335</c:v>
                </c:pt>
                <c:pt idx="999" formatCode="#,##0.00">
                  <c:v>2.5561666666666669</c:v>
                </c:pt>
                <c:pt idx="1000" formatCode="#,##0.00">
                  <c:v>2.4249166666666668</c:v>
                </c:pt>
                <c:pt idx="1001" formatCode="#,##0.00">
                  <c:v>2.3181666666666665</c:v>
                </c:pt>
                <c:pt idx="1002" formatCode="#,##0.00">
                  <c:v>2.3630833333333334</c:v>
                </c:pt>
                <c:pt idx="1003" formatCode="0.00_);\(0.00\)">
                  <c:v>2.2383333333333333</c:v>
                </c:pt>
                <c:pt idx="1004" formatCode="#,##0.00">
                  <c:v>2.2411666666666665</c:v>
                </c:pt>
                <c:pt idx="1005" formatCode="#,##0.00">
                  <c:v>2.2681666666666667</c:v>
                </c:pt>
                <c:pt idx="1006" formatCode="#,##0.00">
                  <c:v>2.2477499999999999</c:v>
                </c:pt>
                <c:pt idx="1007" formatCode="#,##0.00">
                  <c:v>2.2721666666666667</c:v>
                </c:pt>
                <c:pt idx="1008" formatCode="0.00_);\(0.00\)">
                  <c:v>2.2805833333333334</c:v>
                </c:pt>
                <c:pt idx="1009" formatCode="#,##0.00">
                  <c:v>2.2698333333333331</c:v>
                </c:pt>
                <c:pt idx="1010" formatCode="#,##0.00">
                  <c:v>2.2550000000000003</c:v>
                </c:pt>
                <c:pt idx="1011" formatCode="#,##0.00">
                  <c:v>2.2574166666666673</c:v>
                </c:pt>
                <c:pt idx="1012" formatCode="#,##0.00">
                  <c:v>2.2713333333333332</c:v>
                </c:pt>
                <c:pt idx="1013" formatCode="0.00_);\(0.00\)">
                  <c:v>2.2524999999999999</c:v>
                </c:pt>
                <c:pt idx="1014" formatCode="#,##0.00">
                  <c:v>2.2108333333333334</c:v>
                </c:pt>
                <c:pt idx="1015" formatCode="#,##0.00">
                  <c:v>2.202</c:v>
                </c:pt>
                <c:pt idx="1016" formatCode="#,##0.00">
                  <c:v>2.1610833333333335</c:v>
                </c:pt>
                <c:pt idx="1017" formatCode="#,##0.00">
                  <c:v>2.1616666666666666</c:v>
                </c:pt>
                <c:pt idx="1018" formatCode="0.00_);\(0.00\)">
                  <c:v>2.1565833333333333</c:v>
                </c:pt>
                <c:pt idx="1019" formatCode="#,##0.00">
                  <c:v>2.1687499999999997</c:v>
                </c:pt>
                <c:pt idx="1020" formatCode="#,##0.00">
                  <c:v>2.1768333333333332</c:v>
                </c:pt>
                <c:pt idx="1021" formatCode="#,##0.00">
                  <c:v>2.1840833333333332</c:v>
                </c:pt>
                <c:pt idx="1022" formatCode="#,##0.00">
                  <c:v>2.173083333333333</c:v>
                </c:pt>
                <c:pt idx="1023" formatCode="0.00_);\(0.00\)">
                  <c:v>2.1536666666666666</c:v>
                </c:pt>
                <c:pt idx="1024" formatCode="#,##0.00">
                  <c:v>2.1389166666666664</c:v>
                </c:pt>
                <c:pt idx="1025" formatCode="#,##0.00">
                  <c:v>2.1389166666666664</c:v>
                </c:pt>
                <c:pt idx="1026" formatCode="#,##0.00">
                  <c:v>2.185083333333333</c:v>
                </c:pt>
                <c:pt idx="1027" formatCode="#,##0.00">
                  <c:v>2.1757499999999999</c:v>
                </c:pt>
                <c:pt idx="1028" formatCode="0.00_);\(0.00\)">
                  <c:v>2.1680000000000001</c:v>
                </c:pt>
                <c:pt idx="1029" formatCode="#,##0.00">
                  <c:v>2.1544166666666662</c:v>
                </c:pt>
                <c:pt idx="1030" formatCode="#,##0.00">
                  <c:v>2.1196666666666668</c:v>
                </c:pt>
                <c:pt idx="1031" formatCode="#,##0.00">
                  <c:v>2.1300833333333329</c:v>
                </c:pt>
                <c:pt idx="1032" formatCode="#,##0.00">
                  <c:v>2.0999166666666667</c:v>
                </c:pt>
                <c:pt idx="1033" formatCode="0.00_);\(0.00\)">
                  <c:v>2.0624166666666661</c:v>
                </c:pt>
                <c:pt idx="1034" formatCode="#,##0.00">
                  <c:v>2.0412499999999998</c:v>
                </c:pt>
                <c:pt idx="1035" formatCode="#,##0.00">
                  <c:v>2.0531666666666668</c:v>
                </c:pt>
                <c:pt idx="1036" formatCode="#,##0.00">
                  <c:v>2.07525</c:v>
                </c:pt>
                <c:pt idx="1037" formatCode="0.00_);\(0.00\)">
                  <c:v>2.0635833333333338</c:v>
                </c:pt>
                <c:pt idx="1038" formatCode="#,##0.00">
                  <c:v>2.0635833333333338</c:v>
                </c:pt>
                <c:pt idx="1039" formatCode="#,##0.00">
                  <c:v>2.0579999999999998</c:v>
                </c:pt>
                <c:pt idx="1040" formatCode="#,##0.00">
                  <c:v>2.0469166666666667</c:v>
                </c:pt>
                <c:pt idx="1041" formatCode="#,##0.00">
                  <c:v>2.0364166666666663</c:v>
                </c:pt>
                <c:pt idx="1042" formatCode="0.00_);\(0.00\)">
                  <c:v>2.0379999999999998</c:v>
                </c:pt>
                <c:pt idx="1043" formatCode="#,##0.00">
                  <c:v>2.0581666666666671</c:v>
                </c:pt>
                <c:pt idx="1044" formatCode="#,##0.00">
                  <c:v>2.0758333333333332</c:v>
                </c:pt>
                <c:pt idx="1045" formatCode="#,##0.00">
                  <c:v>2.1237499999999998</c:v>
                </c:pt>
                <c:pt idx="1046" formatCode="#,##0.00">
                  <c:v>2.10175</c:v>
                </c:pt>
                <c:pt idx="1047" formatCode="0.00_);\(0.00\)">
                  <c:v>2.1328333333333336</c:v>
                </c:pt>
                <c:pt idx="1048" formatCode="#,##0.00">
                  <c:v>2.1456666666666666</c:v>
                </c:pt>
                <c:pt idx="1049" formatCode="#,##0.00">
                  <c:v>2.1441666666666666</c:v>
                </c:pt>
                <c:pt idx="1050" formatCode="#,##0.00">
                  <c:v>2.1324999999999998</c:v>
                </c:pt>
                <c:pt idx="1051" formatCode="#,##0.00">
                  <c:v>2.1332499999999999</c:v>
                </c:pt>
                <c:pt idx="1052" formatCode="0.00_);\(0.00\)">
                  <c:v>2.0937499999999996</c:v>
                </c:pt>
                <c:pt idx="1053" formatCode="#,##0.00">
                  <c:v>2.0933333333333333</c:v>
                </c:pt>
                <c:pt idx="1054" formatCode="#,##0.00">
                  <c:v>2.0727499999999996</c:v>
                </c:pt>
                <c:pt idx="1055" formatCode="#,##0.00">
                  <c:v>2.0744166666666666</c:v>
                </c:pt>
                <c:pt idx="1056" formatCode="#,##0.00">
                  <c:v>2.076166666666666</c:v>
                </c:pt>
                <c:pt idx="1057" formatCode="0.00_);\(0.00\)">
                  <c:v>2.0934166666666667</c:v>
                </c:pt>
                <c:pt idx="1058" formatCode="#,##0.00">
                  <c:v>2.0892500000000003</c:v>
                </c:pt>
                <c:pt idx="1059" formatCode="#,##0.00">
                  <c:v>2.0734166666666667</c:v>
                </c:pt>
                <c:pt idx="1060" formatCode="#,##0.00">
                  <c:v>2.0838333333333332</c:v>
                </c:pt>
                <c:pt idx="1061" formatCode="#,##0.00">
                  <c:v>2.0863333333333336</c:v>
                </c:pt>
                <c:pt idx="1062" formatCode="0.00_);\(0.00\)">
                  <c:v>2.1021666666666667</c:v>
                </c:pt>
                <c:pt idx="1063" formatCode="#,##0.00">
                  <c:v>2.1021666666666663</c:v>
                </c:pt>
                <c:pt idx="1064" formatCode="#,##0.00">
                  <c:v>2.1003333333333329</c:v>
                </c:pt>
                <c:pt idx="1065" formatCode="#,##0.00">
                  <c:v>2.0976666666666666</c:v>
                </c:pt>
                <c:pt idx="1066" formatCode="0.00_);\(0.00\)">
                  <c:v>2.1068333333333333</c:v>
                </c:pt>
                <c:pt idx="1067" formatCode="#,##0.00">
                  <c:v>2.1222500000000002</c:v>
                </c:pt>
                <c:pt idx="1068" formatCode="#,##0.00">
                  <c:v>2.1291666666666664</c:v>
                </c:pt>
                <c:pt idx="1069" formatCode="#,##0.00">
                  <c:v>2.1071666666666666</c:v>
                </c:pt>
                <c:pt idx="1070" formatCode="#,##0.00">
                  <c:v>2.1005833333333332</c:v>
                </c:pt>
                <c:pt idx="1071" formatCode="0.00_);\(0.00\)">
                  <c:v>2.1043333333333334</c:v>
                </c:pt>
                <c:pt idx="1072" formatCode="#,##0.00">
                  <c:v>2.1250000000000004</c:v>
                </c:pt>
                <c:pt idx="1073" formatCode="#,##0.00">
                  <c:v>2.1320833333333336</c:v>
                </c:pt>
                <c:pt idx="1074" formatCode="#,##0.00">
                  <c:v>2.1318333333333332</c:v>
                </c:pt>
                <c:pt idx="1075" formatCode="#,##0.00">
                  <c:v>2.1552500000000001</c:v>
                </c:pt>
                <c:pt idx="1076" formatCode="0.00_);\(0.00\)">
                  <c:v>2.1738333333333335</c:v>
                </c:pt>
                <c:pt idx="1077" formatCode="#,##0.00">
                  <c:v>2.1693333333333338</c:v>
                </c:pt>
                <c:pt idx="1078" formatCode="#,##0.00">
                  <c:v>2.1575833333333336</c:v>
                </c:pt>
                <c:pt idx="1079" formatCode="#,##0.00">
                  <c:v>2.1644166666666664</c:v>
                </c:pt>
                <c:pt idx="1080" formatCode="#,##0.00">
                  <c:v>2.1453333333333333</c:v>
                </c:pt>
                <c:pt idx="1081" formatCode="0.00_);\(0.00\)">
                  <c:v>2.1507499999999999</c:v>
                </c:pt>
                <c:pt idx="1082" formatCode="#,##0.00">
                  <c:v>2.1497499999999996</c:v>
                </c:pt>
                <c:pt idx="1083" formatCode="#,##0.00">
                  <c:v>2.13775</c:v>
                </c:pt>
                <c:pt idx="1084" formatCode="#,##0.00">
                  <c:v>2.1611666666666669</c:v>
                </c:pt>
                <c:pt idx="1085" formatCode="#,##0.00">
                  <c:v>2.1816666666666666</c:v>
                </c:pt>
                <c:pt idx="1086" formatCode="0.00_);\(0.00\)">
                  <c:v>2.2136666666666667</c:v>
                </c:pt>
                <c:pt idx="1087" formatCode="#,##0.00">
                  <c:v>2.2311666666666667</c:v>
                </c:pt>
                <c:pt idx="1088" formatCode="#,##0.00">
                  <c:v>2.2089166666666666</c:v>
                </c:pt>
                <c:pt idx="1089" formatCode="#,##0.00">
                  <c:v>2.2529999999999997</c:v>
                </c:pt>
                <c:pt idx="1090" formatCode="#,##0.00">
                  <c:v>2.2581666666666664</c:v>
                </c:pt>
                <c:pt idx="1091" formatCode="0.00_);\(0.00\)">
                  <c:v>2.2257500000000001</c:v>
                </c:pt>
                <c:pt idx="1092" formatCode="#,##0.00">
                  <c:v>2.1886666666666668</c:v>
                </c:pt>
                <c:pt idx="1093" formatCode="#,##0.00">
                  <c:v>2.163416666666667</c:v>
                </c:pt>
                <c:pt idx="1094" formatCode="#,##0.00">
                  <c:v>2.1403333333333339</c:v>
                </c:pt>
                <c:pt idx="1095" formatCode="#,##0.00">
                  <c:v>2.1749166666666668</c:v>
                </c:pt>
                <c:pt idx="1096" formatCode="0.00_);\(0.00\)">
                  <c:v>2.1509166666666668</c:v>
                </c:pt>
                <c:pt idx="1097" formatCode="#,##0.00">
                  <c:v>2.1734166666666668</c:v>
                </c:pt>
                <c:pt idx="1098" formatCode="#,##0.00">
                  <c:v>2.1665833333333335</c:v>
                </c:pt>
                <c:pt idx="1099" formatCode="#,##0.00">
                  <c:v>2.1547499999999995</c:v>
                </c:pt>
                <c:pt idx="1100" formatCode="#,##0.00">
                  <c:v>2.18025</c:v>
                </c:pt>
                <c:pt idx="1101" formatCode="0.00_);\(0.00\)">
                  <c:v>2.1788333333333334</c:v>
                </c:pt>
                <c:pt idx="1102" formatCode="#,##0.00">
                  <c:v>2.2069166666666669</c:v>
                </c:pt>
                <c:pt idx="1103" formatCode="#,##0.00">
                  <c:v>2.2145833333333336</c:v>
                </c:pt>
                <c:pt idx="1104" formatCode="#,##0.00">
                  <c:v>2.1847500000000002</c:v>
                </c:pt>
                <c:pt idx="1105" formatCode="0.00_);\(0.00\)">
                  <c:v>2.16675</c:v>
                </c:pt>
                <c:pt idx="1106" formatCode="#,##0.00">
                  <c:v>2.1737499999999996</c:v>
                </c:pt>
                <c:pt idx="1107" formatCode="#,##0.00">
                  <c:v>2.154666666666667</c:v>
                </c:pt>
                <c:pt idx="1108" formatCode="#,##0.00">
                  <c:v>2.154666666666667</c:v>
                </c:pt>
                <c:pt idx="1109" formatCode="#,##0.00">
                  <c:v>2.1788333333333338</c:v>
                </c:pt>
                <c:pt idx="1110" formatCode="0.00_);\(0.00\)">
                  <c:v>2.1850833333333335</c:v>
                </c:pt>
                <c:pt idx="1111" formatCode="#,##0.00">
                  <c:v>2.1965833333333333</c:v>
                </c:pt>
                <c:pt idx="1112" formatCode="#,##0.00">
                  <c:v>2.1897500000000001</c:v>
                </c:pt>
                <c:pt idx="1113" formatCode="#,##0.00">
                  <c:v>2.1875</c:v>
                </c:pt>
                <c:pt idx="1114" formatCode="#,##0.00">
                  <c:v>2.1670833333333337</c:v>
                </c:pt>
                <c:pt idx="1115" formatCode="0.00_);\(0.00\)">
                  <c:v>2.16675</c:v>
                </c:pt>
                <c:pt idx="1116" formatCode="#,##0.00">
                  <c:v>2.1883333333333335</c:v>
                </c:pt>
                <c:pt idx="1117" formatCode="#,##0.00">
                  <c:v>2.1830833333333328</c:v>
                </c:pt>
                <c:pt idx="1118" formatCode="#,##0.00">
                  <c:v>2.1817500000000001</c:v>
                </c:pt>
                <c:pt idx="1119" formatCode="#,##0.00">
                  <c:v>2.1867499999999995</c:v>
                </c:pt>
                <c:pt idx="1120" formatCode="0.00_);\(0.00\)">
                  <c:v>2.201916666666667</c:v>
                </c:pt>
                <c:pt idx="1121" formatCode="#,##0.00">
                  <c:v>2.2069999999999999</c:v>
                </c:pt>
                <c:pt idx="1122" formatCode="#,##0.00">
                  <c:v>2.2111666666666667</c:v>
                </c:pt>
                <c:pt idx="1123" formatCode="#,##0.00">
                  <c:v>2.2110833333333333</c:v>
                </c:pt>
                <c:pt idx="1124" formatCode="#,##0.00">
                  <c:v>2.194666666666667</c:v>
                </c:pt>
                <c:pt idx="1125" formatCode="0.00_);\(0.00\)">
                  <c:v>2.1603333333333334</c:v>
                </c:pt>
                <c:pt idx="1126" formatCode="#,##0.00">
                  <c:v>2.1650833333333335</c:v>
                </c:pt>
                <c:pt idx="1127" formatCode="#,##0.00">
                  <c:v>2.1655000000000002</c:v>
                </c:pt>
                <c:pt idx="1128" formatCode="#,##0.00">
                  <c:v>2.153</c:v>
                </c:pt>
                <c:pt idx="1129" formatCode="#,##0.00">
                  <c:v>2.1341666666666663</c:v>
                </c:pt>
                <c:pt idx="1130" formatCode="0.00_);\(0.00\)">
                  <c:v>2.1662500000000002</c:v>
                </c:pt>
                <c:pt idx="1131" formatCode="#,##0.00">
                  <c:v>2.1492499999999999</c:v>
                </c:pt>
                <c:pt idx="1132" formatCode="#,##0.00">
                  <c:v>2.1735833333333336</c:v>
                </c:pt>
                <c:pt idx="1133" formatCode="#,##0.00">
                  <c:v>2.1665833333333331</c:v>
                </c:pt>
                <c:pt idx="1134" formatCode="0.00_);\(0.00\)">
                  <c:v>2.1705000000000001</c:v>
                </c:pt>
                <c:pt idx="1135" formatCode="#,##0.00">
                  <c:v>2.1669166666666668</c:v>
                </c:pt>
                <c:pt idx="1136" formatCode="#,##0.00">
                  <c:v>2.1856666666666662</c:v>
                </c:pt>
                <c:pt idx="1137" formatCode="#,##0.00">
                  <c:v>2.187416666666667</c:v>
                </c:pt>
                <c:pt idx="1138" formatCode="#,##0.00">
                  <c:v>2.1859999999999995</c:v>
                </c:pt>
                <c:pt idx="1139" formatCode="0.00_);\(0.00\)">
                  <c:v>2.1739999999999995</c:v>
                </c:pt>
                <c:pt idx="1140" formatCode="#,##0.00">
                  <c:v>2.1790000000000007</c:v>
                </c:pt>
                <c:pt idx="1141" formatCode="#,##0.00">
                  <c:v>2.1540833333333329</c:v>
                </c:pt>
                <c:pt idx="1142" formatCode="#,##0.00">
                  <c:v>2.1657500000000001</c:v>
                </c:pt>
                <c:pt idx="1143" formatCode="#,##0.00">
                  <c:v>2.1795</c:v>
                </c:pt>
                <c:pt idx="1144" formatCode="0.00_);\(0.00\)">
                  <c:v>2.1906666666666665</c:v>
                </c:pt>
                <c:pt idx="1145" formatCode="#,##0.00">
                  <c:v>2.1687499999999997</c:v>
                </c:pt>
                <c:pt idx="1146" formatCode="#,##0.00">
                  <c:v>2.1837500000000003</c:v>
                </c:pt>
                <c:pt idx="1147" formatCode="#,##0.00">
                  <c:v>2.1700833333333329</c:v>
                </c:pt>
                <c:pt idx="1148" formatCode="#,##0.00">
                  <c:v>2.1790833333333333</c:v>
                </c:pt>
                <c:pt idx="1149" formatCode="0.00_);\(0.00\)">
                  <c:v>2.1847499999999997</c:v>
                </c:pt>
                <c:pt idx="1150" formatCode="#,##0.00">
                  <c:v>2.2025833333333336</c:v>
                </c:pt>
                <c:pt idx="1151" formatCode="#,##0.00">
                  <c:v>2.2360000000000002</c:v>
                </c:pt>
                <c:pt idx="1152" formatCode="#,##0.00">
                  <c:v>2.2485833333333329</c:v>
                </c:pt>
                <c:pt idx="1153" formatCode="#,##0.00">
                  <c:v>2.2205833333333338</c:v>
                </c:pt>
                <c:pt idx="1154" formatCode="0.00_);\(0.00\)">
                  <c:v>2.2406666666666668</c:v>
                </c:pt>
                <c:pt idx="1155" formatCode="#,##0.00">
                  <c:v>2.2650000000000001</c:v>
                </c:pt>
                <c:pt idx="1156" formatCode="#,##0.00">
                  <c:v>2.268416666666667</c:v>
                </c:pt>
                <c:pt idx="1157" formatCode="#,##0.00">
                  <c:v>2.2231666666666667</c:v>
                </c:pt>
                <c:pt idx="1158" formatCode="#,##0.00">
                  <c:v>2.2245833333333329</c:v>
                </c:pt>
                <c:pt idx="1159" formatCode="0.00_);\(0.00\)">
                  <c:v>2.2059166666666665</c:v>
                </c:pt>
                <c:pt idx="1160" formatCode="#,##0.00">
                  <c:v>2.2204999999999999</c:v>
                </c:pt>
                <c:pt idx="1161" formatCode="#,##0.00">
                  <c:v>2.2281666666666671</c:v>
                </c:pt>
                <c:pt idx="1162" formatCode="#,##0.00">
                  <c:v>2.25325</c:v>
                </c:pt>
                <c:pt idx="1163" formatCode="#,##0.00">
                  <c:v>2.2350833333333338</c:v>
                </c:pt>
                <c:pt idx="1164" formatCode="0.00_);\(0.00\)">
                  <c:v>2.215416666666667</c:v>
                </c:pt>
                <c:pt idx="1165" formatCode="#,##0.00">
                  <c:v>2.2444166666666669</c:v>
                </c:pt>
                <c:pt idx="1166" formatCode="#,##0.00">
                  <c:v>2.2387499999999996</c:v>
                </c:pt>
                <c:pt idx="1167" formatCode="#,##0.00">
                  <c:v>2.2415000000000003</c:v>
                </c:pt>
                <c:pt idx="1168" formatCode="#,##0.00">
                  <c:v>2.2434999999999996</c:v>
                </c:pt>
                <c:pt idx="1169" formatCode="0.00_);\(0.00\)">
                  <c:v>2.293333333333333</c:v>
                </c:pt>
                <c:pt idx="1170" formatCode="#,##0.00">
                  <c:v>2.3148333333333331</c:v>
                </c:pt>
                <c:pt idx="1171" formatCode="#,##0.00">
                  <c:v>2.3405</c:v>
                </c:pt>
                <c:pt idx="1172" formatCode="#,##0.00">
                  <c:v>2.3450833333333336</c:v>
                </c:pt>
                <c:pt idx="1173" formatCode="0.00_);\(0.00\)">
                  <c:v>2.2965833333333339</c:v>
                </c:pt>
                <c:pt idx="1174" formatCode="#,##0.00">
                  <c:v>2.2989166666666669</c:v>
                </c:pt>
                <c:pt idx="1175" formatCode="#,##0.00">
                  <c:v>2.2978333333333336</c:v>
                </c:pt>
                <c:pt idx="1176" formatCode="#,##0.00">
                  <c:v>2.3015833333333333</c:v>
                </c:pt>
                <c:pt idx="1177" formatCode="#,##0.00">
                  <c:v>2.3022500000000004</c:v>
                </c:pt>
                <c:pt idx="1178" formatCode="0.00_);\(0.00\)">
                  <c:v>2.3160833333333337</c:v>
                </c:pt>
                <c:pt idx="1179" formatCode="#,##0.00">
                  <c:v>2.3245833333333334</c:v>
                </c:pt>
                <c:pt idx="1180" formatCode="#,##0.00">
                  <c:v>2.3263333333333338</c:v>
                </c:pt>
                <c:pt idx="1181" formatCode="#,##0.00">
                  <c:v>2.3075833333333331</c:v>
                </c:pt>
                <c:pt idx="1182" formatCode="#,##0.00">
                  <c:v>2.2995833333333331</c:v>
                </c:pt>
                <c:pt idx="1183" formatCode="0.00_);\(0.00\)">
                  <c:v>2.351666666666667</c:v>
                </c:pt>
                <c:pt idx="1184" formatCode="#,##0.00">
                  <c:v>2.3297500000000002</c:v>
                </c:pt>
                <c:pt idx="1185" formatCode="#,##0.00">
                  <c:v>2.37175</c:v>
                </c:pt>
                <c:pt idx="1186" formatCode="#,##0.00">
                  <c:v>2.38375</c:v>
                </c:pt>
                <c:pt idx="1187" formatCode="#,##0.00">
                  <c:v>2.3890833333333332</c:v>
                </c:pt>
                <c:pt idx="1188" formatCode="0.00_);\(0.00\)">
                  <c:v>2.4829166666666667</c:v>
                </c:pt>
                <c:pt idx="1189" formatCode="#,##0.00">
                  <c:v>2.4755833333333332</c:v>
                </c:pt>
                <c:pt idx="1190" formatCode="#,##0.00">
                  <c:v>2.4158333333333331</c:v>
                </c:pt>
                <c:pt idx="1191" formatCode="#,##0.00">
                  <c:v>2.4301666666666666</c:v>
                </c:pt>
                <c:pt idx="1192" formatCode="#,##0.00">
                  <c:v>2.4418333333333337</c:v>
                </c:pt>
                <c:pt idx="1193" formatCode="#,##0.00">
                  <c:v>2.4456666666666664</c:v>
                </c:pt>
                <c:pt idx="1194" formatCode="#,##0.00">
                  <c:v>2.4463333333333335</c:v>
                </c:pt>
                <c:pt idx="1195" formatCode="#,##0.00">
                  <c:v>2.3789166666666666</c:v>
                </c:pt>
                <c:pt idx="1196" formatCode="#,##0.00">
                  <c:v>2.3407500000000003</c:v>
                </c:pt>
                <c:pt idx="1197" formatCode="#,##0.00">
                  <c:v>2.3633333333333333</c:v>
                </c:pt>
                <c:pt idx="1198" formatCode="#,##0.00">
                  <c:v>2.3725000000000005</c:v>
                </c:pt>
                <c:pt idx="1199" formatCode="#,##0.00">
                  <c:v>2.4270833333333326</c:v>
                </c:pt>
                <c:pt idx="1200" formatCode="#,##0.00">
                  <c:v>2.4172500000000006</c:v>
                </c:pt>
                <c:pt idx="1201" formatCode="#,##0.00">
                  <c:v>2.4138333333333333</c:v>
                </c:pt>
                <c:pt idx="1202" formatCode="#,##0.00">
                  <c:v>2.4267500000000002</c:v>
                </c:pt>
                <c:pt idx="1203" formatCode="#,##0.00">
                  <c:v>2.4917500000000001</c:v>
                </c:pt>
                <c:pt idx="1204" formatCode="#,##0.00">
                  <c:v>2.500666666666667</c:v>
                </c:pt>
                <c:pt idx="1205" formatCode="#,##0.00">
                  <c:v>2.5395833333333333</c:v>
                </c:pt>
                <c:pt idx="1206" formatCode="#,##0.00">
                  <c:v>2.5467500000000003</c:v>
                </c:pt>
                <c:pt idx="1207" formatCode="#,##0.00">
                  <c:v>2.5625833333333334</c:v>
                </c:pt>
                <c:pt idx="1208" formatCode="#,##0.00">
                  <c:v>2.5121666666666664</c:v>
                </c:pt>
                <c:pt idx="1209" formatCode="#,##0.00">
                  <c:v>2.523166666666667</c:v>
                </c:pt>
                <c:pt idx="1210" formatCode="#,##0.00">
                  <c:v>2.5747499999999999</c:v>
                </c:pt>
                <c:pt idx="1211" formatCode="#,##0.00">
                  <c:v>2.4730833333333337</c:v>
                </c:pt>
                <c:pt idx="1212" formatCode="#,##0.00">
                  <c:v>2.470333333333333</c:v>
                </c:pt>
                <c:pt idx="1213" formatCode="#,##0.00">
                  <c:v>2.4825833333333334</c:v>
                </c:pt>
                <c:pt idx="1214" formatCode="#,##0.00">
                  <c:v>2.4990833333333335</c:v>
                </c:pt>
                <c:pt idx="1215" formatCode="#,##0.00">
                  <c:v>2.4489999999999998</c:v>
                </c:pt>
                <c:pt idx="1216" formatCode="#,##0.00">
                  <c:v>2.475166666666667</c:v>
                </c:pt>
                <c:pt idx="1217" formatCode="#,##0.00">
                  <c:v>2.4965000000000002</c:v>
                </c:pt>
                <c:pt idx="1218" formatCode="#,##0.00">
                  <c:v>2.4787500000000002</c:v>
                </c:pt>
                <c:pt idx="1219" formatCode="#,##0.00">
                  <c:v>2.4708333333333328</c:v>
                </c:pt>
                <c:pt idx="1220" formatCode="#,##0.00">
                  <c:v>2.5083333333333333</c:v>
                </c:pt>
                <c:pt idx="1221" formatCode="#,##0.00">
                  <c:v>2.5170833333333333</c:v>
                </c:pt>
                <c:pt idx="1222" formatCode="#,##0.00">
                  <c:v>2.5106666666666664</c:v>
                </c:pt>
                <c:pt idx="1223" formatCode="#,##0.00">
                  <c:v>2.4613333333333336</c:v>
                </c:pt>
                <c:pt idx="1224" formatCode="#,##0.00">
                  <c:v>2.4043333333333332</c:v>
                </c:pt>
                <c:pt idx="1225" formatCode="#,##0.00">
                  <c:v>2.3746666666666667</c:v>
                </c:pt>
                <c:pt idx="1226" formatCode="#,##0.00">
                  <c:v>2.3896666666666668</c:v>
                </c:pt>
                <c:pt idx="1227" formatCode="#,##0.00">
                  <c:v>2.3596666666666666</c:v>
                </c:pt>
                <c:pt idx="1228" formatCode="#,##0.00">
                  <c:v>2.3155833333333335</c:v>
                </c:pt>
                <c:pt idx="1229" formatCode="#,##0.00">
                  <c:v>2.3489166666666663</c:v>
                </c:pt>
                <c:pt idx="1230" formatCode="#,##0.00">
                  <c:v>2.331</c:v>
                </c:pt>
                <c:pt idx="1231" formatCode="#,##0.00">
                  <c:v>2.3340000000000001</c:v>
                </c:pt>
                <c:pt idx="1232" formatCode="#,##0.00">
                  <c:v>2.3070833333333334</c:v>
                </c:pt>
                <c:pt idx="1233" formatCode="#,##0.00">
                  <c:v>2.3790833333333334</c:v>
                </c:pt>
                <c:pt idx="1234" formatCode="#,##0.00">
                  <c:v>2.375083333333333</c:v>
                </c:pt>
                <c:pt idx="1235" formatCode="#,##0.00">
                  <c:v>2.3308333333333331</c:v>
                </c:pt>
                <c:pt idx="1236" formatCode="#,##0.00">
                  <c:v>2.2809166666666667</c:v>
                </c:pt>
                <c:pt idx="1237" formatCode="#,##0.00">
                  <c:v>2.2854999999999999</c:v>
                </c:pt>
                <c:pt idx="1238" formatCode="#,##0.00">
                  <c:v>2.2891666666666666</c:v>
                </c:pt>
                <c:pt idx="1239" formatCode="#,##0.00">
                  <c:v>2.3245833333333334</c:v>
                </c:pt>
                <c:pt idx="1240" formatCode="#,##0.00">
                  <c:v>2.2817500000000002</c:v>
                </c:pt>
                <c:pt idx="1241" formatCode="#,##0.00">
                  <c:v>2.2591666666666668</c:v>
                </c:pt>
                <c:pt idx="1242" formatCode="#,##0.00">
                  <c:v>2.2578333333333336</c:v>
                </c:pt>
                <c:pt idx="1243" formatCode="#,##0.00">
                  <c:v>2.23725</c:v>
                </c:pt>
                <c:pt idx="1244" formatCode="#,##0.00">
                  <c:v>2.2753333333333337</c:v>
                </c:pt>
                <c:pt idx="1245" formatCode="#,##0.00">
                  <c:v>2.3010833333333331</c:v>
                </c:pt>
                <c:pt idx="1246" formatCode="#,##0.00">
                  <c:v>2.2919166666666668</c:v>
                </c:pt>
                <c:pt idx="1247" formatCode="#,##0.00">
                  <c:v>2.3127499999999999</c:v>
                </c:pt>
                <c:pt idx="1248" formatCode="#,##0.00">
                  <c:v>2.2508333333333335</c:v>
                </c:pt>
                <c:pt idx="1249" formatCode="#,##0.00">
                  <c:v>2.1918333333333333</c:v>
                </c:pt>
                <c:pt idx="1250" formatCode="#,##0.00">
                  <c:v>2.2199166666666668</c:v>
                </c:pt>
                <c:pt idx="1251" formatCode="#,##0.00">
                  <c:v>2.2365833333333334</c:v>
                </c:pt>
                <c:pt idx="1252" formatCode="#,##0.00">
                  <c:v>2.261333333333333</c:v>
                </c:pt>
                <c:pt idx="1253" formatCode="#,##0.00">
                  <c:v>2.2335833333333333</c:v>
                </c:pt>
                <c:pt idx="1254" formatCode="#,##0.00">
                  <c:v>2.247583333333333</c:v>
                </c:pt>
                <c:pt idx="1255" formatCode="#,##0.00">
                  <c:v>2.2394166666666666</c:v>
                </c:pt>
                <c:pt idx="1256" formatCode="#,##0.00">
                  <c:v>2.2455833333333337</c:v>
                </c:pt>
                <c:pt idx="1257" formatCode="#,##0.00">
                  <c:v>2.2436666666666669</c:v>
                </c:pt>
                <c:pt idx="1258" formatCode="#,##0.00">
                  <c:v>2.2469166666666669</c:v>
                </c:pt>
                <c:pt idx="1259" formatCode="0.00_);\(0.00\)">
                  <c:v>2.2361666666666666</c:v>
                </c:pt>
                <c:pt idx="1260" formatCode="#,##0.00">
                  <c:v>2.2601666666666667</c:v>
                </c:pt>
                <c:pt idx="1261" formatCode="#,##0.00">
                  <c:v>2.2570000000000001</c:v>
                </c:pt>
                <c:pt idx="1262" formatCode="#,##0.00">
                  <c:v>2.2568333333333332</c:v>
                </c:pt>
                <c:pt idx="1263" formatCode="#,##0.00">
                  <c:v>2.2644166666666665</c:v>
                </c:pt>
                <c:pt idx="1264" formatCode="0.00_);\(0.00\)">
                  <c:v>2.2743333333333333</c:v>
                </c:pt>
                <c:pt idx="1265" formatCode="#,##0.00">
                  <c:v>2.2886666666666664</c:v>
                </c:pt>
                <c:pt idx="1266" formatCode="#,##0.00">
                  <c:v>2.2814166666666669</c:v>
                </c:pt>
                <c:pt idx="1267" formatCode="#,##0.00">
                  <c:v>2.285916666666667</c:v>
                </c:pt>
                <c:pt idx="1268" formatCode="0.00_);\(0.00\)">
                  <c:v>2.3119999999999998</c:v>
                </c:pt>
                <c:pt idx="1269" formatCode="#,##0.00">
                  <c:v>2.3141666666666665</c:v>
                </c:pt>
                <c:pt idx="1270" formatCode="#,##0.00">
                  <c:v>2.2999166666666668</c:v>
                </c:pt>
                <c:pt idx="1271" formatCode="#,##0.00">
                  <c:v>2.2909166666666665</c:v>
                </c:pt>
                <c:pt idx="1272" formatCode="#,##0.00">
                  <c:v>2.2770833333333336</c:v>
                </c:pt>
                <c:pt idx="1273" formatCode="0.00_);\(0.00\)">
                  <c:v>2.3112499999999998</c:v>
                </c:pt>
                <c:pt idx="1274" formatCode="#,##0.00">
                  <c:v>2.3465833333333332</c:v>
                </c:pt>
                <c:pt idx="1275" formatCode="#,##0.00">
                  <c:v>2.3648333333333333</c:v>
                </c:pt>
                <c:pt idx="1276" formatCode="#,##0.00">
                  <c:v>2.3595833333333336</c:v>
                </c:pt>
                <c:pt idx="1277" formatCode="#,##0.00">
                  <c:v>2.3575833333333334</c:v>
                </c:pt>
                <c:pt idx="1278" formatCode="0.00_);\(0.00\)">
                  <c:v>2.3704166666666668</c:v>
                </c:pt>
                <c:pt idx="1279" formatCode="#,##0.00">
                  <c:v>2.371</c:v>
                </c:pt>
                <c:pt idx="1280" formatCode="#,##0.00">
                  <c:v>2.3394166666666663</c:v>
                </c:pt>
                <c:pt idx="1281" formatCode="#,##0.00">
                  <c:v>2.3651666666666666</c:v>
                </c:pt>
                <c:pt idx="1282" formatCode="#,##0.00">
                  <c:v>2.3647499999999999</c:v>
                </c:pt>
                <c:pt idx="1283" formatCode="0.00_);\(0.00\)">
                  <c:v>2.3959999999999999</c:v>
                </c:pt>
                <c:pt idx="1284" formatCode="#,##0.00">
                  <c:v>2.3575833333333334</c:v>
                </c:pt>
                <c:pt idx="1285" formatCode="#,##0.00">
                  <c:v>2.3449166666666668</c:v>
                </c:pt>
                <c:pt idx="1286" formatCode="#,##0.00">
                  <c:v>2.3815833333333329</c:v>
                </c:pt>
                <c:pt idx="1287" formatCode="0.00_);\(0.00\)">
                  <c:v>2.372583333333333</c:v>
                </c:pt>
                <c:pt idx="1288" formatCode="#,##0.00">
                  <c:v>2.3623333333333334</c:v>
                </c:pt>
                <c:pt idx="1289" formatCode="#,##0.00">
                  <c:v>2.3610833333333336</c:v>
                </c:pt>
                <c:pt idx="1290" formatCode="#,##0.00">
                  <c:v>2.36625</c:v>
                </c:pt>
                <c:pt idx="1291" formatCode="#,##0.00">
                  <c:v>2.3805833333333335</c:v>
                </c:pt>
                <c:pt idx="1292" formatCode="0.00_);\(0.00\)">
                  <c:v>2.3665833333333333</c:v>
                </c:pt>
                <c:pt idx="1293" formatCode="#,##0.00">
                  <c:v>2.3693333333333335</c:v>
                </c:pt>
                <c:pt idx="1294" formatCode="#,##0.00">
                  <c:v>2.3681666666666668</c:v>
                </c:pt>
                <c:pt idx="1295" formatCode="#,##0.00">
                  <c:v>2.3576666666666668</c:v>
                </c:pt>
                <c:pt idx="1296" formatCode="#,##0.00">
                  <c:v>2.3556666666666666</c:v>
                </c:pt>
                <c:pt idx="1297" formatCode="0.00_);\(0.00\)">
                  <c:v>2.33975</c:v>
                </c:pt>
                <c:pt idx="1298" formatCode="#,##0.00">
                  <c:v>2.3317499999999991</c:v>
                </c:pt>
                <c:pt idx="1299" formatCode="#,##0.00">
                  <c:v>2.3487499999999999</c:v>
                </c:pt>
                <c:pt idx="1300" formatCode="#,##0.00">
                  <c:v>2.3367499999999994</c:v>
                </c:pt>
                <c:pt idx="1301" formatCode="#,##0.00">
                  <c:v>2.347</c:v>
                </c:pt>
                <c:pt idx="1302" formatCode="0.00_);\(0.00\)">
                  <c:v>2.3303333333333338</c:v>
                </c:pt>
                <c:pt idx="1303" formatCode="#,##0.00">
                  <c:v>2.32125</c:v>
                </c:pt>
                <c:pt idx="1304" formatCode="#,##0.00">
                  <c:v>2.3210833333333336</c:v>
                </c:pt>
                <c:pt idx="1305" formatCode="#,##0.00">
                  <c:v>2.3102499999999999</c:v>
                </c:pt>
                <c:pt idx="1306" formatCode="#,##0.00">
                  <c:v>2.3312500000000003</c:v>
                </c:pt>
                <c:pt idx="1307" formatCode="0.00_);\(0.00\)">
                  <c:v>2.3400833333333328</c:v>
                </c:pt>
                <c:pt idx="1308" formatCode="#,##0.00">
                  <c:v>2.3675833333333336</c:v>
                </c:pt>
                <c:pt idx="1309" formatCode="#,##0.00">
                  <c:v>2.386333333333333</c:v>
                </c:pt>
                <c:pt idx="1310" formatCode="#,##0.00">
                  <c:v>2.3755000000000002</c:v>
                </c:pt>
                <c:pt idx="1311" formatCode="#,##0.00">
                  <c:v>2.3907500000000002</c:v>
                </c:pt>
                <c:pt idx="1312" formatCode="0.00_);\(0.00\)">
                  <c:v>2.3855</c:v>
                </c:pt>
                <c:pt idx="1313" formatCode="#,##0.00">
                  <c:v>2.3703333333333334</c:v>
                </c:pt>
                <c:pt idx="1314" formatCode="#,##0.00">
                  <c:v>2.3898333333333333</c:v>
                </c:pt>
                <c:pt idx="1315" formatCode="#,##0.00">
                  <c:v>2.45675</c:v>
                </c:pt>
                <c:pt idx="1316" formatCode="#,##0.00">
                  <c:v>2.4205000000000001</c:v>
                </c:pt>
                <c:pt idx="1317" formatCode="0.00_);\(0.00\)">
                  <c:v>2.4414166666666666</c:v>
                </c:pt>
                <c:pt idx="1318" formatCode="#,##0.00">
                  <c:v>2.4407499999999995</c:v>
                </c:pt>
                <c:pt idx="1319" formatCode="#,##0.00">
                  <c:v>2.441416666666667</c:v>
                </c:pt>
                <c:pt idx="1320" formatCode="#,##0.00">
                  <c:v>2.5034999999999998</c:v>
                </c:pt>
                <c:pt idx="1321" formatCode="#,##0.00">
                  <c:v>2.5184166666666665</c:v>
                </c:pt>
                <c:pt idx="1322" formatCode="0.00_);\(0.00\)">
                  <c:v>2.5070833333333336</c:v>
                </c:pt>
                <c:pt idx="1323" formatCode="#,##0.00">
                  <c:v>2.4396666666666671</c:v>
                </c:pt>
                <c:pt idx="1324" formatCode="#,##0.00">
                  <c:v>2.4380833333333336</c:v>
                </c:pt>
                <c:pt idx="1325" formatCode="#,##0.00">
                  <c:v>2.4344166666666669</c:v>
                </c:pt>
                <c:pt idx="1326" formatCode="0.00_);\(0.00\)">
                  <c:v>2.4049166666666664</c:v>
                </c:pt>
                <c:pt idx="1327" formatCode="#,##0.00">
                  <c:v>2.4049166666666664</c:v>
                </c:pt>
                <c:pt idx="1328" formatCode="#,##0.00">
                  <c:v>2.4041666666666668</c:v>
                </c:pt>
                <c:pt idx="1329" formatCode="#,##0.00">
                  <c:v>2.436666666666667</c:v>
                </c:pt>
                <c:pt idx="1330" formatCode="#,##0.00">
                  <c:v>2.3868333333333331</c:v>
                </c:pt>
                <c:pt idx="1331" formatCode="0.00_);\(0.00\)">
                  <c:v>2.3609999999999998</c:v>
                </c:pt>
                <c:pt idx="1332" formatCode="#,##0.00">
                  <c:v>2.3731666666666666</c:v>
                </c:pt>
                <c:pt idx="1333" formatCode="#,##0.00">
                  <c:v>2.3567500000000003</c:v>
                </c:pt>
                <c:pt idx="1334" formatCode="#,##0.00">
                  <c:v>2.37175</c:v>
                </c:pt>
                <c:pt idx="1335" formatCode="#,##0.00">
                  <c:v>2.3636666666666666</c:v>
                </c:pt>
                <c:pt idx="1336" formatCode="0.00_);\(0.00\)">
                  <c:v>2.3534999999999999</c:v>
                </c:pt>
                <c:pt idx="1337" formatCode="#,##0.00">
                  <c:v>2.3515833333333336</c:v>
                </c:pt>
                <c:pt idx="1338" formatCode="#,##0.00">
                  <c:v>2.375083333333333</c:v>
                </c:pt>
                <c:pt idx="1339" formatCode="#,##0.00">
                  <c:v>2.3610833333333332</c:v>
                </c:pt>
                <c:pt idx="1340" formatCode="#,##0.00">
                  <c:v>2.3495833333333329</c:v>
                </c:pt>
                <c:pt idx="1341" formatCode="0.00_);\(0.00\)">
                  <c:v>2.3692500000000001</c:v>
                </c:pt>
                <c:pt idx="1342" formatCode="#,##0.00">
                  <c:v>2.3755000000000002</c:v>
                </c:pt>
                <c:pt idx="1343" formatCode="#,##0.00">
                  <c:v>2.3919999999999999</c:v>
                </c:pt>
                <c:pt idx="1344" formatCode="#,##0.00">
                  <c:v>2.4060000000000001</c:v>
                </c:pt>
                <c:pt idx="1345" formatCode="#,##0.00">
                  <c:v>2.3941666666666666</c:v>
                </c:pt>
                <c:pt idx="1346" formatCode="0.00_);\(0.00\)">
                  <c:v>2.4033333333333333</c:v>
                </c:pt>
                <c:pt idx="1347" formatCode="#,##0.00">
                  <c:v>2.4002500000000002</c:v>
                </c:pt>
                <c:pt idx="1348" formatCode="#,##0.00">
                  <c:v>2.3887499999999999</c:v>
                </c:pt>
                <c:pt idx="1349" formatCode="#,##0.00">
                  <c:v>2.3879166666666665</c:v>
                </c:pt>
                <c:pt idx="1350" formatCode="#,##0.00">
                  <c:v>2.3906666666666667</c:v>
                </c:pt>
                <c:pt idx="1351" formatCode="0.00_);\(0.00\)">
                  <c:v>2.3711666666666669</c:v>
                </c:pt>
                <c:pt idx="1352" formatCode="#,##0.00">
                  <c:v>2.3813333333333326</c:v>
                </c:pt>
                <c:pt idx="1353" formatCode="#,##0.00">
                  <c:v>2.375833333333333</c:v>
                </c:pt>
                <c:pt idx="1354" formatCode="#,##0.00">
                  <c:v>2.36225</c:v>
                </c:pt>
                <c:pt idx="1355" formatCode="0.00_);\(0.00\)">
                  <c:v>2.3678333333333335</c:v>
                </c:pt>
                <c:pt idx="1356" formatCode="#,##0.00">
                  <c:v>2.3815833333333334</c:v>
                </c:pt>
                <c:pt idx="1357" formatCode="#,##0.00">
                  <c:v>2.3955000000000002</c:v>
                </c:pt>
                <c:pt idx="1358" formatCode="#,##0.00">
                  <c:v>2.39425</c:v>
                </c:pt>
                <c:pt idx="1359" formatCode="#,##0.00">
                  <c:v>2.3824166666666664</c:v>
                </c:pt>
                <c:pt idx="1360" formatCode="0.00_);\(0.00\)">
                  <c:v>2.3684166666666666</c:v>
                </c:pt>
                <c:pt idx="1361" formatCode="#,##0.00">
                  <c:v>2.3684999999999996</c:v>
                </c:pt>
                <c:pt idx="1362" formatCode="#,##0.00">
                  <c:v>2.3573333333333331</c:v>
                </c:pt>
                <c:pt idx="1363" formatCode="#,##0.00">
                  <c:v>2.3596666666666666</c:v>
                </c:pt>
                <c:pt idx="1364" formatCode="#,##0.00">
                  <c:v>2.3644166666666666</c:v>
                </c:pt>
                <c:pt idx="1365" formatCode="0.00_);\(0.00\)">
                  <c:v>2.3873333333333329</c:v>
                </c:pt>
                <c:pt idx="1366" formatCode="#,##0.00">
                  <c:v>2.4112500000000003</c:v>
                </c:pt>
                <c:pt idx="1367" formatCode="#,##0.00">
                  <c:v>2.435916666666667</c:v>
                </c:pt>
                <c:pt idx="1368" formatCode="#,##0.00">
                  <c:v>2.3926666666666665</c:v>
                </c:pt>
                <c:pt idx="1369" formatCode="#,##0.00">
                  <c:v>2.4485000000000001</c:v>
                </c:pt>
                <c:pt idx="1370" formatCode="0.00_);\(0.00\)">
                  <c:v>2.4300000000000002</c:v>
                </c:pt>
                <c:pt idx="1371" formatCode="#,##0.00">
                  <c:v>2.4560833333333334</c:v>
                </c:pt>
                <c:pt idx="1372" formatCode="#,##0.00">
                  <c:v>2.4742500000000001</c:v>
                </c:pt>
                <c:pt idx="1373" formatCode="#,##0.00">
                  <c:v>2.48875</c:v>
                </c:pt>
                <c:pt idx="1374" formatCode="#,##0.00">
                  <c:v>2.4664166666666669</c:v>
                </c:pt>
                <c:pt idx="1375" formatCode="0.00_);\(0.00\)">
                  <c:v>2.4677500000000001</c:v>
                </c:pt>
                <c:pt idx="1376" formatCode="#,##0.00">
                  <c:v>2.4702500000000001</c:v>
                </c:pt>
                <c:pt idx="1377" formatCode="#,##0.00">
                  <c:v>2.4577500000000003</c:v>
                </c:pt>
                <c:pt idx="1378" formatCode="#,##0.00">
                  <c:v>2.4609166666666664</c:v>
                </c:pt>
                <c:pt idx="1379" formatCode="#,##0.00">
                  <c:v>2.4544166666666665</c:v>
                </c:pt>
                <c:pt idx="1380" formatCode="0.00_);\(0.00\)">
                  <c:v>2.4509166666666666</c:v>
                </c:pt>
                <c:pt idx="1381" formatCode="#,##0.00">
                  <c:v>2.4265833333333333</c:v>
                </c:pt>
                <c:pt idx="1382" formatCode="#,##0.00">
                  <c:v>2.4353333333333333</c:v>
                </c:pt>
                <c:pt idx="1383" formatCode="#,##0.00">
                  <c:v>2.440666666666667</c:v>
                </c:pt>
                <c:pt idx="1384" formatCode="0.00_);\(0.00\)">
                  <c:v>2.4306666666666668</c:v>
                </c:pt>
                <c:pt idx="1385" formatCode="#,##0.00">
                  <c:v>2.4139999999999997</c:v>
                </c:pt>
                <c:pt idx="1386" formatCode="#,##0.00">
                  <c:v>2.3940833333333331</c:v>
                </c:pt>
                <c:pt idx="1387" formatCode="#,##0.00">
                  <c:v>2.4012500000000006</c:v>
                </c:pt>
                <c:pt idx="1388" formatCode="#,##0.00">
                  <c:v>2.3991666666666673</c:v>
                </c:pt>
                <c:pt idx="1389" formatCode="0.00_);\(0.00\)">
                  <c:v>2.3855</c:v>
                </c:pt>
                <c:pt idx="1390" formatCode="#,##0.00">
                  <c:v>2.4099166666666672</c:v>
                </c:pt>
                <c:pt idx="1391" formatCode="#,##0.00">
                  <c:v>2.3999166666666665</c:v>
                </c:pt>
                <c:pt idx="1392" formatCode="#,##0.00">
                  <c:v>2.3749166666666666</c:v>
                </c:pt>
                <c:pt idx="1393" formatCode="#,##0.00">
                  <c:v>2.3812500000000001</c:v>
                </c:pt>
                <c:pt idx="1394" formatCode="0.00_);\(0.00\)">
                  <c:v>2.3808333333333338</c:v>
                </c:pt>
                <c:pt idx="1395" formatCode="#,##0.00">
                  <c:v>2.4090833333333337</c:v>
                </c:pt>
                <c:pt idx="1396" formatCode="#,##0.00">
                  <c:v>2.4008333333333334</c:v>
                </c:pt>
                <c:pt idx="1397" formatCode="#,##0.00">
                  <c:v>2.3878333333333335</c:v>
                </c:pt>
                <c:pt idx="1398" formatCode="#,##0.00">
                  <c:v>2.3868333333333331</c:v>
                </c:pt>
                <c:pt idx="1399" formatCode="0.00_);\(0.00\)">
                  <c:v>2.3806666666666669</c:v>
                </c:pt>
                <c:pt idx="1400" formatCode="#,##0.00">
                  <c:v>2.3664999999999998</c:v>
                </c:pt>
                <c:pt idx="1401" formatCode="#,##0.00">
                  <c:v>2.3743333333333334</c:v>
                </c:pt>
                <c:pt idx="1402" formatCode="#,##0.00">
                  <c:v>2.3836666666666666</c:v>
                </c:pt>
                <c:pt idx="1403" formatCode="#,##0.00">
                  <c:v>2.3706666666666663</c:v>
                </c:pt>
                <c:pt idx="1404" formatCode="0.00_);\(0.00\)">
                  <c:v>2.3566666666666665</c:v>
                </c:pt>
                <c:pt idx="1405" formatCode="#,##0.00">
                  <c:v>2.34775</c:v>
                </c:pt>
                <c:pt idx="1406" formatCode="#,##0.00">
                  <c:v>2.3528333333333333</c:v>
                </c:pt>
                <c:pt idx="1407" formatCode="#,##0.00">
                  <c:v>2.3307499999999997</c:v>
                </c:pt>
                <c:pt idx="1408" formatCode="#,##0.00">
                  <c:v>2.3277499999999995</c:v>
                </c:pt>
                <c:pt idx="1409" formatCode="0.00_);\(0.00\)">
                  <c:v>2.3267500000000001</c:v>
                </c:pt>
                <c:pt idx="1410" formatCode="#,##0.00">
                  <c:v>2.3362499999999997</c:v>
                </c:pt>
                <c:pt idx="1411" formatCode="#,##0.00">
                  <c:v>2.3780000000000001</c:v>
                </c:pt>
                <c:pt idx="1412" formatCode="#,##0.00">
                  <c:v>2.3525</c:v>
                </c:pt>
                <c:pt idx="1413" formatCode="#,##0.00">
                  <c:v>2.3273333333333333</c:v>
                </c:pt>
                <c:pt idx="1414" formatCode="0.00_);\(0.00\)">
                  <c:v>2.3353333333333333</c:v>
                </c:pt>
                <c:pt idx="1415" formatCode="#,##0.00">
                  <c:v>2.3349166666666665</c:v>
                </c:pt>
                <c:pt idx="1416" formatCode="#,##0.00">
                  <c:v>2.3219166666666671</c:v>
                </c:pt>
                <c:pt idx="1417" formatCode="#,##0.00">
                  <c:v>2.3050000000000002</c:v>
                </c:pt>
                <c:pt idx="1418" formatCode="#,##0.00">
                  <c:v>2.2942500000000003</c:v>
                </c:pt>
                <c:pt idx="1419" formatCode="0.00_);\(0.00\)">
                  <c:v>2.2654999999999998</c:v>
                </c:pt>
                <c:pt idx="1420" formatCode="#,##0.00">
                  <c:v>2.2318333333333329</c:v>
                </c:pt>
                <c:pt idx="1421" formatCode="#,##0.00">
                  <c:v>2.2604166666666665</c:v>
                </c:pt>
                <c:pt idx="1422" formatCode="#,##0.00">
                  <c:v>2.2590833333333333</c:v>
                </c:pt>
                <c:pt idx="1423" formatCode="#,##0.00">
                  <c:v>2.209916666666667</c:v>
                </c:pt>
                <c:pt idx="1424" formatCode="0.00_);\(0.00\)">
                  <c:v>2.2256666666666671</c:v>
                </c:pt>
                <c:pt idx="1425" formatCode="#,##0.00">
                  <c:v>2.2458333333333331</c:v>
                </c:pt>
                <c:pt idx="1426" formatCode="#,##0.00">
                  <c:v>2.2648333333333333</c:v>
                </c:pt>
                <c:pt idx="1427" formatCode="#,##0.00">
                  <c:v>2.2514166666666666</c:v>
                </c:pt>
                <c:pt idx="1428" formatCode="0.00_);\(0.00\)">
                  <c:v>2.2732500000000004</c:v>
                </c:pt>
                <c:pt idx="1429" formatCode="#,##0.00">
                  <c:v>2.2559166666666663</c:v>
                </c:pt>
                <c:pt idx="1430" formatCode="#,##0.00">
                  <c:v>2.2728333333333333</c:v>
                </c:pt>
                <c:pt idx="1431" formatCode="#,##0.00">
                  <c:v>2.3311666666666668</c:v>
                </c:pt>
                <c:pt idx="1432" formatCode="#,##0.00">
                  <c:v>2.3195000000000001</c:v>
                </c:pt>
                <c:pt idx="1433" formatCode="0.00_);\(0.00\)">
                  <c:v>2.2886666666666668</c:v>
                </c:pt>
                <c:pt idx="1434" formatCode="#,##0.00">
                  <c:v>2.2989166666666674</c:v>
                </c:pt>
                <c:pt idx="1435" formatCode="#,##0.00">
                  <c:v>2.2784166666666668</c:v>
                </c:pt>
                <c:pt idx="1436" formatCode="#,##0.00">
                  <c:v>2.281916666666667</c:v>
                </c:pt>
                <c:pt idx="1437" formatCode="#,##0.00">
                  <c:v>2.2719166666666664</c:v>
                </c:pt>
                <c:pt idx="1438" formatCode="0.00_);\(0.00\)">
                  <c:v>2.2819999999999996</c:v>
                </c:pt>
                <c:pt idx="1439" formatCode="#,##0.00">
                  <c:v>2.2817500000000002</c:v>
                </c:pt>
                <c:pt idx="1440" formatCode="#,##0.00">
                  <c:v>2.2713333333333332</c:v>
                </c:pt>
                <c:pt idx="1441" formatCode="#,##0.00">
                  <c:v>2.2950833333333338</c:v>
                </c:pt>
                <c:pt idx="1442" formatCode="#,##0.00">
                  <c:v>2.30925</c:v>
                </c:pt>
                <c:pt idx="1443" formatCode="#,##0.00">
                  <c:v>2.2904166666666668</c:v>
                </c:pt>
                <c:pt idx="1444" formatCode="#,##0.00">
                  <c:v>2.2950000000000004</c:v>
                </c:pt>
                <c:pt idx="1445" formatCode="#,##0.00">
                  <c:v>2.2920833333333337</c:v>
                </c:pt>
                <c:pt idx="1446" formatCode="#,##0.00">
                  <c:v>2.278833333333333</c:v>
                </c:pt>
                <c:pt idx="1447" formatCode="#,##0.00">
                  <c:v>2.310083333333333</c:v>
                </c:pt>
                <c:pt idx="1448" formatCode="#,##0.00">
                  <c:v>2.2800833333333332</c:v>
                </c:pt>
                <c:pt idx="1449" formatCode="#,##0.00">
                  <c:v>2.2814166666666664</c:v>
                </c:pt>
                <c:pt idx="1450" formatCode="#,##0.00">
                  <c:v>2.2684166666666665</c:v>
                </c:pt>
                <c:pt idx="1451" formatCode="#,##0.00">
                  <c:v>2.2670833333333333</c:v>
                </c:pt>
                <c:pt idx="1452" formatCode="#,##0.00">
                  <c:v>2.2529166666666667</c:v>
                </c:pt>
                <c:pt idx="1453" formatCode="#,##0.00">
                  <c:v>2.262833333333333</c:v>
                </c:pt>
                <c:pt idx="1454" formatCode="#,##0.00">
                  <c:v>2.2672500000000002</c:v>
                </c:pt>
                <c:pt idx="1455" formatCode="#,##0.00">
                  <c:v>2.2807500000000003</c:v>
                </c:pt>
                <c:pt idx="1456" formatCode="#,##0.00">
                  <c:v>2.3015000000000003</c:v>
                </c:pt>
                <c:pt idx="1457" formatCode="#,##0.00">
                  <c:v>2.2940000000000005</c:v>
                </c:pt>
                <c:pt idx="1458" formatCode="#,##0.00">
                  <c:v>2.2960000000000003</c:v>
                </c:pt>
                <c:pt idx="1459" formatCode="#,##0.00">
                  <c:v>2.3038333333333334</c:v>
                </c:pt>
                <c:pt idx="1460" formatCode="#,##0.00">
                  <c:v>2.341333333333333</c:v>
                </c:pt>
                <c:pt idx="1461" formatCode="#,##0.00">
                  <c:v>2.2895833333333342</c:v>
                </c:pt>
                <c:pt idx="1462" formatCode="#,##0.00">
                  <c:v>2.2770833333333336</c:v>
                </c:pt>
                <c:pt idx="1463" formatCode="#,##0.00">
                  <c:v>2.289333333333333</c:v>
                </c:pt>
                <c:pt idx="1464" formatCode="#,##0.00">
                  <c:v>2.2665833333333332</c:v>
                </c:pt>
                <c:pt idx="1465" formatCode="#,##0.00">
                  <c:v>2.3079166666666668</c:v>
                </c:pt>
                <c:pt idx="1466" formatCode="#,##0.00">
                  <c:v>2.3287499999999999</c:v>
                </c:pt>
                <c:pt idx="1467" formatCode="#,##0.00">
                  <c:v>2.3061666666666665</c:v>
                </c:pt>
                <c:pt idx="1468" formatCode="#,##0.00">
                  <c:v>2.3522499999999997</c:v>
                </c:pt>
                <c:pt idx="1469" formatCode="#,##0.00">
                  <c:v>2.3461666666666665</c:v>
                </c:pt>
                <c:pt idx="1470" formatCode="#,##0.00">
                  <c:v>2.3029166666666665</c:v>
                </c:pt>
                <c:pt idx="1471" formatCode="#,##0.00">
                  <c:v>2.3240833333333328</c:v>
                </c:pt>
                <c:pt idx="1472" formatCode="#,##0.00">
                  <c:v>2.3099166666666666</c:v>
                </c:pt>
                <c:pt idx="1473" formatCode="#,##0.00">
                  <c:v>2.3059166666666666</c:v>
                </c:pt>
                <c:pt idx="1474" formatCode="#,##0.00">
                  <c:v>2.3242499999999997</c:v>
                </c:pt>
                <c:pt idx="1475" formatCode="#,##0.00">
                  <c:v>2.2821666666666669</c:v>
                </c:pt>
                <c:pt idx="1476" formatCode="#,##0.00">
                  <c:v>2.2696666666666672</c:v>
                </c:pt>
                <c:pt idx="1477" formatCode="#,##0.00">
                  <c:v>2.2460833333333334</c:v>
                </c:pt>
                <c:pt idx="1478" formatCode="#,##0.00">
                  <c:v>2.242833333333333</c:v>
                </c:pt>
                <c:pt idx="1479" formatCode="#,##0.00">
                  <c:v>2.2304166666666667</c:v>
                </c:pt>
                <c:pt idx="1480" formatCode="#,##0.00">
                  <c:v>2.2073333333333331</c:v>
                </c:pt>
                <c:pt idx="1481" formatCode="#,##0.00">
                  <c:v>2.2200833333333336</c:v>
                </c:pt>
                <c:pt idx="1482" formatCode="#,##0.00">
                  <c:v>2.1942500000000003</c:v>
                </c:pt>
                <c:pt idx="1483" formatCode="#,##0.00">
                  <c:v>2.0853333333333333</c:v>
                </c:pt>
                <c:pt idx="1484" formatCode="#,##0.00">
                  <c:v>2.0700833333333333</c:v>
                </c:pt>
                <c:pt idx="1485" formatCode="#,##0.00">
                  <c:v>2.0378333333333329</c:v>
                </c:pt>
                <c:pt idx="1486" formatCode="#,##0.00">
                  <c:v>2.0673333333333335</c:v>
                </c:pt>
                <c:pt idx="1487" formatCode="#,##0.00">
                  <c:v>2.0776666666666666</c:v>
                </c:pt>
                <c:pt idx="1488" formatCode="#,##0.00">
                  <c:v>2.1419999999999995</c:v>
                </c:pt>
                <c:pt idx="1489" formatCode="#,##0.00">
                  <c:v>2.0410833333333334</c:v>
                </c:pt>
                <c:pt idx="1490" formatCode="#,##0.00">
                  <c:v>2.0169999999999999</c:v>
                </c:pt>
                <c:pt idx="1491" formatCode="#,##0.00">
                  <c:v>2.0114166666666669</c:v>
                </c:pt>
                <c:pt idx="1492" formatCode="#,##0.00">
                  <c:v>2.0115833333333333</c:v>
                </c:pt>
                <c:pt idx="1493" formatCode="#,##0.00">
                  <c:v>2.0468333333333333</c:v>
                </c:pt>
                <c:pt idx="1494" formatCode="#,##0.00">
                  <c:v>2.0437499999999997</c:v>
                </c:pt>
                <c:pt idx="1495" formatCode="#,##0.00">
                  <c:v>2.0540833333333333</c:v>
                </c:pt>
                <c:pt idx="1496" formatCode="#,##0.00">
                  <c:v>2.0714166666666665</c:v>
                </c:pt>
                <c:pt idx="1497" formatCode="#,##0.00">
                  <c:v>2.0775000000000001</c:v>
                </c:pt>
                <c:pt idx="1498" formatCode="#,##0.00">
                  <c:v>2.016833333333333</c:v>
                </c:pt>
                <c:pt idx="1499" formatCode="#,##0.00">
                  <c:v>1.9995833333333335</c:v>
                </c:pt>
                <c:pt idx="1500" formatCode="#,##0.00">
                  <c:v>1.987666666666666</c:v>
                </c:pt>
                <c:pt idx="1501" formatCode="#,##0.00">
                  <c:v>1.9816666666666662</c:v>
                </c:pt>
                <c:pt idx="1502" formatCode="#,##0.00">
                  <c:v>1.9367500000000002</c:v>
                </c:pt>
                <c:pt idx="1503" formatCode="#,##0.00">
                  <c:v>1.920333333333333</c:v>
                </c:pt>
                <c:pt idx="1504" formatCode="#,##0.00">
                  <c:v>1.9550000000000001</c:v>
                </c:pt>
                <c:pt idx="1505" formatCode="#,##0.00">
                  <c:v>1.9789999999999999</c:v>
                </c:pt>
                <c:pt idx="1506" formatCode="#,##0.00">
                  <c:v>2.2176666666666667</c:v>
                </c:pt>
                <c:pt idx="1507" formatCode="#,##0.00">
                  <c:v>2.2025000000000001</c:v>
                </c:pt>
                <c:pt idx="1508" formatCode="#,##0.00">
                  <c:v>2.193916666666667</c:v>
                </c:pt>
                <c:pt idx="1509" formatCode="0.00_);\(0.00\)">
                  <c:v>2.1734166666666668</c:v>
                </c:pt>
                <c:pt idx="1510" formatCode="#,##0.00">
                  <c:v>2.1637499999999998</c:v>
                </c:pt>
                <c:pt idx="1511" formatCode="#,##0.00">
                  <c:v>2.16425</c:v>
                </c:pt>
                <c:pt idx="1512" formatCode="#,##0.00">
                  <c:v>2.1781666666666668</c:v>
                </c:pt>
                <c:pt idx="1513" formatCode="#,##0.00">
                  <c:v>2.1729166666666666</c:v>
                </c:pt>
                <c:pt idx="1514" formatCode="0.00_);\(0.00\)">
                  <c:v>2.185916666666667</c:v>
                </c:pt>
                <c:pt idx="1515" formatCode="#,##0.00">
                  <c:v>2.185916666666667</c:v>
                </c:pt>
                <c:pt idx="1516" formatCode="#,##0.00">
                  <c:v>2.185916666666667</c:v>
                </c:pt>
                <c:pt idx="1517" formatCode="#,##0.00">
                  <c:v>2.185916666666667</c:v>
                </c:pt>
                <c:pt idx="1518" formatCode="#,##0.00">
                  <c:v>2.1912500000000001</c:v>
                </c:pt>
                <c:pt idx="1519" formatCode="0.00_);\(0.00\)">
                  <c:v>2.2231666666666672</c:v>
                </c:pt>
                <c:pt idx="1520" formatCode="#,##0.00">
                  <c:v>2.2164999999999995</c:v>
                </c:pt>
                <c:pt idx="1521" formatCode="#,##0.00">
                  <c:v>2.2035833333333334</c:v>
                </c:pt>
                <c:pt idx="1522" formatCode="#,##0.00">
                  <c:v>2.210083333333333</c:v>
                </c:pt>
                <c:pt idx="1523" formatCode="#,##0.00">
                  <c:v>2.2315</c:v>
                </c:pt>
                <c:pt idx="1524" formatCode="0.00_);\(0.00\)">
                  <c:v>2.2639166666666672</c:v>
                </c:pt>
                <c:pt idx="1525" formatCode="#,##0.00">
                  <c:v>2.24275</c:v>
                </c:pt>
                <c:pt idx="1526" formatCode="#,##0.00">
                  <c:v>2.2389166666666669</c:v>
                </c:pt>
                <c:pt idx="1527" formatCode="#,##0.00">
                  <c:v>2.2695833333333333</c:v>
                </c:pt>
                <c:pt idx="1528" formatCode="#,##0.00">
                  <c:v>2.2524999999999999</c:v>
                </c:pt>
                <c:pt idx="1529" formatCode="0.00_);\(0.00\)">
                  <c:v>2.2595000000000001</c:v>
                </c:pt>
                <c:pt idx="1530" formatCode="#,##0.00">
                  <c:v>2.261166666666667</c:v>
                </c:pt>
                <c:pt idx="1531" formatCode="#,##0.00">
                  <c:v>2.26275</c:v>
                </c:pt>
                <c:pt idx="1532" formatCode="#,##0.00">
                  <c:v>2.2652500000000004</c:v>
                </c:pt>
                <c:pt idx="1533" formatCode="#,##0.00">
                  <c:v>2.25325</c:v>
                </c:pt>
                <c:pt idx="1534" formatCode="0.00_);\(0.00\)">
                  <c:v>2.2551666666666663</c:v>
                </c:pt>
                <c:pt idx="1535" formatCode="#,##0.00">
                  <c:v>2.2489166666666667</c:v>
                </c:pt>
                <c:pt idx="1536" formatCode="#,##0.00">
                  <c:v>2.2407500000000002</c:v>
                </c:pt>
                <c:pt idx="1537" formatCode="#,##0.00">
                  <c:v>2.2337500000000001</c:v>
                </c:pt>
                <c:pt idx="1538" formatCode="0.00_);\(0.00\)">
                  <c:v>2.233916666666667</c:v>
                </c:pt>
                <c:pt idx="1539" formatCode="#,##0.00">
                  <c:v>2.2253333333333329</c:v>
                </c:pt>
                <c:pt idx="1540" formatCode="#,##0.00">
                  <c:v>2.2090000000000001</c:v>
                </c:pt>
                <c:pt idx="1541" formatCode="#,##0.00">
                  <c:v>2.2047500000000002</c:v>
                </c:pt>
                <c:pt idx="1542" formatCode="#,##0.00">
                  <c:v>2.2088333333333332</c:v>
                </c:pt>
                <c:pt idx="1543" formatCode="0.00_);\(0.00\)">
                  <c:v>2.1963333333333335</c:v>
                </c:pt>
                <c:pt idx="1544" formatCode="#,##0.00">
                  <c:v>2.1780833333333329</c:v>
                </c:pt>
                <c:pt idx="1545" formatCode="#,##0.00">
                  <c:v>2.2063333333333337</c:v>
                </c:pt>
                <c:pt idx="1546" formatCode="#,##0.00">
                  <c:v>2.2063333333333337</c:v>
                </c:pt>
                <c:pt idx="1547" formatCode="#,##0.00">
                  <c:v>2.2118333333333333</c:v>
                </c:pt>
                <c:pt idx="1548" formatCode="0.00_);\(0.00\)">
                  <c:v>2.2212499999999999</c:v>
                </c:pt>
                <c:pt idx="1549" formatCode="#,##0.00">
                  <c:v>2.2455833333333333</c:v>
                </c:pt>
                <c:pt idx="1550" formatCode="#,##0.00">
                  <c:v>2.2550833333333333</c:v>
                </c:pt>
                <c:pt idx="1551" formatCode="#,##0.00">
                  <c:v>2.2757499999999999</c:v>
                </c:pt>
                <c:pt idx="1552" formatCode="#,##0.00">
                  <c:v>2.2919166666666668</c:v>
                </c:pt>
                <c:pt idx="1553" formatCode="0.00_);\(0.00\)">
                  <c:v>2.2442500000000001</c:v>
                </c:pt>
                <c:pt idx="1554" formatCode="#,##0.00">
                  <c:v>2.2207500000000002</c:v>
                </c:pt>
                <c:pt idx="1555" formatCode="#,##0.00">
                  <c:v>2.2080833333333332</c:v>
                </c:pt>
                <c:pt idx="1556" formatCode="#,##0.00">
                  <c:v>2.2032500000000002</c:v>
                </c:pt>
                <c:pt idx="1557" formatCode="#,##0.00">
                  <c:v>2.2145833333333331</c:v>
                </c:pt>
                <c:pt idx="1558" formatCode="0.00_);\(0.00\)">
                  <c:v>2.1971666666666665</c:v>
                </c:pt>
                <c:pt idx="1559" formatCode="#,##0.00">
                  <c:v>2.2101666666666664</c:v>
                </c:pt>
                <c:pt idx="1560" formatCode="#,##0.00">
                  <c:v>2.2314166666666666</c:v>
                </c:pt>
                <c:pt idx="1561" formatCode="#,##0.00">
                  <c:v>2.2322499999999996</c:v>
                </c:pt>
                <c:pt idx="1562" formatCode="#,##0.00">
                  <c:v>2.2357499999999999</c:v>
                </c:pt>
                <c:pt idx="1563" formatCode="0.00_);\(0.00\)">
                  <c:v>2.2587499999999996</c:v>
                </c:pt>
                <c:pt idx="1564" formatCode="#,##0.00">
                  <c:v>2.2639166666666664</c:v>
                </c:pt>
                <c:pt idx="1565" formatCode="#,##0.00">
                  <c:v>2.2549166666666669</c:v>
                </c:pt>
                <c:pt idx="1566" formatCode="#,##0.00">
                  <c:v>2.2793333333333332</c:v>
                </c:pt>
                <c:pt idx="1567" formatCode="#,##0.00">
                  <c:v>2.2793333333333337</c:v>
                </c:pt>
                <c:pt idx="1568" formatCode="0.00_);\(0.00\)">
                  <c:v>2.2803333333333331</c:v>
                </c:pt>
                <c:pt idx="1569" formatCode="#,##0.00">
                  <c:v>2.2738333333333336</c:v>
                </c:pt>
                <c:pt idx="1570" formatCode="#,##0.00">
                  <c:v>2.2685</c:v>
                </c:pt>
                <c:pt idx="1571" formatCode="#,##0.00">
                  <c:v>2.2717499999999995</c:v>
                </c:pt>
                <c:pt idx="1572" formatCode="0.00_);\(0.00\)">
                  <c:v>2.2764166666666665</c:v>
                </c:pt>
                <c:pt idx="1573" formatCode="#,##0.00">
                  <c:v>2.2929166666666667</c:v>
                </c:pt>
                <c:pt idx="1574" formatCode="#,##0.00">
                  <c:v>2.2991666666666668</c:v>
                </c:pt>
                <c:pt idx="1575" formatCode="#,##0.00">
                  <c:v>2.3141666666666665</c:v>
                </c:pt>
                <c:pt idx="1576" formatCode="#,##0.00">
                  <c:v>2.3109999999999999</c:v>
                </c:pt>
                <c:pt idx="1577" formatCode="0.00_);\(0.00\)">
                  <c:v>2.3346666666666667</c:v>
                </c:pt>
                <c:pt idx="1578" formatCode="#,##0.00">
                  <c:v>2.3414999999999999</c:v>
                </c:pt>
                <c:pt idx="1579" formatCode="#,##0.00">
                  <c:v>2.35175</c:v>
                </c:pt>
                <c:pt idx="1580" formatCode="#,##0.00">
                  <c:v>2.3514166666666667</c:v>
                </c:pt>
                <c:pt idx="1581" formatCode="#,##0.00">
                  <c:v>2.3620000000000005</c:v>
                </c:pt>
                <c:pt idx="1582" formatCode="0.00_);\(0.00\)">
                  <c:v>2.3775833333333334</c:v>
                </c:pt>
                <c:pt idx="1583" formatCode="#,##0.00">
                  <c:v>2.3768333333333334</c:v>
                </c:pt>
                <c:pt idx="1584" formatCode="#,##0.00">
                  <c:v>2.4033333333333338</c:v>
                </c:pt>
                <c:pt idx="1585" formatCode="#,##0.00">
                  <c:v>2.4202499999999998</c:v>
                </c:pt>
                <c:pt idx="1586" formatCode="#,##0.00">
                  <c:v>2.4292499999999997</c:v>
                </c:pt>
                <c:pt idx="1587" formatCode="0.00_);\(0.00\)">
                  <c:v>2.4109166666666666</c:v>
                </c:pt>
                <c:pt idx="1588" formatCode="#,##0.00">
                  <c:v>2.3785833333333337</c:v>
                </c:pt>
                <c:pt idx="1589" formatCode="#,##0.00">
                  <c:v>2.4146666666666667</c:v>
                </c:pt>
                <c:pt idx="1590" formatCode="#,##0.00">
                  <c:v>2.4370833333333333</c:v>
                </c:pt>
                <c:pt idx="1591" formatCode="#,##0.00">
                  <c:v>2.4431666666666665</c:v>
                </c:pt>
                <c:pt idx="1592" formatCode="0.00_);\(0.00\)">
                  <c:v>2.4235833333333332</c:v>
                </c:pt>
                <c:pt idx="1593" formatCode="#,##0.00">
                  <c:v>2.4239166666666665</c:v>
                </c:pt>
                <c:pt idx="1594" formatCode="#,##0.00">
                  <c:v>2.4369166666666664</c:v>
                </c:pt>
                <c:pt idx="1595" formatCode="#,##0.00">
                  <c:v>2.4224166666666664</c:v>
                </c:pt>
                <c:pt idx="1596" formatCode="#,##0.00">
                  <c:v>2.4120833333333329</c:v>
                </c:pt>
                <c:pt idx="1597" formatCode="0.00_);\(0.00\)">
                  <c:v>2.4410000000000003</c:v>
                </c:pt>
                <c:pt idx="1598" formatCode="#,##0.00">
                  <c:v>2.4441666666666664</c:v>
                </c:pt>
                <c:pt idx="1599" formatCode="#,##0.00">
                  <c:v>2.4649166666666669</c:v>
                </c:pt>
                <c:pt idx="1600" formatCode="#,##0.00">
                  <c:v>2.4449999999999998</c:v>
                </c:pt>
                <c:pt idx="1601" formatCode="#,##0.00">
                  <c:v>2.44</c:v>
                </c:pt>
                <c:pt idx="1602" formatCode="0.00_);\(0.00\)">
                  <c:v>2.4336666666666664</c:v>
                </c:pt>
                <c:pt idx="1603" formatCode="#,##0.00">
                  <c:v>2.4419166666666672</c:v>
                </c:pt>
                <c:pt idx="1604" formatCode="#,##0.00">
                  <c:v>2.4321666666666668</c:v>
                </c:pt>
                <c:pt idx="1605" formatCode="#,##0.00">
                  <c:v>2.4350833333333335</c:v>
                </c:pt>
                <c:pt idx="1606" formatCode="#,##0.00">
                  <c:v>2.4353333333333338</c:v>
                </c:pt>
                <c:pt idx="1607" formatCode="0.00_);\(0.00\)">
                  <c:v>2.4528333333333339</c:v>
                </c:pt>
                <c:pt idx="1608" formatCode="#,##0.00">
                  <c:v>2.4721666666666664</c:v>
                </c:pt>
                <c:pt idx="1609" formatCode="#,##0.00">
                  <c:v>2.4628333333333332</c:v>
                </c:pt>
                <c:pt idx="1610" formatCode="#,##0.00">
                  <c:v>2.4806666666666666</c:v>
                </c:pt>
                <c:pt idx="1611" formatCode="0.00_);\(0.00\)">
                  <c:v>2.4860833333333332</c:v>
                </c:pt>
                <c:pt idx="1612" formatCode="#,##0.00">
                  <c:v>2.5035833333333337</c:v>
                </c:pt>
                <c:pt idx="1613" formatCode="#,##0.00">
                  <c:v>2.5100833333333337</c:v>
                </c:pt>
                <c:pt idx="1614" formatCode="#,##0.00">
                  <c:v>2.4931666666666668</c:v>
                </c:pt>
                <c:pt idx="1615" formatCode="#,##0.00">
                  <c:v>2.5030000000000001</c:v>
                </c:pt>
                <c:pt idx="1616" formatCode="0.00_);\(0.00\)">
                  <c:v>2.4754166666666664</c:v>
                </c:pt>
                <c:pt idx="1617" formatCode="#,##0.00">
                  <c:v>2.4780833333333332</c:v>
                </c:pt>
                <c:pt idx="1618" formatCode="#,##0.00">
                  <c:v>2.4757499999999997</c:v>
                </c:pt>
                <c:pt idx="1619" formatCode="#,##0.00">
                  <c:v>2.47525</c:v>
                </c:pt>
                <c:pt idx="1620" formatCode="#,##0.00">
                  <c:v>2.4595833333333332</c:v>
                </c:pt>
                <c:pt idx="1621" formatCode="0.00_);\(0.00\)">
                  <c:v>2.4394166666666668</c:v>
                </c:pt>
                <c:pt idx="1622" formatCode="#,##0.00">
                  <c:v>2.4430000000000001</c:v>
                </c:pt>
                <c:pt idx="1623" formatCode="#,##0.00">
                  <c:v>2.4110833333333335</c:v>
                </c:pt>
                <c:pt idx="1624" formatCode="#,##0.00">
                  <c:v>2.4103333333333334</c:v>
                </c:pt>
                <c:pt idx="1625" formatCode="#,##0.00">
                  <c:v>2.4214166666666666</c:v>
                </c:pt>
                <c:pt idx="1626" formatCode="0.00_);\(0.00\)">
                  <c:v>2.4336666666666669</c:v>
                </c:pt>
                <c:pt idx="1627" formatCode="#,##0.00">
                  <c:v>2.4177499999999998</c:v>
                </c:pt>
                <c:pt idx="1628" formatCode="#,##0.00">
                  <c:v>2.4245833333333331</c:v>
                </c:pt>
                <c:pt idx="1629" formatCode="#,##0.00">
                  <c:v>2.4465833333333333</c:v>
                </c:pt>
                <c:pt idx="1630" formatCode="#,##0.00">
                  <c:v>2.4439166666666665</c:v>
                </c:pt>
                <c:pt idx="1631" formatCode="0.00_);\(0.00\)">
                  <c:v>2.4162500000000002</c:v>
                </c:pt>
                <c:pt idx="1632" formatCode="#,##0.00">
                  <c:v>2.4087500000000004</c:v>
                </c:pt>
                <c:pt idx="1633" formatCode="#,##0.00">
                  <c:v>2.3911666666666669</c:v>
                </c:pt>
                <c:pt idx="1634" formatCode="#,##0.00">
                  <c:v>2.3840833333333333</c:v>
                </c:pt>
                <c:pt idx="1635" formatCode="0.00_);\(0.00\)">
                  <c:v>2.3935</c:v>
                </c:pt>
                <c:pt idx="1636" formatCode="#,##0.00">
                  <c:v>2.4049999999999998</c:v>
                </c:pt>
                <c:pt idx="1637" formatCode="#,##0.00">
                  <c:v>2.4058333333333333</c:v>
                </c:pt>
                <c:pt idx="1638" formatCode="#,##0.00">
                  <c:v>2.4254166666666666</c:v>
                </c:pt>
                <c:pt idx="1639" formatCode="#,##0.00">
                  <c:v>2.4269166666666666</c:v>
                </c:pt>
                <c:pt idx="1640" formatCode="0.00_);\(0.00\)">
                  <c:v>2.4420000000000002</c:v>
                </c:pt>
                <c:pt idx="1641" formatCode="#,##0.00">
                  <c:v>2.4490000000000003</c:v>
                </c:pt>
                <c:pt idx="1642" formatCode="#,##0.00">
                  <c:v>2.4551666666666665</c:v>
                </c:pt>
                <c:pt idx="1643" formatCode="#,##0.00">
                  <c:v>2.4544166666666665</c:v>
                </c:pt>
                <c:pt idx="1644" formatCode="#,##0.00">
                  <c:v>2.4783333333333331</c:v>
                </c:pt>
                <c:pt idx="1645" formatCode="0.00_);\(0.00\)">
                  <c:v>2.5157500000000002</c:v>
                </c:pt>
                <c:pt idx="1646" formatCode="#,##0.00">
                  <c:v>2.55125</c:v>
                </c:pt>
                <c:pt idx="1647" formatCode="#,##0.00">
                  <c:v>2.5532499999999998</c:v>
                </c:pt>
                <c:pt idx="1648" formatCode="#,##0.00">
                  <c:v>2.5464166666666661</c:v>
                </c:pt>
                <c:pt idx="1649" formatCode="#,##0.00">
                  <c:v>2.5144999999999995</c:v>
                </c:pt>
                <c:pt idx="1650" formatCode="0.00_);\(0.00\)">
                  <c:v>2.493583333333333</c:v>
                </c:pt>
                <c:pt idx="1651" formatCode="#,##0.00">
                  <c:v>2.4988333333333332</c:v>
                </c:pt>
                <c:pt idx="1652" formatCode="#,##0.00">
                  <c:v>2.5109999999999997</c:v>
                </c:pt>
                <c:pt idx="1653" formatCode="#,##0.00">
                  <c:v>2.522416666666667</c:v>
                </c:pt>
                <c:pt idx="1654" formatCode="#,##0.00">
                  <c:v>2.5345833333333334</c:v>
                </c:pt>
                <c:pt idx="1655" formatCode="0.00_);\(0.00\)">
                  <c:v>2.5349999999999997</c:v>
                </c:pt>
                <c:pt idx="1656" formatCode="#,##0.00">
                  <c:v>2.5524166666666663</c:v>
                </c:pt>
                <c:pt idx="1657" formatCode="#,##0.00">
                  <c:v>2.5540833333333333</c:v>
                </c:pt>
                <c:pt idx="1658" formatCode="#,##0.00">
                  <c:v>2.5574166666666667</c:v>
                </c:pt>
                <c:pt idx="1659" formatCode="#,##0.00">
                  <c:v>2.551166666666667</c:v>
                </c:pt>
                <c:pt idx="1660" formatCode="0.00_);\(0.00\)">
                  <c:v>2.5542500000000001</c:v>
                </c:pt>
                <c:pt idx="1661" formatCode="#,##0.00">
                  <c:v>2.5617500000000004</c:v>
                </c:pt>
                <c:pt idx="1662" formatCode="#,##0.00">
                  <c:v>2.5613333333333332</c:v>
                </c:pt>
                <c:pt idx="1663" formatCode="#,##0.00">
                  <c:v>2.5662499999999997</c:v>
                </c:pt>
                <c:pt idx="1664" formatCode="#,##0.00">
                  <c:v>2.6008333333333336</c:v>
                </c:pt>
                <c:pt idx="1665" formatCode="0.00_);\(0.00\)">
                  <c:v>2.648166666666667</c:v>
                </c:pt>
                <c:pt idx="1666" formatCode="#,##0.00">
                  <c:v>2.6705833333333331</c:v>
                </c:pt>
                <c:pt idx="1667" formatCode="#,##0.00">
                  <c:v>2.7294166666666668</c:v>
                </c:pt>
                <c:pt idx="1668" formatCode="#,##0.00">
                  <c:v>2.7190833333333333</c:v>
                </c:pt>
                <c:pt idx="1669" formatCode="#,##0.00">
                  <c:v>2.69875</c:v>
                </c:pt>
                <c:pt idx="1670" formatCode="0.00_);\(0.00\)">
                  <c:v>2.6689166666666666</c:v>
                </c:pt>
                <c:pt idx="1671" formatCode="#,##0.00">
                  <c:v>2.6501666666666663</c:v>
                </c:pt>
                <c:pt idx="1672" formatCode="#,##0.00">
                  <c:v>2.6695000000000007</c:v>
                </c:pt>
                <c:pt idx="1673" formatCode="#,##0.00">
                  <c:v>2.6398333333333333</c:v>
                </c:pt>
                <c:pt idx="1674" formatCode="#,##0.00">
                  <c:v>2.6229166666666672</c:v>
                </c:pt>
                <c:pt idx="1675" formatCode="0.00_);\(0.00\)">
                  <c:v>2.5244166666666663</c:v>
                </c:pt>
                <c:pt idx="1676" formatCode="#,##0.00">
                  <c:v>2.550416666666667</c:v>
                </c:pt>
                <c:pt idx="1677" formatCode="#,##0.00">
                  <c:v>2.5992500000000001</c:v>
                </c:pt>
                <c:pt idx="1678" formatCode="#,##0.00">
                  <c:v>2.5800833333333331</c:v>
                </c:pt>
                <c:pt idx="1679" formatCode="0.00_);\(0.00\)">
                  <c:v>2.6778333333333326</c:v>
                </c:pt>
                <c:pt idx="1680" formatCode="#,##0.00">
                  <c:v>2.6690833333333335</c:v>
                </c:pt>
                <c:pt idx="1681" formatCode="#,##0.00">
                  <c:v>2.6694166666666668</c:v>
                </c:pt>
                <c:pt idx="1682" formatCode="#,##0.00">
                  <c:v>2.6306666666666665</c:v>
                </c:pt>
                <c:pt idx="1683" formatCode="#,##0.00">
                  <c:v>2.6364166666666669</c:v>
                </c:pt>
                <c:pt idx="1684" formatCode="0.00_);\(0.00\)">
                  <c:v>2.6256666666666666</c:v>
                </c:pt>
                <c:pt idx="1685" formatCode="#,##0.00">
                  <c:v>2.6619166666666669</c:v>
                </c:pt>
                <c:pt idx="1686" formatCode="#,##0.00">
                  <c:v>2.6517499999999998</c:v>
                </c:pt>
                <c:pt idx="1687" formatCode="#,##0.00">
                  <c:v>2.6185000000000005</c:v>
                </c:pt>
                <c:pt idx="1688" formatCode="#,##0.00">
                  <c:v>2.623416666666667</c:v>
                </c:pt>
                <c:pt idx="1689" formatCode="0.00_);\(0.00\)">
                  <c:v>2.714916666666666</c:v>
                </c:pt>
                <c:pt idx="1690" formatCode="#,##0.00">
                  <c:v>2.7176666666666662</c:v>
                </c:pt>
                <c:pt idx="1691" formatCode="#,##0.00">
                  <c:v>2.730083333333333</c:v>
                </c:pt>
                <c:pt idx="1692" formatCode="#,##0.00">
                  <c:v>2.6950833333333333</c:v>
                </c:pt>
                <c:pt idx="1693" formatCode="#,##0.00">
                  <c:v>2.6804166666666664</c:v>
                </c:pt>
                <c:pt idx="1694" formatCode="0.00_);\(0.00\)">
                  <c:v>2.6579999999999999</c:v>
                </c:pt>
                <c:pt idx="1695" formatCode="#,##0.00">
                  <c:v>2.66275</c:v>
                </c:pt>
                <c:pt idx="1696" formatCode="#,##0.00">
                  <c:v>2.6060000000000003</c:v>
                </c:pt>
                <c:pt idx="1697" formatCode="#,##0.00">
                  <c:v>2.5931666666666668</c:v>
                </c:pt>
                <c:pt idx="1698" formatCode="#,##0.00">
                  <c:v>2.5933333333333333</c:v>
                </c:pt>
                <c:pt idx="1699" formatCode="#,##0.00">
                  <c:v>2.6130833333333334</c:v>
                </c:pt>
                <c:pt idx="1700" formatCode="#,##0.00">
                  <c:v>2.62825</c:v>
                </c:pt>
                <c:pt idx="1701" formatCode="#,##0.00">
                  <c:v>2.6702499999999998</c:v>
                </c:pt>
                <c:pt idx="1702" formatCode="#,##0.00">
                  <c:v>2.7175833333333337</c:v>
                </c:pt>
                <c:pt idx="1703" formatCode="#,##0.00">
                  <c:v>2.7312499999999997</c:v>
                </c:pt>
                <c:pt idx="1704" formatCode="#,##0.00">
                  <c:v>2.6895000000000002</c:v>
                </c:pt>
                <c:pt idx="1705" formatCode="#,##0.00">
                  <c:v>2.7318333333333329</c:v>
                </c:pt>
                <c:pt idx="1706" formatCode="#,##0.00">
                  <c:v>2.7183333333333337</c:v>
                </c:pt>
                <c:pt idx="1707" formatCode="#,##0.00">
                  <c:v>2.7322500000000001</c:v>
                </c:pt>
                <c:pt idx="1708" formatCode="#,##0.00">
                  <c:v>2.7168333333333337</c:v>
                </c:pt>
                <c:pt idx="1709" formatCode="#,##0.00">
                  <c:v>2.7328333333333337</c:v>
                </c:pt>
                <c:pt idx="1710" formatCode="#,##0.00">
                  <c:v>2.7333333333333329</c:v>
                </c:pt>
                <c:pt idx="1711" formatCode="#,##0.00">
                  <c:v>2.7158333333333329</c:v>
                </c:pt>
                <c:pt idx="1712" formatCode="#,##0.00">
                  <c:v>2.7233333333333332</c:v>
                </c:pt>
                <c:pt idx="1713" formatCode="#,##0.00">
                  <c:v>2.7524999999999999</c:v>
                </c:pt>
                <c:pt idx="1714" formatCode="#,##0.00">
                  <c:v>2.6745833333333331</c:v>
                </c:pt>
                <c:pt idx="1715" formatCode="#,##0.00">
                  <c:v>2.6674166666666665</c:v>
                </c:pt>
                <c:pt idx="1716" formatCode="#,##0.00">
                  <c:v>2.6436666666666668</c:v>
                </c:pt>
                <c:pt idx="1717" formatCode="#,##0.00">
                  <c:v>2.6212499999999999</c:v>
                </c:pt>
                <c:pt idx="1718" formatCode="#,##0.00">
                  <c:v>2.64175</c:v>
                </c:pt>
                <c:pt idx="1719" formatCode="#,##0.00">
                  <c:v>2.6206666666666667</c:v>
                </c:pt>
                <c:pt idx="1720" formatCode="#,##0.00">
                  <c:v>2.6489166666666661</c:v>
                </c:pt>
                <c:pt idx="1721" formatCode="#,##0.00">
                  <c:v>2.5799166666666662</c:v>
                </c:pt>
                <c:pt idx="1722" formatCode="#,##0.00">
                  <c:v>2.5795833333333333</c:v>
                </c:pt>
                <c:pt idx="1723" formatCode="#,##0.00">
                  <c:v>2.5928333333333331</c:v>
                </c:pt>
                <c:pt idx="1724" formatCode="#,##0.00">
                  <c:v>2.5646666666666671</c:v>
                </c:pt>
                <c:pt idx="1725" formatCode="#,##0.00">
                  <c:v>2.6214999999999997</c:v>
                </c:pt>
                <c:pt idx="1726" formatCode="#,##0.00">
                  <c:v>2.5841666666666669</c:v>
                </c:pt>
                <c:pt idx="1727" formatCode="#,##0.00">
                  <c:v>2.548</c:v>
                </c:pt>
                <c:pt idx="1728" formatCode="#,##0.00">
                  <c:v>2.5465000000000004</c:v>
                </c:pt>
                <c:pt idx="1729" formatCode="#,##0.00">
                  <c:v>2.54975</c:v>
                </c:pt>
                <c:pt idx="1730" formatCode="#,##0.00">
                  <c:v>2.5329166666666669</c:v>
                </c:pt>
                <c:pt idx="1731" formatCode="#,##0.00">
                  <c:v>2.4317499999999996</c:v>
                </c:pt>
                <c:pt idx="1732" formatCode="#,##0.00">
                  <c:v>2.4175</c:v>
                </c:pt>
                <c:pt idx="1733" formatCode="#,##0.00">
                  <c:v>2.3924999999999996</c:v>
                </c:pt>
                <c:pt idx="1734" formatCode="#,##0.00">
                  <c:v>2.4059166666666667</c:v>
                </c:pt>
                <c:pt idx="1735" formatCode="#,##0.00">
                  <c:v>2.3770000000000002</c:v>
                </c:pt>
                <c:pt idx="1736" formatCode="#,##0.00">
                  <c:v>2.4135000000000004</c:v>
                </c:pt>
                <c:pt idx="1737" formatCode="#,##0.00">
                  <c:v>2.4374166666666661</c:v>
                </c:pt>
                <c:pt idx="1738" formatCode="#,##0.00">
                  <c:v>2.3848333333333334</c:v>
                </c:pt>
                <c:pt idx="1739" formatCode="#,##0.00">
                  <c:v>2.3447499999999999</c:v>
                </c:pt>
                <c:pt idx="1740" formatCode="#,##0.00">
                  <c:v>2.3809166666666663</c:v>
                </c:pt>
                <c:pt idx="1741" formatCode="#,##0.00">
                  <c:v>2.3948333333333331</c:v>
                </c:pt>
                <c:pt idx="1742" formatCode="#,##0.00">
                  <c:v>2.4012499999999997</c:v>
                </c:pt>
                <c:pt idx="1743" formatCode="#,##0.00">
                  <c:v>2.48875</c:v>
                </c:pt>
                <c:pt idx="1744" formatCode="#,##0.00">
                  <c:v>2.5145833333333334</c:v>
                </c:pt>
                <c:pt idx="1745" formatCode="#,##0.00">
                  <c:v>2.5579999999999998</c:v>
                </c:pt>
                <c:pt idx="1746" formatCode="#,##0.00">
                  <c:v>2.5135833333333335</c:v>
                </c:pt>
                <c:pt idx="1747" formatCode="#,##0.00">
                  <c:v>2.5768333333333331</c:v>
                </c:pt>
                <c:pt idx="1748" formatCode="#,##0.00">
                  <c:v>2.5694166666666667</c:v>
                </c:pt>
                <c:pt idx="1749" formatCode="#,##0.00">
                  <c:v>2.5613333333333332</c:v>
                </c:pt>
                <c:pt idx="1750" formatCode="#,##0.00">
                  <c:v>2.5074999999999998</c:v>
                </c:pt>
                <c:pt idx="1751" formatCode="#,##0.00">
                  <c:v>2.4645833333333331</c:v>
                </c:pt>
                <c:pt idx="1752" formatCode="#,##0.00">
                  <c:v>2.4488333333333334</c:v>
                </c:pt>
                <c:pt idx="1753" formatCode="#,##0.00">
                  <c:v>2.3765000000000001</c:v>
                </c:pt>
                <c:pt idx="1754" formatCode="#,##0.00">
                  <c:v>2.4138333333333333</c:v>
                </c:pt>
                <c:pt idx="1755" formatCode="#,##0.00">
                  <c:v>2.4402499999999998</c:v>
                </c:pt>
                <c:pt idx="1756" formatCode="#,##0.00">
                  <c:v>2.4091666666666667</c:v>
                </c:pt>
                <c:pt idx="1757" formatCode="#,##0.00">
                  <c:v>2.4091666666666667</c:v>
                </c:pt>
                <c:pt idx="1758" formatCode="#,##0.00">
                  <c:v>2.4540833333333332</c:v>
                </c:pt>
                <c:pt idx="1759" formatCode="#,##0.00">
                  <c:v>2.4592500000000004</c:v>
                </c:pt>
                <c:pt idx="1760" formatCode="0.00_);\(0.00\)">
                  <c:v>2.4813333333333332</c:v>
                </c:pt>
                <c:pt idx="1761" formatCode="#,##0.00">
                  <c:v>2.4735</c:v>
                </c:pt>
                <c:pt idx="1762" formatCode="#,##0.00">
                  <c:v>2.486333333333334</c:v>
                </c:pt>
                <c:pt idx="1763" formatCode="#,##0.00">
                  <c:v>2.5035833333333333</c:v>
                </c:pt>
                <c:pt idx="1764" formatCode="#,##0.00">
                  <c:v>2.5044166666666667</c:v>
                </c:pt>
                <c:pt idx="1765" formatCode="0.00_);\(0.00\)">
                  <c:v>2.4945833333333334</c:v>
                </c:pt>
                <c:pt idx="1766" formatCode="#,##0.00">
                  <c:v>2.5139166666666668</c:v>
                </c:pt>
                <c:pt idx="1767" formatCode="#,##0.00">
                  <c:v>2.5387499999999998</c:v>
                </c:pt>
                <c:pt idx="1768" formatCode="#,##0.00">
                  <c:v>2.5554166666666664</c:v>
                </c:pt>
                <c:pt idx="1769" formatCode="0.00_);\(0.00\)">
                  <c:v>2.6012500000000003</c:v>
                </c:pt>
                <c:pt idx="1770" formatCode="#,##0.00">
                  <c:v>2.5703333333333331</c:v>
                </c:pt>
                <c:pt idx="1771" formatCode="#,##0.00">
                  <c:v>2.5736666666666665</c:v>
                </c:pt>
                <c:pt idx="1772" formatCode="#,##0.00">
                  <c:v>2.5777499999999995</c:v>
                </c:pt>
                <c:pt idx="1773" formatCode="#,##0.00">
                  <c:v>2.5600833333333335</c:v>
                </c:pt>
                <c:pt idx="1774" formatCode="0.00_);\(0.00\)">
                  <c:v>2.5506666666666664</c:v>
                </c:pt>
                <c:pt idx="1775" formatCode="#,##0.00">
                  <c:v>2.5580833333333337</c:v>
                </c:pt>
                <c:pt idx="1776" formatCode="#,##0.00">
                  <c:v>2.5812499999999998</c:v>
                </c:pt>
                <c:pt idx="1777" formatCode="#,##0.00">
                  <c:v>2.5798333333333332</c:v>
                </c:pt>
                <c:pt idx="1778" formatCode="#,##0.00">
                  <c:v>2.5809999999999995</c:v>
                </c:pt>
                <c:pt idx="1779" formatCode="0.00_);\(0.00\)">
                  <c:v>2.5620833333333333</c:v>
                </c:pt>
                <c:pt idx="1780" formatCode="#,##0.00">
                  <c:v>2.5669166666666672</c:v>
                </c:pt>
                <c:pt idx="1781" formatCode="#,##0.00">
                  <c:v>2.5610833333333329</c:v>
                </c:pt>
                <c:pt idx="1782" formatCode="#,##0.00">
                  <c:v>2.5533333333333332</c:v>
                </c:pt>
                <c:pt idx="1783" formatCode="#,##0.00">
                  <c:v>2.5708333333333337</c:v>
                </c:pt>
                <c:pt idx="1784" formatCode="0.00_);\(0.00\)">
                  <c:v>2.6076666666666668</c:v>
                </c:pt>
                <c:pt idx="1785" formatCode="#,##0.00">
                  <c:v>2.6262499999999998</c:v>
                </c:pt>
                <c:pt idx="1786" formatCode="#,##0.00">
                  <c:v>2.6194999999999999</c:v>
                </c:pt>
                <c:pt idx="1787" formatCode="#,##0.00">
                  <c:v>2.651583333333333</c:v>
                </c:pt>
                <c:pt idx="1788" formatCode="#,##0.00">
                  <c:v>2.6448333333333331</c:v>
                </c:pt>
                <c:pt idx="1789" formatCode="0.00_);\(0.00\)">
                  <c:v>2.6834166666666666</c:v>
                </c:pt>
                <c:pt idx="1790" formatCode="#,##0.00">
                  <c:v>2.6736666666666671</c:v>
                </c:pt>
                <c:pt idx="1791" formatCode="#,##0.00">
                  <c:v>2.6505833333333335</c:v>
                </c:pt>
                <c:pt idx="1792" formatCode="#,##0.00">
                  <c:v>2.6506666666666669</c:v>
                </c:pt>
                <c:pt idx="1793" formatCode="0.00_);\(0.00\)">
                  <c:v>2.6516666666666668</c:v>
                </c:pt>
                <c:pt idx="1794" formatCode="#,##0.00">
                  <c:v>2.6905833333333331</c:v>
                </c:pt>
                <c:pt idx="1795" formatCode="#,##0.00">
                  <c:v>2.7195833333333339</c:v>
                </c:pt>
                <c:pt idx="1796" formatCode="#,##0.00">
                  <c:v>2.75</c:v>
                </c:pt>
                <c:pt idx="1797" formatCode="#,##0.00">
                  <c:v>2.7907500000000005</c:v>
                </c:pt>
                <c:pt idx="1798" formatCode="0.00_);\(0.00\)">
                  <c:v>2.7884166666666665</c:v>
                </c:pt>
                <c:pt idx="1799" formatCode="#,##0.00">
                  <c:v>2.8027500000000001</c:v>
                </c:pt>
                <c:pt idx="1800" formatCode="#,##0.00">
                  <c:v>2.8210833333333327</c:v>
                </c:pt>
                <c:pt idx="1801" formatCode="#,##0.00">
                  <c:v>2.7997499999999995</c:v>
                </c:pt>
                <c:pt idx="1802" formatCode="#,##0.00">
                  <c:v>2.7681666666666671</c:v>
                </c:pt>
                <c:pt idx="1803" formatCode="0.00_);\(0.00\)">
                  <c:v>2.7974999999999999</c:v>
                </c:pt>
                <c:pt idx="1804" formatCode="#,##0.00">
                  <c:v>2.7917500000000004</c:v>
                </c:pt>
                <c:pt idx="1805" formatCode="#,##0.00">
                  <c:v>2.8260833333333331</c:v>
                </c:pt>
                <c:pt idx="1806" formatCode="#,##0.00">
                  <c:v>2.815666666666667</c:v>
                </c:pt>
                <c:pt idx="1807" formatCode="#,##0.00">
                  <c:v>2.8365833333333335</c:v>
                </c:pt>
                <c:pt idx="1808" formatCode="0.00_);\(0.00\)">
                  <c:v>2.8220833333333335</c:v>
                </c:pt>
                <c:pt idx="1809" formatCode="#,##0.00">
                  <c:v>2.7995833333333326</c:v>
                </c:pt>
                <c:pt idx="1810" formatCode="#,##0.00">
                  <c:v>2.7721666666666667</c:v>
                </c:pt>
                <c:pt idx="1811" formatCode="#,##0.00">
                  <c:v>2.7918333333333334</c:v>
                </c:pt>
                <c:pt idx="1812" formatCode="#,##0.00">
                  <c:v>2.8047499999999999</c:v>
                </c:pt>
                <c:pt idx="1813" formatCode="0.00_);\(0.00\)">
                  <c:v>2.8233333333333328</c:v>
                </c:pt>
                <c:pt idx="1814" formatCode="#,##0.00">
                  <c:v>2.807833333333333</c:v>
                </c:pt>
                <c:pt idx="1815" formatCode="#,##0.00">
                  <c:v>2.8354166666666667</c:v>
                </c:pt>
                <c:pt idx="1816" formatCode="#,##0.00">
                  <c:v>2.8428333333333335</c:v>
                </c:pt>
                <c:pt idx="1817" formatCode="#,##0.00">
                  <c:v>2.8210833333333327</c:v>
                </c:pt>
                <c:pt idx="1818" formatCode="0.00_);\(0.00\)">
                  <c:v>2.8018333333333332</c:v>
                </c:pt>
                <c:pt idx="1819" formatCode="#,##0.00">
                  <c:v>2.8279166666666664</c:v>
                </c:pt>
                <c:pt idx="1820" formatCode="#,##0.00">
                  <c:v>2.8127499999999999</c:v>
                </c:pt>
                <c:pt idx="1821" formatCode="#,##0.00">
                  <c:v>2.7831666666666663</c:v>
                </c:pt>
                <c:pt idx="1822" formatCode="#,##0.00">
                  <c:v>2.8016666666666672</c:v>
                </c:pt>
                <c:pt idx="1823" formatCode="0.00_);\(0.00\)">
                  <c:v>2.8275833333333331</c:v>
                </c:pt>
                <c:pt idx="1824" formatCode="#,##0.00">
                  <c:v>2.8441666666666667</c:v>
                </c:pt>
                <c:pt idx="1825" formatCode="#,##0.00">
                  <c:v>2.8512500000000003</c:v>
                </c:pt>
                <c:pt idx="1826" formatCode="#,##0.00">
                  <c:v>2.8428333333333331</c:v>
                </c:pt>
                <c:pt idx="1827" formatCode="#,##0.00">
                  <c:v>2.8745000000000007</c:v>
                </c:pt>
                <c:pt idx="1828" formatCode="0.00_);\(0.00\)">
                  <c:v>2.9059166666666667</c:v>
                </c:pt>
                <c:pt idx="1829" formatCode="#,##0.00">
                  <c:v>2.9058333333333337</c:v>
                </c:pt>
                <c:pt idx="1830" formatCode="#,##0.00">
                  <c:v>2.9428333333333327</c:v>
                </c:pt>
                <c:pt idx="1831" formatCode="#,##0.00">
                  <c:v>2.9272499999999995</c:v>
                </c:pt>
                <c:pt idx="1832" formatCode="#,##0.00">
                  <c:v>2.9170833333333328</c:v>
                </c:pt>
                <c:pt idx="1833" formatCode="0.00_);\(0.00\)">
                  <c:v>2.9220000000000006</c:v>
                </c:pt>
                <c:pt idx="1834" formatCode="#,##0.00">
                  <c:v>2.9572500000000002</c:v>
                </c:pt>
                <c:pt idx="1835" formatCode="#,##0.00">
                  <c:v>2.9497500000000003</c:v>
                </c:pt>
                <c:pt idx="1836" formatCode="#,##0.00">
                  <c:v>2.9335</c:v>
                </c:pt>
                <c:pt idx="1837" formatCode="0.00_);\(0.00\)">
                  <c:v>2.9194166666666668</c:v>
                </c:pt>
                <c:pt idx="1838" formatCode="#,##0.00">
                  <c:v>2.9568333333333334</c:v>
                </c:pt>
                <c:pt idx="1839" formatCode="#,##0.00">
                  <c:v>2.9568333333333334</c:v>
                </c:pt>
                <c:pt idx="1840" formatCode="#,##0.00">
                  <c:v>3.0033333333333339</c:v>
                </c:pt>
                <c:pt idx="1841" formatCode="#,##0.00">
                  <c:v>3.0142499999999992</c:v>
                </c:pt>
                <c:pt idx="1842" formatCode="#,##0.00">
                  <c:v>2.9821666666666666</c:v>
                </c:pt>
                <c:pt idx="1843" formatCode="0.00_);\(0.00\)">
                  <c:v>2.9692499999999993</c:v>
                </c:pt>
                <c:pt idx="1844" formatCode="#,##0.00">
                  <c:v>2.93825</c:v>
                </c:pt>
                <c:pt idx="1845" formatCode="#,##0.00">
                  <c:v>2.9918333333333336</c:v>
                </c:pt>
                <c:pt idx="1846" formatCode="#,##0.00">
                  <c:v>3.0067500000000003</c:v>
                </c:pt>
                <c:pt idx="1847" formatCode="#,##0.00">
                  <c:v>3.0762499999999999</c:v>
                </c:pt>
                <c:pt idx="1848" formatCode="0.00_);\(0.00\)">
                  <c:v>3.1188333333333333</c:v>
                </c:pt>
                <c:pt idx="1849" formatCode="#,##0.00">
                  <c:v>3.140166666666667</c:v>
                </c:pt>
                <c:pt idx="1850" formatCode="#,##0.00">
                  <c:v>3.1826666666666665</c:v>
                </c:pt>
                <c:pt idx="1851" formatCode="#,##0.00">
                  <c:v>3.25475</c:v>
                </c:pt>
                <c:pt idx="1852" formatCode="#,##0.00">
                  <c:v>3.3958333333333339</c:v>
                </c:pt>
                <c:pt idx="1853" formatCode="0.00_);\(0.00\)">
                  <c:v>3.4141666666666666</c:v>
                </c:pt>
                <c:pt idx="1854" formatCode="#,##0.00">
                  <c:v>3.494333333333334</c:v>
                </c:pt>
                <c:pt idx="1855" formatCode="#,##0.00">
                  <c:v>3.4642500000000003</c:v>
                </c:pt>
                <c:pt idx="1856" formatCode="#,##0.00">
                  <c:v>3.5023333333333326</c:v>
                </c:pt>
                <c:pt idx="1857" formatCode="#,##0.00">
                  <c:v>3.6552500000000001</c:v>
                </c:pt>
                <c:pt idx="1858" formatCode="0.00_);\(0.00\)">
                  <c:v>3.7949166666666669</c:v>
                </c:pt>
                <c:pt idx="1859" formatCode="#,##0.00">
                  <c:v>3.8481666666666672</c:v>
                </c:pt>
                <c:pt idx="1860" formatCode="#,##0.00">
                  <c:v>3.9095</c:v>
                </c:pt>
                <c:pt idx="1861" formatCode="#,##0.00">
                  <c:v>3.9409166666666668</c:v>
                </c:pt>
                <c:pt idx="1862" formatCode="0.00_);\(0.00\)">
                  <c:v>3.6693333333333329</c:v>
                </c:pt>
                <c:pt idx="1863" formatCode="#,##0.00">
                  <c:v>3.6344166666666671</c:v>
                </c:pt>
                <c:pt idx="1864" formatCode="#,##0.00">
                  <c:v>3.8287500000000008</c:v>
                </c:pt>
                <c:pt idx="1865" formatCode="#,##0.00">
                  <c:v>3.7341666666666664</c:v>
                </c:pt>
                <c:pt idx="1866" formatCode="#,##0.00">
                  <c:v>3.4798333333333331</c:v>
                </c:pt>
                <c:pt idx="1867" formatCode="0.00_);\(0.00\)">
                  <c:v>3.5815000000000001</c:v>
                </c:pt>
                <c:pt idx="1868" formatCode="#,##0.00">
                  <c:v>3.5872499999999996</c:v>
                </c:pt>
                <c:pt idx="1869" formatCode="#,##0.00">
                  <c:v>3.6342499999999998</c:v>
                </c:pt>
                <c:pt idx="1870" formatCode="#,##0.00">
                  <c:v>3.6041666666666661</c:v>
                </c:pt>
                <c:pt idx="1871" formatCode="#,##0.00">
                  <c:v>3.6480000000000001</c:v>
                </c:pt>
                <c:pt idx="1872" formatCode="0.00_);\(0.00\)">
                  <c:v>3.7526666666666664</c:v>
                </c:pt>
                <c:pt idx="1873" formatCode="#,##0.00">
                  <c:v>3.7902499999999999</c:v>
                </c:pt>
                <c:pt idx="1874" formatCode="#,##0.00">
                  <c:v>3.5309166666666663</c:v>
                </c:pt>
                <c:pt idx="1875" formatCode="#,##0.00">
                  <c:v>3.5844166666666664</c:v>
                </c:pt>
                <c:pt idx="1876" formatCode="#,##0.00">
                  <c:v>3.7283333333333335</c:v>
                </c:pt>
                <c:pt idx="1877" formatCode="0.00_);\(0.00\)">
                  <c:v>3.8027499999999996</c:v>
                </c:pt>
                <c:pt idx="1878" formatCode="#,##0.00">
                  <c:v>3.7160000000000006</c:v>
                </c:pt>
                <c:pt idx="1879" formatCode="#,##0.00">
                  <c:v>3.7424166666666667</c:v>
                </c:pt>
                <c:pt idx="1880" formatCode="#,##0.00">
                  <c:v>3.7806666666666668</c:v>
                </c:pt>
                <c:pt idx="1881" formatCode="#,##0.00">
                  <c:v>3.6370000000000005</c:v>
                </c:pt>
                <c:pt idx="1882" formatCode="0.00_);\(0.00\)">
                  <c:v>3.6440833333333331</c:v>
                </c:pt>
                <c:pt idx="1883" formatCode="#,##0.00">
                  <c:v>3.6739166666666665</c:v>
                </c:pt>
                <c:pt idx="1884" formatCode="#,##0.00">
                  <c:v>3.6739166666666665</c:v>
                </c:pt>
                <c:pt idx="1885" formatCode="#,##0.00">
                  <c:v>3.4551666666666669</c:v>
                </c:pt>
                <c:pt idx="1886" formatCode="0.00_);\(0.00\)">
                  <c:v>3.468083333333333</c:v>
                </c:pt>
                <c:pt idx="1887" formatCode="#,##0.00">
                  <c:v>3.66825</c:v>
                </c:pt>
                <c:pt idx="1888" formatCode="#,##0.00">
                  <c:v>3.6969166666666666</c:v>
                </c:pt>
                <c:pt idx="1889" formatCode="#,##0.00">
                  <c:v>3.7574999999999998</c:v>
                </c:pt>
                <c:pt idx="1890" formatCode="#,##0.00">
                  <c:v>3.6173333333333328</c:v>
                </c:pt>
                <c:pt idx="1891" formatCode="0.00_);\(0.00\)">
                  <c:v>3.7410000000000001</c:v>
                </c:pt>
                <c:pt idx="1892" formatCode="#,##0.00">
                  <c:v>3.7705000000000002</c:v>
                </c:pt>
                <c:pt idx="1893" formatCode="#,##0.00">
                  <c:v>3.6740833333333325</c:v>
                </c:pt>
                <c:pt idx="1894" formatCode="#,##0.00">
                  <c:v>3.6898333333333326</c:v>
                </c:pt>
                <c:pt idx="1895" formatCode="#,##0.00">
                  <c:v>3.6029166666666668</c:v>
                </c:pt>
                <c:pt idx="1896" formatCode="0.00_);\(0.00\)">
                  <c:v>3.5960833333333331</c:v>
                </c:pt>
                <c:pt idx="1897" formatCode="#,##0.00">
                  <c:v>3.5789999999999993</c:v>
                </c:pt>
                <c:pt idx="1898" formatCode="#,##0.00">
                  <c:v>3.5140833333333341</c:v>
                </c:pt>
                <c:pt idx="1899" formatCode="#,##0.00">
                  <c:v>3.4925000000000002</c:v>
                </c:pt>
                <c:pt idx="1900" formatCode="#,##0.00">
                  <c:v>3.5845833333333341</c:v>
                </c:pt>
                <c:pt idx="1901" formatCode="0.00_);\(0.00\)">
                  <c:v>3.6640833333333327</c:v>
                </c:pt>
                <c:pt idx="1902" formatCode="#,##0.00">
                  <c:v>3.6815833333333328</c:v>
                </c:pt>
                <c:pt idx="1903" formatCode="#,##0.00">
                  <c:v>3.6513333333333335</c:v>
                </c:pt>
                <c:pt idx="1904" formatCode="#,##0.00">
                  <c:v>3.7419166666666661</c:v>
                </c:pt>
                <c:pt idx="1905" formatCode="#,##0.00">
                  <c:v>3.8647499999999995</c:v>
                </c:pt>
                <c:pt idx="1906" formatCode="0.00_);\(0.00\)">
                  <c:v>3.8880833333333329</c:v>
                </c:pt>
                <c:pt idx="1907" formatCode="#,##0.00">
                  <c:v>3.8555833333333331</c:v>
                </c:pt>
                <c:pt idx="1908" formatCode="#,##0.00">
                  <c:v>3.7848333333333333</c:v>
                </c:pt>
                <c:pt idx="1909" formatCode="#,##0.00">
                  <c:v>3.7639166666666668</c:v>
                </c:pt>
                <c:pt idx="1910" formatCode="#,##0.00">
                  <c:v>3.7549166666666669</c:v>
                </c:pt>
                <c:pt idx="1911" formatCode="0.00_);\(0.00\)">
                  <c:v>3.7850833333333331</c:v>
                </c:pt>
                <c:pt idx="1912" formatCode="#,##0.00">
                  <c:v>3.799666666666667</c:v>
                </c:pt>
                <c:pt idx="1913" formatCode="#,##0.00">
                  <c:v>3.7579166666666666</c:v>
                </c:pt>
                <c:pt idx="1914" formatCode="#,##0.00">
                  <c:v>3.7213333333333334</c:v>
                </c:pt>
                <c:pt idx="1915" formatCode="#,##0.00">
                  <c:v>3.8030833333333334</c:v>
                </c:pt>
                <c:pt idx="1916" formatCode="0.00_);\(0.00\)">
                  <c:v>3.8383333333333329</c:v>
                </c:pt>
                <c:pt idx="1917" formatCode="#,##0.00">
                  <c:v>3.8790833333333326</c:v>
                </c:pt>
                <c:pt idx="1918" formatCode="#,##0.00">
                  <c:v>4.044999999999999</c:v>
                </c:pt>
                <c:pt idx="1919" formatCode="#,##0.00">
                  <c:v>3.9087499999999995</c:v>
                </c:pt>
                <c:pt idx="1920" formatCode="#,##0.00">
                  <c:v>3.9213333333333331</c:v>
                </c:pt>
                <c:pt idx="1921" formatCode="0.00_);\(0.00\)">
                  <c:v>3.8885000000000005</c:v>
                </c:pt>
                <c:pt idx="1922" formatCode="#,##0.00">
                  <c:v>3.9558333333333331</c:v>
                </c:pt>
                <c:pt idx="1923" formatCode="#,##0.00">
                  <c:v>4.0040833333333339</c:v>
                </c:pt>
                <c:pt idx="1924" formatCode="#,##0.00">
                  <c:v>4.0091666666666663</c:v>
                </c:pt>
                <c:pt idx="1925" formatCode="#,##0.00">
                  <c:v>4.1083333333333334</c:v>
                </c:pt>
                <c:pt idx="1926" formatCode="0.00_);\(0.00\)">
                  <c:v>4.114583333333333</c:v>
                </c:pt>
                <c:pt idx="1927" formatCode="#,##0.00">
                  <c:v>4.1608333333333336</c:v>
                </c:pt>
                <c:pt idx="1928" formatCode="#,##0.00">
                  <c:v>4.2504166666666663</c:v>
                </c:pt>
                <c:pt idx="1929" formatCode="#,##0.00">
                  <c:v>4.359</c:v>
                </c:pt>
                <c:pt idx="1930" formatCode="0.00_);\(0.00\)">
                  <c:v>4.3605833333333326</c:v>
                </c:pt>
                <c:pt idx="1931" formatCode="#,##0.00">
                  <c:v>4.3385833333333332</c:v>
                </c:pt>
                <c:pt idx="1932" formatCode="#,##0.00">
                  <c:v>4.4469166666666666</c:v>
                </c:pt>
                <c:pt idx="1933" formatCode="#,##0.00">
                  <c:v>4.4215</c:v>
                </c:pt>
                <c:pt idx="1934" formatCode="#,##0.00">
                  <c:v>4.4587500000000002</c:v>
                </c:pt>
                <c:pt idx="1935" formatCode="0.00_);\(0.00\)">
                  <c:v>4.5641666666666669</c:v>
                </c:pt>
                <c:pt idx="1936" formatCode="#,##0.00">
                  <c:v>4.5558333333333332</c:v>
                </c:pt>
                <c:pt idx="1937" formatCode="#,##0.00">
                  <c:v>4.6176666666666675</c:v>
                </c:pt>
                <c:pt idx="1938" formatCode="#,##0.00">
                  <c:v>4.687333333333334</c:v>
                </c:pt>
                <c:pt idx="1939" formatCode="#,##0.00">
                  <c:v>4.6848333333333336</c:v>
                </c:pt>
                <c:pt idx="1940" formatCode="0.00_);\(0.00\)">
                  <c:v>4.7031666666666672</c:v>
                </c:pt>
                <c:pt idx="1941" formatCode="#,##0.00">
                  <c:v>4.6620833333333342</c:v>
                </c:pt>
                <c:pt idx="1942" formatCode="#,##0.00">
                  <c:v>4.7705000000000011</c:v>
                </c:pt>
                <c:pt idx="1943" formatCode="#,##0.00">
                  <c:v>4.7944999999999993</c:v>
                </c:pt>
                <c:pt idx="1944" formatCode="#,##0.00">
                  <c:v>4.79575</c:v>
                </c:pt>
                <c:pt idx="1945" formatCode="0.00_);\(0.00\)">
                  <c:v>4.5758333333333328</c:v>
                </c:pt>
                <c:pt idx="1946" formatCode="#,##0.00">
                  <c:v>4.6142500000000011</c:v>
                </c:pt>
                <c:pt idx="1947" formatCode="#,##0.00">
                  <c:v>4.6142500000000011</c:v>
                </c:pt>
                <c:pt idx="1948" formatCode="#,##0.00">
                  <c:v>4.7229999999999999</c:v>
                </c:pt>
                <c:pt idx="1949" formatCode="#,##0.00">
                  <c:v>4.721916666666667</c:v>
                </c:pt>
                <c:pt idx="1950" formatCode="#,##0.00">
                  <c:v>4.6894999999999998</c:v>
                </c:pt>
                <c:pt idx="1951" formatCode="#,##0.00">
                  <c:v>4.6155833333333343</c:v>
                </c:pt>
                <c:pt idx="1952" formatCode="#,##0.00">
                  <c:v>4.5179166666666672</c:v>
                </c:pt>
                <c:pt idx="1953" formatCode="#,##0.00">
                  <c:v>4.609166666666666</c:v>
                </c:pt>
                <c:pt idx="1954" formatCode="#,##0.00">
                  <c:v>4.606749999999999</c:v>
                </c:pt>
                <c:pt idx="1955" formatCode="#,##0.00">
                  <c:v>4.8561666666666667</c:v>
                </c:pt>
                <c:pt idx="1956" formatCode="#,##0.00">
                  <c:v>4.9812500000000002</c:v>
                </c:pt>
                <c:pt idx="1957" formatCode="#,##0.00">
                  <c:v>4.9275833333333336</c:v>
                </c:pt>
                <c:pt idx="1958" formatCode="#,##0.00">
                  <c:v>4.8188333333333331</c:v>
                </c:pt>
                <c:pt idx="1959" formatCode="#,##0.00">
                  <c:v>4.8615833333333329</c:v>
                </c:pt>
                <c:pt idx="1960" formatCode="#,##0.00">
                  <c:v>4.7139166666666661</c:v>
                </c:pt>
                <c:pt idx="1961" formatCode="#,##0.00">
                  <c:v>4.5089166666666669</c:v>
                </c:pt>
                <c:pt idx="1962" formatCode="#,##0.00">
                  <c:v>4.4955000000000007</c:v>
                </c:pt>
                <c:pt idx="1963" formatCode="#,##0.00">
                  <c:v>4.5761666666666665</c:v>
                </c:pt>
                <c:pt idx="1964" formatCode="#,##0.00">
                  <c:v>4.3996666666666657</c:v>
                </c:pt>
                <c:pt idx="1965" formatCode="#,##0.00">
                  <c:v>4.2570000000000006</c:v>
                </c:pt>
                <c:pt idx="1966" formatCode="#,##0.00">
                  <c:v>4.2373333333333338</c:v>
                </c:pt>
                <c:pt idx="1967" formatCode="#,##0.00">
                  <c:v>4.1413333333333329</c:v>
                </c:pt>
                <c:pt idx="1968" formatCode="#,##0.00">
                  <c:v>4.0461666666666671</c:v>
                </c:pt>
                <c:pt idx="1969" formatCode="#,##0.00">
                  <c:v>4.0765000000000002</c:v>
                </c:pt>
                <c:pt idx="1970" formatCode="#,##0.00">
                  <c:v>4.2460833333333321</c:v>
                </c:pt>
                <c:pt idx="1971" formatCode="#,##0.00">
                  <c:v>4.3342499999999999</c:v>
                </c:pt>
                <c:pt idx="1972" formatCode="#,##0.00">
                  <c:v>4.4604999999999997</c:v>
                </c:pt>
                <c:pt idx="1973" formatCode="#,##0.00">
                  <c:v>4.4204999999999997</c:v>
                </c:pt>
                <c:pt idx="1974" formatCode="#,##0.00">
                  <c:v>4.6081666666666665</c:v>
                </c:pt>
                <c:pt idx="1975" formatCode="#,##0.00">
                  <c:v>4.7639166666666668</c:v>
                </c:pt>
                <c:pt idx="1976" formatCode="#,##0.00">
                  <c:v>4.7587499999999991</c:v>
                </c:pt>
                <c:pt idx="1977" formatCode="#,##0.00">
                  <c:v>4.6733333333333329</c:v>
                </c:pt>
                <c:pt idx="1978" formatCode="#,##0.00">
                  <c:v>4.7374166666666664</c:v>
                </c:pt>
                <c:pt idx="1979" formatCode="#,##0.00">
                  <c:v>4.898416666666666</c:v>
                </c:pt>
                <c:pt idx="1980" formatCode="#,##0.00">
                  <c:v>4.9999166666666666</c:v>
                </c:pt>
                <c:pt idx="1981" formatCode="#,##0.00">
                  <c:v>4.720416666666666</c:v>
                </c:pt>
                <c:pt idx="1982" formatCode="#,##0.00">
                  <c:v>4.8134166666666669</c:v>
                </c:pt>
                <c:pt idx="1983" formatCode="#,##0.00">
                  <c:v>4.8540000000000001</c:v>
                </c:pt>
                <c:pt idx="1984" formatCode="#,##0.00">
                  <c:v>4.937333333333334</c:v>
                </c:pt>
                <c:pt idx="1985" formatCode="#,##0.00">
                  <c:v>5.0045833333333336</c:v>
                </c:pt>
                <c:pt idx="1986" formatCode="#,##0.00">
                  <c:v>5.050250000000001</c:v>
                </c:pt>
                <c:pt idx="1987" formatCode="#,##0.00">
                  <c:v>4.9893333333333327</c:v>
                </c:pt>
                <c:pt idx="1988" formatCode="#,##0.00">
                  <c:v>5.0082499999999994</c:v>
                </c:pt>
                <c:pt idx="1989" formatCode="#,##0.00">
                  <c:v>5.2385833333333336</c:v>
                </c:pt>
                <c:pt idx="1990" formatCode="#,##0.00">
                  <c:v>5.3610833333333332</c:v>
                </c:pt>
                <c:pt idx="1991" formatCode="#,##0.00">
                  <c:v>5.6905000000000001</c:v>
                </c:pt>
                <c:pt idx="1992" formatCode="#,##0.00">
                  <c:v>5.5549166666666663</c:v>
                </c:pt>
                <c:pt idx="1993" formatCode="#,##0.00">
                  <c:v>5.9067499999999988</c:v>
                </c:pt>
                <c:pt idx="1994" formatCode="#,##0.00">
                  <c:v>5.7550833333333324</c:v>
                </c:pt>
                <c:pt idx="1995" formatCode="#,##0.00">
                  <c:v>5.842083333333334</c:v>
                </c:pt>
                <c:pt idx="1996" formatCode="#,##0.00">
                  <c:v>6.1942499999999994</c:v>
                </c:pt>
                <c:pt idx="1997" formatCode="#,##0.00">
                  <c:v>5.7220000000000004</c:v>
                </c:pt>
                <c:pt idx="1998" formatCode="#,##0.00">
                  <c:v>5.5661666666666676</c:v>
                </c:pt>
                <c:pt idx="1999" formatCode="#,##0.00">
                  <c:v>5.624833333333334</c:v>
                </c:pt>
                <c:pt idx="2000" formatCode="#,##0.00">
                  <c:v>5.9176666666666655</c:v>
                </c:pt>
                <c:pt idx="2001" formatCode="#,##0.00">
                  <c:v>5.91425</c:v>
                </c:pt>
                <c:pt idx="2002" formatCode="#,##0.00">
                  <c:v>6.0734166666666676</c:v>
                </c:pt>
                <c:pt idx="2003" formatCode="#,##0.00">
                  <c:v>6.124833333333334</c:v>
                </c:pt>
                <c:pt idx="2004" formatCode="#,##0.00">
                  <c:v>6.2904166666666663</c:v>
                </c:pt>
                <c:pt idx="2005" formatCode="#,##0.00">
                  <c:v>6.1677500000000007</c:v>
                </c:pt>
                <c:pt idx="2006" formatCode="#,##0.00">
                  <c:v>6.3077499999999995</c:v>
                </c:pt>
                <c:pt idx="2007" formatCode="#,##0.00">
                  <c:v>6.3776666666666673</c:v>
                </c:pt>
                <c:pt idx="2008" formatCode="#,##0.00">
                  <c:v>6.3263333333333316</c:v>
                </c:pt>
                <c:pt idx="2009" formatCode="#,##0.00">
                  <c:v>6.5027500000000016</c:v>
                </c:pt>
                <c:pt idx="2010" formatCode="#,##0.00">
                  <c:v>4.3765000000000009</c:v>
                </c:pt>
                <c:pt idx="2011" formatCode="#,##0.00">
                  <c:v>4.3697499999999989</c:v>
                </c:pt>
                <c:pt idx="2012" formatCode="0.00_);\(0.00\)">
                  <c:v>4.4272499999999999</c:v>
                </c:pt>
                <c:pt idx="2013" formatCode="#,##0.00">
                  <c:v>4.552249999999999</c:v>
                </c:pt>
                <c:pt idx="2014" formatCode="#,##0.00">
                  <c:v>4.6377500000000005</c:v>
                </c:pt>
                <c:pt idx="2015" formatCode="#,##0.00">
                  <c:v>4.7648333333333328</c:v>
                </c:pt>
                <c:pt idx="2016" formatCode="#,##0.00">
                  <c:v>4.8860000000000001</c:v>
                </c:pt>
                <c:pt idx="2017" formatCode="0.00_);\(0.00\)">
                  <c:v>4.939166666666666</c:v>
                </c:pt>
                <c:pt idx="2018" formatCode="#,##0.00">
                  <c:v>5.1308333333333325</c:v>
                </c:pt>
                <c:pt idx="2019" formatCode="#,##0.00">
                  <c:v>5.066250000000001</c:v>
                </c:pt>
                <c:pt idx="2020" formatCode="#,##0.00">
                  <c:v>4.7454999999999998</c:v>
                </c:pt>
                <c:pt idx="2021" formatCode="0.00_);\(0.00\)">
                  <c:v>4.7937500000000002</c:v>
                </c:pt>
                <c:pt idx="2022" formatCode="#,##0.00">
                  <c:v>4.7561666666666662</c:v>
                </c:pt>
                <c:pt idx="2023" formatCode="#,##0.00">
                  <c:v>4.7640833333333337</c:v>
                </c:pt>
                <c:pt idx="2024" formatCode="#,##0.00">
                  <c:v>4.5999166666666662</c:v>
                </c:pt>
                <c:pt idx="2025" formatCode="#,##0.00">
                  <c:v>4.6665833333333326</c:v>
                </c:pt>
                <c:pt idx="2026" formatCode="0.00_);\(0.00\)">
                  <c:v>4.8106666666666671</c:v>
                </c:pt>
                <c:pt idx="2027" formatCode="#,##0.00">
                  <c:v>4.8554166666666658</c:v>
                </c:pt>
                <c:pt idx="2028" formatCode="#,##0.00">
                  <c:v>4.6976666666666658</c:v>
                </c:pt>
                <c:pt idx="2029" formatCode="#,##0.00">
                  <c:v>4.7716666666666665</c:v>
                </c:pt>
                <c:pt idx="2030" formatCode="#,##0.00">
                  <c:v>4.691250000000001</c:v>
                </c:pt>
                <c:pt idx="2031" formatCode="0.00_);\(0.00\)">
                  <c:v>4.7670833333333347</c:v>
                </c:pt>
                <c:pt idx="2032" formatCode="#,##0.00">
                  <c:v>4.7809999999999997</c:v>
                </c:pt>
                <c:pt idx="2033" formatCode="#,##0.00">
                  <c:v>4.6416666666666666</c:v>
                </c:pt>
                <c:pt idx="2034" formatCode="#,##0.00">
                  <c:v>4.7051666666666669</c:v>
                </c:pt>
                <c:pt idx="2035" formatCode="#,##0.00">
                  <c:v>4.8782500000000004</c:v>
                </c:pt>
                <c:pt idx="2036" formatCode="0.00_);\(0.00\)">
                  <c:v>4.784416666666667</c:v>
                </c:pt>
                <c:pt idx="2037" formatCode="#,##0.00">
                  <c:v>4.753333333333333</c:v>
                </c:pt>
                <c:pt idx="2038" formatCode="#,##0.00">
                  <c:v>4.7775000000000007</c:v>
                </c:pt>
                <c:pt idx="2039" formatCode="#,##0.00">
                  <c:v>4.7954166666666671</c:v>
                </c:pt>
                <c:pt idx="2040" formatCode="#,##0.00">
                  <c:v>4.6559166666666671</c:v>
                </c:pt>
                <c:pt idx="2041" formatCode="0.00_);\(0.00\)">
                  <c:v>4.7128333333333341</c:v>
                </c:pt>
                <c:pt idx="2042" formatCode="#,##0.00">
                  <c:v>4.7098333333333331</c:v>
                </c:pt>
                <c:pt idx="2043" formatCode="#,##0.00">
                  <c:v>4.6079166666666662</c:v>
                </c:pt>
                <c:pt idx="2044" formatCode="#,##0.00">
                  <c:v>4.5633333333333335</c:v>
                </c:pt>
                <c:pt idx="2045" formatCode="0.00_);\(0.00\)">
                  <c:v>4.5752500000000005</c:v>
                </c:pt>
                <c:pt idx="2046" formatCode="#,##0.00">
                  <c:v>4.6010833333333334</c:v>
                </c:pt>
                <c:pt idx="2047" formatCode="#,##0.00">
                  <c:v>4.6106666666666669</c:v>
                </c:pt>
                <c:pt idx="2048" formatCode="#,##0.00">
                  <c:v>4.7050833333333326</c:v>
                </c:pt>
                <c:pt idx="2049" formatCode="#,##0.00">
                  <c:v>4.766</c:v>
                </c:pt>
                <c:pt idx="2050" formatCode="0.00_);\(0.00\)">
                  <c:v>4.7683333333333335</c:v>
                </c:pt>
                <c:pt idx="2051" formatCode="#,##0.00">
                  <c:v>4.8208333333333337</c:v>
                </c:pt>
                <c:pt idx="2052" formatCode="#,##0.00">
                  <c:v>4.8813333333333331</c:v>
                </c:pt>
                <c:pt idx="2053" formatCode="#,##0.00">
                  <c:v>4.8948333333333336</c:v>
                </c:pt>
                <c:pt idx="2054" formatCode="#,##0.00">
                  <c:v>4.94625</c:v>
                </c:pt>
                <c:pt idx="2055" formatCode="0.00_);\(0.00\)">
                  <c:v>4.8983333333333343</c:v>
                </c:pt>
                <c:pt idx="2056" formatCode="#,##0.00">
                  <c:v>4.7379166666666661</c:v>
                </c:pt>
                <c:pt idx="2057" formatCode="#,##0.00">
                  <c:v>4.7645833333333334</c:v>
                </c:pt>
                <c:pt idx="2058" formatCode="#,##0.00">
                  <c:v>4.76</c:v>
                </c:pt>
                <c:pt idx="2059" formatCode="#,##0.00">
                  <c:v>4.6725000000000003</c:v>
                </c:pt>
                <c:pt idx="2060" formatCode="0.00_);\(0.00\)">
                  <c:v>4.6604999999999999</c:v>
                </c:pt>
                <c:pt idx="2061" formatCode="#,##0.00">
                  <c:v>4.7044166666666669</c:v>
                </c:pt>
                <c:pt idx="2062" formatCode="#,##0.00">
                  <c:v>4.721916666666667</c:v>
                </c:pt>
                <c:pt idx="2063" formatCode="#,##0.00">
                  <c:v>4.8560833333333333</c:v>
                </c:pt>
                <c:pt idx="2064" formatCode="#,##0.00">
                  <c:v>4.7082500000000005</c:v>
                </c:pt>
                <c:pt idx="2065" formatCode="0.00_);\(0.00\)">
                  <c:v>4.7206666666666672</c:v>
                </c:pt>
                <c:pt idx="2066" formatCode="#,##0.00">
                  <c:v>4.7295833333333333</c:v>
                </c:pt>
                <c:pt idx="2067" formatCode="#,##0.00">
                  <c:v>4.7790833333333333</c:v>
                </c:pt>
                <c:pt idx="2068" formatCode="#,##0.00">
                  <c:v>4.9180833333333327</c:v>
                </c:pt>
                <c:pt idx="2069" formatCode="#,##0.00">
                  <c:v>4.8695833333333338</c:v>
                </c:pt>
                <c:pt idx="2070" formatCode="0.00_);\(0.00\)">
                  <c:v>4.7624166666666659</c:v>
                </c:pt>
                <c:pt idx="2071" formatCode="#,##0.00">
                  <c:v>4.6094999999999997</c:v>
                </c:pt>
                <c:pt idx="2072" formatCode="#,##0.00">
                  <c:v>4.6090833333333325</c:v>
                </c:pt>
                <c:pt idx="2073" formatCode="#,##0.00">
                  <c:v>4.6259999999999994</c:v>
                </c:pt>
                <c:pt idx="2074" formatCode="#,##0.00">
                  <c:v>4.6949999999999994</c:v>
                </c:pt>
                <c:pt idx="2075" formatCode="0.00_);\(0.00\)">
                  <c:v>4.8738333333333328</c:v>
                </c:pt>
                <c:pt idx="2076" formatCode="#,##0.00">
                  <c:v>4.870000000000001</c:v>
                </c:pt>
                <c:pt idx="2077" formatCode="#,##0.00">
                  <c:v>4.9562499999999998</c:v>
                </c:pt>
                <c:pt idx="2078" formatCode="#,##0.00">
                  <c:v>5.00075</c:v>
                </c:pt>
                <c:pt idx="2079" formatCode="#,##0.00">
                  <c:v>4.8964999999999996</c:v>
                </c:pt>
                <c:pt idx="2080" formatCode="0.00_);\(0.00\)">
                  <c:v>4.9140833333333331</c:v>
                </c:pt>
                <c:pt idx="2081" formatCode="#,##0.00">
                  <c:v>5.0110833333333327</c:v>
                </c:pt>
                <c:pt idx="2082" formatCode="#,##0.00">
                  <c:v>4.8840000000000003</c:v>
                </c:pt>
                <c:pt idx="2083" formatCode="#,##0.00">
                  <c:v>4.876666666666666</c:v>
                </c:pt>
                <c:pt idx="2084" formatCode="0.00_);\(0.00\)">
                  <c:v>4.8585833333333328</c:v>
                </c:pt>
                <c:pt idx="2085" formatCode="#,##0.00">
                  <c:v>4.9083333333333341</c:v>
                </c:pt>
                <c:pt idx="2086" formatCode="#,##0.00">
                  <c:v>4.9412499999999993</c:v>
                </c:pt>
                <c:pt idx="2087" formatCode="#,##0.00">
                  <c:v>4.9058333333333328</c:v>
                </c:pt>
                <c:pt idx="2088" formatCode="#,##0.00">
                  <c:v>4.8237499999999995</c:v>
                </c:pt>
                <c:pt idx="2089" formatCode="0.00_);\(0.00\)">
                  <c:v>4.8154166666666676</c:v>
                </c:pt>
                <c:pt idx="2090" formatCode="#,##0.00">
                  <c:v>4.7921666666666676</c:v>
                </c:pt>
                <c:pt idx="2091" formatCode="#,##0.00">
                  <c:v>4.7212499999999995</c:v>
                </c:pt>
                <c:pt idx="2092" formatCode="#,##0.00">
                  <c:v>4.7018333333333331</c:v>
                </c:pt>
                <c:pt idx="2093" formatCode="#,##0.00">
                  <c:v>4.6276666666666655</c:v>
                </c:pt>
                <c:pt idx="2094" formatCode="0.00_);\(0.00\)">
                  <c:v>4.6567499999999997</c:v>
                </c:pt>
                <c:pt idx="2095" formatCode="#,##0.00">
                  <c:v>4.6402499999999991</c:v>
                </c:pt>
                <c:pt idx="2096" formatCode="#,##0.00">
                  <c:v>4.4658333333333342</c:v>
                </c:pt>
                <c:pt idx="2097" formatCode="#,##0.00">
                  <c:v>4.46875</c:v>
                </c:pt>
                <c:pt idx="2098" formatCode="#,##0.00">
                  <c:v>4.3702500000000004</c:v>
                </c:pt>
                <c:pt idx="2099" formatCode="0.00_);\(0.00\)">
                  <c:v>4.3955000000000002</c:v>
                </c:pt>
                <c:pt idx="2100" formatCode="#,##0.00">
                  <c:v>4.3929166666666672</c:v>
                </c:pt>
                <c:pt idx="2101" formatCode="#,##0.00">
                  <c:v>4.4597499999999997</c:v>
                </c:pt>
                <c:pt idx="2102" formatCode="#,##0.00">
                  <c:v>4.6444999999999999</c:v>
                </c:pt>
                <c:pt idx="2103" formatCode="#,##0.00">
                  <c:v>4.4528333333333343</c:v>
                </c:pt>
                <c:pt idx="2104" formatCode="0.00_);\(0.00\)">
                  <c:v>4.4478333333333326</c:v>
                </c:pt>
                <c:pt idx="2105" formatCode="#,##0.00">
                  <c:v>4.4853333333333341</c:v>
                </c:pt>
                <c:pt idx="2106" formatCode="#,##0.00">
                  <c:v>4.3625833333333324</c:v>
                </c:pt>
                <c:pt idx="2107" formatCode="#,##0.00">
                  <c:v>4.3374999999999995</c:v>
                </c:pt>
                <c:pt idx="2108" formatCode="#,##0.00">
                  <c:v>4.3313333333333333</c:v>
                </c:pt>
                <c:pt idx="2109" formatCode="0.00_);\(0.00\)">
                  <c:v>4.2875000000000005</c:v>
                </c:pt>
                <c:pt idx="2110" formatCode="#,##0.00">
                  <c:v>4.2145833333333345</c:v>
                </c:pt>
                <c:pt idx="2111" formatCode="#,##0.00">
                  <c:v>4.0019999999999998</c:v>
                </c:pt>
                <c:pt idx="2112" formatCode="#,##0.00">
                  <c:v>4.0662500000000001</c:v>
                </c:pt>
                <c:pt idx="2113" formatCode="0.00_);\(0.00\)">
                  <c:v>3.9761666666666664</c:v>
                </c:pt>
                <c:pt idx="2114" formatCode="#,##0.00">
                  <c:v>4.0095000000000001</c:v>
                </c:pt>
                <c:pt idx="2115" formatCode="#,##0.00">
                  <c:v>4.1252500000000003</c:v>
                </c:pt>
                <c:pt idx="2116" formatCode="#,##0.00">
                  <c:v>4.0180833333333332</c:v>
                </c:pt>
                <c:pt idx="2117" formatCode="#,##0.00">
                  <c:v>3.9575</c:v>
                </c:pt>
                <c:pt idx="2118" formatCode="0.00_);\(0.00\)">
                  <c:v>3.9586666666666663</c:v>
                </c:pt>
                <c:pt idx="2119" formatCode="#,##0.00">
                  <c:v>4.0906666666666665</c:v>
                </c:pt>
                <c:pt idx="2120" formatCode="#,##0.00">
                  <c:v>4.3010833333333327</c:v>
                </c:pt>
                <c:pt idx="2121" formatCode="#,##0.00">
                  <c:v>4.4213333333333331</c:v>
                </c:pt>
                <c:pt idx="2122" formatCode="#,##0.00">
                  <c:v>4.2485833333333334</c:v>
                </c:pt>
                <c:pt idx="2123" formatCode="0.00_);\(0.00\)">
                  <c:v>4.1274999999999995</c:v>
                </c:pt>
                <c:pt idx="2124" formatCode="#,##0.00">
                  <c:v>4.0348333333333342</c:v>
                </c:pt>
                <c:pt idx="2125" formatCode="#,##0.00">
                  <c:v>3.9675000000000007</c:v>
                </c:pt>
                <c:pt idx="2126" formatCode="#,##0.00">
                  <c:v>3.9972499999999997</c:v>
                </c:pt>
                <c:pt idx="2127" formatCode="#,##0.00">
                  <c:v>3.8137500000000002</c:v>
                </c:pt>
                <c:pt idx="2128" formatCode="0.00_);\(0.00\)">
                  <c:v>3.8274166666666676</c:v>
                </c:pt>
                <c:pt idx="2129" formatCode="#,##0.00">
                  <c:v>3.851833333333333</c:v>
                </c:pt>
                <c:pt idx="2130" formatCode="#,##0.00">
                  <c:v>3.7202500000000001</c:v>
                </c:pt>
                <c:pt idx="2131" formatCode="#,##0.00">
                  <c:v>3.7272500000000002</c:v>
                </c:pt>
                <c:pt idx="2132" formatCode="#,##0.00">
                  <c:v>3.66825</c:v>
                </c:pt>
                <c:pt idx="2133" formatCode="0.00_);\(0.00\)">
                  <c:v>3.6885833333333324</c:v>
                </c:pt>
                <c:pt idx="2134" formatCode="#,##0.00">
                  <c:v>3.5798333333333336</c:v>
                </c:pt>
                <c:pt idx="2135" formatCode="#,##0.00">
                  <c:v>3.613583333333334</c:v>
                </c:pt>
                <c:pt idx="2136" formatCode="#,##0.00">
                  <c:v>3.7487499999999998</c:v>
                </c:pt>
                <c:pt idx="2137" formatCode="0.00_);\(0.00\)">
                  <c:v>3.778083333333333</c:v>
                </c:pt>
                <c:pt idx="2138" formatCode="#,##0.00">
                  <c:v>3.868666666666666</c:v>
                </c:pt>
                <c:pt idx="2139" formatCode="#,##0.00">
                  <c:v>3.7779166666666666</c:v>
                </c:pt>
                <c:pt idx="2140" formatCode="#,##0.00">
                  <c:v>3.8579166666666667</c:v>
                </c:pt>
                <c:pt idx="2141" formatCode="#,##0.00">
                  <c:v>3.8333333333333335</c:v>
                </c:pt>
                <c:pt idx="2142" formatCode="0.00_);\(0.00\)">
                  <c:v>3.8865000000000003</c:v>
                </c:pt>
                <c:pt idx="2143" formatCode="#,##0.00">
                  <c:v>3.7619166666666661</c:v>
                </c:pt>
                <c:pt idx="2144" formatCode="#,##0.00">
                  <c:v>3.6148333333333333</c:v>
                </c:pt>
                <c:pt idx="2145" formatCode="#,##0.00">
                  <c:v>3.676166666666667</c:v>
                </c:pt>
                <c:pt idx="2146" formatCode="#,##0.00">
                  <c:v>3.5802499999999999</c:v>
                </c:pt>
                <c:pt idx="2147" formatCode="0.00_);\(0.00\)">
                  <c:v>3.4763333333333333</c:v>
                </c:pt>
                <c:pt idx="2148" formatCode="#,##0.00">
                  <c:v>3.5391666666666666</c:v>
                </c:pt>
                <c:pt idx="2149" formatCode="#,##0.00">
                  <c:v>3.5822500000000002</c:v>
                </c:pt>
                <c:pt idx="2150" formatCode="#,##0.00">
                  <c:v>3.5649166666666665</c:v>
                </c:pt>
                <c:pt idx="2151" formatCode="#,##0.00">
                  <c:v>3.7542500000000008</c:v>
                </c:pt>
                <c:pt idx="2152" formatCode="0.00_);\(0.00\)">
                  <c:v>3.6604999999999994</c:v>
                </c:pt>
                <c:pt idx="2153" formatCode="#,##0.00">
                  <c:v>3.7111666666666658</c:v>
                </c:pt>
                <c:pt idx="2154" formatCode="#,##0.00">
                  <c:v>3.7864166666666663</c:v>
                </c:pt>
                <c:pt idx="2155" formatCode="#,##0.00">
                  <c:v>3.7423333333333333</c:v>
                </c:pt>
                <c:pt idx="2156" formatCode="#,##0.00">
                  <c:v>3.5682500000000004</c:v>
                </c:pt>
                <c:pt idx="2157" formatCode="0.00_);\(0.00\)">
                  <c:v>3.6299999999999994</c:v>
                </c:pt>
                <c:pt idx="2158" formatCode="#,##0.00">
                  <c:v>3.499916666666667</c:v>
                </c:pt>
                <c:pt idx="2159" formatCode="#,##0.00">
                  <c:v>3.5643333333333334</c:v>
                </c:pt>
                <c:pt idx="2160" formatCode="#,##0.00">
                  <c:v>3.5311666666666675</c:v>
                </c:pt>
                <c:pt idx="2161" formatCode="#,##0.00">
                  <c:v>3.5876666666666668</c:v>
                </c:pt>
                <c:pt idx="2162" formatCode="0.00_);\(0.00\)">
                  <c:v>3.5465000000000004</c:v>
                </c:pt>
                <c:pt idx="2163" formatCode="#,##0.00">
                  <c:v>3.6013333333333333</c:v>
                </c:pt>
                <c:pt idx="2164" formatCode="#,##0.00">
                  <c:v>3.5928333333333331</c:v>
                </c:pt>
                <c:pt idx="2165" formatCode="#,##0.00">
                  <c:v>3.6569999999999996</c:v>
                </c:pt>
                <c:pt idx="2166" formatCode="#,##0.00">
                  <c:v>3.8979166666666671</c:v>
                </c:pt>
                <c:pt idx="2167" formatCode="0.00_);\(0.00\)">
                  <c:v>3.8439166666666669</c:v>
                </c:pt>
                <c:pt idx="2168" formatCode="#,##0.00">
                  <c:v>3.7845833333333325</c:v>
                </c:pt>
                <c:pt idx="2169" formatCode="#,##0.00">
                  <c:v>3.6848333333333336</c:v>
                </c:pt>
                <c:pt idx="2170" formatCode="#,##0.00">
                  <c:v>3.6729166666666662</c:v>
                </c:pt>
                <c:pt idx="2171" formatCode="#,##0.00">
                  <c:v>3.4749166666666658</c:v>
                </c:pt>
                <c:pt idx="2172" formatCode="0.00_);\(0.00\)">
                  <c:v>3.4615833333333335</c:v>
                </c:pt>
                <c:pt idx="2173" formatCode="#,##0.00">
                  <c:v>3.4055833333333339</c:v>
                </c:pt>
                <c:pt idx="2174" formatCode="#,##0.00">
                  <c:v>3.254</c:v>
                </c:pt>
                <c:pt idx="2175" formatCode="#,##0.00">
                  <c:v>3.1306666666666665</c:v>
                </c:pt>
                <c:pt idx="2176" formatCode="#,##0.00">
                  <c:v>3.1014999999999997</c:v>
                </c:pt>
                <c:pt idx="2177" formatCode="0.00_);\(0.00\)">
                  <c:v>3.1683333333333334</c:v>
                </c:pt>
                <c:pt idx="2178" formatCode="#,##0.00">
                  <c:v>3.1646666666666667</c:v>
                </c:pt>
                <c:pt idx="2179" formatCode="#,##0.00">
                  <c:v>3.1044999999999998</c:v>
                </c:pt>
                <c:pt idx="2180" formatCode="#,##0.00">
                  <c:v>3.1454999999999997</c:v>
                </c:pt>
                <c:pt idx="2181" formatCode="0.00_);\(0.00\)">
                  <c:v>3.163416666666667</c:v>
                </c:pt>
                <c:pt idx="2182" formatCode="#,##0.00">
                  <c:v>3.1813333333333333</c:v>
                </c:pt>
                <c:pt idx="2183" formatCode="#,##0.00">
                  <c:v>3.106666666666666</c:v>
                </c:pt>
                <c:pt idx="2184" formatCode="#,##0.00">
                  <c:v>3.106666666666666</c:v>
                </c:pt>
                <c:pt idx="2185" formatCode="#,##0.00">
                  <c:v>3.2376666666666662</c:v>
                </c:pt>
                <c:pt idx="2186" formatCode="0.00_);\(0.00\)">
                  <c:v>3.3164166666666675</c:v>
                </c:pt>
                <c:pt idx="2187" formatCode="#,##0.00">
                  <c:v>3.4478333333333331</c:v>
                </c:pt>
                <c:pt idx="2188" formatCode="#,##0.00">
                  <c:v>3.2753333333333337</c:v>
                </c:pt>
                <c:pt idx="2189" formatCode="#,##0.00">
                  <c:v>3.1404166666666669</c:v>
                </c:pt>
                <c:pt idx="2190" formatCode="#,##0.00">
                  <c:v>2.9718333333333331</c:v>
                </c:pt>
                <c:pt idx="2191" formatCode="0.00_);\(0.00\)">
                  <c:v>3.0032499999999995</c:v>
                </c:pt>
                <c:pt idx="2192" formatCode="#,##0.00">
                  <c:v>3.016833333333333</c:v>
                </c:pt>
                <c:pt idx="2193" formatCode="#,##0.00">
                  <c:v>2.8971666666666667</c:v>
                </c:pt>
                <c:pt idx="2194" formatCode="#,##0.00">
                  <c:v>2.9587499999999998</c:v>
                </c:pt>
                <c:pt idx="2195" formatCode="#,##0.00">
                  <c:v>2.9039166666666669</c:v>
                </c:pt>
                <c:pt idx="2196" formatCode="0.00_);\(0.00\)">
                  <c:v>2.8920833333333338</c:v>
                </c:pt>
                <c:pt idx="2197" formatCode="#,##0.00">
                  <c:v>2.9013333333333335</c:v>
                </c:pt>
                <c:pt idx="2198" formatCode="#,##0.00">
                  <c:v>2.9026666666666667</c:v>
                </c:pt>
                <c:pt idx="2199" formatCode="#,##0.00">
                  <c:v>2.9210833333333337</c:v>
                </c:pt>
                <c:pt idx="2200" formatCode="#,##0.00">
                  <c:v>2.9155833333333327</c:v>
                </c:pt>
                <c:pt idx="2201" formatCode="#,##0.00">
                  <c:v>2.9725000000000001</c:v>
                </c:pt>
                <c:pt idx="2202" formatCode="#,##0.00">
                  <c:v>2.860583333333333</c:v>
                </c:pt>
                <c:pt idx="2203" formatCode="#,##0.00">
                  <c:v>2.8823333333333334</c:v>
                </c:pt>
                <c:pt idx="2204" formatCode="#,##0.00">
                  <c:v>2.9552499999999999</c:v>
                </c:pt>
                <c:pt idx="2205" formatCode="#,##0.00">
                  <c:v>2.9892500000000002</c:v>
                </c:pt>
                <c:pt idx="2206" formatCode="#,##0.00">
                  <c:v>2.9956666666666667</c:v>
                </c:pt>
                <c:pt idx="2207" formatCode="#,##0.00">
                  <c:v>2.9458333333333329</c:v>
                </c:pt>
                <c:pt idx="2208" formatCode="#,##0.00">
                  <c:v>2.8984166666666673</c:v>
                </c:pt>
                <c:pt idx="2209" formatCode="#,##0.00">
                  <c:v>3.0530000000000004</c:v>
                </c:pt>
                <c:pt idx="2210" formatCode="#,##0.00">
                  <c:v>2.9594166666666664</c:v>
                </c:pt>
                <c:pt idx="2211" formatCode="#,##0.00">
                  <c:v>3.0559166666666666</c:v>
                </c:pt>
                <c:pt idx="2212" formatCode="#,##0.00">
                  <c:v>3.2013333333333329</c:v>
                </c:pt>
                <c:pt idx="2213" formatCode="#,##0.00">
                  <c:v>3.2742500000000003</c:v>
                </c:pt>
                <c:pt idx="2214" formatCode="#,##0.00">
                  <c:v>3.1547500000000004</c:v>
                </c:pt>
                <c:pt idx="2215" formatCode="#,##0.00">
                  <c:v>3.3214166666666678</c:v>
                </c:pt>
                <c:pt idx="2216" formatCode="#,##0.00">
                  <c:v>3.2556666666666665</c:v>
                </c:pt>
                <c:pt idx="2217" formatCode="#,##0.00">
                  <c:v>3.2993333333333328</c:v>
                </c:pt>
                <c:pt idx="2218" formatCode="#,##0.00">
                  <c:v>3.4394166666666677</c:v>
                </c:pt>
                <c:pt idx="2219" formatCode="#,##0.00">
                  <c:v>3.3439166666666669</c:v>
                </c:pt>
                <c:pt idx="2220" formatCode="#,##0.00">
                  <c:v>3.4256666666666664</c:v>
                </c:pt>
                <c:pt idx="2221" formatCode="#,##0.00">
                  <c:v>3.421416666666667</c:v>
                </c:pt>
                <c:pt idx="2222" formatCode="#,##0.00">
                  <c:v>3.3887500000000004</c:v>
                </c:pt>
                <c:pt idx="2223" formatCode="#,##0.00">
                  <c:v>3.1545833333333331</c:v>
                </c:pt>
                <c:pt idx="2224" formatCode="#,##0.00">
                  <c:v>3.1409166666666661</c:v>
                </c:pt>
                <c:pt idx="2225" formatCode="#,##0.00">
                  <c:v>3.1392500000000001</c:v>
                </c:pt>
                <c:pt idx="2226" formatCode="#,##0.00">
                  <c:v>3.2223333333333337</c:v>
                </c:pt>
                <c:pt idx="2227" formatCode="#,##0.00">
                  <c:v>3.2238333333333333</c:v>
                </c:pt>
                <c:pt idx="2228" formatCode="#,##0.00">
                  <c:v>3.0826666666666669</c:v>
                </c:pt>
                <c:pt idx="2229" formatCode="#,##0.00">
                  <c:v>3.149083333333333</c:v>
                </c:pt>
                <c:pt idx="2230" formatCode="#,##0.00">
                  <c:v>3.0689166666666665</c:v>
                </c:pt>
                <c:pt idx="2231" formatCode="#,##0.00">
                  <c:v>2.971166666666667</c:v>
                </c:pt>
                <c:pt idx="2232" formatCode="#,##0.00">
                  <c:v>3.0364166666666663</c:v>
                </c:pt>
                <c:pt idx="2233" formatCode="#,##0.00">
                  <c:v>3.1559166666666663</c:v>
                </c:pt>
                <c:pt idx="2234" formatCode="#,##0.00">
                  <c:v>3.1774999999999998</c:v>
                </c:pt>
                <c:pt idx="2235" formatCode="#,##0.00">
                  <c:v>3.0939166666666664</c:v>
                </c:pt>
                <c:pt idx="2236" formatCode="#,##0.00">
                  <c:v>3.0265833333333334</c:v>
                </c:pt>
                <c:pt idx="2237" formatCode="#,##0.00">
                  <c:v>3.057833333333333</c:v>
                </c:pt>
                <c:pt idx="2238" formatCode="#,##0.00">
                  <c:v>2.9284166666666671</c:v>
                </c:pt>
                <c:pt idx="2239" formatCode="#,##0.00">
                  <c:v>2.8229166666666665</c:v>
                </c:pt>
                <c:pt idx="2240" formatCode="#,##0.00">
                  <c:v>2.9030833333333335</c:v>
                </c:pt>
                <c:pt idx="2241" formatCode="#,##0.00">
                  <c:v>2.8723333333333336</c:v>
                </c:pt>
                <c:pt idx="2242" formatCode="#,##0.00">
                  <c:v>2.8304999999999993</c:v>
                </c:pt>
                <c:pt idx="2243" formatCode="#,##0.00">
                  <c:v>2.7497500000000001</c:v>
                </c:pt>
                <c:pt idx="2244" formatCode="#,##0.00">
                  <c:v>2.8025833333333332</c:v>
                </c:pt>
                <c:pt idx="2245" formatCode="#,##0.00">
                  <c:v>2.8375833333333333</c:v>
                </c:pt>
                <c:pt idx="2246" formatCode="#,##0.00">
                  <c:v>2.9552500000000008</c:v>
                </c:pt>
                <c:pt idx="2247" formatCode="#,##0.00">
                  <c:v>2.9826666666666664</c:v>
                </c:pt>
                <c:pt idx="2248" formatCode="#,##0.00">
                  <c:v>2.9217499999999998</c:v>
                </c:pt>
                <c:pt idx="2249" formatCode="#,##0.00">
                  <c:v>2.9384999999999999</c:v>
                </c:pt>
                <c:pt idx="2250" formatCode="#,##0.00">
                  <c:v>2.9989166666666667</c:v>
                </c:pt>
                <c:pt idx="2251" formatCode="#,##0.00">
                  <c:v>2.8829166666666666</c:v>
                </c:pt>
                <c:pt idx="2252" formatCode="#,##0.00">
                  <c:v>2.856583333333333</c:v>
                </c:pt>
                <c:pt idx="2253" formatCode="#,##0.00">
                  <c:v>2.8038333333333334</c:v>
                </c:pt>
                <c:pt idx="2254" formatCode="#,##0.00">
                  <c:v>2.8532499999999996</c:v>
                </c:pt>
                <c:pt idx="2255" formatCode="#,##0.00">
                  <c:v>2.9819166666666668</c:v>
                </c:pt>
                <c:pt idx="2256" formatCode="#,##0.00">
                  <c:v>3.0301666666666662</c:v>
                </c:pt>
                <c:pt idx="2257" formatCode="#,##0.00">
                  <c:v>2.7935833333333338</c:v>
                </c:pt>
                <c:pt idx="2258" formatCode="#,##0.00">
                  <c:v>2.8751666666666669</c:v>
                </c:pt>
                <c:pt idx="2259" formatCode="#,##0.00">
                  <c:v>2.7415833333333333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Data'!$N$5:$N$2264</c:f>
              <c:numCache>
                <c:formatCode>0.00</c:formatCode>
                <c:ptCount val="2260"/>
                <c:pt idx="0">
                  <c:v>1.8602387266666669</c:v>
                </c:pt>
                <c:pt idx="1">
                  <c:v>1.8746176083333335</c:v>
                </c:pt>
                <c:pt idx="2">
                  <c:v>1.8699230858333333</c:v>
                </c:pt>
                <c:pt idx="3" formatCode="0.00_);\(0.00\)">
                  <c:v>1.8622391633333335</c:v>
                </c:pt>
                <c:pt idx="4">
                  <c:v>1.8614563883333333</c:v>
                </c:pt>
                <c:pt idx="5">
                  <c:v>1.8658196833333331</c:v>
                </c:pt>
                <c:pt idx="6">
                  <c:v>1.8616105949999995</c:v>
                </c:pt>
                <c:pt idx="7">
                  <c:v>1.8617363324999998</c:v>
                </c:pt>
                <c:pt idx="8" formatCode="0.00_);\(0.00\)">
                  <c:v>1.8706509433333334</c:v>
                </c:pt>
                <c:pt idx="9">
                  <c:v>1.8772841850000004</c:v>
                </c:pt>
                <c:pt idx="10">
                  <c:v>1.8880920550000002</c:v>
                </c:pt>
                <c:pt idx="11">
                  <c:v>1.8780926958333337</c:v>
                </c:pt>
                <c:pt idx="12">
                  <c:v>1.9053263708333332</c:v>
                </c:pt>
                <c:pt idx="13" formatCode="0.00_);\(0.00\)">
                  <c:v>1.9151035400000003</c:v>
                </c:pt>
                <c:pt idx="14">
                  <c:v>1.9232285408333329</c:v>
                </c:pt>
                <c:pt idx="15">
                  <c:v>1.9286978175</c:v>
                </c:pt>
                <c:pt idx="16">
                  <c:v>1.9422894975</c:v>
                </c:pt>
                <c:pt idx="17">
                  <c:v>1.9401266824999999</c:v>
                </c:pt>
                <c:pt idx="18" formatCode="0.00_);\(0.00\)">
                  <c:v>1.9390417216666667</c:v>
                </c:pt>
                <c:pt idx="19">
                  <c:v>1.9443553333333334</c:v>
                </c:pt>
                <c:pt idx="20">
                  <c:v>2.1735833333333336</c:v>
                </c:pt>
                <c:pt idx="21">
                  <c:v>1.9796955966666665</c:v>
                </c:pt>
                <c:pt idx="22">
                  <c:v>1.9721518466666665</c:v>
                </c:pt>
                <c:pt idx="23">
                  <c:v>1.9702277141666666</c:v>
                </c:pt>
                <c:pt idx="24" formatCode="0.00_);\(0.00\)">
                  <c:v>1.9849553241666662</c:v>
                </c:pt>
                <c:pt idx="25">
                  <c:v>2.0203683916666666</c:v>
                </c:pt>
                <c:pt idx="26">
                  <c:v>2.0086907150000002</c:v>
                </c:pt>
                <c:pt idx="27">
                  <c:v>2.0078959791666664</c:v>
                </c:pt>
                <c:pt idx="28" formatCode="0.00_);\(0.00\)">
                  <c:v>2.0343907483333332</c:v>
                </c:pt>
                <c:pt idx="29">
                  <c:v>2.0191542958333337</c:v>
                </c:pt>
                <c:pt idx="30">
                  <c:v>2.0382123091666666</c:v>
                </c:pt>
                <c:pt idx="31">
                  <c:v>2.0314305450000005</c:v>
                </c:pt>
                <c:pt idx="32" formatCode="0.00_);\(0.00\)">
                  <c:v>2.0306851133333335</c:v>
                </c:pt>
                <c:pt idx="33">
                  <c:v>2.0255012466666664</c:v>
                </c:pt>
                <c:pt idx="34">
                  <c:v>2.0309381766666665</c:v>
                </c:pt>
                <c:pt idx="35" formatCode="0.00_);\(0.00\)">
                  <c:v>2.2632283049999997</c:v>
                </c:pt>
                <c:pt idx="36">
                  <c:v>2.0350350066666665</c:v>
                </c:pt>
                <c:pt idx="37">
                  <c:v>2.0468520300000002</c:v>
                </c:pt>
                <c:pt idx="38">
                  <c:v>2.0522165008333335</c:v>
                </c:pt>
                <c:pt idx="39">
                  <c:v>2.0411786974999999</c:v>
                </c:pt>
                <c:pt idx="40" formatCode="0.00_);\(0.00\)">
                  <c:v>2.0383339350000003</c:v>
                </c:pt>
                <c:pt idx="41">
                  <c:v>2.0288442208333333</c:v>
                </c:pt>
                <c:pt idx="42">
                  <c:v>2.0315897566666665</c:v>
                </c:pt>
                <c:pt idx="43">
                  <c:v>2.0188853099999999</c:v>
                </c:pt>
                <c:pt idx="44">
                  <c:v>2.0434147599999997</c:v>
                </c:pt>
                <c:pt idx="45" formatCode="0.00_);\(0.00\)">
                  <c:v>2.0361330058333333</c:v>
                </c:pt>
                <c:pt idx="46">
                  <c:v>2.0344147674999999</c:v>
                </c:pt>
                <c:pt idx="47" formatCode="#,##0.00">
                  <c:v>2.0093862558333333</c:v>
                </c:pt>
                <c:pt idx="48" formatCode="#,##0.00">
                  <c:v>2.0139077658333338</c:v>
                </c:pt>
                <c:pt idx="49" formatCode="#,##0.00">
                  <c:v>2.036900418333333</c:v>
                </c:pt>
                <c:pt idx="50" formatCode="0.00_);\(0.00\)">
                  <c:v>2.05123312</c:v>
                </c:pt>
                <c:pt idx="51" formatCode="#,##0.00">
                  <c:v>2.0536345366666668</c:v>
                </c:pt>
                <c:pt idx="52" formatCode="#,##0.00">
                  <c:v>2.0575935124999996</c:v>
                </c:pt>
                <c:pt idx="53" formatCode="#,##0.00">
                  <c:v>2.0708741441666665</c:v>
                </c:pt>
                <c:pt idx="54" formatCode="#,##0.00">
                  <c:v>2.0776811391666667</c:v>
                </c:pt>
                <c:pt idx="55" formatCode="0.00_);\(0.00\)">
                  <c:v>2.0686432883333334</c:v>
                </c:pt>
                <c:pt idx="56" formatCode="#,##0.00">
                  <c:v>2.0839201441666666</c:v>
                </c:pt>
                <c:pt idx="57" formatCode="#,##0.00">
                  <c:v>2.1076472074999999</c:v>
                </c:pt>
                <c:pt idx="58" formatCode="#,##0.00">
                  <c:v>2.1369497900000001</c:v>
                </c:pt>
                <c:pt idx="59" formatCode="#,##0.00">
                  <c:v>2.1664894074999999</c:v>
                </c:pt>
                <c:pt idx="60" formatCode="0.00_);\(0.00\)">
                  <c:v>2.1928059691666668</c:v>
                </c:pt>
                <c:pt idx="61" formatCode="#,##0.00">
                  <c:v>2.2734839516666669</c:v>
                </c:pt>
                <c:pt idx="62" formatCode="#,##0.00">
                  <c:v>2.3283518125000002</c:v>
                </c:pt>
                <c:pt idx="63" formatCode="#,##0.00">
                  <c:v>2.3681946950000001</c:v>
                </c:pt>
                <c:pt idx="64" formatCode="0.00_);\(0.00\)">
                  <c:v>2.3691308091666667</c:v>
                </c:pt>
                <c:pt idx="65" formatCode="#,##0.00">
                  <c:v>2.3324021474999999</c:v>
                </c:pt>
                <c:pt idx="66" formatCode="#,##0.00">
                  <c:v>2.3255626408333332</c:v>
                </c:pt>
                <c:pt idx="67" formatCode="#,##0.00">
                  <c:v>2.3095539500000002</c:v>
                </c:pt>
                <c:pt idx="68" formatCode="#,##0.00">
                  <c:v>2.3518181641666662</c:v>
                </c:pt>
                <c:pt idx="69" formatCode="0.00_);\(0.00\)">
                  <c:v>2.3983828000000003</c:v>
                </c:pt>
                <c:pt idx="70" formatCode="#,##0.00">
                  <c:v>2.4034085324999999</c:v>
                </c:pt>
                <c:pt idx="71" formatCode="#,##0.00">
                  <c:v>2.3045554508333335</c:v>
                </c:pt>
                <c:pt idx="72" formatCode="#,##0.00">
                  <c:v>2.2988528516666671</c:v>
                </c:pt>
                <c:pt idx="73" formatCode="#,##0.00">
                  <c:v>2.2972452483333332</c:v>
                </c:pt>
                <c:pt idx="74" formatCode="0.00_);\(0.00\)">
                  <c:v>2.2818698758333338</c:v>
                </c:pt>
                <c:pt idx="75" formatCode="#,##0.00">
                  <c:v>2.2860750816666671</c:v>
                </c:pt>
                <c:pt idx="76" formatCode="#,##0.00">
                  <c:v>2.2699579716666665</c:v>
                </c:pt>
                <c:pt idx="77" formatCode="#,##0.00">
                  <c:v>2.2632283049999997</c:v>
                </c:pt>
                <c:pt idx="78" formatCode="#,##0.00">
                  <c:v>2.2687241391666668</c:v>
                </c:pt>
                <c:pt idx="79" formatCode="0.00_);\(0.00\)">
                  <c:v>2.2246494541666664</c:v>
                </c:pt>
                <c:pt idx="80" formatCode="#,##0.00">
                  <c:v>2.2495940108333334</c:v>
                </c:pt>
                <c:pt idx="81" formatCode="#,##0.00">
                  <c:v>2.1920704700000004</c:v>
                </c:pt>
                <c:pt idx="82" formatCode="#,##0.00">
                  <c:v>2.196645428333333</c:v>
                </c:pt>
                <c:pt idx="83" formatCode="#,##0.00">
                  <c:v>2.2087328191666664</c:v>
                </c:pt>
                <c:pt idx="84" formatCode="0.00_);\(0.00\)">
                  <c:v>2.2130611533333338</c:v>
                </c:pt>
                <c:pt idx="85" formatCode="#,##0.00">
                  <c:v>2.2217646191666671</c:v>
                </c:pt>
                <c:pt idx="86" formatCode="#,##0.00">
                  <c:v>2.237688289166667</c:v>
                </c:pt>
                <c:pt idx="87" formatCode="#,##0.00">
                  <c:v>2.242690665</c:v>
                </c:pt>
                <c:pt idx="88" formatCode="#,##0.00">
                  <c:v>2.2064891441666665</c:v>
                </c:pt>
                <c:pt idx="89" formatCode="0.00_);\(0.00\)">
                  <c:v>2.1930716183333332</c:v>
                </c:pt>
                <c:pt idx="90" formatCode="#,##0.00">
                  <c:v>2.1603945883333333</c:v>
                </c:pt>
                <c:pt idx="91" formatCode="#,##0.00">
                  <c:v>2.1129393983333333</c:v>
                </c:pt>
                <c:pt idx="92" formatCode="#,##0.00">
                  <c:v>2.1646093808333329</c:v>
                </c:pt>
                <c:pt idx="93" formatCode="#,##0.00">
                  <c:v>2.1879462533333331</c:v>
                </c:pt>
                <c:pt idx="94" formatCode="0.00_);\(0.00\)">
                  <c:v>2.2179458516666668</c:v>
                </c:pt>
                <c:pt idx="95" formatCode="#,##0.00">
                  <c:v>2.2179458516666668</c:v>
                </c:pt>
                <c:pt idx="96" formatCode="#,##0.00">
                  <c:v>2.2462825341666668</c:v>
                </c:pt>
                <c:pt idx="97" formatCode="#,##0.00">
                  <c:v>2.2504528508333332</c:v>
                </c:pt>
                <c:pt idx="98" formatCode="0.00_);\(0.00\)">
                  <c:v>2.25922212</c:v>
                </c:pt>
                <c:pt idx="99" formatCode="#,##0.00">
                  <c:v>2.2708921783333333</c:v>
                </c:pt>
                <c:pt idx="100" formatCode="#,##0.00">
                  <c:v>2.2679783491666665</c:v>
                </c:pt>
                <c:pt idx="101" formatCode="#,##0.00">
                  <c:v>2.2917213308333335</c:v>
                </c:pt>
                <c:pt idx="102" formatCode="#,##0.00">
                  <c:v>2.3000272033333333</c:v>
                </c:pt>
                <c:pt idx="103" formatCode="0.00_);\(0.00\)">
                  <c:v>2.2983877416666663</c:v>
                </c:pt>
                <c:pt idx="104" formatCode="#,##0.00">
                  <c:v>2.3067289283333334</c:v>
                </c:pt>
                <c:pt idx="105" formatCode="#,##0.00">
                  <c:v>2.319166665833333</c:v>
                </c:pt>
                <c:pt idx="106" formatCode="#,##0.00">
                  <c:v>2.3115833333333331</c:v>
                </c:pt>
                <c:pt idx="107" formatCode="#,##0.00">
                  <c:v>2.3183333350000002</c:v>
                </c:pt>
                <c:pt idx="108" formatCode="0.00_);\(0.00\)">
                  <c:v>2.3340833333333331</c:v>
                </c:pt>
                <c:pt idx="109" formatCode="#,##0.00">
                  <c:v>2.3379166658333337</c:v>
                </c:pt>
                <c:pt idx="110" formatCode="#,##0.00">
                  <c:v>2.3612499991666662</c:v>
                </c:pt>
                <c:pt idx="111" formatCode="#,##0.00">
                  <c:v>2.3464999991666668</c:v>
                </c:pt>
                <c:pt idx="112" formatCode="#,##0.00">
                  <c:v>2.3501666658333336</c:v>
                </c:pt>
                <c:pt idx="113" formatCode="0.00_);\(0.00\)">
                  <c:v>2.3712012225000003</c:v>
                </c:pt>
                <c:pt idx="114" formatCode="#,##0.00">
                  <c:v>2.3636812549999999</c:v>
                </c:pt>
                <c:pt idx="115" formatCode="#,##0.00">
                  <c:v>2.415868488333333</c:v>
                </c:pt>
                <c:pt idx="116" formatCode="#,##0.00">
                  <c:v>2.4590288641666662</c:v>
                </c:pt>
                <c:pt idx="117" formatCode="#,##0.00">
                  <c:v>2.4543541691666668</c:v>
                </c:pt>
                <c:pt idx="118" formatCode="0.00_);\(0.00\)">
                  <c:v>2.3823995208333337</c:v>
                </c:pt>
                <c:pt idx="119" formatCode="#,##0.00">
                  <c:v>2.381494445</c:v>
                </c:pt>
                <c:pt idx="120" formatCode="#,##0.00">
                  <c:v>2.3964521858333332</c:v>
                </c:pt>
                <c:pt idx="121" formatCode="0.00_);\(0.00\)">
                  <c:v>2.3564087324999994</c:v>
                </c:pt>
                <c:pt idx="122" formatCode="#,##0.00">
                  <c:v>2.3941713250000003</c:v>
                </c:pt>
                <c:pt idx="123" formatCode="#,##0.00">
                  <c:v>2.3604798858333336</c:v>
                </c:pt>
                <c:pt idx="124" formatCode="#,##0.00">
                  <c:v>2.3810902716666669</c:v>
                </c:pt>
                <c:pt idx="125" formatCode="#,##0.00">
                  <c:v>2.3639166666666669</c:v>
                </c:pt>
                <c:pt idx="126" formatCode="0.00_);\(0.00\)">
                  <c:v>2.3650833333333332</c:v>
                </c:pt>
                <c:pt idx="127" formatCode="#,##0.00">
                  <c:v>2.3935</c:v>
                </c:pt>
                <c:pt idx="128" formatCode="#,##0.00">
                  <c:v>2.3933333333333331</c:v>
                </c:pt>
                <c:pt idx="129" formatCode="#,##0.00">
                  <c:v>2.3917499999999996</c:v>
                </c:pt>
                <c:pt idx="130" formatCode="#,##0.00">
                  <c:v>2.4372500000000001</c:v>
                </c:pt>
                <c:pt idx="131" formatCode="0.00_);\(0.00\)">
                  <c:v>2.43675</c:v>
                </c:pt>
                <c:pt idx="132" formatCode="#,##0.00">
                  <c:v>2.4334166666666666</c:v>
                </c:pt>
                <c:pt idx="133" formatCode="#,##0.00">
                  <c:v>2.410333333333333</c:v>
                </c:pt>
                <c:pt idx="134" formatCode="#,##0.00">
                  <c:v>2.382916666666667</c:v>
                </c:pt>
                <c:pt idx="135" formatCode="#,##0.00">
                  <c:v>2.3665833333333333</c:v>
                </c:pt>
                <c:pt idx="136" formatCode="0.00_);\(0.00\)">
                  <c:v>2.3763333333333332</c:v>
                </c:pt>
                <c:pt idx="137" formatCode="#,##0.00">
                  <c:v>2.4000833333333333</c:v>
                </c:pt>
                <c:pt idx="138" formatCode="#,##0.00">
                  <c:v>2.4080833333333334</c:v>
                </c:pt>
                <c:pt idx="139" formatCode="#,##0.00">
                  <c:v>2.375</c:v>
                </c:pt>
                <c:pt idx="140" formatCode="#,##0.00">
                  <c:v>2.3629999999999995</c:v>
                </c:pt>
                <c:pt idx="141" formatCode="#,##0.00">
                  <c:v>2.3709166666666666</c:v>
                </c:pt>
                <c:pt idx="142" formatCode="0.00_);\(0.00\)">
                  <c:v>2.3879166666666669</c:v>
                </c:pt>
                <c:pt idx="143" formatCode="#,##0.00">
                  <c:v>2.374166666666667</c:v>
                </c:pt>
                <c:pt idx="144" formatCode="#,##0.00">
                  <c:v>2.3683333333333332</c:v>
                </c:pt>
                <c:pt idx="145" formatCode="#,##0.00">
                  <c:v>2.4041666666666663</c:v>
                </c:pt>
                <c:pt idx="146" formatCode="#,##0.00">
                  <c:v>2.3985833333333333</c:v>
                </c:pt>
                <c:pt idx="147" formatCode="0.00_);\(0.00\)">
                  <c:v>2.426333333333333</c:v>
                </c:pt>
                <c:pt idx="148" formatCode="#,##0.00">
                  <c:v>2.4085000000000001</c:v>
                </c:pt>
                <c:pt idx="149" formatCode="#,##0.00">
                  <c:v>2.44475</c:v>
                </c:pt>
                <c:pt idx="150" formatCode="#,##0.00">
                  <c:v>2.4050833333333332</c:v>
                </c:pt>
                <c:pt idx="151" formatCode="#,##0.00">
                  <c:v>2.3988333333333336</c:v>
                </c:pt>
                <c:pt idx="152" formatCode="0.00_);\(0.00\)">
                  <c:v>2.4159999999999999</c:v>
                </c:pt>
                <c:pt idx="153" formatCode="#,##0.00">
                  <c:v>2.4092500000000001</c:v>
                </c:pt>
                <c:pt idx="154" formatCode="#,##0.00">
                  <c:v>2.4097500000000003</c:v>
                </c:pt>
                <c:pt idx="155" formatCode="#,##0.00">
                  <c:v>2.405416666666667</c:v>
                </c:pt>
                <c:pt idx="156" formatCode="#,##0.00">
                  <c:v>2.4118333333333335</c:v>
                </c:pt>
                <c:pt idx="157" formatCode="0.00_);\(0.00\)">
                  <c:v>2.4087499999999999</c:v>
                </c:pt>
                <c:pt idx="158" formatCode="#,##0.00">
                  <c:v>2.4082499999999998</c:v>
                </c:pt>
                <c:pt idx="159" formatCode="#,##0.00">
                  <c:v>2.3888333333333329</c:v>
                </c:pt>
                <c:pt idx="160" formatCode="#,##0.00">
                  <c:v>2.3824999999999998</c:v>
                </c:pt>
                <c:pt idx="161" formatCode="#,##0.00">
                  <c:v>2.3984999999999999</c:v>
                </c:pt>
                <c:pt idx="162" formatCode="0.00_);\(0.00\)">
                  <c:v>2.4080833333333334</c:v>
                </c:pt>
                <c:pt idx="163" formatCode="#,##0.00">
                  <c:v>2.3978333333333333</c:v>
                </c:pt>
                <c:pt idx="164" formatCode="#,##0.00">
                  <c:v>2.351375</c:v>
                </c:pt>
                <c:pt idx="165" formatCode="#,##0.00">
                  <c:v>2.3657916666666665</c:v>
                </c:pt>
                <c:pt idx="166" formatCode="0.00_);\(0.00\)">
                  <c:v>2.3820833333333336</c:v>
                </c:pt>
                <c:pt idx="167" formatCode="#,##0.00">
                  <c:v>2.3728333333333329</c:v>
                </c:pt>
                <c:pt idx="168" formatCode="#,##0.00">
                  <c:v>2.3952500000000003</c:v>
                </c:pt>
                <c:pt idx="169" formatCode="#,##0.00">
                  <c:v>2.4095</c:v>
                </c:pt>
                <c:pt idx="170" formatCode="#,##0.00">
                  <c:v>2.3783333333333334</c:v>
                </c:pt>
                <c:pt idx="171" formatCode="0.00_);\(0.00\)">
                  <c:v>2.3572500000000001</c:v>
                </c:pt>
                <c:pt idx="172" formatCode="#,##0.00">
                  <c:v>2.3864166666666664</c:v>
                </c:pt>
                <c:pt idx="173" formatCode="#,##0.00">
                  <c:v>2.4082916666666665</c:v>
                </c:pt>
                <c:pt idx="174" formatCode="#,##0.00">
                  <c:v>2.347291666666667</c:v>
                </c:pt>
                <c:pt idx="175" formatCode="#,##0.00">
                  <c:v>2.3776666666666664</c:v>
                </c:pt>
                <c:pt idx="176" formatCode="0.00_);\(0.00\)">
                  <c:v>2.3682916666666665</c:v>
                </c:pt>
                <c:pt idx="177" formatCode="#,##0.00">
                  <c:v>2.3866666666666663</c:v>
                </c:pt>
                <c:pt idx="178" formatCode="#,##0.00">
                  <c:v>2.3843333333333332</c:v>
                </c:pt>
                <c:pt idx="179" formatCode="#,##0.00">
                  <c:v>2.3891666666666667</c:v>
                </c:pt>
                <c:pt idx="180" formatCode="#,##0.00">
                  <c:v>2.3738333333333332</c:v>
                </c:pt>
                <c:pt idx="181" formatCode="0.00_);\(0.00\)">
                  <c:v>2.3330833333333332</c:v>
                </c:pt>
                <c:pt idx="182" formatCode="#,##0.00">
                  <c:v>2.3592500000000003</c:v>
                </c:pt>
                <c:pt idx="183" formatCode="#,##0.00">
                  <c:v>2.3522500000000002</c:v>
                </c:pt>
                <c:pt idx="184" formatCode="#,##0.00">
                  <c:v>2.3578333333333337</c:v>
                </c:pt>
                <c:pt idx="185" formatCode="#,##0.00">
                  <c:v>2.3574999999999999</c:v>
                </c:pt>
                <c:pt idx="186" formatCode="#,##0.00">
                  <c:v>2.3291666666666662</c:v>
                </c:pt>
                <c:pt idx="187" formatCode="#,##0.00">
                  <c:v>2.3512500000000003</c:v>
                </c:pt>
                <c:pt idx="188" formatCode="#,##0.00">
                  <c:v>2.3691666666666666</c:v>
                </c:pt>
                <c:pt idx="189" formatCode="#,##0.00">
                  <c:v>2.3541666666666665</c:v>
                </c:pt>
                <c:pt idx="190" formatCode="#,##0.00">
                  <c:v>2.3513333333333328</c:v>
                </c:pt>
                <c:pt idx="191" formatCode="#,##0.00">
                  <c:v>2.3202499999999997</c:v>
                </c:pt>
                <c:pt idx="192" formatCode="#,##0.00">
                  <c:v>2.3256666666666663</c:v>
                </c:pt>
                <c:pt idx="193" formatCode="#,##0.00">
                  <c:v>2.313333333333333</c:v>
                </c:pt>
                <c:pt idx="194" formatCode="#,##0.00">
                  <c:v>2.3375833333333333</c:v>
                </c:pt>
                <c:pt idx="195" formatCode="#,##0.00">
                  <c:v>2.32375</c:v>
                </c:pt>
                <c:pt idx="196" formatCode="#,##0.00">
                  <c:v>2.3467500000000001</c:v>
                </c:pt>
                <c:pt idx="197" formatCode="#,##0.00">
                  <c:v>2.3616666666666664</c:v>
                </c:pt>
                <c:pt idx="198" formatCode="#,##0.00">
                  <c:v>2.3512916666666666</c:v>
                </c:pt>
                <c:pt idx="199" formatCode="#,##0.00">
                  <c:v>2.3317916666666663</c:v>
                </c:pt>
                <c:pt idx="200" formatCode="#,##0.00">
                  <c:v>2.342916666666667</c:v>
                </c:pt>
                <c:pt idx="201" formatCode="#,##0.00">
                  <c:v>2.3384166666666668</c:v>
                </c:pt>
                <c:pt idx="202" formatCode="#,##0.00">
                  <c:v>2.3135000000000003</c:v>
                </c:pt>
                <c:pt idx="203" formatCode="#,##0.00">
                  <c:v>2.3219166666666671</c:v>
                </c:pt>
                <c:pt idx="204" formatCode="#,##0.00">
                  <c:v>2.3126666666666669</c:v>
                </c:pt>
                <c:pt idx="205" formatCode="#,##0.00">
                  <c:v>2.3094583333333336</c:v>
                </c:pt>
                <c:pt idx="206" formatCode="#,##0.00">
                  <c:v>2.3201666666666667</c:v>
                </c:pt>
                <c:pt idx="207" formatCode="#,##0.00">
                  <c:v>2.324875</c:v>
                </c:pt>
                <c:pt idx="208" formatCode="#,##0.00">
                  <c:v>2.3270833333333338</c:v>
                </c:pt>
                <c:pt idx="209" formatCode="#,##0.00">
                  <c:v>2.32375</c:v>
                </c:pt>
                <c:pt idx="210" formatCode="#,##0.00">
                  <c:v>2.3095833333333338</c:v>
                </c:pt>
                <c:pt idx="211" formatCode="#,##0.00">
                  <c:v>2.2980833333333335</c:v>
                </c:pt>
                <c:pt idx="212" formatCode="#,##0.00">
                  <c:v>2.2885</c:v>
                </c:pt>
                <c:pt idx="213" formatCode="#,##0.00">
                  <c:v>2.2926666666666669</c:v>
                </c:pt>
                <c:pt idx="214" formatCode="#,##0.00">
                  <c:v>2.2915833333333331</c:v>
                </c:pt>
                <c:pt idx="215" formatCode="#,##0.00">
                  <c:v>2.3075833333333331</c:v>
                </c:pt>
                <c:pt idx="216" formatCode="#,##0.00">
                  <c:v>2.3040833333333333</c:v>
                </c:pt>
                <c:pt idx="217" formatCode="#,##0.00">
                  <c:v>2.3039999999999998</c:v>
                </c:pt>
                <c:pt idx="218" formatCode="#,##0.00">
                  <c:v>2.325416666666666</c:v>
                </c:pt>
                <c:pt idx="219" formatCode="#,##0.00">
                  <c:v>2.2984166666666668</c:v>
                </c:pt>
                <c:pt idx="220" formatCode="#,##0.00">
                  <c:v>2.2834166666666671</c:v>
                </c:pt>
                <c:pt idx="221" formatCode="#,##0.00">
                  <c:v>2.2494166666666668</c:v>
                </c:pt>
                <c:pt idx="222" formatCode="#,##0.00">
                  <c:v>2.241166666666667</c:v>
                </c:pt>
                <c:pt idx="223" formatCode="#,##0.00">
                  <c:v>2.2289166666666671</c:v>
                </c:pt>
                <c:pt idx="224" formatCode="#,##0.00">
                  <c:v>2.1983333333333337</c:v>
                </c:pt>
                <c:pt idx="225" formatCode="#,##0.00">
                  <c:v>2.2207500000000002</c:v>
                </c:pt>
                <c:pt idx="226" formatCode="#,##0.00">
                  <c:v>2.1898333333333335</c:v>
                </c:pt>
                <c:pt idx="227" formatCode="#,##0.00">
                  <c:v>2.1745833333333331</c:v>
                </c:pt>
                <c:pt idx="228" formatCode="#,##0.00">
                  <c:v>2.1511666666666667</c:v>
                </c:pt>
                <c:pt idx="229" formatCode="#,##0.00">
                  <c:v>2.1380000000000003</c:v>
                </c:pt>
                <c:pt idx="230" formatCode="#,##0.00">
                  <c:v>2.1397499999999998</c:v>
                </c:pt>
                <c:pt idx="231" formatCode="#,##0.00">
                  <c:v>2.1039166666666667</c:v>
                </c:pt>
                <c:pt idx="232" formatCode="#,##0.00">
                  <c:v>2.1495000000000002</c:v>
                </c:pt>
                <c:pt idx="233" formatCode="#,##0.00">
                  <c:v>2.1088333333333331</c:v>
                </c:pt>
                <c:pt idx="234" formatCode="#,##0.00">
                  <c:v>2.1046666666666667</c:v>
                </c:pt>
                <c:pt idx="235" formatCode="#,##0.00">
                  <c:v>2.0920833333333335</c:v>
                </c:pt>
                <c:pt idx="236" formatCode="#,##0.00">
                  <c:v>2.1255833333333332</c:v>
                </c:pt>
                <c:pt idx="237" formatCode="#,##0.00">
                  <c:v>2.0766666666666667</c:v>
                </c:pt>
                <c:pt idx="238" formatCode="#,##0.00">
                  <c:v>2.1182500000000002</c:v>
                </c:pt>
                <c:pt idx="239" formatCode="#,##0.00">
                  <c:v>2.1465000000000001</c:v>
                </c:pt>
                <c:pt idx="240" formatCode="#,##0.00">
                  <c:v>2.2000833333333332</c:v>
                </c:pt>
                <c:pt idx="241" formatCode="#,##0.00">
                  <c:v>2.1974999999999998</c:v>
                </c:pt>
                <c:pt idx="242" formatCode="#,##0.00">
                  <c:v>2.1743333333333332</c:v>
                </c:pt>
                <c:pt idx="243" formatCode="#,##0.00">
                  <c:v>2.1480833333333336</c:v>
                </c:pt>
                <c:pt idx="244" formatCode="#,##0.00">
                  <c:v>2.2611666666666665</c:v>
                </c:pt>
                <c:pt idx="245" formatCode="#,##0.00">
                  <c:v>2.2774999999999999</c:v>
                </c:pt>
                <c:pt idx="246" formatCode="#,##0.00">
                  <c:v>2.2999166666666664</c:v>
                </c:pt>
                <c:pt idx="247" formatCode="0.00_);\(0.00\)">
                  <c:v>2.2896666666666667</c:v>
                </c:pt>
                <c:pt idx="248" formatCode="#,##0.00">
                  <c:v>2.2694166666666664</c:v>
                </c:pt>
                <c:pt idx="249" formatCode="#,##0.00">
                  <c:v>2.258833333333333</c:v>
                </c:pt>
                <c:pt idx="250" formatCode="#,##0.00">
                  <c:v>2.2662499999999999</c:v>
                </c:pt>
                <c:pt idx="251" formatCode="#,##0.00">
                  <c:v>2.2645833333333329</c:v>
                </c:pt>
                <c:pt idx="252" formatCode="0.00_);\(0.00\)">
                  <c:v>2.2373333333333334</c:v>
                </c:pt>
                <c:pt idx="253" formatCode="#,##0.00">
                  <c:v>2.2429999999999999</c:v>
                </c:pt>
                <c:pt idx="254" formatCode="#,##0.00">
                  <c:v>2.2254166666666664</c:v>
                </c:pt>
                <c:pt idx="255" formatCode="#,##0.00">
                  <c:v>2.2022500000000003</c:v>
                </c:pt>
                <c:pt idx="256" formatCode="#,##0.00">
                  <c:v>2.2013333333333334</c:v>
                </c:pt>
                <c:pt idx="257" formatCode="0.00_);\(0.00\)">
                  <c:v>2.2148333333333334</c:v>
                </c:pt>
                <c:pt idx="258" formatCode="#,##0.00">
                  <c:v>2.2502499999999999</c:v>
                </c:pt>
                <c:pt idx="259" formatCode="#,##0.00">
                  <c:v>2.2705000000000006</c:v>
                </c:pt>
                <c:pt idx="260" formatCode="#,##0.00">
                  <c:v>2.246083333333333</c:v>
                </c:pt>
                <c:pt idx="261" formatCode="#,##0.00">
                  <c:v>2.2639999999999998</c:v>
                </c:pt>
                <c:pt idx="262" formatCode="0.00_);\(0.00\)">
                  <c:v>2.2459166666666666</c:v>
                </c:pt>
                <c:pt idx="263" formatCode="#,##0.00">
                  <c:v>2.2559166666666663</c:v>
                </c:pt>
                <c:pt idx="264" formatCode="#,##0.00">
                  <c:v>2.2459166666666666</c:v>
                </c:pt>
                <c:pt idx="265" formatCode="#,##0.00">
                  <c:v>2.2579166666666666</c:v>
                </c:pt>
                <c:pt idx="266" formatCode="#,##0.00">
                  <c:v>2.2557499999999995</c:v>
                </c:pt>
                <c:pt idx="267" formatCode="0.00_);\(0.00\)">
                  <c:v>2.273333333333333</c:v>
                </c:pt>
                <c:pt idx="268" formatCode="#,##0.00">
                  <c:v>2.2905000000000002</c:v>
                </c:pt>
                <c:pt idx="269" formatCode="#,##0.00">
                  <c:v>2.3126666666666673</c:v>
                </c:pt>
                <c:pt idx="270" formatCode="#,##0.00">
                  <c:v>2.3300000000000005</c:v>
                </c:pt>
                <c:pt idx="271" formatCode="#,##0.00">
                  <c:v>2.3390833333333334</c:v>
                </c:pt>
                <c:pt idx="272" formatCode="0.00_);\(0.00\)">
                  <c:v>2.3354166666666667</c:v>
                </c:pt>
                <c:pt idx="273" formatCode="#,##0.00">
                  <c:v>2.3514166666666672</c:v>
                </c:pt>
                <c:pt idx="274" formatCode="#,##0.00">
                  <c:v>2.3257500000000002</c:v>
                </c:pt>
                <c:pt idx="275" formatCode="#,##0.00">
                  <c:v>2.3316666666666666</c:v>
                </c:pt>
                <c:pt idx="276" formatCode="#,##0.00">
                  <c:v>2.3480833333333329</c:v>
                </c:pt>
                <c:pt idx="277" formatCode="0.00_);\(0.00\)">
                  <c:v>2.3326666666666664</c:v>
                </c:pt>
                <c:pt idx="278" formatCode="#,##0.00">
                  <c:v>2.3303333333333334</c:v>
                </c:pt>
                <c:pt idx="279" formatCode="#,##0.00">
                  <c:v>2.3392500000000003</c:v>
                </c:pt>
                <c:pt idx="280" formatCode="#,##0.00">
                  <c:v>2.3236666666666665</c:v>
                </c:pt>
                <c:pt idx="281" formatCode="0.00_);\(0.00\)">
                  <c:v>2.3323333333333331</c:v>
                </c:pt>
                <c:pt idx="282" formatCode="#,##0.00">
                  <c:v>2.34775</c:v>
                </c:pt>
                <c:pt idx="283" formatCode="#,##0.00">
                  <c:v>2.326916666666667</c:v>
                </c:pt>
                <c:pt idx="284" formatCode="#,##0.00">
                  <c:v>2.3219166666666666</c:v>
                </c:pt>
                <c:pt idx="285" formatCode="#,##0.00">
                  <c:v>2.3056666666666668</c:v>
                </c:pt>
                <c:pt idx="286" formatCode="0.00_);\(0.00\)">
                  <c:v>2.2986666666666666</c:v>
                </c:pt>
                <c:pt idx="287" formatCode="#,##0.00">
                  <c:v>2.2972499999999996</c:v>
                </c:pt>
                <c:pt idx="288" formatCode="#,##0.00">
                  <c:v>2.2985000000000002</c:v>
                </c:pt>
                <c:pt idx="289" formatCode="#,##0.00">
                  <c:v>2.3160833333333333</c:v>
                </c:pt>
                <c:pt idx="290" formatCode="#,##0.00">
                  <c:v>2.3321666666666663</c:v>
                </c:pt>
                <c:pt idx="291" formatCode="0.00_);\(0.00\)">
                  <c:v>2.3266666666666662</c:v>
                </c:pt>
                <c:pt idx="292" formatCode="#,##0.00">
                  <c:v>2.3212499999999996</c:v>
                </c:pt>
                <c:pt idx="293" formatCode="#,##0.00">
                  <c:v>2.3326666666666669</c:v>
                </c:pt>
                <c:pt idx="294" formatCode="#,##0.00">
                  <c:v>2.347</c:v>
                </c:pt>
                <c:pt idx="295" formatCode="#,##0.00">
                  <c:v>2.3721666666666672</c:v>
                </c:pt>
                <c:pt idx="296" formatCode="0.00_);\(0.00\)">
                  <c:v>2.3448333333333333</c:v>
                </c:pt>
                <c:pt idx="297" formatCode="#,##0.00">
                  <c:v>2.3313333333333337</c:v>
                </c:pt>
                <c:pt idx="298" formatCode="#,##0.00">
                  <c:v>2.3317500000000004</c:v>
                </c:pt>
                <c:pt idx="299" formatCode="#,##0.00">
                  <c:v>2.3580000000000001</c:v>
                </c:pt>
                <c:pt idx="300" formatCode="#,##0.00">
                  <c:v>2.3394999999999997</c:v>
                </c:pt>
                <c:pt idx="301" formatCode="0.00_);\(0.00\)">
                  <c:v>2.3309166666666665</c:v>
                </c:pt>
                <c:pt idx="302" formatCode="#,##0.00">
                  <c:v>2.3354999999999997</c:v>
                </c:pt>
                <c:pt idx="303" formatCode="#,##0.00">
                  <c:v>2.3337500000000002</c:v>
                </c:pt>
                <c:pt idx="304" formatCode="#,##0.00">
                  <c:v>2.3263333333333338</c:v>
                </c:pt>
                <c:pt idx="305" formatCode="#,##0.00">
                  <c:v>2.31575</c:v>
                </c:pt>
                <c:pt idx="306" formatCode="0.00_);\(0.00\)">
                  <c:v>2.3071666666666668</c:v>
                </c:pt>
                <c:pt idx="307" formatCode="#,##0.00">
                  <c:v>2.3071666666666668</c:v>
                </c:pt>
                <c:pt idx="308" formatCode="#,##0.00">
                  <c:v>2.3158333333333334</c:v>
                </c:pt>
                <c:pt idx="309" formatCode="#,##0.00">
                  <c:v>2.3031666666666664</c:v>
                </c:pt>
                <c:pt idx="310" formatCode="#,##0.00">
                  <c:v>2.3191666666666664</c:v>
                </c:pt>
                <c:pt idx="311" formatCode="0.00_);\(0.00\)">
                  <c:v>2.304666666666666</c:v>
                </c:pt>
                <c:pt idx="312" formatCode="#,##0.00">
                  <c:v>2.2969166666666667</c:v>
                </c:pt>
                <c:pt idx="313" formatCode="#,##0.00">
                  <c:v>2.2993333333333332</c:v>
                </c:pt>
                <c:pt idx="314" formatCode="#,##0.00">
                  <c:v>2.2821666666666669</c:v>
                </c:pt>
                <c:pt idx="315" formatCode="#,##0.00">
                  <c:v>2.3004166666666666</c:v>
                </c:pt>
                <c:pt idx="316" formatCode="0.00_);\(0.00\)">
                  <c:v>2.2890833333333331</c:v>
                </c:pt>
                <c:pt idx="317" formatCode="#,##0.00">
                  <c:v>2.3108333333333331</c:v>
                </c:pt>
                <c:pt idx="318" formatCode="#,##0.00">
                  <c:v>2.3050000000000002</c:v>
                </c:pt>
                <c:pt idx="319" formatCode="#,##0.00">
                  <c:v>2.3042499999999997</c:v>
                </c:pt>
                <c:pt idx="320" formatCode="#,##0.00">
                  <c:v>2.3093333333333335</c:v>
                </c:pt>
                <c:pt idx="321" formatCode="0.00_);\(0.00\)">
                  <c:v>2.3095833333333329</c:v>
                </c:pt>
                <c:pt idx="322" formatCode="#,##0.00">
                  <c:v>2.3017499999999997</c:v>
                </c:pt>
                <c:pt idx="323" formatCode="#,##0.00">
                  <c:v>2.3012916666666663</c:v>
                </c:pt>
                <c:pt idx="324" formatCode="#,##0.00">
                  <c:v>2.292875</c:v>
                </c:pt>
                <c:pt idx="325" formatCode="0.00_);\(0.00\)">
                  <c:v>2.2916666666666665</c:v>
                </c:pt>
                <c:pt idx="326" formatCode="#,##0.00">
                  <c:v>2.2905833333333336</c:v>
                </c:pt>
                <c:pt idx="327" formatCode="#,##0.00">
                  <c:v>2.2633333333333332</c:v>
                </c:pt>
                <c:pt idx="328" formatCode="#,##0.00">
                  <c:v>2.2581250000000002</c:v>
                </c:pt>
                <c:pt idx="329" formatCode="#,##0.00">
                  <c:v>2.2612916666666663</c:v>
                </c:pt>
                <c:pt idx="330" formatCode="0.00_);\(0.00\)">
                  <c:v>2.2839166666666668</c:v>
                </c:pt>
                <c:pt idx="331" formatCode="#,##0.00">
                  <c:v>2.2862499999999999</c:v>
                </c:pt>
                <c:pt idx="332" formatCode="#,##0.00">
                  <c:v>2.2799166666666668</c:v>
                </c:pt>
                <c:pt idx="333" formatCode="#,##0.00">
                  <c:v>2.2824166666666663</c:v>
                </c:pt>
                <c:pt idx="334" formatCode="#,##0.00">
                  <c:v>2.2680000000000002</c:v>
                </c:pt>
                <c:pt idx="335" formatCode="0.00_);\(0.00\)">
                  <c:v>2.2757500000000004</c:v>
                </c:pt>
                <c:pt idx="336" formatCode="#,##0.00">
                  <c:v>2.2664166666666667</c:v>
                </c:pt>
                <c:pt idx="337" formatCode="#,##0.00">
                  <c:v>2.2596666666666665</c:v>
                </c:pt>
                <c:pt idx="338" formatCode="#,##0.00">
                  <c:v>2.2793333333333332</c:v>
                </c:pt>
                <c:pt idx="339" formatCode="#,##0.00">
                  <c:v>2.2751666666666663</c:v>
                </c:pt>
                <c:pt idx="340" formatCode="0.00_);\(0.00\)">
                  <c:v>2.2764166666666665</c:v>
                </c:pt>
                <c:pt idx="341" formatCode="#,##0.00">
                  <c:v>2.2639999999999998</c:v>
                </c:pt>
                <c:pt idx="342" formatCode="#,##0.00">
                  <c:v>2.2577500000000001</c:v>
                </c:pt>
                <c:pt idx="343" formatCode="#,##0.00">
                  <c:v>2.2531666666666665</c:v>
                </c:pt>
                <c:pt idx="344" formatCode="#,##0.00">
                  <c:v>2.2424999999999997</c:v>
                </c:pt>
                <c:pt idx="345" formatCode="0.00_);\(0.00\)">
                  <c:v>2.250666666666667</c:v>
                </c:pt>
                <c:pt idx="346" formatCode="#,##0.00">
                  <c:v>2.2596666666666665</c:v>
                </c:pt>
                <c:pt idx="347" formatCode="#,##0.00">
                  <c:v>2.2686666666666668</c:v>
                </c:pt>
                <c:pt idx="348" formatCode="#,##0.00">
                  <c:v>2.2650833333333336</c:v>
                </c:pt>
                <c:pt idx="349" formatCode="0.00_);\(0.00\)">
                  <c:v>2.2886666666666664</c:v>
                </c:pt>
                <c:pt idx="350" formatCode="#,##0.00">
                  <c:v>2.2928333333333337</c:v>
                </c:pt>
                <c:pt idx="351" formatCode="#,##0.00">
                  <c:v>2.251583333333333</c:v>
                </c:pt>
                <c:pt idx="352" formatCode="#,##0.00">
                  <c:v>2.29325</c:v>
                </c:pt>
                <c:pt idx="353" formatCode="#,##0.00">
                  <c:v>2.2914166666666667</c:v>
                </c:pt>
                <c:pt idx="354" formatCode="#,##0.00">
                  <c:v>2.3130833333333332</c:v>
                </c:pt>
                <c:pt idx="355" formatCode="0.00_);\(0.00\)">
                  <c:v>2.3006666666666669</c:v>
                </c:pt>
                <c:pt idx="356" formatCode="#,##0.00">
                  <c:v>2.3115000000000001</c:v>
                </c:pt>
                <c:pt idx="357" formatCode="#,##0.00">
                  <c:v>2.2422499999999999</c:v>
                </c:pt>
                <c:pt idx="358" formatCode="#,##0.00">
                  <c:v>2.2959999999999998</c:v>
                </c:pt>
                <c:pt idx="359" formatCode="#,##0.00">
                  <c:v>2.2870000000000004</c:v>
                </c:pt>
                <c:pt idx="360" formatCode="#,##0.00">
                  <c:v>2.31175</c:v>
                </c:pt>
                <c:pt idx="361" formatCode="0.00_);\(0.00\)">
                  <c:v>2.3015833333333333</c:v>
                </c:pt>
                <c:pt idx="362" formatCode="#,##0.00">
                  <c:v>2.2914166666666667</c:v>
                </c:pt>
                <c:pt idx="363" formatCode="#,##0.00">
                  <c:v>2.2974166666666664</c:v>
                </c:pt>
                <c:pt idx="364" formatCode="#,##0.00">
                  <c:v>2.2715000000000001</c:v>
                </c:pt>
                <c:pt idx="365" formatCode="#,##0.00">
                  <c:v>2.2742499999999999</c:v>
                </c:pt>
                <c:pt idx="366" formatCode="0.00_);\(0.00\)">
                  <c:v>2.2712499999999998</c:v>
                </c:pt>
                <c:pt idx="367" formatCode="#,##0.00">
                  <c:v>2.2809166666666667</c:v>
                </c:pt>
                <c:pt idx="368" formatCode="#,##0.00">
                  <c:v>2.2769999999999997</c:v>
                </c:pt>
                <c:pt idx="369" formatCode="#,##0.00">
                  <c:v>2.2829166666666669</c:v>
                </c:pt>
                <c:pt idx="370" formatCode="#,##0.00">
                  <c:v>2.2723333333333335</c:v>
                </c:pt>
                <c:pt idx="371" formatCode="0.00_);\(0.00\)">
                  <c:v>2.2531666666666665</c:v>
                </c:pt>
                <c:pt idx="372" formatCode="#,##0.00">
                  <c:v>2.2635833333333331</c:v>
                </c:pt>
                <c:pt idx="373" formatCode="#,##0.00">
                  <c:v>2.251583333333333</c:v>
                </c:pt>
                <c:pt idx="374" formatCode="#,##0.00">
                  <c:v>2.2553333333333332</c:v>
                </c:pt>
                <c:pt idx="375" formatCode="0.00_);\(0.00\)">
                  <c:v>2.2385833333333331</c:v>
                </c:pt>
                <c:pt idx="376" formatCode="#,##0.00">
                  <c:v>2.2304166666666667</c:v>
                </c:pt>
                <c:pt idx="377" formatCode="#,##0.00">
                  <c:v>2.2425416666666664</c:v>
                </c:pt>
                <c:pt idx="378" formatCode="#,##0.00">
                  <c:v>2.2422499999999999</c:v>
                </c:pt>
                <c:pt idx="379" formatCode="#,##0.00">
                  <c:v>2.2360000000000002</c:v>
                </c:pt>
                <c:pt idx="380" formatCode="0.00_);\(0.00\)">
                  <c:v>2.2428750000000002</c:v>
                </c:pt>
                <c:pt idx="381" formatCode="#,##0.00">
                  <c:v>2.2513749999999999</c:v>
                </c:pt>
                <c:pt idx="382" formatCode="#,##0.00">
                  <c:v>2.246375</c:v>
                </c:pt>
                <c:pt idx="383" formatCode="#,##0.00">
                  <c:v>2.2547916666666667</c:v>
                </c:pt>
                <c:pt idx="384" formatCode="#,##0.00">
                  <c:v>2.2305000000000001</c:v>
                </c:pt>
                <c:pt idx="385" formatCode="0.00_);\(0.00\)">
                  <c:v>2.2109166666666664</c:v>
                </c:pt>
                <c:pt idx="386" formatCode="#,##0.00">
                  <c:v>2.212333333333333</c:v>
                </c:pt>
                <c:pt idx="387" formatCode="#,##0.00">
                  <c:v>2.2006666666666663</c:v>
                </c:pt>
                <c:pt idx="388" formatCode="#,##0.00">
                  <c:v>2.2023333333333333</c:v>
                </c:pt>
                <c:pt idx="389" formatCode="#,##0.00">
                  <c:v>2.1967499999999998</c:v>
                </c:pt>
                <c:pt idx="390" formatCode="0.00_);\(0.00\)">
                  <c:v>2.2144166666666667</c:v>
                </c:pt>
                <c:pt idx="391" formatCode="#,##0.00">
                  <c:v>2.2143333333333337</c:v>
                </c:pt>
                <c:pt idx="392" formatCode="#,##0.00">
                  <c:v>2.2204999999999999</c:v>
                </c:pt>
                <c:pt idx="393" formatCode="#,##0.00">
                  <c:v>2.2066666666666666</c:v>
                </c:pt>
                <c:pt idx="394" formatCode="#,##0.00">
                  <c:v>2.19875</c:v>
                </c:pt>
                <c:pt idx="395" formatCode="0.00_);\(0.00\)">
                  <c:v>2.2210833333333331</c:v>
                </c:pt>
                <c:pt idx="396" formatCode="#,##0.00">
                  <c:v>2.2318333333333338</c:v>
                </c:pt>
                <c:pt idx="397" formatCode="#,##0.00">
                  <c:v>2.2238333333333333</c:v>
                </c:pt>
                <c:pt idx="398" formatCode="#,##0.00">
                  <c:v>2.2424166666666667</c:v>
                </c:pt>
                <c:pt idx="399" formatCode="#,##0.00">
                  <c:v>2.25475</c:v>
                </c:pt>
                <c:pt idx="400" formatCode="0.00_);\(0.00\)">
                  <c:v>2.2371666666666665</c:v>
                </c:pt>
                <c:pt idx="401" formatCode="#,##0.00">
                  <c:v>2.2329166666666667</c:v>
                </c:pt>
                <c:pt idx="402" formatCode="#,##0.00">
                  <c:v>2.2214166666666668</c:v>
                </c:pt>
                <c:pt idx="403" formatCode="#,##0.00">
                  <c:v>2.2329166666666667</c:v>
                </c:pt>
                <c:pt idx="404" formatCode="#,##0.00">
                  <c:v>2.2399999999999998</c:v>
                </c:pt>
                <c:pt idx="405" formatCode="0.00_);\(0.00\)">
                  <c:v>2.2251666666666665</c:v>
                </c:pt>
                <c:pt idx="406" formatCode="#,##0.00">
                  <c:v>2.2495833333333333</c:v>
                </c:pt>
                <c:pt idx="407" formatCode="#,##0.00">
                  <c:v>2.2654999999999998</c:v>
                </c:pt>
                <c:pt idx="408" formatCode="#,##0.00">
                  <c:v>2.250666666666667</c:v>
                </c:pt>
                <c:pt idx="409" formatCode="#,##0.00">
                  <c:v>2.2636666666666669</c:v>
                </c:pt>
                <c:pt idx="410" formatCode="0.00_);\(0.00\)">
                  <c:v>2.2434166666666666</c:v>
                </c:pt>
                <c:pt idx="411" formatCode="#,##0.00">
                  <c:v>2.2366666666666668</c:v>
                </c:pt>
                <c:pt idx="412" formatCode="#,##0.00">
                  <c:v>2.2254166666666664</c:v>
                </c:pt>
                <c:pt idx="413" formatCode="#,##0.00">
                  <c:v>2.206666666666667</c:v>
                </c:pt>
                <c:pt idx="414" formatCode="#,##0.00">
                  <c:v>2.185083333333333</c:v>
                </c:pt>
                <c:pt idx="415" formatCode="0.00_);\(0.00\)">
                  <c:v>2.1835833333333334</c:v>
                </c:pt>
                <c:pt idx="416" formatCode="#,##0.00">
                  <c:v>2.1739999999999999</c:v>
                </c:pt>
                <c:pt idx="417" formatCode="#,##0.00">
                  <c:v>2.1787500024999997</c:v>
                </c:pt>
                <c:pt idx="418" formatCode="#,##0.00">
                  <c:v>2.1787500024999997</c:v>
                </c:pt>
                <c:pt idx="419" formatCode="#,##0.00">
                  <c:v>2.1960000000000002</c:v>
                </c:pt>
                <c:pt idx="420" formatCode="0.00_);\(0.00\)">
                  <c:v>2.2018333333333331</c:v>
                </c:pt>
                <c:pt idx="421" formatCode="#,##0.00">
                  <c:v>2.2025000000000001</c:v>
                </c:pt>
                <c:pt idx="422" formatCode="#,##0.00">
                  <c:v>2.201916666666667</c:v>
                </c:pt>
                <c:pt idx="423" formatCode="#,##0.00">
                  <c:v>2.1839166666666663</c:v>
                </c:pt>
                <c:pt idx="424" formatCode="#,##0.00">
                  <c:v>2.1876666641666667</c:v>
                </c:pt>
                <c:pt idx="425" formatCode="0.00_);\(0.00\)">
                  <c:v>2.1720000025000004</c:v>
                </c:pt>
                <c:pt idx="426" formatCode="#,##0.00">
                  <c:v>2.1725833333333333</c:v>
                </c:pt>
                <c:pt idx="427" formatCode="#,##0.00">
                  <c:v>2.1815833333333337</c:v>
                </c:pt>
                <c:pt idx="428" formatCode="#,##0.00">
                  <c:v>2.1714166666666666</c:v>
                </c:pt>
                <c:pt idx="429" formatCode="#,##0.00">
                  <c:v>2.1648333333333336</c:v>
                </c:pt>
                <c:pt idx="430" formatCode="0.00_);\(0.00\)">
                  <c:v>2.1715833333333334</c:v>
                </c:pt>
                <c:pt idx="431" formatCode="#,##0.00">
                  <c:v>2.1500833333333333</c:v>
                </c:pt>
                <c:pt idx="432" formatCode="#,##0.00">
                  <c:v>2.1345000000000001</c:v>
                </c:pt>
                <c:pt idx="433" formatCode="#,##0.00">
                  <c:v>2.1285833333333333</c:v>
                </c:pt>
                <c:pt idx="434" formatCode="#,##0.00">
                  <c:v>2.1285000000000003</c:v>
                </c:pt>
                <c:pt idx="435" formatCode="0.00_);\(0.00\)">
                  <c:v>2.1230833333333332</c:v>
                </c:pt>
                <c:pt idx="436" formatCode="#,##0.00">
                  <c:v>2.1154999999999995</c:v>
                </c:pt>
                <c:pt idx="437" formatCode="#,##0.00">
                  <c:v>2.1193333333333335</c:v>
                </c:pt>
                <c:pt idx="438" formatCode="#,##0.00">
                  <c:v>2.1310000000000002</c:v>
                </c:pt>
                <c:pt idx="439" formatCode="#,##0.00">
                  <c:v>2.1229999999999998</c:v>
                </c:pt>
                <c:pt idx="440" formatCode="#,##0.00">
                  <c:v>2.1322500000000004</c:v>
                </c:pt>
                <c:pt idx="441" formatCode="#,##0.00">
                  <c:v>2.1322500000000004</c:v>
                </c:pt>
                <c:pt idx="442" formatCode="#,##0.00">
                  <c:v>2.15625</c:v>
                </c:pt>
                <c:pt idx="443" formatCode="#,##0.00">
                  <c:v>2.1686666666666663</c:v>
                </c:pt>
                <c:pt idx="444" formatCode="#,##0.00">
                  <c:v>2.1673333333333331</c:v>
                </c:pt>
                <c:pt idx="445" formatCode="#,##0.00">
                  <c:v>2.1536666666666666</c:v>
                </c:pt>
                <c:pt idx="446" formatCode="#,##0.00">
                  <c:v>2.164916666666667</c:v>
                </c:pt>
                <c:pt idx="447" formatCode="#,##0.00">
                  <c:v>2.1782500000000002</c:v>
                </c:pt>
                <c:pt idx="448" formatCode="#,##0.00">
                  <c:v>2.1469999999999998</c:v>
                </c:pt>
                <c:pt idx="449" formatCode="#,##0.00">
                  <c:v>2.1219999999999999</c:v>
                </c:pt>
                <c:pt idx="450" formatCode="#,##0.00">
                  <c:v>2.0933333333333333</c:v>
                </c:pt>
                <c:pt idx="451" formatCode="#,##0.00">
                  <c:v>2.1070833333333336</c:v>
                </c:pt>
                <c:pt idx="452" formatCode="#,##0.00">
                  <c:v>2.104916666666667</c:v>
                </c:pt>
                <c:pt idx="453" formatCode="#,##0.00">
                  <c:v>2.0927500000000001</c:v>
                </c:pt>
                <c:pt idx="454" formatCode="#,##0.00">
                  <c:v>2.1235000000000004</c:v>
                </c:pt>
                <c:pt idx="455" formatCode="#,##0.00">
                  <c:v>2.1059999983333335</c:v>
                </c:pt>
                <c:pt idx="456" formatCode="#,##0.00">
                  <c:v>2.0990833333333332</c:v>
                </c:pt>
                <c:pt idx="457" formatCode="#,##0.00">
                  <c:v>2.0816666666666666</c:v>
                </c:pt>
                <c:pt idx="458" formatCode="#,##0.00">
                  <c:v>2.081333335833333</c:v>
                </c:pt>
                <c:pt idx="459" formatCode="#,##0.00">
                  <c:v>2.0717499999999998</c:v>
                </c:pt>
                <c:pt idx="460" formatCode="#,##0.00">
                  <c:v>2.0660833333333333</c:v>
                </c:pt>
                <c:pt idx="461" formatCode="#,##0.00">
                  <c:v>2.064083333333333</c:v>
                </c:pt>
                <c:pt idx="462" formatCode="#,##0.00">
                  <c:v>2.0057500000000004</c:v>
                </c:pt>
                <c:pt idx="463" formatCode="#,##0.00">
                  <c:v>2.0078333333333331</c:v>
                </c:pt>
                <c:pt idx="464" formatCode="#,##0.00">
                  <c:v>2.0264166666666665</c:v>
                </c:pt>
                <c:pt idx="465" formatCode="#,##0.00">
                  <c:v>2.012</c:v>
                </c:pt>
                <c:pt idx="466" formatCode="#,##0.00">
                  <c:v>2.0101666666666667</c:v>
                </c:pt>
                <c:pt idx="467" formatCode="#,##0.00">
                  <c:v>1.9908333333333335</c:v>
                </c:pt>
                <c:pt idx="468" formatCode="#,##0.00">
                  <c:v>1.9962499999999999</c:v>
                </c:pt>
                <c:pt idx="469" formatCode="#,##0.00">
                  <c:v>1.9615</c:v>
                </c:pt>
                <c:pt idx="470" formatCode="#,##0.00">
                  <c:v>1.946666666666667</c:v>
                </c:pt>
                <c:pt idx="471" formatCode="#,##0.00">
                  <c:v>1.9665833333333333</c:v>
                </c:pt>
                <c:pt idx="472" formatCode="#,##0.00">
                  <c:v>1.9425833333333333</c:v>
                </c:pt>
                <c:pt idx="473" formatCode="#,##0.00">
                  <c:v>1.9467499999999998</c:v>
                </c:pt>
                <c:pt idx="474" formatCode="#,##0.00">
                  <c:v>1.9445000000000003</c:v>
                </c:pt>
                <c:pt idx="475" formatCode="#,##0.00">
                  <c:v>1.9435000000000002</c:v>
                </c:pt>
                <c:pt idx="476" formatCode="#,##0.00">
                  <c:v>1.8884999999999998</c:v>
                </c:pt>
                <c:pt idx="477" formatCode="#,##0.00">
                  <c:v>1.8730000000000002</c:v>
                </c:pt>
                <c:pt idx="478" formatCode="#,##0.00">
                  <c:v>1.8496666666666668</c:v>
                </c:pt>
                <c:pt idx="479" formatCode="#,##0.00">
                  <c:v>1.8480000000000001</c:v>
                </c:pt>
                <c:pt idx="480" formatCode="#,##0.00">
                  <c:v>1.89</c:v>
                </c:pt>
                <c:pt idx="481" formatCode="#,##0.00">
                  <c:v>1.8841666666666665</c:v>
                </c:pt>
                <c:pt idx="482" formatCode="#,##0.00">
                  <c:v>1.9489166666666671</c:v>
                </c:pt>
                <c:pt idx="483" formatCode="#,##0.00">
                  <c:v>1.9549166666666664</c:v>
                </c:pt>
                <c:pt idx="484" formatCode="#,##0.00">
                  <c:v>1.9449166666666666</c:v>
                </c:pt>
                <c:pt idx="485" formatCode="#,##0.00">
                  <c:v>1.9358333333333333</c:v>
                </c:pt>
                <c:pt idx="486" formatCode="#,##0.00">
                  <c:v>1.8572499999999998</c:v>
                </c:pt>
                <c:pt idx="487" formatCode="#,##0.00">
                  <c:v>1.8459999999999994</c:v>
                </c:pt>
                <c:pt idx="488" formatCode="#,##0.00">
                  <c:v>1.8500000016666664</c:v>
                </c:pt>
                <c:pt idx="489" formatCode="#,##0.00">
                  <c:v>1.839833335</c:v>
                </c:pt>
                <c:pt idx="490" formatCode="#,##0.00">
                  <c:v>1.7988333316666665</c:v>
                </c:pt>
                <c:pt idx="491" formatCode="#,##0.00">
                  <c:v>1.7981666666666667</c:v>
                </c:pt>
                <c:pt idx="492" formatCode="#,##0.00">
                  <c:v>1.799833333333333</c:v>
                </c:pt>
                <c:pt idx="493" formatCode="#,##0.00">
                  <c:v>1.8028333333333331</c:v>
                </c:pt>
                <c:pt idx="494" formatCode="#,##0.00">
                  <c:v>1.7821666666666667</c:v>
                </c:pt>
                <c:pt idx="495" formatCode="#,##0.00">
                  <c:v>1.845</c:v>
                </c:pt>
                <c:pt idx="496" formatCode="#,##0.00">
                  <c:v>1.8430833333333332</c:v>
                </c:pt>
                <c:pt idx="497" formatCode="#,##0.00">
                  <c:v>1.8647500000000001</c:v>
                </c:pt>
                <c:pt idx="498" formatCode="#,##0.00">
                  <c:v>1.8839166666666667</c:v>
                </c:pt>
                <c:pt idx="499" formatCode="#,##0.00">
                  <c:v>1.9396666666666667</c:v>
                </c:pt>
                <c:pt idx="500" formatCode="#,##0.00">
                  <c:v>1.9125833333333333</c:v>
                </c:pt>
                <c:pt idx="501" formatCode="0.00_);\(0.00\)">
                  <c:v>1.9035000000000002</c:v>
                </c:pt>
                <c:pt idx="502" formatCode="#,##0.00">
                  <c:v>1.8650416666666667</c:v>
                </c:pt>
                <c:pt idx="503" formatCode="#,##0.00">
                  <c:v>1.8574166666666665</c:v>
                </c:pt>
                <c:pt idx="504" formatCode="#,##0.00">
                  <c:v>1.8792500000000001</c:v>
                </c:pt>
                <c:pt idx="505" formatCode="#,##0.00">
                  <c:v>1.87625</c:v>
                </c:pt>
                <c:pt idx="506" formatCode="0.00_);\(0.00\)">
                  <c:v>1.8622499999999997</c:v>
                </c:pt>
                <c:pt idx="507" formatCode="#,##0.00">
                  <c:v>1.8534999999999997</c:v>
                </c:pt>
                <c:pt idx="508" formatCode="#,##0.00">
                  <c:v>1.8873333333333333</c:v>
                </c:pt>
                <c:pt idx="509" formatCode="#,##0.00">
                  <c:v>1.8799166666666665</c:v>
                </c:pt>
                <c:pt idx="510" formatCode="#,##0.00">
                  <c:v>1.8631666666666664</c:v>
                </c:pt>
                <c:pt idx="511" formatCode="0.00_);\(0.00\)">
                  <c:v>1.8761666666666663</c:v>
                </c:pt>
                <c:pt idx="512" formatCode="#,##0.00">
                  <c:v>1.9022500000000002</c:v>
                </c:pt>
                <c:pt idx="513" formatCode="#,##0.00">
                  <c:v>1.8695833333333332</c:v>
                </c:pt>
                <c:pt idx="514" formatCode="#,##0.00">
                  <c:v>1.8719166666666665</c:v>
                </c:pt>
                <c:pt idx="515" formatCode="#,##0.00">
                  <c:v>1.8699166666666669</c:v>
                </c:pt>
                <c:pt idx="516" formatCode="0.00_);\(0.00\)">
                  <c:v>1.8975833333333334</c:v>
                </c:pt>
                <c:pt idx="517" formatCode="#,##0.00">
                  <c:v>1.8916666666666666</c:v>
                </c:pt>
                <c:pt idx="518" formatCode="#,##0.00">
                  <c:v>1.8755833333333334</c:v>
                </c:pt>
                <c:pt idx="519" formatCode="#,##0.00">
                  <c:v>1.8642500000000004</c:v>
                </c:pt>
                <c:pt idx="520" formatCode="#,##0.00">
                  <c:v>1.8725000000000003</c:v>
                </c:pt>
                <c:pt idx="521" formatCode="0.00_);\(0.00\)">
                  <c:v>1.8895833333333336</c:v>
                </c:pt>
                <c:pt idx="522" formatCode="#,##0.00">
                  <c:v>1.8834999999999997</c:v>
                </c:pt>
                <c:pt idx="523" formatCode="#,##0.00">
                  <c:v>1.8958333333333337</c:v>
                </c:pt>
                <c:pt idx="524" formatCode="#,##0.00">
                  <c:v>1.8834166666666665</c:v>
                </c:pt>
                <c:pt idx="525" formatCode="#,##0.00">
                  <c:v>1.8955833333333334</c:v>
                </c:pt>
                <c:pt idx="526" formatCode="0.00_);\(0.00\)">
                  <c:v>1.9161666666666666</c:v>
                </c:pt>
                <c:pt idx="527" formatCode="#,##0.00">
                  <c:v>1.8831666666666669</c:v>
                </c:pt>
                <c:pt idx="528" formatCode="#,##0.00">
                  <c:v>1.8614166666666669</c:v>
                </c:pt>
                <c:pt idx="529" formatCode="#,##0.00">
                  <c:v>1.8835000000000006</c:v>
                </c:pt>
                <c:pt idx="530" formatCode="#,##0.00">
                  <c:v>1.8799166666666665</c:v>
                </c:pt>
                <c:pt idx="531" formatCode="0.00_);\(0.00\)">
                  <c:v>1.8845000000000001</c:v>
                </c:pt>
                <c:pt idx="532" formatCode="#,##0.00">
                  <c:v>1.8745000000000001</c:v>
                </c:pt>
                <c:pt idx="533" formatCode="#,##0.00">
                  <c:v>1.8754999999999999</c:v>
                </c:pt>
                <c:pt idx="534" formatCode="#,##0.00">
                  <c:v>1.881083333333333</c:v>
                </c:pt>
                <c:pt idx="535" formatCode="0.00_);\(0.00\)">
                  <c:v>1.9033333333333335</c:v>
                </c:pt>
                <c:pt idx="536" formatCode="#,##0.00">
                  <c:v>1.9025000000000001</c:v>
                </c:pt>
                <c:pt idx="537" formatCode="#,##0.00">
                  <c:v>1.8904166666666669</c:v>
                </c:pt>
                <c:pt idx="538" formatCode="#,##0.00">
                  <c:v>1.9178333333333331</c:v>
                </c:pt>
                <c:pt idx="539" formatCode="#,##0.00">
                  <c:v>1.9075833333333332</c:v>
                </c:pt>
                <c:pt idx="540" formatCode="0.00_);\(0.00\)">
                  <c:v>1.9118333333333333</c:v>
                </c:pt>
                <c:pt idx="541" formatCode="#,##0.00">
                  <c:v>1.902916666666667</c:v>
                </c:pt>
                <c:pt idx="542" formatCode="#,##0.00">
                  <c:v>1.9209166666666668</c:v>
                </c:pt>
                <c:pt idx="543" formatCode="#,##0.00">
                  <c:v>1.9266666666666665</c:v>
                </c:pt>
                <c:pt idx="544" formatCode="#,##0.00">
                  <c:v>1.9338333333333331</c:v>
                </c:pt>
                <c:pt idx="545" formatCode="0.00_);\(0.00\)">
                  <c:v>1.9398750000000005</c:v>
                </c:pt>
                <c:pt idx="546" formatCode="#,##0.00">
                  <c:v>1.9417083333333334</c:v>
                </c:pt>
                <c:pt idx="547" formatCode="#,##0.00">
                  <c:v>1.9465416666666668</c:v>
                </c:pt>
                <c:pt idx="548" formatCode="#,##0.00">
                  <c:v>1.9410833333333335</c:v>
                </c:pt>
                <c:pt idx="549" formatCode="#,##0.00">
                  <c:v>1.9494166666666668</c:v>
                </c:pt>
                <c:pt idx="550" formatCode="0.00_);\(0.00\)">
                  <c:v>2.0109166666666667</c:v>
                </c:pt>
                <c:pt idx="551" formatCode="#,##0.00">
                  <c:v>2.0009166666666669</c:v>
                </c:pt>
                <c:pt idx="552" formatCode="#,##0.00">
                  <c:v>1.998083333333333</c:v>
                </c:pt>
                <c:pt idx="553" formatCode="#,##0.00">
                  <c:v>2.0051666666666668</c:v>
                </c:pt>
                <c:pt idx="554" formatCode="#,##0.00">
                  <c:v>2.0400833333333335</c:v>
                </c:pt>
                <c:pt idx="555" formatCode="0.00_);\(0.00\)">
                  <c:v>2.0474166666666669</c:v>
                </c:pt>
                <c:pt idx="556" formatCode="#,##0.00">
                  <c:v>2.0206666666666671</c:v>
                </c:pt>
                <c:pt idx="557" formatCode="#,##0.00">
                  <c:v>2.0078333333333336</c:v>
                </c:pt>
                <c:pt idx="558" formatCode="#,##0.00">
                  <c:v>1.9945000000000002</c:v>
                </c:pt>
                <c:pt idx="559" formatCode="#,##0.00">
                  <c:v>2.0189999999999997</c:v>
                </c:pt>
                <c:pt idx="560" formatCode="0.00_);\(0.00\)">
                  <c:v>2.0267499999999994</c:v>
                </c:pt>
                <c:pt idx="561" formatCode="#,##0.00">
                  <c:v>2.0257499999999999</c:v>
                </c:pt>
                <c:pt idx="562" formatCode="#,##0.00">
                  <c:v>2.01925</c:v>
                </c:pt>
                <c:pt idx="563" formatCode="#,##0.00">
                  <c:v>2.0118333333333331</c:v>
                </c:pt>
                <c:pt idx="564" formatCode="#,##0.00">
                  <c:v>2.0089166666666673</c:v>
                </c:pt>
                <c:pt idx="565" formatCode="0.00_);\(0.00\)">
                  <c:v>2.0115000000000003</c:v>
                </c:pt>
                <c:pt idx="566" formatCode="#,##0.00">
                  <c:v>2.0110833333333331</c:v>
                </c:pt>
                <c:pt idx="567" formatCode="#,##0.00">
                  <c:v>2.0044166666666667</c:v>
                </c:pt>
                <c:pt idx="568" formatCode="#,##0.00">
                  <c:v>1.99325</c:v>
                </c:pt>
                <c:pt idx="569" formatCode="#,##0.00">
                  <c:v>1.9896666666666667</c:v>
                </c:pt>
                <c:pt idx="570" formatCode="0.00_);\(0.00\)">
                  <c:v>1.9803333333333333</c:v>
                </c:pt>
                <c:pt idx="571" formatCode="#,##0.00">
                  <c:v>1.9945833333333336</c:v>
                </c:pt>
                <c:pt idx="572" formatCode="#,##0.00">
                  <c:v>1.9810833333333333</c:v>
                </c:pt>
                <c:pt idx="573" formatCode="#,##0.00">
                  <c:v>1.9764166666666663</c:v>
                </c:pt>
                <c:pt idx="574" formatCode="0.00_);\(0.00\)">
                  <c:v>1.9619166666666665</c:v>
                </c:pt>
                <c:pt idx="575" formatCode="#,##0.00">
                  <c:v>1.9511666666666665</c:v>
                </c:pt>
                <c:pt idx="576" formatCode="#,##0.00">
                  <c:v>1.9570833333333335</c:v>
                </c:pt>
                <c:pt idx="577" formatCode="#,##0.00">
                  <c:v>1.9392499999999997</c:v>
                </c:pt>
                <c:pt idx="578" formatCode="#,##0.00">
                  <c:v>1.9546666666666666</c:v>
                </c:pt>
                <c:pt idx="579" formatCode="0.00_);\(0.00\)">
                  <c:v>1.9426666666666665</c:v>
                </c:pt>
                <c:pt idx="580" formatCode="#,##0.00">
                  <c:v>1.9379999999999999</c:v>
                </c:pt>
                <c:pt idx="581" formatCode="#,##0.00">
                  <c:v>1.95425</c:v>
                </c:pt>
                <c:pt idx="582" formatCode="#,##0.00">
                  <c:v>1.92825</c:v>
                </c:pt>
                <c:pt idx="583" formatCode="#,##0.00">
                  <c:v>1.9404166666666669</c:v>
                </c:pt>
                <c:pt idx="584" formatCode="0.00_);\(0.00\)">
                  <c:v>1.9444999999999999</c:v>
                </c:pt>
                <c:pt idx="585" formatCode="#,##0.00">
                  <c:v>1.9430000000000003</c:v>
                </c:pt>
                <c:pt idx="586" formatCode="#,##0.00">
                  <c:v>1.9559999999999997</c:v>
                </c:pt>
                <c:pt idx="587" formatCode="#,##0.00">
                  <c:v>1.9636666666666664</c:v>
                </c:pt>
                <c:pt idx="588" formatCode="#,##0.00">
                  <c:v>1.9686666666666668</c:v>
                </c:pt>
                <c:pt idx="589" formatCode="0.00_);\(0.00\)">
                  <c:v>1.9583333333333337</c:v>
                </c:pt>
                <c:pt idx="590" formatCode="#,##0.00">
                  <c:v>1.9658333333333335</c:v>
                </c:pt>
                <c:pt idx="591" formatCode="#,##0.00">
                  <c:v>1.997916666666667</c:v>
                </c:pt>
                <c:pt idx="592" formatCode="#,##0.00">
                  <c:v>1.9921666666666666</c:v>
                </c:pt>
                <c:pt idx="593" formatCode="#,##0.00">
                  <c:v>1.9831666666666665</c:v>
                </c:pt>
                <c:pt idx="594" formatCode="0.00_);\(0.00\)">
                  <c:v>2.0083333333333329</c:v>
                </c:pt>
                <c:pt idx="595" formatCode="#,##0.00">
                  <c:v>2.0084166666666663</c:v>
                </c:pt>
                <c:pt idx="596" formatCode="#,##0.00">
                  <c:v>2.0250833333333333</c:v>
                </c:pt>
                <c:pt idx="597" formatCode="#,##0.00">
                  <c:v>2.0176666666666669</c:v>
                </c:pt>
                <c:pt idx="598" formatCode="#,##0.00">
                  <c:v>2.0120833333333334</c:v>
                </c:pt>
                <c:pt idx="599" formatCode="0.00_);\(0.00\)">
                  <c:v>1.9999166666666666</c:v>
                </c:pt>
                <c:pt idx="600" formatCode="#,##0.00">
                  <c:v>1.9989166666666669</c:v>
                </c:pt>
                <c:pt idx="601" formatCode="#,##0.00">
                  <c:v>1.9798333333333333</c:v>
                </c:pt>
                <c:pt idx="602" formatCode="#,##0.00">
                  <c:v>1.9764999999999999</c:v>
                </c:pt>
                <c:pt idx="603" formatCode="0.00_);\(0.00\)">
                  <c:v>1.9804999999999999</c:v>
                </c:pt>
                <c:pt idx="604" formatCode="#,##0.00">
                  <c:v>1.9622499999999998</c:v>
                </c:pt>
                <c:pt idx="605" formatCode="#,##0.00">
                  <c:v>1.9841666666666669</c:v>
                </c:pt>
                <c:pt idx="606" formatCode="#,##0.00">
                  <c:v>1.9625000000000001</c:v>
                </c:pt>
                <c:pt idx="607" formatCode="#,##0.00">
                  <c:v>1.9570000000000001</c:v>
                </c:pt>
                <c:pt idx="608" formatCode="0.00_);\(0.00\)">
                  <c:v>1.9586666666666668</c:v>
                </c:pt>
                <c:pt idx="609" formatCode="#,##0.00">
                  <c:v>1.9589999999999999</c:v>
                </c:pt>
                <c:pt idx="610" formatCode="#,##0.00">
                  <c:v>1.9639999999999997</c:v>
                </c:pt>
                <c:pt idx="611" formatCode="#,##0.00">
                  <c:v>1.9639999999999997</c:v>
                </c:pt>
                <c:pt idx="612" formatCode="#,##0.00">
                  <c:v>1.9595833333333337</c:v>
                </c:pt>
                <c:pt idx="613" formatCode="0.00_);\(0.00\)">
                  <c:v>1.9243333333333335</c:v>
                </c:pt>
                <c:pt idx="614" formatCode="#,##0.00">
                  <c:v>1.8923333333333334</c:v>
                </c:pt>
                <c:pt idx="615" formatCode="#,##0.00">
                  <c:v>1.8713333333333331</c:v>
                </c:pt>
                <c:pt idx="616" formatCode="#,##0.00">
                  <c:v>1.8663333333333334</c:v>
                </c:pt>
                <c:pt idx="617" formatCode="#,##0.00">
                  <c:v>1.8692499999999994</c:v>
                </c:pt>
                <c:pt idx="618" formatCode="0.00_);\(0.00\)">
                  <c:v>1.8832500000000001</c:v>
                </c:pt>
                <c:pt idx="619" formatCode="#,##0.00">
                  <c:v>1.8852500000000001</c:v>
                </c:pt>
                <c:pt idx="620" formatCode="#,##0.00">
                  <c:v>1.8972499999999997</c:v>
                </c:pt>
                <c:pt idx="621" formatCode="#,##0.00">
                  <c:v>1.9109166666666668</c:v>
                </c:pt>
                <c:pt idx="622" formatCode="#,##0.00">
                  <c:v>1.8949999999999998</c:v>
                </c:pt>
                <c:pt idx="623" formatCode="0.00_);\(0.00\)">
                  <c:v>1.8893333333333333</c:v>
                </c:pt>
                <c:pt idx="624" formatCode="#,##0.00">
                  <c:v>1.9017500000000001</c:v>
                </c:pt>
                <c:pt idx="625" formatCode="#,##0.00">
                  <c:v>1.8886666666666663</c:v>
                </c:pt>
                <c:pt idx="626" formatCode="0.00_);\(0.00\)">
                  <c:v>1.9136666666666668</c:v>
                </c:pt>
                <c:pt idx="627" formatCode="#,##0.00">
                  <c:v>1.9176666666666662</c:v>
                </c:pt>
                <c:pt idx="628" formatCode="#,##0.00">
                  <c:v>1.9364166666666665</c:v>
                </c:pt>
                <c:pt idx="629" formatCode="#,##0.00">
                  <c:v>1.9077499999999998</c:v>
                </c:pt>
                <c:pt idx="630" formatCode="#,##0.00">
                  <c:v>1.9107499999999999</c:v>
                </c:pt>
                <c:pt idx="631" formatCode="0.00_);\(0.00\)">
                  <c:v>1.8965833333333333</c:v>
                </c:pt>
                <c:pt idx="632" formatCode="#,##0.00">
                  <c:v>1.9064166666666669</c:v>
                </c:pt>
                <c:pt idx="633" formatCode="#,##0.00">
                  <c:v>1.891416666666667</c:v>
                </c:pt>
                <c:pt idx="634" formatCode="#,##0.00">
                  <c:v>1.9109166666666664</c:v>
                </c:pt>
                <c:pt idx="635" formatCode="#,##0.00">
                  <c:v>1.9030000000000002</c:v>
                </c:pt>
                <c:pt idx="636" formatCode="0.00_);\(0.00\)">
                  <c:v>1.8879166666666667</c:v>
                </c:pt>
                <c:pt idx="637" formatCode="#,##0.00">
                  <c:v>1.8706666666666667</c:v>
                </c:pt>
                <c:pt idx="638" formatCode="#,##0.00">
                  <c:v>1.8421666666666667</c:v>
                </c:pt>
                <c:pt idx="639" formatCode="#,##0.00">
                  <c:v>1.87225</c:v>
                </c:pt>
                <c:pt idx="640" formatCode="#,##0.00">
                  <c:v>1.8964166666666669</c:v>
                </c:pt>
                <c:pt idx="641" formatCode="0.00_);\(0.00\)">
                  <c:v>1.9159166666666667</c:v>
                </c:pt>
                <c:pt idx="642" formatCode="#,##0.00">
                  <c:v>1.9299166666666665</c:v>
                </c:pt>
                <c:pt idx="643" formatCode="#,##0.00">
                  <c:v>1.92875</c:v>
                </c:pt>
                <c:pt idx="644" formatCode="#,##0.00">
                  <c:v>1.85975</c:v>
                </c:pt>
                <c:pt idx="645" formatCode="#,##0.00">
                  <c:v>1.8624166666666666</c:v>
                </c:pt>
                <c:pt idx="646" formatCode="0.00_);\(0.00\)">
                  <c:v>1.8949166666666664</c:v>
                </c:pt>
                <c:pt idx="647" formatCode="#,##0.00">
                  <c:v>1.9015833333333336</c:v>
                </c:pt>
                <c:pt idx="648" formatCode="#,##0.00">
                  <c:v>1.9060833333333331</c:v>
                </c:pt>
                <c:pt idx="649" formatCode="#,##0.00">
                  <c:v>1.899</c:v>
                </c:pt>
                <c:pt idx="650" formatCode="#,##0.00">
                  <c:v>1.91275</c:v>
                </c:pt>
                <c:pt idx="651" formatCode="0.00_);\(0.00\)">
                  <c:v>1.9107499999999999</c:v>
                </c:pt>
                <c:pt idx="652" formatCode="#,##0.00">
                  <c:v>1.9067500000000004</c:v>
                </c:pt>
                <c:pt idx="653" formatCode="#,##0.00">
                  <c:v>1.9195000000000002</c:v>
                </c:pt>
                <c:pt idx="654" formatCode="#,##0.00">
                  <c:v>1.9064166666666666</c:v>
                </c:pt>
                <c:pt idx="655" formatCode="#,##0.00">
                  <c:v>1.9048333333333336</c:v>
                </c:pt>
                <c:pt idx="656" formatCode="0.00_);\(0.00\)">
                  <c:v>1.897</c:v>
                </c:pt>
                <c:pt idx="657" formatCode="#,##0.00">
                  <c:v>1.8949999975</c:v>
                </c:pt>
                <c:pt idx="658" formatCode="#,##0.00">
                  <c:v>1.8941666666666668</c:v>
                </c:pt>
                <c:pt idx="659" formatCode="#,##0.00">
                  <c:v>1.8685833333333335</c:v>
                </c:pt>
                <c:pt idx="660" formatCode="#,##0.00">
                  <c:v>1.8785833333333333</c:v>
                </c:pt>
                <c:pt idx="661" formatCode="0.00_);\(0.00\)">
                  <c:v>1.8786666666666665</c:v>
                </c:pt>
                <c:pt idx="662" formatCode="#,##0.00">
                  <c:v>1.8770833333333334</c:v>
                </c:pt>
                <c:pt idx="663" formatCode="#,##0.00">
                  <c:v>1.8570833333333336</c:v>
                </c:pt>
                <c:pt idx="664" formatCode="#,##0.00">
                  <c:v>1.8677499999999998</c:v>
                </c:pt>
                <c:pt idx="665" formatCode="#,##0.00">
                  <c:v>1.8253333333333333</c:v>
                </c:pt>
                <c:pt idx="666" formatCode="0.00_);\(0.00\)">
                  <c:v>1.8418333333333337</c:v>
                </c:pt>
                <c:pt idx="667" formatCode="#,##0.00">
                  <c:v>1.8325000000000002</c:v>
                </c:pt>
                <c:pt idx="668" formatCode="#,##0.00">
                  <c:v>1.8326666666666667</c:v>
                </c:pt>
                <c:pt idx="669" formatCode="#,##0.00">
                  <c:v>1.8302499999999997</c:v>
                </c:pt>
                <c:pt idx="670" formatCode="0.00_);\(0.00\)">
                  <c:v>1.8402499999999999</c:v>
                </c:pt>
                <c:pt idx="671" formatCode="#,##0.00">
                  <c:v>1.850583333333333</c:v>
                </c:pt>
                <c:pt idx="672" formatCode="#,##0.00">
                  <c:v>1.8461666666666667</c:v>
                </c:pt>
                <c:pt idx="673" formatCode="#,##0.00">
                  <c:v>1.8265</c:v>
                </c:pt>
                <c:pt idx="674" formatCode="#,##0.00">
                  <c:v>1.8344166666666666</c:v>
                </c:pt>
                <c:pt idx="675" formatCode="0.00_);\(0.00\)">
                  <c:v>1.8145</c:v>
                </c:pt>
                <c:pt idx="676" formatCode="#,##0.00">
                  <c:v>1.8190833333333334</c:v>
                </c:pt>
                <c:pt idx="677" formatCode="#,##0.00">
                  <c:v>1.812083333333333</c:v>
                </c:pt>
                <c:pt idx="678" formatCode="#,##0.00">
                  <c:v>1.8250833333333334</c:v>
                </c:pt>
                <c:pt idx="679" formatCode="#,##0.00">
                  <c:v>1.8204166666666666</c:v>
                </c:pt>
                <c:pt idx="680" formatCode="0.00_);\(0.00\)">
                  <c:v>1.8214166666666662</c:v>
                </c:pt>
                <c:pt idx="681" formatCode="#,##0.00">
                  <c:v>1.827333333333333</c:v>
                </c:pt>
                <c:pt idx="682" formatCode="#,##0.00">
                  <c:v>1.8355833333333331</c:v>
                </c:pt>
                <c:pt idx="683" formatCode="#,##0.00">
                  <c:v>1.8261666666666667</c:v>
                </c:pt>
                <c:pt idx="684" formatCode="#,##0.00">
                  <c:v>1.8239166666666664</c:v>
                </c:pt>
                <c:pt idx="685" formatCode="0.00_);\(0.00\)">
                  <c:v>1.8346666666666664</c:v>
                </c:pt>
                <c:pt idx="686" formatCode="#,##0.00">
                  <c:v>1.8315833333333336</c:v>
                </c:pt>
                <c:pt idx="687" formatCode="#,##0.00">
                  <c:v>1.8230000000000004</c:v>
                </c:pt>
                <c:pt idx="688" formatCode="#,##0.00">
                  <c:v>1.7952500000000002</c:v>
                </c:pt>
                <c:pt idx="689" formatCode="#,##0.00">
                  <c:v>1.7863333333333333</c:v>
                </c:pt>
                <c:pt idx="690" formatCode="#,##0.00">
                  <c:v>1.7907499999999998</c:v>
                </c:pt>
                <c:pt idx="691" formatCode="#,##0.00">
                  <c:v>1.8129999999999999</c:v>
                </c:pt>
                <c:pt idx="692" formatCode="#,##0.00">
                  <c:v>1.8005833333333332</c:v>
                </c:pt>
                <c:pt idx="693" formatCode="#,##0.00">
                  <c:v>1.79525</c:v>
                </c:pt>
                <c:pt idx="694" formatCode="#,##0.00">
                  <c:v>1.7865</c:v>
                </c:pt>
                <c:pt idx="695" formatCode="#,##0.00">
                  <c:v>1.7934166666666671</c:v>
                </c:pt>
                <c:pt idx="696" formatCode="#,##0.00">
                  <c:v>1.797666666666667</c:v>
                </c:pt>
                <c:pt idx="697" formatCode="#,##0.00">
                  <c:v>1.7836666666666667</c:v>
                </c:pt>
                <c:pt idx="698" formatCode="#,##0.00">
                  <c:v>1.7904166666666665</c:v>
                </c:pt>
                <c:pt idx="699" formatCode="#,##0.00">
                  <c:v>1.7919999999999998</c:v>
                </c:pt>
                <c:pt idx="700" formatCode="#,##0.00">
                  <c:v>1.7885833333333334</c:v>
                </c:pt>
                <c:pt idx="701" formatCode="#,##0.00">
                  <c:v>1.8041666666666663</c:v>
                </c:pt>
                <c:pt idx="702" formatCode="#,##0.00">
                  <c:v>1.8078333333333332</c:v>
                </c:pt>
                <c:pt idx="703" formatCode="#,##0.00">
                  <c:v>1.7898333333333332</c:v>
                </c:pt>
                <c:pt idx="704" formatCode="#,##0.00">
                  <c:v>1.7884166666666668</c:v>
                </c:pt>
                <c:pt idx="705" formatCode="#,##0.00">
                  <c:v>1.8004999999999998</c:v>
                </c:pt>
                <c:pt idx="706" formatCode="#,##0.00">
                  <c:v>1.8074999999999999</c:v>
                </c:pt>
                <c:pt idx="707" formatCode="#,##0.00">
                  <c:v>1.8041666666666669</c:v>
                </c:pt>
                <c:pt idx="708" formatCode="#,##0.00">
                  <c:v>1.80325</c:v>
                </c:pt>
                <c:pt idx="709" formatCode="#,##0.00">
                  <c:v>1.7869166666666665</c:v>
                </c:pt>
                <c:pt idx="710" formatCode="#,##0.00">
                  <c:v>1.7826666666666666</c:v>
                </c:pt>
                <c:pt idx="711" formatCode="#,##0.00">
                  <c:v>1.7760833333333332</c:v>
                </c:pt>
                <c:pt idx="712" formatCode="#,##0.00">
                  <c:v>1.776</c:v>
                </c:pt>
                <c:pt idx="713" formatCode="#,##0.00">
                  <c:v>1.7893333333333334</c:v>
                </c:pt>
                <c:pt idx="714" formatCode="#,##0.00">
                  <c:v>1.7983333333333331</c:v>
                </c:pt>
                <c:pt idx="715" formatCode="#,##0.00">
                  <c:v>1.7874999999999999</c:v>
                </c:pt>
                <c:pt idx="716" formatCode="#,##0.00">
                  <c:v>1.8045</c:v>
                </c:pt>
                <c:pt idx="717" formatCode="#,##0.00">
                  <c:v>1.7963333333333331</c:v>
                </c:pt>
                <c:pt idx="718" formatCode="#,##0.00">
                  <c:v>1.7993333333333335</c:v>
                </c:pt>
                <c:pt idx="719" formatCode="#,##0.00">
                  <c:v>1.7994166666666667</c:v>
                </c:pt>
                <c:pt idx="720" formatCode="#,##0.00">
                  <c:v>1.7940833333333333</c:v>
                </c:pt>
                <c:pt idx="721" formatCode="#,##0.00">
                  <c:v>1.7890833333333334</c:v>
                </c:pt>
                <c:pt idx="722" formatCode="#,##0.00">
                  <c:v>1.7933333333333337</c:v>
                </c:pt>
                <c:pt idx="723" formatCode="#,##0.00">
                  <c:v>1.797666666666667</c:v>
                </c:pt>
                <c:pt idx="724" formatCode="#,##0.00">
                  <c:v>1.8041666666666669</c:v>
                </c:pt>
                <c:pt idx="725" formatCode="#,##0.00">
                  <c:v>1.8034166666666669</c:v>
                </c:pt>
                <c:pt idx="726" formatCode="#,##0.00">
                  <c:v>1.8034166666666669</c:v>
                </c:pt>
                <c:pt idx="727" formatCode="#,##0.00">
                  <c:v>1.8199166666666666</c:v>
                </c:pt>
                <c:pt idx="728" formatCode="#,##0.00">
                  <c:v>1.8365833333333335</c:v>
                </c:pt>
                <c:pt idx="729" formatCode="#,##0.00">
                  <c:v>1.8451666666666666</c:v>
                </c:pt>
                <c:pt idx="730" formatCode="#,##0.00">
                  <c:v>1.8438333333333332</c:v>
                </c:pt>
                <c:pt idx="731" formatCode="#,##0.00">
                  <c:v>1.8527500000000001</c:v>
                </c:pt>
                <c:pt idx="732" formatCode="#,##0.00">
                  <c:v>1.8471666666666664</c:v>
                </c:pt>
                <c:pt idx="733" formatCode="#,##0.00">
                  <c:v>1.85175</c:v>
                </c:pt>
                <c:pt idx="734" formatCode="#,##0.00">
                  <c:v>1.8600833333333331</c:v>
                </c:pt>
                <c:pt idx="735" formatCode="#,##0.00">
                  <c:v>1.8476666666666668</c:v>
                </c:pt>
                <c:pt idx="736" formatCode="#,##0.00">
                  <c:v>1.8463333333333332</c:v>
                </c:pt>
                <c:pt idx="737" formatCode="#,##0.00">
                  <c:v>1.8562500000000002</c:v>
                </c:pt>
                <c:pt idx="738" formatCode="#,##0.00">
                  <c:v>1.8776666666666666</c:v>
                </c:pt>
                <c:pt idx="739" formatCode="#,##0.00">
                  <c:v>1.8779166666666667</c:v>
                </c:pt>
                <c:pt idx="740" formatCode="#,##0.00">
                  <c:v>1.8629999999999998</c:v>
                </c:pt>
                <c:pt idx="741" formatCode="#,##0.00">
                  <c:v>1.8516666666666663</c:v>
                </c:pt>
                <c:pt idx="742" formatCode="#,##0.00">
                  <c:v>1.8732500000000003</c:v>
                </c:pt>
                <c:pt idx="743" formatCode="#,##0.00">
                  <c:v>1.8738333333333335</c:v>
                </c:pt>
                <c:pt idx="744" formatCode="#,##0.00">
                  <c:v>1.86575</c:v>
                </c:pt>
                <c:pt idx="745" formatCode="#,##0.00">
                  <c:v>1.8359166666666666</c:v>
                </c:pt>
                <c:pt idx="746" formatCode="#,##0.00">
                  <c:v>1.8650000000000002</c:v>
                </c:pt>
                <c:pt idx="747" formatCode="#,##0.00">
                  <c:v>1.8750833333333332</c:v>
                </c:pt>
                <c:pt idx="748" formatCode="#,##0.00">
                  <c:v>1.8798333333333337</c:v>
                </c:pt>
                <c:pt idx="749" formatCode="#,##0.00">
                  <c:v>1.8598333333333334</c:v>
                </c:pt>
                <c:pt idx="750" formatCode="#,##0.00">
                  <c:v>1.9141666666666668</c:v>
                </c:pt>
                <c:pt idx="751" formatCode="#,##0.00">
                  <c:v>1.9231666666666669</c:v>
                </c:pt>
                <c:pt idx="752" formatCode="0.00_);\(0.00\)">
                  <c:v>1.9519166666666665</c:v>
                </c:pt>
                <c:pt idx="753" formatCode="#,##0.00">
                  <c:v>1.9751666666666665</c:v>
                </c:pt>
                <c:pt idx="754" formatCode="#,##0.00">
                  <c:v>1.9751666666666665</c:v>
                </c:pt>
                <c:pt idx="755" formatCode="#,##0.00">
                  <c:v>2.0084166666666667</c:v>
                </c:pt>
                <c:pt idx="756" formatCode="#,##0.00">
                  <c:v>2.0121666666666664</c:v>
                </c:pt>
                <c:pt idx="757" formatCode="0.00_);\(0.00\)">
                  <c:v>1.9859041666666668</c:v>
                </c:pt>
                <c:pt idx="758" formatCode="#,##0.00">
                  <c:v>1.9614166666666666</c:v>
                </c:pt>
                <c:pt idx="759" formatCode="#,##0.00">
                  <c:v>1.925416666666667</c:v>
                </c:pt>
                <c:pt idx="760" formatCode="#,##0.00">
                  <c:v>1.9812499999999995</c:v>
                </c:pt>
                <c:pt idx="761" formatCode="#,##0.00">
                  <c:v>2.0016666666666669</c:v>
                </c:pt>
                <c:pt idx="762" formatCode="0.00_);\(0.00\)">
                  <c:v>1.98074375</c:v>
                </c:pt>
                <c:pt idx="763" formatCode="#,##0.00">
                  <c:v>1.9687499999999998</c:v>
                </c:pt>
                <c:pt idx="764" formatCode="#,##0.00">
                  <c:v>1.9692499999999999</c:v>
                </c:pt>
                <c:pt idx="765" formatCode="#,##0.00">
                  <c:v>1.9712500000000002</c:v>
                </c:pt>
                <c:pt idx="766" formatCode="#,##0.00">
                  <c:v>1.9740000000000002</c:v>
                </c:pt>
                <c:pt idx="767" formatCode="0.00_);\(0.00\)">
                  <c:v>1.9678333333333331</c:v>
                </c:pt>
                <c:pt idx="768" formatCode="#,##0.00">
                  <c:v>1.9830000000000003</c:v>
                </c:pt>
                <c:pt idx="769" formatCode="#,##0.00">
                  <c:v>1.9846666666666668</c:v>
                </c:pt>
                <c:pt idx="770" formatCode="#,##0.00">
                  <c:v>1.9938333333333331</c:v>
                </c:pt>
                <c:pt idx="771" formatCode="#,##0.00">
                  <c:v>1.9865833333333336</c:v>
                </c:pt>
                <c:pt idx="772" formatCode="0.00_);\(0.00\)">
                  <c:v>1.9605833333333331</c:v>
                </c:pt>
                <c:pt idx="773" formatCode="#,##0.00">
                  <c:v>1.9708333333333332</c:v>
                </c:pt>
                <c:pt idx="774" formatCode="#,##0.00">
                  <c:v>1.9268333333333336</c:v>
                </c:pt>
                <c:pt idx="775" formatCode="#,##0.00">
                  <c:v>1.9746583333333332</c:v>
                </c:pt>
                <c:pt idx="776" formatCode="#,##0.00">
                  <c:v>1.9620791666666664</c:v>
                </c:pt>
                <c:pt idx="777" formatCode="0.00_);\(0.00\)">
                  <c:v>1.9805791666666666</c:v>
                </c:pt>
                <c:pt idx="778" formatCode="#,##0.00">
                  <c:v>1.9635833333333335</c:v>
                </c:pt>
                <c:pt idx="779" formatCode="#,##0.00">
                  <c:v>1.9779083333333336</c:v>
                </c:pt>
                <c:pt idx="780" formatCode="#,##0.00">
                  <c:v>1.9970833333333331</c:v>
                </c:pt>
                <c:pt idx="781" formatCode="#,##0.00">
                  <c:v>2.0006666666666666</c:v>
                </c:pt>
                <c:pt idx="782" formatCode="0.00_);\(0.00\)">
                  <c:v>2.0145833333333334</c:v>
                </c:pt>
                <c:pt idx="783" formatCode="#,##0.00">
                  <c:v>1.9850791666666667</c:v>
                </c:pt>
                <c:pt idx="784" formatCode="#,##0.00">
                  <c:v>1.9850791666666667</c:v>
                </c:pt>
                <c:pt idx="785" formatCode="#,##0.00">
                  <c:v>2.0096625000000001</c:v>
                </c:pt>
                <c:pt idx="786" formatCode="#,##0.00">
                  <c:v>2.0306666666666664</c:v>
                </c:pt>
                <c:pt idx="787" formatCode="0.00_);\(0.00\)">
                  <c:v>2.0376666666666665</c:v>
                </c:pt>
                <c:pt idx="788" formatCode="#,##0.00">
                  <c:v>2.0116666666666667</c:v>
                </c:pt>
                <c:pt idx="789" formatCode="#,##0.00">
                  <c:v>2.0555833333333333</c:v>
                </c:pt>
                <c:pt idx="790" formatCode="#,##0.00">
                  <c:v>2.0401600000000002</c:v>
                </c:pt>
                <c:pt idx="791" formatCode="#,##0.00">
                  <c:v>2.0395833333333333</c:v>
                </c:pt>
                <c:pt idx="792" formatCode="0.00_);\(0.00\)">
                  <c:v>2.01966</c:v>
                </c:pt>
                <c:pt idx="793" formatCode="#,##0.00">
                  <c:v>2.0298400000000001</c:v>
                </c:pt>
                <c:pt idx="794" formatCode="#,##0.00">
                  <c:v>2.0241666666666669</c:v>
                </c:pt>
                <c:pt idx="795" formatCode="#,##0.00">
                  <c:v>2.0039166666666666</c:v>
                </c:pt>
                <c:pt idx="796" formatCode="#,##0.00">
                  <c:v>1.9987916666666667</c:v>
                </c:pt>
                <c:pt idx="797" formatCode="0.00_);\(0.00\)">
                  <c:v>1.9813749999999999</c:v>
                </c:pt>
                <c:pt idx="798" formatCode="#,##0.00">
                  <c:v>1.983625</c:v>
                </c:pt>
                <c:pt idx="799" formatCode="#,##0.00">
                  <c:v>1.9852083333333332</c:v>
                </c:pt>
                <c:pt idx="800" formatCode="#,##0.00">
                  <c:v>1.987125</c:v>
                </c:pt>
                <c:pt idx="801" formatCode="#,##0.00">
                  <c:v>1.9852916666666667</c:v>
                </c:pt>
                <c:pt idx="802" formatCode="0.00_);\(0.00\)">
                  <c:v>1.9832916666666665</c:v>
                </c:pt>
                <c:pt idx="803" formatCode="#,##0.00">
                  <c:v>2.0014583333333333</c:v>
                </c:pt>
                <c:pt idx="804" formatCode="#,##0.00">
                  <c:v>2.0354166666666669</c:v>
                </c:pt>
                <c:pt idx="805" formatCode="#,##0.00">
                  <c:v>2.0289999999999999</c:v>
                </c:pt>
                <c:pt idx="806" formatCode="#,##0.00">
                  <c:v>2.0311666666666661</c:v>
                </c:pt>
                <c:pt idx="807" formatCode="0.00_);\(0.00\)">
                  <c:v>2.0621666666666667</c:v>
                </c:pt>
                <c:pt idx="808" formatCode="#,##0.00">
                  <c:v>2.0795833333333338</c:v>
                </c:pt>
                <c:pt idx="809" formatCode="#,##0.00">
                  <c:v>2.0566666666666671</c:v>
                </c:pt>
                <c:pt idx="810" formatCode="#,##0.00">
                  <c:v>2.0559999999999996</c:v>
                </c:pt>
                <c:pt idx="811" formatCode="#,##0.00">
                  <c:v>2.0916666666666663</c:v>
                </c:pt>
                <c:pt idx="812" formatCode="0.00_);\(0.00\)">
                  <c:v>2.089</c:v>
                </c:pt>
                <c:pt idx="813" formatCode="#,##0.00">
                  <c:v>2.0490000000000004</c:v>
                </c:pt>
                <c:pt idx="814" formatCode="#,##0.00">
                  <c:v>2.0804166666666668</c:v>
                </c:pt>
                <c:pt idx="815" formatCode="#,##0.00">
                  <c:v>2.0917499999999998</c:v>
                </c:pt>
                <c:pt idx="816" formatCode="#,##0.00">
                  <c:v>2.0629166666666663</c:v>
                </c:pt>
                <c:pt idx="817" formatCode="0.00_);\(0.00\)">
                  <c:v>2.0744166666666666</c:v>
                </c:pt>
                <c:pt idx="818" formatCode="#,##0.00">
                  <c:v>2.0936666666666666</c:v>
                </c:pt>
                <c:pt idx="819" formatCode="#,##0.00">
                  <c:v>2.0828333333333333</c:v>
                </c:pt>
                <c:pt idx="820" formatCode="#,##0.00">
                  <c:v>2.0663333333333331</c:v>
                </c:pt>
                <c:pt idx="821" formatCode="0.00_);\(0.00\)">
                  <c:v>2.0660833333333337</c:v>
                </c:pt>
                <c:pt idx="822" formatCode="#,##0.00">
                  <c:v>2.0588333333333328</c:v>
                </c:pt>
                <c:pt idx="823" formatCode="#,##0.00">
                  <c:v>2.0487500000000005</c:v>
                </c:pt>
                <c:pt idx="824" formatCode="#,##0.00">
                  <c:v>2.0250833333333333</c:v>
                </c:pt>
                <c:pt idx="825" formatCode="#,##0.00">
                  <c:v>2.0131666666666668</c:v>
                </c:pt>
                <c:pt idx="826" formatCode="0.00_);\(0.00\)">
                  <c:v>1.9804166666666667</c:v>
                </c:pt>
                <c:pt idx="827" formatCode="#,##0.00">
                  <c:v>1.9694999999999998</c:v>
                </c:pt>
                <c:pt idx="828" formatCode="#,##0.00">
                  <c:v>1.9491666666666667</c:v>
                </c:pt>
                <c:pt idx="829" formatCode="#,##0.00">
                  <c:v>1.9271666666666667</c:v>
                </c:pt>
                <c:pt idx="830" formatCode="#,##0.00">
                  <c:v>1.9199166666666665</c:v>
                </c:pt>
                <c:pt idx="831" formatCode="0.00_);\(0.00\)">
                  <c:v>1.8975</c:v>
                </c:pt>
                <c:pt idx="832" formatCode="#,##0.00">
                  <c:v>1.8913333333333331</c:v>
                </c:pt>
                <c:pt idx="833" formatCode="#,##0.00">
                  <c:v>1.9040833333333336</c:v>
                </c:pt>
                <c:pt idx="834" formatCode="#,##0.00">
                  <c:v>1.9198333333333337</c:v>
                </c:pt>
                <c:pt idx="835" formatCode="#,##0.00">
                  <c:v>1.9398333333333333</c:v>
                </c:pt>
                <c:pt idx="836" formatCode="0.00_);\(0.00\)">
                  <c:v>1.9593333333333331</c:v>
                </c:pt>
                <c:pt idx="837" formatCode="#,##0.00">
                  <c:v>1.9789166666666667</c:v>
                </c:pt>
                <c:pt idx="838" formatCode="#,##0.00">
                  <c:v>2.0055833333333335</c:v>
                </c:pt>
                <c:pt idx="839" formatCode="#,##0.00">
                  <c:v>2.0109999999999997</c:v>
                </c:pt>
                <c:pt idx="840" formatCode="#,##0.00">
                  <c:v>1.9944166666666667</c:v>
                </c:pt>
                <c:pt idx="841" formatCode="0.00_);\(0.00\)">
                  <c:v>1.9804166666666667</c:v>
                </c:pt>
                <c:pt idx="842" formatCode="#,##0.00">
                  <c:v>1.9784166666666667</c:v>
                </c:pt>
                <c:pt idx="843" formatCode="#,##0.00">
                  <c:v>2.0029166666666667</c:v>
                </c:pt>
                <c:pt idx="844" formatCode="#,##0.00">
                  <c:v>1.9929166666666662</c:v>
                </c:pt>
                <c:pt idx="845" formatCode="#,##0.00">
                  <c:v>1.9929166666666662</c:v>
                </c:pt>
                <c:pt idx="846" formatCode="0.00_);\(0.00\)">
                  <c:v>2.0109166666666667</c:v>
                </c:pt>
                <c:pt idx="847" formatCode="#,##0.00">
                  <c:v>2.0059166666666668</c:v>
                </c:pt>
                <c:pt idx="848" formatCode="#,##0.00">
                  <c:v>2.0241666666666669</c:v>
                </c:pt>
                <c:pt idx="849" formatCode="#,##0.00">
                  <c:v>2.0270833333333331</c:v>
                </c:pt>
                <c:pt idx="850" formatCode="#,##0.00">
                  <c:v>2.0420833333333333</c:v>
                </c:pt>
                <c:pt idx="851" formatCode="0.00_);\(0.00\)">
                  <c:v>2.027333333333333</c:v>
                </c:pt>
                <c:pt idx="852" formatCode="#,##0.00">
                  <c:v>2.0355833333333337</c:v>
                </c:pt>
                <c:pt idx="853" formatCode="#,##0.00">
                  <c:v>2.0427500000000003</c:v>
                </c:pt>
                <c:pt idx="854" formatCode="#,##0.00">
                  <c:v>2.0390833333333331</c:v>
                </c:pt>
                <c:pt idx="855" formatCode="0.00_);\(0.00\)">
                  <c:v>2.0294166666666666</c:v>
                </c:pt>
                <c:pt idx="856" formatCode="#,##0.00">
                  <c:v>2.0292499999999998</c:v>
                </c:pt>
                <c:pt idx="857" formatCode="#,##0.00">
                  <c:v>2.0242499999999999</c:v>
                </c:pt>
                <c:pt idx="858" formatCode="#,##0.00">
                  <c:v>2.0112500000000004</c:v>
                </c:pt>
                <c:pt idx="859" formatCode="#,##0.00">
                  <c:v>2.0062500000000001</c:v>
                </c:pt>
                <c:pt idx="860" formatCode="0.00_);\(0.00\)">
                  <c:v>2.0012499999999998</c:v>
                </c:pt>
                <c:pt idx="861" formatCode="#,##0.00">
                  <c:v>2.0095000000000005</c:v>
                </c:pt>
                <c:pt idx="862" formatCode="#,##0.00">
                  <c:v>2.0194999999999994</c:v>
                </c:pt>
                <c:pt idx="863" formatCode="#,##0.00">
                  <c:v>2.0258333333333334</c:v>
                </c:pt>
                <c:pt idx="864" formatCode="#,##0.00">
                  <c:v>2.0158333333333331</c:v>
                </c:pt>
                <c:pt idx="865" formatCode="0.00_);\(0.00\)">
                  <c:v>2.0271666666666666</c:v>
                </c:pt>
                <c:pt idx="866" formatCode="#,##0.00">
                  <c:v>2.0178333333333334</c:v>
                </c:pt>
                <c:pt idx="867" formatCode="#,##0.00">
                  <c:v>2.0178333333333334</c:v>
                </c:pt>
                <c:pt idx="868" formatCode="#,##0.00">
                  <c:v>2.022416666666667</c:v>
                </c:pt>
                <c:pt idx="869" formatCode="#,##0.00">
                  <c:v>2.0134166666666666</c:v>
                </c:pt>
                <c:pt idx="870" formatCode="0.00_);\(0.00\)">
                  <c:v>2.0134166666666666</c:v>
                </c:pt>
                <c:pt idx="871" formatCode="#,##0.00">
                  <c:v>2.0251666666666668</c:v>
                </c:pt>
                <c:pt idx="872" formatCode="#,##0.00">
                  <c:v>2.015166666666667</c:v>
                </c:pt>
                <c:pt idx="873" formatCode="#,##0.00">
                  <c:v>2.0094166666666671</c:v>
                </c:pt>
                <c:pt idx="874" formatCode="#,##0.00">
                  <c:v>2.0219166666666664</c:v>
                </c:pt>
                <c:pt idx="875" formatCode="0.00_);\(0.00\)">
                  <c:v>2.0544166666666661</c:v>
                </c:pt>
                <c:pt idx="876" formatCode="#,##0.00">
                  <c:v>2.0794166666666674</c:v>
                </c:pt>
                <c:pt idx="877" formatCode="#,##0.00">
                  <c:v>2.0344166666666665</c:v>
                </c:pt>
                <c:pt idx="878" formatCode="#,##0.00">
                  <c:v>2.0444166666666672</c:v>
                </c:pt>
                <c:pt idx="879" formatCode="#,##0.00">
                  <c:v>2.0444166666666672</c:v>
                </c:pt>
                <c:pt idx="880" formatCode="#,##0.00">
                  <c:v>2.0501666666666671</c:v>
                </c:pt>
                <c:pt idx="881" formatCode="#,##0.00">
                  <c:v>2.0251666666666663</c:v>
                </c:pt>
                <c:pt idx="882" formatCode="#,##0.00">
                  <c:v>2.0261666666666671</c:v>
                </c:pt>
                <c:pt idx="883" formatCode="0.00_);\(0.00\)">
                  <c:v>2.0074999999999998</c:v>
                </c:pt>
                <c:pt idx="884" formatCode="#,##0.00">
                  <c:v>2.0272500000000004</c:v>
                </c:pt>
                <c:pt idx="885" formatCode="#,##0.00">
                  <c:v>2.0322499999999999</c:v>
                </c:pt>
                <c:pt idx="886" formatCode="#,##0.00">
                  <c:v>2.0363333333333333</c:v>
                </c:pt>
                <c:pt idx="887" formatCode="#,##0.00">
                  <c:v>2.0363333333333333</c:v>
                </c:pt>
                <c:pt idx="888" formatCode="0.00_);\(0.00\)">
                  <c:v>2.0158333333333336</c:v>
                </c:pt>
                <c:pt idx="889" formatCode="#,##0.00">
                  <c:v>2.0322500000000003</c:v>
                </c:pt>
                <c:pt idx="890" formatCode="#,##0.00">
                  <c:v>2.0125000000000002</c:v>
                </c:pt>
                <c:pt idx="891" formatCode="#,##0.00">
                  <c:v>2.0425</c:v>
                </c:pt>
                <c:pt idx="892" formatCode="#,##0.00">
                  <c:v>2.0275000000000003</c:v>
                </c:pt>
                <c:pt idx="893" formatCode="0.00_);\(0.00\)">
                  <c:v>2.0275000000000003</c:v>
                </c:pt>
                <c:pt idx="894" formatCode="#,##0.00">
                  <c:v>2.0123333333333333</c:v>
                </c:pt>
                <c:pt idx="895" formatCode="#,##0.00">
                  <c:v>2.0020000000000002</c:v>
                </c:pt>
                <c:pt idx="896" formatCode="#,##0.00">
                  <c:v>2.0057499999999999</c:v>
                </c:pt>
                <c:pt idx="897" formatCode="#,##0.00">
                  <c:v>2.0175833333333331</c:v>
                </c:pt>
                <c:pt idx="898" formatCode="0.00_);\(0.00\)">
                  <c:v>2.0442500000000003</c:v>
                </c:pt>
                <c:pt idx="899" formatCode="#,##0.00">
                  <c:v>2.0396666666666667</c:v>
                </c:pt>
                <c:pt idx="900" formatCode="#,##0.00">
                  <c:v>2.0091666666666668</c:v>
                </c:pt>
                <c:pt idx="901" formatCode="#,##0.00">
                  <c:v>2.0041666666666669</c:v>
                </c:pt>
                <c:pt idx="902" formatCode="#,##0.00">
                  <c:v>1.9991666666666665</c:v>
                </c:pt>
                <c:pt idx="903" formatCode="0.00_);\(0.00\)">
                  <c:v>1.9991666666666665</c:v>
                </c:pt>
                <c:pt idx="904" formatCode="#,##0.00">
                  <c:v>2.0091666666666668</c:v>
                </c:pt>
                <c:pt idx="905" formatCode="#,##0.00">
                  <c:v>1.9991666666666665</c:v>
                </c:pt>
                <c:pt idx="906" formatCode="#,##0.00">
                  <c:v>1.9984999999999999</c:v>
                </c:pt>
                <c:pt idx="907" formatCode="#,##0.00">
                  <c:v>2.0183333333333331</c:v>
                </c:pt>
                <c:pt idx="908" formatCode="0.00_);\(0.00\)">
                  <c:v>2.0083333333333333</c:v>
                </c:pt>
                <c:pt idx="909" formatCode="#,##0.00">
                  <c:v>2.015166666666667</c:v>
                </c:pt>
                <c:pt idx="910" formatCode="#,##0.00">
                  <c:v>2.0201666666666664</c:v>
                </c:pt>
                <c:pt idx="911" formatCode="#,##0.00">
                  <c:v>2.0001666666666669</c:v>
                </c:pt>
                <c:pt idx="912" formatCode="#,##0.00">
                  <c:v>1.995166666666667</c:v>
                </c:pt>
                <c:pt idx="913" formatCode="0.00_);\(0.00\)">
                  <c:v>1.9997499999999999</c:v>
                </c:pt>
                <c:pt idx="914" formatCode="#,##0.00">
                  <c:v>2.0219999999999998</c:v>
                </c:pt>
                <c:pt idx="915" formatCode="#,##0.00">
                  <c:v>2.0115833333333337</c:v>
                </c:pt>
                <c:pt idx="916" formatCode="#,##0.00">
                  <c:v>1.9943333333333337</c:v>
                </c:pt>
                <c:pt idx="917" formatCode="#,##0.00">
                  <c:v>1.9722500000000001</c:v>
                </c:pt>
                <c:pt idx="918" formatCode="0.00_);\(0.00\)">
                  <c:v>2.0089999999999999</c:v>
                </c:pt>
                <c:pt idx="919" formatCode="#,##0.00">
                  <c:v>1.9840000000000002</c:v>
                </c:pt>
                <c:pt idx="920" formatCode="#,##0.00">
                  <c:v>1.9781666666666666</c:v>
                </c:pt>
                <c:pt idx="921" formatCode="#,##0.00">
                  <c:v>1.9724999999999995</c:v>
                </c:pt>
                <c:pt idx="922" formatCode="0.00_);\(0.00\)">
                  <c:v>1.9800000000000004</c:v>
                </c:pt>
                <c:pt idx="923" formatCode="#,##0.00">
                  <c:v>1.9941666666666666</c:v>
                </c:pt>
                <c:pt idx="924" formatCode="#,##0.00">
                  <c:v>2.0058333333333329</c:v>
                </c:pt>
                <c:pt idx="925" formatCode="#,##0.00">
                  <c:v>1.9974999999999998</c:v>
                </c:pt>
                <c:pt idx="926" formatCode="#,##0.00">
                  <c:v>1.9910000000000003</c:v>
                </c:pt>
                <c:pt idx="927" formatCode="0.00_);\(0.00\)">
                  <c:v>1.9900000000000002</c:v>
                </c:pt>
                <c:pt idx="928" formatCode="#,##0.00">
                  <c:v>2.0004166666666663</c:v>
                </c:pt>
                <c:pt idx="929" formatCode="#,##0.00">
                  <c:v>1.9979166666666661</c:v>
                </c:pt>
                <c:pt idx="930" formatCode="#,##0.00">
                  <c:v>1.9929166666666667</c:v>
                </c:pt>
                <c:pt idx="931" formatCode="#,##0.00">
                  <c:v>1.9929166666666667</c:v>
                </c:pt>
                <c:pt idx="932" formatCode="0.00_);\(0.00\)">
                  <c:v>1.9834166666666668</c:v>
                </c:pt>
                <c:pt idx="933" formatCode="#,##0.00">
                  <c:v>1.9729166666666667</c:v>
                </c:pt>
                <c:pt idx="934" formatCode="#,##0.00">
                  <c:v>1.9679166666666668</c:v>
                </c:pt>
                <c:pt idx="935" formatCode="#,##0.00">
                  <c:v>1.95625</c:v>
                </c:pt>
                <c:pt idx="936" formatCode="#,##0.00">
                  <c:v>1.9662499999999998</c:v>
                </c:pt>
                <c:pt idx="937" formatCode="0.00_);\(0.00\)">
                  <c:v>1.9654166666666668</c:v>
                </c:pt>
                <c:pt idx="938" formatCode="#,##0.00">
                  <c:v>1.9724166666666667</c:v>
                </c:pt>
                <c:pt idx="939" formatCode="#,##0.00">
                  <c:v>1.9620833333333334</c:v>
                </c:pt>
                <c:pt idx="940" formatCode="#,##0.00">
                  <c:v>1.9639166666666672</c:v>
                </c:pt>
                <c:pt idx="941" formatCode="#,##0.00">
                  <c:v>1.96275</c:v>
                </c:pt>
                <c:pt idx="942" formatCode="#,##0.00">
                  <c:v>1.9944999999999995</c:v>
                </c:pt>
                <c:pt idx="943" formatCode="#,##0.00">
                  <c:v>2.0140000000000002</c:v>
                </c:pt>
                <c:pt idx="944" formatCode="#,##0.00">
                  <c:v>2.0140000000000002</c:v>
                </c:pt>
                <c:pt idx="945" formatCode="#,##0.00">
                  <c:v>2.0240000000000005</c:v>
                </c:pt>
                <c:pt idx="946" formatCode="#,##0.00">
                  <c:v>2.0389999999999997</c:v>
                </c:pt>
                <c:pt idx="947" formatCode="#,##0.00">
                  <c:v>2.0238333333333336</c:v>
                </c:pt>
                <c:pt idx="948" formatCode="#,##0.00">
                  <c:v>2.0156666666666667</c:v>
                </c:pt>
                <c:pt idx="949" formatCode="#,##0.00">
                  <c:v>2.0094999999999996</c:v>
                </c:pt>
                <c:pt idx="950" formatCode="#,##0.00">
                  <c:v>2.0265</c:v>
                </c:pt>
                <c:pt idx="951" formatCode="#,##0.00">
                  <c:v>2.0194999999999999</c:v>
                </c:pt>
                <c:pt idx="952" formatCode="#,##0.00">
                  <c:v>2.0194999999999999</c:v>
                </c:pt>
                <c:pt idx="953" formatCode="#,##0.00">
                  <c:v>2.02075</c:v>
                </c:pt>
                <c:pt idx="954" formatCode="#,##0.00">
                  <c:v>2.0337499999999999</c:v>
                </c:pt>
                <c:pt idx="955" formatCode="#,##0.00">
                  <c:v>2.0339166666666668</c:v>
                </c:pt>
                <c:pt idx="956" formatCode="#,##0.00">
                  <c:v>2.0439166666666666</c:v>
                </c:pt>
                <c:pt idx="957" formatCode="#,##0.00">
                  <c:v>2.0089166666666665</c:v>
                </c:pt>
                <c:pt idx="958" formatCode="#,##0.00">
                  <c:v>2.0329166666666669</c:v>
                </c:pt>
                <c:pt idx="959" formatCode="#,##0.00">
                  <c:v>2.0529166666666669</c:v>
                </c:pt>
                <c:pt idx="960" formatCode="#,##0.00">
                  <c:v>2.0629166666666667</c:v>
                </c:pt>
                <c:pt idx="961" formatCode="#,##0.00">
                  <c:v>2.0629166666666667</c:v>
                </c:pt>
                <c:pt idx="962" formatCode="#,##0.00">
                  <c:v>2.0467500000000007</c:v>
                </c:pt>
                <c:pt idx="963" formatCode="#,##0.00">
                  <c:v>2.0335000000000005</c:v>
                </c:pt>
                <c:pt idx="964" formatCode="#,##0.00">
                  <c:v>2.0131666666666668</c:v>
                </c:pt>
                <c:pt idx="965" formatCode="#,##0.00">
                  <c:v>2.0187499999999998</c:v>
                </c:pt>
                <c:pt idx="966" formatCode="#,##0.00">
                  <c:v>2.0162499999999999</c:v>
                </c:pt>
                <c:pt idx="967" formatCode="#,##0.00">
                  <c:v>2.0106666666666664</c:v>
                </c:pt>
                <c:pt idx="968" formatCode="#,##0.00">
                  <c:v>2.0150833333333336</c:v>
                </c:pt>
                <c:pt idx="969" formatCode="#,##0.00">
                  <c:v>2.0258333333333334</c:v>
                </c:pt>
                <c:pt idx="970" formatCode="#,##0.00">
                  <c:v>2.0074166666666664</c:v>
                </c:pt>
                <c:pt idx="971" formatCode="#,##0.00">
                  <c:v>2.0124166666666667</c:v>
                </c:pt>
                <c:pt idx="972" formatCode="#,##0.00">
                  <c:v>2.03125</c:v>
                </c:pt>
                <c:pt idx="973" formatCode="#,##0.00">
                  <c:v>2.0434166666666664</c:v>
                </c:pt>
                <c:pt idx="974" formatCode="#,##0.00">
                  <c:v>2.0509999999999997</c:v>
                </c:pt>
                <c:pt idx="975" formatCode="#,##0.00">
                  <c:v>2.0583333333333331</c:v>
                </c:pt>
                <c:pt idx="976" formatCode="#,##0.00">
                  <c:v>2.0501666666666662</c:v>
                </c:pt>
                <c:pt idx="977" formatCode="#,##0.00">
                  <c:v>2.0556666666666668</c:v>
                </c:pt>
                <c:pt idx="978" formatCode="#,##0.00">
                  <c:v>2.0973333333333333</c:v>
                </c:pt>
                <c:pt idx="979" formatCode="#,##0.00">
                  <c:v>2.1295833333333332</c:v>
                </c:pt>
                <c:pt idx="980" formatCode="#,##0.00">
                  <c:v>2.1745000000000001</c:v>
                </c:pt>
                <c:pt idx="981" formatCode="#,##0.00">
                  <c:v>2.1945000000000001</c:v>
                </c:pt>
                <c:pt idx="982" formatCode="#,##0.00">
                  <c:v>2.1862499999999998</c:v>
                </c:pt>
                <c:pt idx="983" formatCode="#,##0.00">
                  <c:v>2.1872499999999997</c:v>
                </c:pt>
                <c:pt idx="984" formatCode="#,##0.00">
                  <c:v>2.201916666666667</c:v>
                </c:pt>
                <c:pt idx="985" formatCode="#,##0.00">
                  <c:v>2.2799166666666664</c:v>
                </c:pt>
                <c:pt idx="986" formatCode="#,##0.00">
                  <c:v>2.2603333333333335</c:v>
                </c:pt>
                <c:pt idx="987" formatCode="#,##0.00">
                  <c:v>2.2526666666666668</c:v>
                </c:pt>
                <c:pt idx="988" formatCode="#,##0.00">
                  <c:v>2.2530000000000001</c:v>
                </c:pt>
                <c:pt idx="989" formatCode="#,##0.00">
                  <c:v>2.2400000000000002</c:v>
                </c:pt>
                <c:pt idx="990" formatCode="#,##0.00">
                  <c:v>2.2365833333333334</c:v>
                </c:pt>
                <c:pt idx="991" formatCode="#,##0.00">
                  <c:v>2.2362500000000005</c:v>
                </c:pt>
                <c:pt idx="992" formatCode="#,##0.00">
                  <c:v>2.278083333333333</c:v>
                </c:pt>
                <c:pt idx="993" formatCode="#,##0.00">
                  <c:v>2.2294166666666668</c:v>
                </c:pt>
                <c:pt idx="994" formatCode="#,##0.00">
                  <c:v>2.2386666666666666</c:v>
                </c:pt>
                <c:pt idx="995" formatCode="#,##0.00">
                  <c:v>2.2814166666666664</c:v>
                </c:pt>
                <c:pt idx="996" formatCode="#,##0.00">
                  <c:v>2.2914166666666671</c:v>
                </c:pt>
                <c:pt idx="997" formatCode="#,##0.00">
                  <c:v>2.2894166666666669</c:v>
                </c:pt>
                <c:pt idx="998" formatCode="#,##0.00">
                  <c:v>2.2654999999999998</c:v>
                </c:pt>
                <c:pt idx="999" formatCode="#,##0.00">
                  <c:v>2.1995833333333334</c:v>
                </c:pt>
                <c:pt idx="1000" formatCode="#,##0.00">
                  <c:v>2.1524999999999999</c:v>
                </c:pt>
                <c:pt idx="1001" formatCode="#,##0.00">
                  <c:v>2.1024999999999996</c:v>
                </c:pt>
                <c:pt idx="1002" formatCode="#,##0.00">
                  <c:v>2.1480833333333331</c:v>
                </c:pt>
                <c:pt idx="1003" formatCode="0.00_);\(0.00\)">
                  <c:v>2.2586666666666666</c:v>
                </c:pt>
                <c:pt idx="1004" formatCode="#,##0.00">
                  <c:v>2.2570000000000001</c:v>
                </c:pt>
                <c:pt idx="1005" formatCode="#,##0.00">
                  <c:v>2.2870000000000004</c:v>
                </c:pt>
                <c:pt idx="1006" formatCode="#,##0.00">
                  <c:v>2.2635833333333335</c:v>
                </c:pt>
                <c:pt idx="1007" formatCode="#,##0.00">
                  <c:v>2.2905833333333336</c:v>
                </c:pt>
                <c:pt idx="1008" formatCode="0.00_);\(0.00\)">
                  <c:v>2.2990833333333334</c:v>
                </c:pt>
                <c:pt idx="1009" formatCode="#,##0.00">
                  <c:v>2.2907500000000001</c:v>
                </c:pt>
                <c:pt idx="1010" formatCode="#,##0.00">
                  <c:v>2.2754999999999996</c:v>
                </c:pt>
                <c:pt idx="1011" formatCode="#,##0.00">
                  <c:v>2.2669999999999995</c:v>
                </c:pt>
                <c:pt idx="1012" formatCode="#,##0.00">
                  <c:v>2.26125</c:v>
                </c:pt>
                <c:pt idx="1013" formatCode="0.00_);\(0.00\)">
                  <c:v>2.2352499999999997</c:v>
                </c:pt>
                <c:pt idx="1014" formatCode="#,##0.00">
                  <c:v>2.1915833333333339</c:v>
                </c:pt>
                <c:pt idx="1015" formatCode="#,##0.00">
                  <c:v>2.18425</c:v>
                </c:pt>
                <c:pt idx="1016" formatCode="#,##0.00">
                  <c:v>2.1379166666666669</c:v>
                </c:pt>
                <c:pt idx="1017" formatCode="#,##0.00">
                  <c:v>2.1381666666666668</c:v>
                </c:pt>
                <c:pt idx="1018" formatCode="0.00_);\(0.00\)">
                  <c:v>2.1153333333333335</c:v>
                </c:pt>
                <c:pt idx="1019" formatCode="#,##0.00">
                  <c:v>2.1253333333333333</c:v>
                </c:pt>
                <c:pt idx="1020" formatCode="#,##0.00">
                  <c:v>2.1274166666666665</c:v>
                </c:pt>
                <c:pt idx="1021" formatCode="#,##0.00">
                  <c:v>2.1350000000000002</c:v>
                </c:pt>
                <c:pt idx="1022" formatCode="#,##0.00">
                  <c:v>2.1385833333333335</c:v>
                </c:pt>
                <c:pt idx="1023" formatCode="0.00_);\(0.00\)">
                  <c:v>2.1340833333333333</c:v>
                </c:pt>
                <c:pt idx="1024" formatCode="#,##0.00">
                  <c:v>2.1225833333333335</c:v>
                </c:pt>
                <c:pt idx="1025" formatCode="#,##0.00">
                  <c:v>2.1225833333333335</c:v>
                </c:pt>
                <c:pt idx="1026" formatCode="#,##0.00">
                  <c:v>2.1544166666666666</c:v>
                </c:pt>
                <c:pt idx="1027" formatCode="#,##0.00">
                  <c:v>2.1589999999999998</c:v>
                </c:pt>
                <c:pt idx="1028" formatCode="0.00_);\(0.00\)">
                  <c:v>2.1616666666666666</c:v>
                </c:pt>
                <c:pt idx="1029" formatCode="#,##0.00">
                  <c:v>2.1739166666666665</c:v>
                </c:pt>
                <c:pt idx="1030" formatCode="#,##0.00">
                  <c:v>2.1398333333333333</c:v>
                </c:pt>
                <c:pt idx="1031" formatCode="#,##0.00">
                  <c:v>2.149833333333333</c:v>
                </c:pt>
                <c:pt idx="1032" formatCode="#,##0.00">
                  <c:v>2.1200833333333331</c:v>
                </c:pt>
                <c:pt idx="1033" formatCode="0.00_);\(0.00\)">
                  <c:v>2.0831666666666675</c:v>
                </c:pt>
                <c:pt idx="1034" formatCode="#,##0.00">
                  <c:v>2.0431666666666666</c:v>
                </c:pt>
                <c:pt idx="1035" formatCode="#,##0.00">
                  <c:v>2.0541666666666667</c:v>
                </c:pt>
                <c:pt idx="1036" formatCode="#,##0.00">
                  <c:v>2.0690833333333338</c:v>
                </c:pt>
                <c:pt idx="1037" formatCode="0.00_);\(0.00\)">
                  <c:v>2.0535833333333335</c:v>
                </c:pt>
                <c:pt idx="1038" formatCode="#,##0.00">
                  <c:v>2.0535833333333335</c:v>
                </c:pt>
                <c:pt idx="1039" formatCode="#,##0.00">
                  <c:v>2.0523333333333333</c:v>
                </c:pt>
                <c:pt idx="1040" formatCode="#,##0.00">
                  <c:v>2.045666666666667</c:v>
                </c:pt>
                <c:pt idx="1041" formatCode="#,##0.00">
                  <c:v>2.0339166666666668</c:v>
                </c:pt>
                <c:pt idx="1042" formatCode="0.00_);\(0.00\)">
                  <c:v>2.034416666666667</c:v>
                </c:pt>
                <c:pt idx="1043" formatCode="#,##0.00">
                  <c:v>2.0585833333333334</c:v>
                </c:pt>
                <c:pt idx="1044" formatCode="#,##0.00">
                  <c:v>2.0935833333333336</c:v>
                </c:pt>
                <c:pt idx="1045" formatCode="#,##0.00">
                  <c:v>2.1510833333333337</c:v>
                </c:pt>
                <c:pt idx="1046" formatCode="#,##0.00">
                  <c:v>2.1649999999999996</c:v>
                </c:pt>
                <c:pt idx="1047" formatCode="0.00_);\(0.00\)">
                  <c:v>2.2044166666666665</c:v>
                </c:pt>
                <c:pt idx="1048" formatCode="#,##0.00">
                  <c:v>2.2129166666666671</c:v>
                </c:pt>
                <c:pt idx="1049" formatCode="#,##0.00">
                  <c:v>2.1848333333333336</c:v>
                </c:pt>
                <c:pt idx="1050" formatCode="#,##0.00">
                  <c:v>2.1577499999999996</c:v>
                </c:pt>
                <c:pt idx="1051" formatCode="#,##0.00">
                  <c:v>2.1550833333333332</c:v>
                </c:pt>
                <c:pt idx="1052" formatCode="0.00_);\(0.00\)">
                  <c:v>2.1334166666666667</c:v>
                </c:pt>
                <c:pt idx="1053" formatCode="#,##0.00">
                  <c:v>2.1334166666666667</c:v>
                </c:pt>
                <c:pt idx="1054" formatCode="#,##0.00">
                  <c:v>2.1187500000000004</c:v>
                </c:pt>
                <c:pt idx="1055" formatCode="#,##0.00">
                  <c:v>2.1204166666666668</c:v>
                </c:pt>
                <c:pt idx="1056" formatCode="#,##0.00">
                  <c:v>2.1198333333333337</c:v>
                </c:pt>
                <c:pt idx="1057" formatCode="0.00_);\(0.00\)">
                  <c:v>2.1404999999999998</c:v>
                </c:pt>
                <c:pt idx="1058" formatCode="#,##0.00">
                  <c:v>2.1386666666666665</c:v>
                </c:pt>
                <c:pt idx="1059" formatCode="#,##0.00">
                  <c:v>2.1184999999999996</c:v>
                </c:pt>
                <c:pt idx="1060" formatCode="#,##0.00">
                  <c:v>2.1487500000000002</c:v>
                </c:pt>
                <c:pt idx="1061" formatCode="#,##0.00">
                  <c:v>2.1420833333333333</c:v>
                </c:pt>
                <c:pt idx="1062" formatCode="0.00_);\(0.00\)">
                  <c:v>2.1495833333333336</c:v>
                </c:pt>
                <c:pt idx="1063" formatCode="#,##0.00">
                  <c:v>2.1495833333333336</c:v>
                </c:pt>
                <c:pt idx="1064" formatCode="#,##0.00">
                  <c:v>2.1495833333333336</c:v>
                </c:pt>
                <c:pt idx="1065" formatCode="#,##0.00">
                  <c:v>2.1409166666666666</c:v>
                </c:pt>
                <c:pt idx="1066" formatCode="0.00_);\(0.00\)">
                  <c:v>2.1510833333333337</c:v>
                </c:pt>
                <c:pt idx="1067" formatCode="#,##0.00">
                  <c:v>2.161083333333333</c:v>
                </c:pt>
                <c:pt idx="1068" formatCode="#,##0.00">
                  <c:v>2.1590833333333337</c:v>
                </c:pt>
                <c:pt idx="1069" formatCode="#,##0.00">
                  <c:v>2.1177500000000005</c:v>
                </c:pt>
                <c:pt idx="1070" formatCode="#,##0.00">
                  <c:v>2.0999166666666667</c:v>
                </c:pt>
                <c:pt idx="1071" formatCode="0.00_);\(0.00\)">
                  <c:v>2.1091666666666664</c:v>
                </c:pt>
                <c:pt idx="1072" formatCode="#,##0.00">
                  <c:v>2.1348333333333334</c:v>
                </c:pt>
                <c:pt idx="1073" formatCode="#,##0.00">
                  <c:v>2.129833333333333</c:v>
                </c:pt>
                <c:pt idx="1074" formatCode="#,##0.00">
                  <c:v>2.129833333333333</c:v>
                </c:pt>
                <c:pt idx="1075" formatCode="#,##0.00">
                  <c:v>2.1328333333333331</c:v>
                </c:pt>
                <c:pt idx="1076" formatCode="0.00_);\(0.00\)">
                  <c:v>2.1264166666666671</c:v>
                </c:pt>
                <c:pt idx="1077" formatCode="#,##0.00">
                  <c:v>2.1314166666666665</c:v>
                </c:pt>
                <c:pt idx="1078" formatCode="#,##0.00">
                  <c:v>2.1374166666666663</c:v>
                </c:pt>
                <c:pt idx="1079" formatCode="#,##0.00">
                  <c:v>2.1474166666666665</c:v>
                </c:pt>
                <c:pt idx="1080" formatCode="#,##0.00">
                  <c:v>2.1471666666666667</c:v>
                </c:pt>
                <c:pt idx="1081" formatCode="0.00_);\(0.00\)">
                  <c:v>2.1623333333333332</c:v>
                </c:pt>
                <c:pt idx="1082" formatCode="#,##0.00">
                  <c:v>2.1473333333333335</c:v>
                </c:pt>
                <c:pt idx="1083" formatCode="#,##0.00">
                  <c:v>2.124916666666667</c:v>
                </c:pt>
                <c:pt idx="1084" formatCode="#,##0.00">
                  <c:v>2.1452500000000003</c:v>
                </c:pt>
                <c:pt idx="1085" formatCode="#,##0.00">
                  <c:v>2.1452500000000003</c:v>
                </c:pt>
                <c:pt idx="1086" formatCode="0.00_);\(0.00\)">
                  <c:v>2.14825</c:v>
                </c:pt>
                <c:pt idx="1087" formatCode="#,##0.00">
                  <c:v>2.1507499999999999</c:v>
                </c:pt>
                <c:pt idx="1088" formatCode="#,##0.00">
                  <c:v>2.12825</c:v>
                </c:pt>
                <c:pt idx="1089" formatCode="#,##0.00">
                  <c:v>2.1845000000000003</c:v>
                </c:pt>
                <c:pt idx="1090" formatCode="#,##0.00">
                  <c:v>2.1885833333333333</c:v>
                </c:pt>
                <c:pt idx="1091" formatCode="0.00_);\(0.00\)">
                  <c:v>2.1880000000000002</c:v>
                </c:pt>
                <c:pt idx="1092" formatCode="#,##0.00">
                  <c:v>2.1480000000000001</c:v>
                </c:pt>
                <c:pt idx="1093" formatCode="#,##0.00">
                  <c:v>2.1267499999999999</c:v>
                </c:pt>
                <c:pt idx="1094" formatCode="#,##0.00">
                  <c:v>2.1052499999999998</c:v>
                </c:pt>
                <c:pt idx="1095" formatCode="#,##0.00">
                  <c:v>2.1349999999999998</c:v>
                </c:pt>
                <c:pt idx="1096" formatCode="0.00_);\(0.00\)">
                  <c:v>2.136333333333333</c:v>
                </c:pt>
                <c:pt idx="1097" formatCode="#,##0.00">
                  <c:v>2.1798333333333333</c:v>
                </c:pt>
                <c:pt idx="1098" formatCode="#,##0.00">
                  <c:v>2.1788333333333334</c:v>
                </c:pt>
                <c:pt idx="1099" formatCode="#,##0.00">
                  <c:v>2.1198333333333332</c:v>
                </c:pt>
                <c:pt idx="1100" formatCode="#,##0.00">
                  <c:v>2.1594999999999995</c:v>
                </c:pt>
                <c:pt idx="1101" formatCode="0.00_);\(0.00\)">
                  <c:v>2.1619166666666669</c:v>
                </c:pt>
                <c:pt idx="1102" formatCode="#,##0.00">
                  <c:v>2.157833333333333</c:v>
                </c:pt>
                <c:pt idx="1103" formatCode="#,##0.00">
                  <c:v>2.1486666666666667</c:v>
                </c:pt>
                <c:pt idx="1104" formatCode="#,##0.00">
                  <c:v>2.1166666666666667</c:v>
                </c:pt>
                <c:pt idx="1105" formatCode="0.00_);\(0.00\)">
                  <c:v>2.1173333333333333</c:v>
                </c:pt>
                <c:pt idx="1106" formatCode="#,##0.00">
                  <c:v>2.1261666666666668</c:v>
                </c:pt>
                <c:pt idx="1107" formatCode="#,##0.00">
                  <c:v>2.1101666666666667</c:v>
                </c:pt>
                <c:pt idx="1108" formatCode="#,##0.00">
                  <c:v>2.1101666666666667</c:v>
                </c:pt>
                <c:pt idx="1109" formatCode="#,##0.00">
                  <c:v>2.1204166666666668</c:v>
                </c:pt>
                <c:pt idx="1110" formatCode="0.00_);\(0.00\)">
                  <c:v>2.1250833333333334</c:v>
                </c:pt>
                <c:pt idx="1111" formatCode="#,##0.00">
                  <c:v>2.1302500000000002</c:v>
                </c:pt>
                <c:pt idx="1112" formatCode="#,##0.00">
                  <c:v>2.127416666666667</c:v>
                </c:pt>
                <c:pt idx="1113" formatCode="#,##0.00">
                  <c:v>2.1327499999999997</c:v>
                </c:pt>
                <c:pt idx="1114" formatCode="#,##0.00">
                  <c:v>2.1340833333333338</c:v>
                </c:pt>
                <c:pt idx="1115" formatCode="0.00_);\(0.00\)">
                  <c:v>2.1371666666666669</c:v>
                </c:pt>
                <c:pt idx="1116" formatCode="#,##0.00">
                  <c:v>2.1587499999999999</c:v>
                </c:pt>
                <c:pt idx="1117" formatCode="#,##0.00">
                  <c:v>2.1623333333333332</c:v>
                </c:pt>
                <c:pt idx="1118" formatCode="#,##0.00">
                  <c:v>2.16</c:v>
                </c:pt>
                <c:pt idx="1119" formatCode="#,##0.00">
                  <c:v>2.164166666666667</c:v>
                </c:pt>
                <c:pt idx="1120" formatCode="0.00_);\(0.00\)">
                  <c:v>2.1657499999999996</c:v>
                </c:pt>
                <c:pt idx="1121" formatCode="#,##0.00">
                  <c:v>2.1657499999999996</c:v>
                </c:pt>
                <c:pt idx="1122" formatCode="#,##0.00">
                  <c:v>2.1599166666666667</c:v>
                </c:pt>
                <c:pt idx="1123" formatCode="#,##0.00">
                  <c:v>2.1545833333333335</c:v>
                </c:pt>
                <c:pt idx="1124" formatCode="#,##0.00">
                  <c:v>2.1397499999999998</c:v>
                </c:pt>
                <c:pt idx="1125" formatCode="0.00_);\(0.00\)">
                  <c:v>2.1170833333333334</c:v>
                </c:pt>
                <c:pt idx="1126" formatCode="#,##0.00">
                  <c:v>2.1189166666666668</c:v>
                </c:pt>
                <c:pt idx="1127" formatCode="#,##0.00">
                  <c:v>2.1189166666666668</c:v>
                </c:pt>
                <c:pt idx="1128" formatCode="#,##0.00">
                  <c:v>2.1129166666666666</c:v>
                </c:pt>
                <c:pt idx="1129" formatCode="#,##0.00">
                  <c:v>2.1085833333333337</c:v>
                </c:pt>
                <c:pt idx="1130" formatCode="0.00_);\(0.00\)">
                  <c:v>2.1441666666666666</c:v>
                </c:pt>
                <c:pt idx="1131" formatCode="#,##0.00">
                  <c:v>2.1279166666666667</c:v>
                </c:pt>
                <c:pt idx="1132" formatCode="#,##0.00">
                  <c:v>2.1421666666666668</c:v>
                </c:pt>
                <c:pt idx="1133" formatCode="#,##0.00">
                  <c:v>2.1336666666666666</c:v>
                </c:pt>
                <c:pt idx="1134" formatCode="0.00_);\(0.00\)">
                  <c:v>2.1345000000000001</c:v>
                </c:pt>
                <c:pt idx="1135" formatCode="#,##0.00">
                  <c:v>2.1345000000000001</c:v>
                </c:pt>
                <c:pt idx="1136" formatCode="#,##0.00">
                  <c:v>2.1452500000000003</c:v>
                </c:pt>
                <c:pt idx="1137" formatCode="#,##0.00">
                  <c:v>2.1465000000000001</c:v>
                </c:pt>
                <c:pt idx="1138" formatCode="#,##0.00">
                  <c:v>2.1484999999999999</c:v>
                </c:pt>
                <c:pt idx="1139" formatCode="0.00_);\(0.00\)">
                  <c:v>2.1365000000000003</c:v>
                </c:pt>
                <c:pt idx="1140" formatCode="#,##0.00">
                  <c:v>2.1415000000000002</c:v>
                </c:pt>
                <c:pt idx="1141" formatCode="#,##0.00">
                  <c:v>2.1366666666666672</c:v>
                </c:pt>
                <c:pt idx="1142" formatCode="#,##0.00">
                  <c:v>2.1428333333333334</c:v>
                </c:pt>
                <c:pt idx="1143" formatCode="#,##0.00">
                  <c:v>2.1451666666666669</c:v>
                </c:pt>
                <c:pt idx="1144" formatCode="0.00_);\(0.00\)">
                  <c:v>2.1560833333333331</c:v>
                </c:pt>
                <c:pt idx="1145" formatCode="#,##0.00">
                  <c:v>2.1372499999999994</c:v>
                </c:pt>
                <c:pt idx="1146" formatCode="#,##0.00">
                  <c:v>2.154666666666667</c:v>
                </c:pt>
                <c:pt idx="1147" formatCode="#,##0.00">
                  <c:v>2.1484999999999999</c:v>
                </c:pt>
                <c:pt idx="1148" formatCode="#,##0.00">
                  <c:v>2.1429166666666668</c:v>
                </c:pt>
                <c:pt idx="1149" formatCode="0.00_);\(0.00\)">
                  <c:v>2.1324999999999998</c:v>
                </c:pt>
                <c:pt idx="1150" formatCode="#,##0.00">
                  <c:v>2.1270833333333332</c:v>
                </c:pt>
                <c:pt idx="1151" formatCode="#,##0.00">
                  <c:v>2.124916666666667</c:v>
                </c:pt>
                <c:pt idx="1152" formatCode="#,##0.00">
                  <c:v>2.1438333333333333</c:v>
                </c:pt>
                <c:pt idx="1153" formatCode="#,##0.00">
                  <c:v>2.1149999999999998</c:v>
                </c:pt>
                <c:pt idx="1154" formatCode="0.00_);\(0.00\)">
                  <c:v>2.1492499999999999</c:v>
                </c:pt>
                <c:pt idx="1155" formatCode="#,##0.00">
                  <c:v>2.1625833333333335</c:v>
                </c:pt>
                <c:pt idx="1156" formatCode="#,##0.00">
                  <c:v>2.1515833333333334</c:v>
                </c:pt>
                <c:pt idx="1157" formatCode="#,##0.00">
                  <c:v>2.1347499999999999</c:v>
                </c:pt>
                <c:pt idx="1158" formatCode="#,##0.00">
                  <c:v>2.141083333333333</c:v>
                </c:pt>
                <c:pt idx="1159" formatCode="0.00_);\(0.00\)">
                  <c:v>2.1380833333333329</c:v>
                </c:pt>
                <c:pt idx="1160" formatCode="#,##0.00">
                  <c:v>2.1475</c:v>
                </c:pt>
                <c:pt idx="1161" formatCode="#,##0.00">
                  <c:v>2.1629999999999998</c:v>
                </c:pt>
                <c:pt idx="1162" formatCode="#,##0.00">
                  <c:v>2.1750833333333337</c:v>
                </c:pt>
                <c:pt idx="1163" formatCode="#,##0.00">
                  <c:v>2.1750833333333337</c:v>
                </c:pt>
                <c:pt idx="1164" formatCode="0.00_);\(0.00\)">
                  <c:v>2.1776666666666666</c:v>
                </c:pt>
                <c:pt idx="1165" formatCode="#,##0.00">
                  <c:v>2.198666666666667</c:v>
                </c:pt>
                <c:pt idx="1166" formatCode="#,##0.00">
                  <c:v>2.1913333333333331</c:v>
                </c:pt>
                <c:pt idx="1167" formatCode="#,##0.00">
                  <c:v>2.1934999999999998</c:v>
                </c:pt>
                <c:pt idx="1168" formatCode="#,##0.00">
                  <c:v>2.194</c:v>
                </c:pt>
                <c:pt idx="1169" formatCode="0.00_);\(0.00\)">
                  <c:v>2.2230833333333333</c:v>
                </c:pt>
                <c:pt idx="1170" formatCode="#,##0.00">
                  <c:v>2.238</c:v>
                </c:pt>
                <c:pt idx="1171" formatCode="#,##0.00">
                  <c:v>2.2432500000000002</c:v>
                </c:pt>
                <c:pt idx="1172" formatCode="#,##0.00">
                  <c:v>2.2400000000000002</c:v>
                </c:pt>
                <c:pt idx="1173" formatCode="0.00_);\(0.00\)">
                  <c:v>2.2215833333333337</c:v>
                </c:pt>
                <c:pt idx="1174" formatCode="#,##0.00">
                  <c:v>2.2215833333333337</c:v>
                </c:pt>
                <c:pt idx="1175" formatCode="#,##0.00">
                  <c:v>2.2246666666666663</c:v>
                </c:pt>
                <c:pt idx="1176" formatCode="#,##0.00">
                  <c:v>2.225916666666667</c:v>
                </c:pt>
                <c:pt idx="1177" formatCode="#,##0.00">
                  <c:v>2.2356666666666665</c:v>
                </c:pt>
                <c:pt idx="1178" formatCode="0.00_);\(0.00\)">
                  <c:v>2.2320000000000002</c:v>
                </c:pt>
                <c:pt idx="1179" formatCode="#,##0.00">
                  <c:v>2.2366666666666668</c:v>
                </c:pt>
                <c:pt idx="1180" formatCode="#,##0.00">
                  <c:v>2.2340833333333334</c:v>
                </c:pt>
                <c:pt idx="1181" formatCode="#,##0.00">
                  <c:v>2.226833333333333</c:v>
                </c:pt>
                <c:pt idx="1182" formatCode="#,##0.00">
                  <c:v>2.2188333333333334</c:v>
                </c:pt>
                <c:pt idx="1183" formatCode="0.00_);\(0.00\)">
                  <c:v>2.2404999999999999</c:v>
                </c:pt>
                <c:pt idx="1184" formatCode="#,##0.00">
                  <c:v>2.2189166666666664</c:v>
                </c:pt>
                <c:pt idx="1185" formatCode="#,##0.00">
                  <c:v>2.2385833333333336</c:v>
                </c:pt>
                <c:pt idx="1186" formatCode="#,##0.00">
                  <c:v>2.2554166666666666</c:v>
                </c:pt>
                <c:pt idx="1187" formatCode="#,##0.00">
                  <c:v>2.2595833333333331</c:v>
                </c:pt>
                <c:pt idx="1188" formatCode="0.00_);\(0.00\)">
                  <c:v>2.3064166666666663</c:v>
                </c:pt>
                <c:pt idx="1189" formatCode="#,##0.00">
                  <c:v>2.2876666666666665</c:v>
                </c:pt>
                <c:pt idx="1190" formatCode="#,##0.00">
                  <c:v>2.2490000000000001</c:v>
                </c:pt>
                <c:pt idx="1191" formatCode="#,##0.00">
                  <c:v>2.2670833333333333</c:v>
                </c:pt>
                <c:pt idx="1192" formatCode="#,##0.00">
                  <c:v>2.2670833333333333</c:v>
                </c:pt>
                <c:pt idx="1193" formatCode="#,##0.00">
                  <c:v>2.2720833333333332</c:v>
                </c:pt>
                <c:pt idx="1194" formatCode="#,##0.00">
                  <c:v>2.2720833333333332</c:v>
                </c:pt>
                <c:pt idx="1195" formatCode="#,##0.00">
                  <c:v>2.24675</c:v>
                </c:pt>
                <c:pt idx="1196" formatCode="#,##0.00">
                  <c:v>2.2386666666666666</c:v>
                </c:pt>
                <c:pt idx="1197" formatCode="#,##0.00">
                  <c:v>2.2540833333333334</c:v>
                </c:pt>
                <c:pt idx="1198" formatCode="#,##0.00">
                  <c:v>2.2640833333333332</c:v>
                </c:pt>
                <c:pt idx="1199" formatCode="#,##0.00">
                  <c:v>2.2990833333333334</c:v>
                </c:pt>
                <c:pt idx="1200" formatCode="#,##0.00">
                  <c:v>2.2990833333333334</c:v>
                </c:pt>
                <c:pt idx="1201" formatCode="#,##0.00">
                  <c:v>2.3104999999999998</c:v>
                </c:pt>
                <c:pt idx="1202" formatCode="#,##0.00">
                  <c:v>2.3182500000000004</c:v>
                </c:pt>
                <c:pt idx="1203" formatCode="#,##0.00">
                  <c:v>2.3442500000000002</c:v>
                </c:pt>
                <c:pt idx="1204" formatCode="#,##0.00">
                  <c:v>2.3424166666666673</c:v>
                </c:pt>
                <c:pt idx="1205" formatCode="#,##0.00">
                  <c:v>2.3515833333333331</c:v>
                </c:pt>
                <c:pt idx="1206" formatCode="#,##0.00">
                  <c:v>2.3532500000000005</c:v>
                </c:pt>
                <c:pt idx="1207" formatCode="#,##0.00">
                  <c:v>2.3552500000000003</c:v>
                </c:pt>
                <c:pt idx="1208" formatCode="#,##0.00">
                  <c:v>2.3264999999999998</c:v>
                </c:pt>
                <c:pt idx="1209" formatCode="#,##0.00">
                  <c:v>2.3268333333333335</c:v>
                </c:pt>
                <c:pt idx="1210" formatCode="#,##0.00">
                  <c:v>2.3382499999999999</c:v>
                </c:pt>
                <c:pt idx="1211" formatCode="#,##0.00">
                  <c:v>2.3040833333333337</c:v>
                </c:pt>
                <c:pt idx="1212" formatCode="#,##0.00">
                  <c:v>2.2900833333333335</c:v>
                </c:pt>
                <c:pt idx="1213" formatCode="#,##0.00">
                  <c:v>2.2935000000000003</c:v>
                </c:pt>
                <c:pt idx="1214" formatCode="#,##0.00">
                  <c:v>2.2658333333333336</c:v>
                </c:pt>
                <c:pt idx="1215" formatCode="#,##0.00">
                  <c:v>2.2565833333333334</c:v>
                </c:pt>
                <c:pt idx="1216" formatCode="#,##0.00">
                  <c:v>2.2613333333333334</c:v>
                </c:pt>
                <c:pt idx="1217" formatCode="#,##0.00">
                  <c:v>2.2654166666666664</c:v>
                </c:pt>
                <c:pt idx="1218" formatCode="#,##0.00">
                  <c:v>2.2554166666666666</c:v>
                </c:pt>
                <c:pt idx="1219" formatCode="#,##0.00">
                  <c:v>2.2569166666666667</c:v>
                </c:pt>
                <c:pt idx="1220" formatCode="#,##0.00">
                  <c:v>2.2626666666666666</c:v>
                </c:pt>
                <c:pt idx="1221" formatCode="#,##0.00">
                  <c:v>2.2676666666666665</c:v>
                </c:pt>
                <c:pt idx="1222" formatCode="#,##0.00">
                  <c:v>2.278</c:v>
                </c:pt>
                <c:pt idx="1223" formatCode="#,##0.00">
                  <c:v>2.2763333333333335</c:v>
                </c:pt>
                <c:pt idx="1224" formatCode="#,##0.00">
                  <c:v>2.2795833333333335</c:v>
                </c:pt>
                <c:pt idx="1225" formatCode="#,##0.00">
                  <c:v>2.2770000000000006</c:v>
                </c:pt>
                <c:pt idx="1226" formatCode="#,##0.00">
                  <c:v>2.2873333333333332</c:v>
                </c:pt>
                <c:pt idx="1227" formatCode="#,##0.00">
                  <c:v>2.2774166666666669</c:v>
                </c:pt>
                <c:pt idx="1228" formatCode="#,##0.00">
                  <c:v>2.2642500000000001</c:v>
                </c:pt>
                <c:pt idx="1229" formatCode="#,##0.00">
                  <c:v>2.2896666666666667</c:v>
                </c:pt>
                <c:pt idx="1230" formatCode="#,##0.00">
                  <c:v>2.2872500000000002</c:v>
                </c:pt>
                <c:pt idx="1231" formatCode="#,##0.00">
                  <c:v>2.2886666666666668</c:v>
                </c:pt>
                <c:pt idx="1232" formatCode="#,##0.00">
                  <c:v>2.2771666666666666</c:v>
                </c:pt>
                <c:pt idx="1233" formatCode="#,##0.00">
                  <c:v>2.2934166666666669</c:v>
                </c:pt>
                <c:pt idx="1234" formatCode="#,##0.00">
                  <c:v>2.3010833333333336</c:v>
                </c:pt>
                <c:pt idx="1235" formatCode="#,##0.00">
                  <c:v>2.2942499999999999</c:v>
                </c:pt>
                <c:pt idx="1236" formatCode="#,##0.00">
                  <c:v>2.2775000000000003</c:v>
                </c:pt>
                <c:pt idx="1237" formatCode="#,##0.00">
                  <c:v>2.2866666666666666</c:v>
                </c:pt>
                <c:pt idx="1238" formatCode="#,##0.00">
                  <c:v>2.2964999999999995</c:v>
                </c:pt>
                <c:pt idx="1239" formatCode="#,##0.00">
                  <c:v>2.3009166666666663</c:v>
                </c:pt>
                <c:pt idx="1240" formatCode="#,##0.00">
                  <c:v>2.2894166666666664</c:v>
                </c:pt>
                <c:pt idx="1241" formatCode="#,##0.00">
                  <c:v>2.2874166666666667</c:v>
                </c:pt>
                <c:pt idx="1242" formatCode="#,##0.00">
                  <c:v>2.2922499999999997</c:v>
                </c:pt>
                <c:pt idx="1243" formatCode="#,##0.00">
                  <c:v>2.2792499999999998</c:v>
                </c:pt>
                <c:pt idx="1244" formatCode="#,##0.00">
                  <c:v>2.2908333333333335</c:v>
                </c:pt>
                <c:pt idx="1245" formatCode="#,##0.00">
                  <c:v>2.320416666666667</c:v>
                </c:pt>
                <c:pt idx="1246" formatCode="#,##0.00">
                  <c:v>2.3244166666666666</c:v>
                </c:pt>
                <c:pt idx="1247" formatCode="#,##0.00">
                  <c:v>2.3217499999999998</c:v>
                </c:pt>
                <c:pt idx="1248" formatCode="#,##0.00">
                  <c:v>2.2883333333333336</c:v>
                </c:pt>
                <c:pt idx="1249" formatCode="#,##0.00">
                  <c:v>2.2466666666666666</c:v>
                </c:pt>
                <c:pt idx="1250" formatCode="#,##0.00">
                  <c:v>2.2644166666666665</c:v>
                </c:pt>
                <c:pt idx="1251" formatCode="#,##0.00">
                  <c:v>2.2748333333333339</c:v>
                </c:pt>
                <c:pt idx="1252" formatCode="#,##0.00">
                  <c:v>2.2753333333333332</c:v>
                </c:pt>
                <c:pt idx="1253" formatCode="#,##0.00">
                  <c:v>2.2566666666666673</c:v>
                </c:pt>
                <c:pt idx="1254" formatCode="#,##0.00">
                  <c:v>2.2593333333333332</c:v>
                </c:pt>
                <c:pt idx="1255" formatCode="#,##0.00">
                  <c:v>2.2352500000000002</c:v>
                </c:pt>
                <c:pt idx="1256" formatCode="#,##0.00">
                  <c:v>2.2489166666666667</c:v>
                </c:pt>
                <c:pt idx="1257" formatCode="#,##0.00">
                  <c:v>2.2442500000000001</c:v>
                </c:pt>
                <c:pt idx="1258" formatCode="#,##0.00">
                  <c:v>2.2472499999999997</c:v>
                </c:pt>
                <c:pt idx="1259" formatCode="0.00_);\(0.00\)">
                  <c:v>2.2472499999999997</c:v>
                </c:pt>
                <c:pt idx="1260" formatCode="#,##0.00">
                  <c:v>2.2740833333333339</c:v>
                </c:pt>
                <c:pt idx="1261" formatCode="#,##0.00">
                  <c:v>2.2730833333333336</c:v>
                </c:pt>
                <c:pt idx="1262" formatCode="#,##0.00">
                  <c:v>2.279666666666667</c:v>
                </c:pt>
                <c:pt idx="1263" formatCode="#,##0.00">
                  <c:v>2.2945833333333332</c:v>
                </c:pt>
                <c:pt idx="1264" formatCode="0.00_);\(0.00\)">
                  <c:v>2.2985000000000002</c:v>
                </c:pt>
                <c:pt idx="1265" formatCode="#,##0.00">
                  <c:v>2.3120833333333333</c:v>
                </c:pt>
                <c:pt idx="1266" formatCode="#,##0.00">
                  <c:v>2.3150833333333338</c:v>
                </c:pt>
                <c:pt idx="1267" formatCode="#,##0.00">
                  <c:v>2.3178333333333341</c:v>
                </c:pt>
                <c:pt idx="1268" formatCode="0.00_);\(0.00\)">
                  <c:v>2.3403333333333336</c:v>
                </c:pt>
                <c:pt idx="1269" formatCode="#,##0.00">
                  <c:v>2.3465833333333332</c:v>
                </c:pt>
                <c:pt idx="1270" formatCode="#,##0.00">
                  <c:v>2.3362500000000002</c:v>
                </c:pt>
                <c:pt idx="1271" formatCode="#,##0.00">
                  <c:v>2.3275000000000001</c:v>
                </c:pt>
                <c:pt idx="1272" formatCode="#,##0.00">
                  <c:v>2.3165000000000009</c:v>
                </c:pt>
                <c:pt idx="1273" formatCode="0.00_);\(0.00\)">
                  <c:v>2.3464999999999998</c:v>
                </c:pt>
                <c:pt idx="1274" formatCode="#,##0.00">
                  <c:v>2.3584999999999998</c:v>
                </c:pt>
                <c:pt idx="1275" formatCode="#,##0.00">
                  <c:v>2.3685000000000005</c:v>
                </c:pt>
                <c:pt idx="1276" formatCode="#,##0.00">
                  <c:v>2.3787500000000001</c:v>
                </c:pt>
                <c:pt idx="1277" formatCode="#,##0.00">
                  <c:v>2.3828333333333336</c:v>
                </c:pt>
                <c:pt idx="1278" formatCode="0.00_);\(0.00\)">
                  <c:v>2.3928333333333334</c:v>
                </c:pt>
                <c:pt idx="1279" formatCode="#,##0.00">
                  <c:v>2.3938333333333337</c:v>
                </c:pt>
                <c:pt idx="1280" formatCode="#,##0.00">
                  <c:v>2.3698333333333337</c:v>
                </c:pt>
                <c:pt idx="1281" formatCode="#,##0.00">
                  <c:v>2.3633333333333333</c:v>
                </c:pt>
                <c:pt idx="1282" formatCode="#,##0.00">
                  <c:v>2.3599166666666664</c:v>
                </c:pt>
                <c:pt idx="1283" formatCode="0.00_);\(0.00\)">
                  <c:v>2.3879166666666669</c:v>
                </c:pt>
                <c:pt idx="1284" formatCode="#,##0.00">
                  <c:v>2.3509166666666665</c:v>
                </c:pt>
                <c:pt idx="1285" formatCode="#,##0.00">
                  <c:v>2.3389166666666665</c:v>
                </c:pt>
                <c:pt idx="1286" formatCode="#,##0.00">
                  <c:v>2.3709166666666666</c:v>
                </c:pt>
                <c:pt idx="1287" formatCode="0.00_);\(0.00\)">
                  <c:v>2.3619166666666662</c:v>
                </c:pt>
                <c:pt idx="1288" formatCode="#,##0.00">
                  <c:v>2.3549166666666665</c:v>
                </c:pt>
                <c:pt idx="1289" formatCode="#,##0.00">
                  <c:v>2.3549166666666665</c:v>
                </c:pt>
                <c:pt idx="1290" formatCode="#,##0.00">
                  <c:v>2.3549166666666665</c:v>
                </c:pt>
                <c:pt idx="1291" formatCode="#,##0.00">
                  <c:v>2.3705000000000003</c:v>
                </c:pt>
                <c:pt idx="1292" formatCode="0.00_);\(0.00\)">
                  <c:v>2.3616666666666668</c:v>
                </c:pt>
                <c:pt idx="1293" formatCode="#,##0.00">
                  <c:v>2.3616666666666668</c:v>
                </c:pt>
                <c:pt idx="1294" formatCode="#,##0.00">
                  <c:v>2.3616666666666668</c:v>
                </c:pt>
                <c:pt idx="1295" formatCode="#,##0.00">
                  <c:v>2.3556666666666666</c:v>
                </c:pt>
                <c:pt idx="1296" formatCode="#,##0.00">
                  <c:v>2.3536666666666668</c:v>
                </c:pt>
                <c:pt idx="1297" formatCode="0.00_);\(0.00\)">
                  <c:v>2.3406666666666669</c:v>
                </c:pt>
                <c:pt idx="1298" formatCode="#,##0.00">
                  <c:v>2.3329166666666672</c:v>
                </c:pt>
                <c:pt idx="1299" formatCode="#,##0.00">
                  <c:v>2.3479166666666669</c:v>
                </c:pt>
                <c:pt idx="1300" formatCode="#,##0.00">
                  <c:v>2.3358333333333334</c:v>
                </c:pt>
                <c:pt idx="1301" formatCode="#,##0.00">
                  <c:v>2.3368333333333333</c:v>
                </c:pt>
                <c:pt idx="1302" formatCode="0.00_);\(0.00\)">
                  <c:v>2.3188333333333335</c:v>
                </c:pt>
                <c:pt idx="1303" formatCode="#,##0.00">
                  <c:v>2.3094166666666665</c:v>
                </c:pt>
                <c:pt idx="1304" formatCode="#,##0.00">
                  <c:v>2.304416666666667</c:v>
                </c:pt>
                <c:pt idx="1305" formatCode="#,##0.00">
                  <c:v>2.2885000000000004</c:v>
                </c:pt>
                <c:pt idx="1306" formatCode="#,##0.00">
                  <c:v>2.3045000000000004</c:v>
                </c:pt>
                <c:pt idx="1307" formatCode="0.00_);\(0.00\)">
                  <c:v>2.3094999999999999</c:v>
                </c:pt>
                <c:pt idx="1308" formatCode="#,##0.00">
                  <c:v>2.3344999999999998</c:v>
                </c:pt>
                <c:pt idx="1309" formatCode="#,##0.00">
                  <c:v>2.3534999999999999</c:v>
                </c:pt>
                <c:pt idx="1310" formatCode="#,##0.00">
                  <c:v>2.3425000000000002</c:v>
                </c:pt>
                <c:pt idx="1311" formatCode="#,##0.00">
                  <c:v>2.3525833333333335</c:v>
                </c:pt>
                <c:pt idx="1312" formatCode="0.00_);\(0.00\)">
                  <c:v>2.3406666666666665</c:v>
                </c:pt>
                <c:pt idx="1313" formatCode="#,##0.00">
                  <c:v>2.328583333333333</c:v>
                </c:pt>
                <c:pt idx="1314" formatCode="#,##0.00">
                  <c:v>2.3236666666666665</c:v>
                </c:pt>
                <c:pt idx="1315" formatCode="#,##0.00">
                  <c:v>2.3853333333333331</c:v>
                </c:pt>
                <c:pt idx="1316" formatCode="#,##0.00">
                  <c:v>2.3679166666666664</c:v>
                </c:pt>
                <c:pt idx="1317" formatCode="0.00_);\(0.00\)">
                  <c:v>2.3778333333333332</c:v>
                </c:pt>
                <c:pt idx="1318" formatCode="#,##0.00">
                  <c:v>2.3818333333333332</c:v>
                </c:pt>
                <c:pt idx="1319" formatCode="#,##0.00">
                  <c:v>2.3868333333333331</c:v>
                </c:pt>
                <c:pt idx="1320" formatCode="#,##0.00">
                  <c:v>2.4440833333333334</c:v>
                </c:pt>
                <c:pt idx="1321" formatCode="#,##0.00">
                  <c:v>2.4590833333333335</c:v>
                </c:pt>
                <c:pt idx="1322" formatCode="0.00_);\(0.00\)">
                  <c:v>2.4556666666666667</c:v>
                </c:pt>
                <c:pt idx="1323" formatCode="#,##0.00">
                  <c:v>2.4111666666666665</c:v>
                </c:pt>
                <c:pt idx="1324" formatCode="#,##0.00">
                  <c:v>2.4031666666666669</c:v>
                </c:pt>
                <c:pt idx="1325" formatCode="#,##0.00">
                  <c:v>2.3752499999999999</c:v>
                </c:pt>
                <c:pt idx="1326" formatCode="0.00_);\(0.00\)">
                  <c:v>2.3554999999999997</c:v>
                </c:pt>
                <c:pt idx="1327" formatCode="#,##0.00">
                  <c:v>2.3560000000000003</c:v>
                </c:pt>
                <c:pt idx="1328" formatCode="#,##0.00">
                  <c:v>2.3534999999999999</c:v>
                </c:pt>
                <c:pt idx="1329" formatCode="#,##0.00">
                  <c:v>2.3657499999999998</c:v>
                </c:pt>
                <c:pt idx="1330" formatCode="#,##0.00">
                  <c:v>2.3309999999999995</c:v>
                </c:pt>
                <c:pt idx="1331" formatCode="0.00_);\(0.00\)">
                  <c:v>2.305333333333333</c:v>
                </c:pt>
                <c:pt idx="1332" formatCode="#,##0.00">
                  <c:v>2.3173333333333335</c:v>
                </c:pt>
                <c:pt idx="1333" formatCode="#,##0.00">
                  <c:v>2.3073333333333332</c:v>
                </c:pt>
                <c:pt idx="1334" formatCode="#,##0.00">
                  <c:v>2.3223333333333334</c:v>
                </c:pt>
                <c:pt idx="1335" formatCode="#,##0.00">
                  <c:v>2.3173333333333335</c:v>
                </c:pt>
                <c:pt idx="1336" formatCode="0.00_);\(0.00\)">
                  <c:v>2.3123333333333336</c:v>
                </c:pt>
                <c:pt idx="1337" formatCode="#,##0.00">
                  <c:v>2.3123333333333336</c:v>
                </c:pt>
                <c:pt idx="1338" formatCode="#,##0.00">
                  <c:v>2.3323333333333336</c:v>
                </c:pt>
                <c:pt idx="1339" formatCode="#,##0.00">
                  <c:v>2.3230833333333334</c:v>
                </c:pt>
                <c:pt idx="1340" formatCode="#,##0.00">
                  <c:v>2.3230833333333334</c:v>
                </c:pt>
                <c:pt idx="1341" formatCode="0.00_);\(0.00\)">
                  <c:v>2.3371666666666671</c:v>
                </c:pt>
                <c:pt idx="1342" formatCode="#,##0.00">
                  <c:v>2.3419166666666666</c:v>
                </c:pt>
                <c:pt idx="1343" formatCode="#,##0.00">
                  <c:v>2.35425</c:v>
                </c:pt>
                <c:pt idx="1344" formatCode="#,##0.00">
                  <c:v>2.3552499999999998</c:v>
                </c:pt>
                <c:pt idx="1345" formatCode="#,##0.00">
                  <c:v>2.3493333333333331</c:v>
                </c:pt>
                <c:pt idx="1346" formatCode="0.00_);\(0.00\)">
                  <c:v>2.3600833333333333</c:v>
                </c:pt>
                <c:pt idx="1347" formatCode="#,##0.00">
                  <c:v>2.3527500000000003</c:v>
                </c:pt>
                <c:pt idx="1348" formatCode="#,##0.00">
                  <c:v>2.3427500000000001</c:v>
                </c:pt>
                <c:pt idx="1349" formatCode="#,##0.00">
                  <c:v>2.3390833333333334</c:v>
                </c:pt>
                <c:pt idx="1350" formatCode="#,##0.00">
                  <c:v>2.339</c:v>
                </c:pt>
                <c:pt idx="1351" formatCode="0.00_);\(0.00\)">
                  <c:v>2.3321666666666667</c:v>
                </c:pt>
                <c:pt idx="1352" formatCode="#,##0.00">
                  <c:v>2.3475000000000001</c:v>
                </c:pt>
                <c:pt idx="1353" formatCode="#,##0.00">
                  <c:v>2.3435000000000001</c:v>
                </c:pt>
                <c:pt idx="1354" formatCode="#,##0.00">
                  <c:v>2.3344999999999998</c:v>
                </c:pt>
                <c:pt idx="1355" formatCode="0.00_);\(0.00\)">
                  <c:v>2.3412500000000001</c:v>
                </c:pt>
                <c:pt idx="1356" formatCode="#,##0.00">
                  <c:v>2.3460833333333331</c:v>
                </c:pt>
                <c:pt idx="1357" formatCode="#,##0.00">
                  <c:v>2.3515833333333336</c:v>
                </c:pt>
                <c:pt idx="1358" formatCode="#,##0.00">
                  <c:v>2.3515833333333336</c:v>
                </c:pt>
                <c:pt idx="1359" formatCode="#,##0.00">
                  <c:v>2.3323333333333331</c:v>
                </c:pt>
                <c:pt idx="1360" formatCode="0.00_);\(0.00\)">
                  <c:v>2.3223333333333334</c:v>
                </c:pt>
                <c:pt idx="1361" formatCode="#,##0.00">
                  <c:v>2.3223333333333334</c:v>
                </c:pt>
                <c:pt idx="1362" formatCode="#,##0.00">
                  <c:v>2.3173333333333335</c:v>
                </c:pt>
                <c:pt idx="1363" formatCode="#,##0.00">
                  <c:v>2.3253333333333335</c:v>
                </c:pt>
                <c:pt idx="1364" formatCode="#,##0.00">
                  <c:v>2.3253333333333335</c:v>
                </c:pt>
                <c:pt idx="1365" formatCode="0.00_);\(0.00\)">
                  <c:v>2.342916666666667</c:v>
                </c:pt>
                <c:pt idx="1366" formatCode="#,##0.00">
                  <c:v>2.3460833333333335</c:v>
                </c:pt>
                <c:pt idx="1367" formatCode="#,##0.00">
                  <c:v>2.3610833333333336</c:v>
                </c:pt>
                <c:pt idx="1368" formatCode="#,##0.00">
                  <c:v>2.3467500000000001</c:v>
                </c:pt>
                <c:pt idx="1369" formatCode="#,##0.00">
                  <c:v>2.3667500000000001</c:v>
                </c:pt>
                <c:pt idx="1370" formatCode="0.00_);\(0.00\)">
                  <c:v>2.3567499999999999</c:v>
                </c:pt>
                <c:pt idx="1371" formatCode="#,##0.00">
                  <c:v>2.3667500000000001</c:v>
                </c:pt>
                <c:pt idx="1372" formatCode="#,##0.00">
                  <c:v>2.3722499999999993</c:v>
                </c:pt>
                <c:pt idx="1373" formatCode="#,##0.00">
                  <c:v>2.3820000000000001</c:v>
                </c:pt>
                <c:pt idx="1374" formatCode="#,##0.00">
                  <c:v>2.3823333333333334</c:v>
                </c:pt>
                <c:pt idx="1375" formatCode="0.00_);\(0.00\)">
                  <c:v>2.382916666666667</c:v>
                </c:pt>
                <c:pt idx="1376" formatCode="#,##0.00">
                  <c:v>2.382916666666667</c:v>
                </c:pt>
                <c:pt idx="1377" formatCode="#,##0.00">
                  <c:v>2.3819166666666667</c:v>
                </c:pt>
                <c:pt idx="1378" formatCode="#,##0.00">
                  <c:v>2.3819166666666667</c:v>
                </c:pt>
                <c:pt idx="1379" formatCode="#,##0.00">
                  <c:v>2.3829166666666666</c:v>
                </c:pt>
                <c:pt idx="1380" formatCode="0.00_);\(0.00\)">
                  <c:v>2.3822500000000004</c:v>
                </c:pt>
                <c:pt idx="1381" formatCode="#,##0.00">
                  <c:v>2.3650833333333332</c:v>
                </c:pt>
                <c:pt idx="1382" formatCode="#,##0.00">
                  <c:v>2.3794166666666663</c:v>
                </c:pt>
                <c:pt idx="1383" formatCode="#,##0.00">
                  <c:v>2.3844166666666666</c:v>
                </c:pt>
                <c:pt idx="1384" formatCode="0.00_);\(0.00\)">
                  <c:v>2.3744166666666668</c:v>
                </c:pt>
                <c:pt idx="1385" formatCode="#,##0.00">
                  <c:v>2.3744166666666668</c:v>
                </c:pt>
                <c:pt idx="1386" formatCode="#,##0.00">
                  <c:v>2.3594166666666667</c:v>
                </c:pt>
                <c:pt idx="1387" formatCode="#,##0.00">
                  <c:v>2.3689999999999998</c:v>
                </c:pt>
                <c:pt idx="1388" formatCode="#,##0.00">
                  <c:v>2.3689999999999998</c:v>
                </c:pt>
                <c:pt idx="1389" formatCode="0.00_);\(0.00\)">
                  <c:v>2.3672500000000003</c:v>
                </c:pt>
                <c:pt idx="1390" formatCode="#,##0.00">
                  <c:v>2.3922500000000002</c:v>
                </c:pt>
                <c:pt idx="1391" formatCode="#,##0.00">
                  <c:v>2.391</c:v>
                </c:pt>
                <c:pt idx="1392" formatCode="#,##0.00">
                  <c:v>2.3810000000000002</c:v>
                </c:pt>
                <c:pt idx="1393" formatCode="#,##0.00">
                  <c:v>2.3832499999999999</c:v>
                </c:pt>
                <c:pt idx="1394" formatCode="0.00_);\(0.00\)">
                  <c:v>2.3782500000000004</c:v>
                </c:pt>
                <c:pt idx="1395" formatCode="#,##0.00">
                  <c:v>2.39825</c:v>
                </c:pt>
                <c:pt idx="1396" formatCode="#,##0.00">
                  <c:v>2.4000833333333329</c:v>
                </c:pt>
                <c:pt idx="1397" formatCode="#,##0.00">
                  <c:v>2.3885833333333331</c:v>
                </c:pt>
                <c:pt idx="1398" formatCode="#,##0.00">
                  <c:v>2.3885833333333331</c:v>
                </c:pt>
                <c:pt idx="1399" formatCode="0.00_);\(0.00\)">
                  <c:v>2.3835833333333336</c:v>
                </c:pt>
                <c:pt idx="1400" formatCode="#,##0.00">
                  <c:v>2.3735833333333338</c:v>
                </c:pt>
                <c:pt idx="1401" formatCode="#,##0.00">
                  <c:v>2.3785833333333337</c:v>
                </c:pt>
                <c:pt idx="1402" formatCode="#,##0.00">
                  <c:v>2.3785833333333337</c:v>
                </c:pt>
                <c:pt idx="1403" formatCode="#,##0.00">
                  <c:v>2.3680833333333333</c:v>
                </c:pt>
                <c:pt idx="1404" formatCode="0.00_);\(0.00\)">
                  <c:v>2.3529166666666659</c:v>
                </c:pt>
                <c:pt idx="1405" formatCode="#,##0.00">
                  <c:v>2.3425000000000007</c:v>
                </c:pt>
                <c:pt idx="1406" formatCode="#,##0.00">
                  <c:v>2.3374999999999999</c:v>
                </c:pt>
                <c:pt idx="1407" formatCode="#,##0.00">
                  <c:v>2.3223333333333334</c:v>
                </c:pt>
                <c:pt idx="1408" formatCode="#,##0.00">
                  <c:v>2.3203333333333336</c:v>
                </c:pt>
                <c:pt idx="1409" formatCode="0.00_);\(0.00\)">
                  <c:v>2.323</c:v>
                </c:pt>
                <c:pt idx="1410" formatCode="#,##0.00">
                  <c:v>2.327833333333333</c:v>
                </c:pt>
                <c:pt idx="1411" formatCode="#,##0.00">
                  <c:v>2.3489999999999998</c:v>
                </c:pt>
                <c:pt idx="1412" formatCode="#,##0.00">
                  <c:v>2.3382500000000004</c:v>
                </c:pt>
                <c:pt idx="1413" formatCode="#,##0.00">
                  <c:v>2.3274166666666667</c:v>
                </c:pt>
                <c:pt idx="1414" formatCode="0.00_);\(0.00\)">
                  <c:v>2.326916666666667</c:v>
                </c:pt>
                <c:pt idx="1415" formatCode="#,##0.00">
                  <c:v>2.32775</c:v>
                </c:pt>
                <c:pt idx="1416" formatCode="#,##0.00">
                  <c:v>2.3197500000000004</c:v>
                </c:pt>
                <c:pt idx="1417" formatCode="#,##0.00">
                  <c:v>2.3147500000000001</c:v>
                </c:pt>
                <c:pt idx="1418" formatCode="#,##0.00">
                  <c:v>2.3137500000000002</c:v>
                </c:pt>
                <c:pt idx="1419" formatCode="0.00_);\(0.00\)">
                  <c:v>2.2888333333333337</c:v>
                </c:pt>
                <c:pt idx="1420" formatCode="#,##0.00">
                  <c:v>2.2787500000000001</c:v>
                </c:pt>
                <c:pt idx="1421" formatCode="#,##0.00">
                  <c:v>2.2912499999999998</c:v>
                </c:pt>
                <c:pt idx="1422" formatCode="#,##0.00">
                  <c:v>2.2862500000000003</c:v>
                </c:pt>
                <c:pt idx="1423" formatCode="#,##0.00">
                  <c:v>2.2559166666666668</c:v>
                </c:pt>
                <c:pt idx="1424" formatCode="0.00_);\(0.00\)">
                  <c:v>2.2609999999999997</c:v>
                </c:pt>
                <c:pt idx="1425" formatCode="#,##0.00">
                  <c:v>2.2730000000000001</c:v>
                </c:pt>
                <c:pt idx="1426" formatCode="#,##0.00">
                  <c:v>2.2786666666666666</c:v>
                </c:pt>
                <c:pt idx="1427" formatCode="#,##0.00">
                  <c:v>2.26275</c:v>
                </c:pt>
                <c:pt idx="1428" formatCode="0.00_);\(0.00\)">
                  <c:v>2.2700833333333335</c:v>
                </c:pt>
                <c:pt idx="1429" formatCode="#,##0.00">
                  <c:v>2.2630833333333333</c:v>
                </c:pt>
                <c:pt idx="1430" formatCode="#,##0.00">
                  <c:v>2.2700833333333335</c:v>
                </c:pt>
                <c:pt idx="1431" formatCode="#,##0.00">
                  <c:v>2.2907500000000001</c:v>
                </c:pt>
                <c:pt idx="1432" formatCode="#,##0.00">
                  <c:v>2.27075</c:v>
                </c:pt>
                <c:pt idx="1433" formatCode="0.00_);\(0.00\)">
                  <c:v>2.2542500000000003</c:v>
                </c:pt>
                <c:pt idx="1434" formatCode="#,##0.00">
                  <c:v>2.2610000000000001</c:v>
                </c:pt>
                <c:pt idx="1435" formatCode="#,##0.00">
                  <c:v>2.2491666666666665</c:v>
                </c:pt>
                <c:pt idx="1436" formatCode="#,##0.00">
                  <c:v>2.2513333333333336</c:v>
                </c:pt>
                <c:pt idx="1437" formatCode="#,##0.00">
                  <c:v>2.2510833333333333</c:v>
                </c:pt>
                <c:pt idx="1438" formatCode="0.00_);\(0.00\)">
                  <c:v>2.2574166666666668</c:v>
                </c:pt>
                <c:pt idx="1439" formatCode="#,##0.00">
                  <c:v>2.2594166666666666</c:v>
                </c:pt>
                <c:pt idx="1440" formatCode="#,##0.00">
                  <c:v>2.2594166666666666</c:v>
                </c:pt>
                <c:pt idx="1441" formatCode="#,##0.00">
                  <c:v>2.2794166666666662</c:v>
                </c:pt>
                <c:pt idx="1442" formatCode="#,##0.00">
                  <c:v>2.2807499999999998</c:v>
                </c:pt>
                <c:pt idx="1443" formatCode="#,##0.00">
                  <c:v>2.2650833333333331</c:v>
                </c:pt>
                <c:pt idx="1444" formatCode="#,##0.00">
                  <c:v>2.2650833333333331</c:v>
                </c:pt>
                <c:pt idx="1445" formatCode="#,##0.00">
                  <c:v>2.2620833333333334</c:v>
                </c:pt>
                <c:pt idx="1446" formatCode="#,##0.00">
                  <c:v>2.2520833333333332</c:v>
                </c:pt>
                <c:pt idx="1447" formatCode="#,##0.00">
                  <c:v>2.2661666666666664</c:v>
                </c:pt>
                <c:pt idx="1448" formatCode="#,##0.00">
                  <c:v>2.2472500000000002</c:v>
                </c:pt>
                <c:pt idx="1449" formatCode="#,##0.00">
                  <c:v>2.2572500000000004</c:v>
                </c:pt>
                <c:pt idx="1450" formatCode="#,##0.00">
                  <c:v>2.2522500000000001</c:v>
                </c:pt>
                <c:pt idx="1451" formatCode="#,##0.00">
                  <c:v>2.2522500000000001</c:v>
                </c:pt>
                <c:pt idx="1452" formatCode="#,##0.00">
                  <c:v>2.2475000000000001</c:v>
                </c:pt>
                <c:pt idx="1453" formatCode="#,##0.00">
                  <c:v>2.2496666666666667</c:v>
                </c:pt>
                <c:pt idx="1454" formatCode="#,##0.00">
                  <c:v>2.254666666666667</c:v>
                </c:pt>
                <c:pt idx="1455" formatCode="#,##0.00">
                  <c:v>2.2596666666666665</c:v>
                </c:pt>
                <c:pt idx="1456" formatCode="#,##0.00">
                  <c:v>2.27075</c:v>
                </c:pt>
                <c:pt idx="1457" formatCode="#,##0.00">
                  <c:v>2.2708333333333339</c:v>
                </c:pt>
                <c:pt idx="1458" formatCode="#,##0.00">
                  <c:v>2.2796666666666665</c:v>
                </c:pt>
                <c:pt idx="1459" formatCode="#,##0.00">
                  <c:v>2.2916666666666674</c:v>
                </c:pt>
                <c:pt idx="1460" formatCode="#,##0.00">
                  <c:v>2.3151666666666664</c:v>
                </c:pt>
                <c:pt idx="1461" formatCode="#,##0.00">
                  <c:v>2.29575</c:v>
                </c:pt>
                <c:pt idx="1462" formatCode="#,##0.00">
                  <c:v>2.2959166666666664</c:v>
                </c:pt>
                <c:pt idx="1463" formatCode="#,##0.00">
                  <c:v>2.3029166666666665</c:v>
                </c:pt>
                <c:pt idx="1464" formatCode="#,##0.00">
                  <c:v>2.296583333333333</c:v>
                </c:pt>
                <c:pt idx="1465" formatCode="#,##0.00">
                  <c:v>2.3168333333333333</c:v>
                </c:pt>
                <c:pt idx="1466" formatCode="#,##0.00">
                  <c:v>2.3209166666666667</c:v>
                </c:pt>
                <c:pt idx="1467" formatCode="#,##0.00">
                  <c:v>2.312583333333333</c:v>
                </c:pt>
                <c:pt idx="1468" formatCode="#,##0.00">
                  <c:v>2.3280000000000003</c:v>
                </c:pt>
                <c:pt idx="1469" formatCode="#,##0.00">
                  <c:v>2.3161666666666667</c:v>
                </c:pt>
                <c:pt idx="1470" formatCode="#,##0.00">
                  <c:v>2.2941666666666669</c:v>
                </c:pt>
                <c:pt idx="1471" formatCode="#,##0.00">
                  <c:v>2.309166666666667</c:v>
                </c:pt>
                <c:pt idx="1472" formatCode="#,##0.00">
                  <c:v>2.3041666666666667</c:v>
                </c:pt>
                <c:pt idx="1473" formatCode="#,##0.00">
                  <c:v>2.3041666666666667</c:v>
                </c:pt>
                <c:pt idx="1474" formatCode="#,##0.00">
                  <c:v>2.309166666666667</c:v>
                </c:pt>
                <c:pt idx="1475" formatCode="#,##0.00">
                  <c:v>2.2941666666666669</c:v>
                </c:pt>
                <c:pt idx="1476" formatCode="#,##0.00">
                  <c:v>2.290083333333333</c:v>
                </c:pt>
                <c:pt idx="1477" formatCode="#,##0.00">
                  <c:v>2.2850833333333331</c:v>
                </c:pt>
                <c:pt idx="1478" formatCode="#,##0.00">
                  <c:v>2.2857500000000002</c:v>
                </c:pt>
                <c:pt idx="1479" formatCode="#,##0.00">
                  <c:v>2.2859166666666666</c:v>
                </c:pt>
                <c:pt idx="1480" formatCode="#,##0.00">
                  <c:v>2.2855833333333337</c:v>
                </c:pt>
                <c:pt idx="1481" formatCode="#,##0.00">
                  <c:v>2.2935833333333338</c:v>
                </c:pt>
                <c:pt idx="1482" formatCode="#,##0.00">
                  <c:v>2.2865833333333332</c:v>
                </c:pt>
                <c:pt idx="1483" formatCode="#,##0.00">
                  <c:v>2.2510833333333333</c:v>
                </c:pt>
                <c:pt idx="1484" formatCode="#,##0.00">
                  <c:v>2.2448333333333337</c:v>
                </c:pt>
                <c:pt idx="1485" formatCode="#,##0.00">
                  <c:v>2.2374999999999998</c:v>
                </c:pt>
                <c:pt idx="1486" formatCode="#,##0.00">
                  <c:v>2.2374999999999998</c:v>
                </c:pt>
                <c:pt idx="1487" formatCode="#,##0.00">
                  <c:v>2.2370833333333331</c:v>
                </c:pt>
                <c:pt idx="1488" formatCode="#,##0.00">
                  <c:v>2.2538333333333331</c:v>
                </c:pt>
                <c:pt idx="1489" formatCode="#,##0.00">
                  <c:v>2.2260833333333339</c:v>
                </c:pt>
                <c:pt idx="1490" formatCode="#,##0.00">
                  <c:v>2.2245833333333334</c:v>
                </c:pt>
                <c:pt idx="1491" formatCode="#,##0.00">
                  <c:v>2.2241666666666666</c:v>
                </c:pt>
                <c:pt idx="1492" formatCode="#,##0.00">
                  <c:v>2.2179166666666665</c:v>
                </c:pt>
                <c:pt idx="1493" formatCode="#,##0.00">
                  <c:v>2.2265833333333331</c:v>
                </c:pt>
                <c:pt idx="1494" formatCode="#,##0.00">
                  <c:v>2.2250833333333335</c:v>
                </c:pt>
                <c:pt idx="1495" formatCode="#,##0.00">
                  <c:v>2.2284999999999999</c:v>
                </c:pt>
                <c:pt idx="1496" formatCode="#,##0.00">
                  <c:v>2.2271666666666667</c:v>
                </c:pt>
                <c:pt idx="1497" formatCode="#,##0.00">
                  <c:v>2.2295000000000003</c:v>
                </c:pt>
                <c:pt idx="1498" formatCode="#,##0.00">
                  <c:v>2.2195</c:v>
                </c:pt>
                <c:pt idx="1499" formatCode="#,##0.00">
                  <c:v>2.2195</c:v>
                </c:pt>
                <c:pt idx="1500" formatCode="#,##0.00">
                  <c:v>2.2147500000000004</c:v>
                </c:pt>
                <c:pt idx="1501" formatCode="#,##0.00">
                  <c:v>2.2147500000000004</c:v>
                </c:pt>
                <c:pt idx="1502" formatCode="#,##0.00">
                  <c:v>2.1999166666666663</c:v>
                </c:pt>
                <c:pt idx="1503" formatCode="#,##0.00">
                  <c:v>2.1934166666666668</c:v>
                </c:pt>
                <c:pt idx="1504" formatCode="#,##0.00">
                  <c:v>2.1984166666666662</c:v>
                </c:pt>
                <c:pt idx="1505" formatCode="#,##0.00">
                  <c:v>2.1984166666666662</c:v>
                </c:pt>
                <c:pt idx="1506" formatCode="#,##0.00">
                  <c:v>2.2405000000000004</c:v>
                </c:pt>
                <c:pt idx="1507" formatCode="#,##0.00">
                  <c:v>2.2225000000000001</c:v>
                </c:pt>
                <c:pt idx="1508" formatCode="#,##0.00">
                  <c:v>2.2164999999999999</c:v>
                </c:pt>
                <c:pt idx="1509" formatCode="0.00_);\(0.00\)">
                  <c:v>2.1951666666666667</c:v>
                </c:pt>
                <c:pt idx="1510" formatCode="#,##0.00">
                  <c:v>2.1952500000000001</c:v>
                </c:pt>
                <c:pt idx="1511" formatCode="#,##0.00">
                  <c:v>2.2052499999999995</c:v>
                </c:pt>
                <c:pt idx="1512" formatCode="#,##0.00">
                  <c:v>2.2185000000000001</c:v>
                </c:pt>
                <c:pt idx="1513" formatCode="#,##0.00">
                  <c:v>2.2181666666666668</c:v>
                </c:pt>
                <c:pt idx="1514" formatCode="0.00_);\(0.00\)">
                  <c:v>2.2328333333333332</c:v>
                </c:pt>
                <c:pt idx="1515" formatCode="#,##0.00">
                  <c:v>2.2328333333333332</c:v>
                </c:pt>
                <c:pt idx="1516" formatCode="#,##0.00">
                  <c:v>2.2328333333333332</c:v>
                </c:pt>
                <c:pt idx="1517" formatCode="#,##0.00">
                  <c:v>2.2419999999999995</c:v>
                </c:pt>
                <c:pt idx="1518" formatCode="#,##0.00">
                  <c:v>2.2565833333333334</c:v>
                </c:pt>
                <c:pt idx="1519" formatCode="0.00_);\(0.00\)">
                  <c:v>2.2915833333333335</c:v>
                </c:pt>
                <c:pt idx="1520" formatCode="#,##0.00">
                  <c:v>2.2865833333333336</c:v>
                </c:pt>
                <c:pt idx="1521" formatCode="#,##0.00">
                  <c:v>2.2865833333333336</c:v>
                </c:pt>
                <c:pt idx="1522" formatCode="#,##0.00">
                  <c:v>2.2952499999999998</c:v>
                </c:pt>
                <c:pt idx="1523" formatCode="#,##0.00">
                  <c:v>2.3162499999999997</c:v>
                </c:pt>
                <c:pt idx="1524" formatCode="0.00_);\(0.00\)">
                  <c:v>2.3487500000000003</c:v>
                </c:pt>
                <c:pt idx="1525" formatCode="#,##0.00">
                  <c:v>2.3219166666666671</c:v>
                </c:pt>
                <c:pt idx="1526" formatCode="#,##0.00">
                  <c:v>2.3218333333333336</c:v>
                </c:pt>
                <c:pt idx="1527" formatCode="#,##0.00">
                  <c:v>2.36625</c:v>
                </c:pt>
                <c:pt idx="1528" formatCode="#,##0.00">
                  <c:v>2.3469166666666665</c:v>
                </c:pt>
                <c:pt idx="1529" formatCode="0.00_);\(0.00\)">
                  <c:v>2.3527499999999999</c:v>
                </c:pt>
                <c:pt idx="1530" formatCode="#,##0.00">
                  <c:v>2.3547499999999997</c:v>
                </c:pt>
                <c:pt idx="1531" formatCode="#,##0.00">
                  <c:v>2.3544166666666664</c:v>
                </c:pt>
                <c:pt idx="1532" formatCode="#,##0.00">
                  <c:v>2.3544166666666664</c:v>
                </c:pt>
                <c:pt idx="1533" formatCode="#,##0.00">
                  <c:v>2.3380833333333335</c:v>
                </c:pt>
                <c:pt idx="1534" formatCode="0.00_);\(0.00\)">
                  <c:v>2.3292499999999996</c:v>
                </c:pt>
                <c:pt idx="1535" formatCode="#,##0.00">
                  <c:v>2.3192499999999998</c:v>
                </c:pt>
                <c:pt idx="1536" formatCode="#,##0.00">
                  <c:v>2.30925</c:v>
                </c:pt>
                <c:pt idx="1537" formatCode="#,##0.00">
                  <c:v>2.3022500000000004</c:v>
                </c:pt>
                <c:pt idx="1538" formatCode="0.00_);\(0.00\)">
                  <c:v>2.3022500000000004</c:v>
                </c:pt>
                <c:pt idx="1539" formatCode="#,##0.00">
                  <c:v>2.2969999999999997</c:v>
                </c:pt>
                <c:pt idx="1540" formatCode="#,##0.00">
                  <c:v>2.2860833333333335</c:v>
                </c:pt>
                <c:pt idx="1541" formatCode="#,##0.00">
                  <c:v>2.2804166666666665</c:v>
                </c:pt>
                <c:pt idx="1542" formatCode="#,##0.00">
                  <c:v>2.2854166666666669</c:v>
                </c:pt>
                <c:pt idx="1543" formatCode="0.00_);\(0.00\)">
                  <c:v>2.2815833333333333</c:v>
                </c:pt>
                <c:pt idx="1544" formatCode="#,##0.00">
                  <c:v>2.2635833333333335</c:v>
                </c:pt>
                <c:pt idx="1545" formatCode="#,##0.00">
                  <c:v>2.2824166666666668</c:v>
                </c:pt>
                <c:pt idx="1546" formatCode="#,##0.00">
                  <c:v>2.2824166666666668</c:v>
                </c:pt>
                <c:pt idx="1547" formatCode="#,##0.00">
                  <c:v>2.2884166666666665</c:v>
                </c:pt>
                <c:pt idx="1548" formatCode="0.00_);\(0.00\)">
                  <c:v>2.296416666666667</c:v>
                </c:pt>
                <c:pt idx="1549" formatCode="#,##0.00">
                  <c:v>2.3181666666666665</c:v>
                </c:pt>
                <c:pt idx="1550" formatCode="#,##0.00">
                  <c:v>2.3281666666666667</c:v>
                </c:pt>
                <c:pt idx="1551" formatCode="#,##0.00">
                  <c:v>2.3481666666666672</c:v>
                </c:pt>
                <c:pt idx="1552" formatCode="#,##0.00">
                  <c:v>2.3694999999999999</c:v>
                </c:pt>
                <c:pt idx="1553" formatCode="0.00_);\(0.00\)">
                  <c:v>2.3428333333333335</c:v>
                </c:pt>
                <c:pt idx="1554" formatCode="#,##0.00">
                  <c:v>2.3158333333333334</c:v>
                </c:pt>
                <c:pt idx="1555" formatCode="#,##0.00">
                  <c:v>2.3048333333333333</c:v>
                </c:pt>
                <c:pt idx="1556" formatCode="#,##0.00">
                  <c:v>2.2952500000000007</c:v>
                </c:pt>
                <c:pt idx="1557" formatCode="#,##0.00">
                  <c:v>2.3002499999999997</c:v>
                </c:pt>
                <c:pt idx="1558" formatCode="0.00_);\(0.00\)">
                  <c:v>2.2842500000000001</c:v>
                </c:pt>
                <c:pt idx="1559" formatCode="#,##0.00">
                  <c:v>2.2971666666666661</c:v>
                </c:pt>
                <c:pt idx="1560" formatCode="#,##0.00">
                  <c:v>2.3071666666666668</c:v>
                </c:pt>
                <c:pt idx="1561" formatCode="#,##0.00">
                  <c:v>2.3078333333333338</c:v>
                </c:pt>
                <c:pt idx="1562" formatCode="#,##0.00">
                  <c:v>2.3108333333333335</c:v>
                </c:pt>
                <c:pt idx="1563" formatCode="0.00_);\(0.00\)">
                  <c:v>2.32375</c:v>
                </c:pt>
                <c:pt idx="1564" formatCode="#,##0.00">
                  <c:v>2.3247500000000003</c:v>
                </c:pt>
                <c:pt idx="1565" formatCode="#,##0.00">
                  <c:v>2.3167500000000003</c:v>
                </c:pt>
                <c:pt idx="1566" formatCode="#,##0.00">
                  <c:v>2.3238333333333334</c:v>
                </c:pt>
                <c:pt idx="1567" formatCode="#,##0.00">
                  <c:v>2.3205</c:v>
                </c:pt>
                <c:pt idx="1568" formatCode="0.00_);\(0.00\)">
                  <c:v>2.3152500000000003</c:v>
                </c:pt>
                <c:pt idx="1569" formatCode="#,##0.00">
                  <c:v>2.3135833333333333</c:v>
                </c:pt>
                <c:pt idx="1570" formatCode="#,##0.00">
                  <c:v>2.3105833333333332</c:v>
                </c:pt>
                <c:pt idx="1571" formatCode="#,##0.00">
                  <c:v>2.3132500000000005</c:v>
                </c:pt>
                <c:pt idx="1572" formatCode="0.00_);\(0.00\)">
                  <c:v>2.3104999999999998</c:v>
                </c:pt>
                <c:pt idx="1573" formatCode="#,##0.00">
                  <c:v>2.3276666666666666</c:v>
                </c:pt>
                <c:pt idx="1574" formatCode="#,##0.00">
                  <c:v>2.3293333333333339</c:v>
                </c:pt>
                <c:pt idx="1575" formatCode="#,##0.00">
                  <c:v>2.3478333333333334</c:v>
                </c:pt>
                <c:pt idx="1576" formatCode="#,##0.00">
                  <c:v>2.3495833333333334</c:v>
                </c:pt>
                <c:pt idx="1577" formatCode="0.00_);\(0.00\)">
                  <c:v>2.3735833333333329</c:v>
                </c:pt>
                <c:pt idx="1578" formatCode="#,##0.00">
                  <c:v>2.3835833333333336</c:v>
                </c:pt>
                <c:pt idx="1579" formatCode="#,##0.00">
                  <c:v>2.3935833333333334</c:v>
                </c:pt>
                <c:pt idx="1580" formatCode="#,##0.00">
                  <c:v>2.3935833333333334</c:v>
                </c:pt>
                <c:pt idx="1581" formatCode="#,##0.00">
                  <c:v>2.408666666666667</c:v>
                </c:pt>
                <c:pt idx="1582" formatCode="0.00_);\(0.00\)">
                  <c:v>2.4216666666666669</c:v>
                </c:pt>
                <c:pt idx="1583" formatCode="#,##0.00">
                  <c:v>2.4226666666666667</c:v>
                </c:pt>
                <c:pt idx="1584" formatCode="#,##0.00">
                  <c:v>2.4473333333333334</c:v>
                </c:pt>
                <c:pt idx="1585" formatCode="#,##0.00">
                  <c:v>2.4495833333333334</c:v>
                </c:pt>
                <c:pt idx="1586" formatCode="#,##0.00">
                  <c:v>2.4605833333333331</c:v>
                </c:pt>
                <c:pt idx="1587" formatCode="0.00_);\(0.00\)">
                  <c:v>2.4332499999999997</c:v>
                </c:pt>
                <c:pt idx="1588" formatCode="#,##0.00">
                  <c:v>2.4152499999999999</c:v>
                </c:pt>
                <c:pt idx="1589" formatCode="#,##0.00">
                  <c:v>2.4572500000000006</c:v>
                </c:pt>
                <c:pt idx="1590" formatCode="#,##0.00">
                  <c:v>2.4719166666666665</c:v>
                </c:pt>
                <c:pt idx="1591" formatCode="#,##0.00">
                  <c:v>2.4769166666666664</c:v>
                </c:pt>
                <c:pt idx="1592" formatCode="0.00_);\(0.00\)">
                  <c:v>2.4659166666666663</c:v>
                </c:pt>
                <c:pt idx="1593" formatCode="#,##0.00">
                  <c:v>2.4659166666666663</c:v>
                </c:pt>
                <c:pt idx="1594" formatCode="#,##0.00">
                  <c:v>2.475916666666667</c:v>
                </c:pt>
                <c:pt idx="1595" formatCode="#,##0.00">
                  <c:v>2.468</c:v>
                </c:pt>
                <c:pt idx="1596" formatCode="#,##0.00">
                  <c:v>2.4629999999999996</c:v>
                </c:pt>
                <c:pt idx="1597" formatCode="0.00_);\(0.00\)">
                  <c:v>2.4788333333333337</c:v>
                </c:pt>
                <c:pt idx="1598" formatCode="#,##0.00">
                  <c:v>2.4838333333333331</c:v>
                </c:pt>
                <c:pt idx="1599" formatCode="#,##0.00">
                  <c:v>2.4988333333333332</c:v>
                </c:pt>
                <c:pt idx="1600" formatCode="#,##0.00">
                  <c:v>2.48475</c:v>
                </c:pt>
                <c:pt idx="1601" formatCode="#,##0.00">
                  <c:v>2.4829166666666667</c:v>
                </c:pt>
                <c:pt idx="1602" formatCode="0.00_);\(0.00\)">
                  <c:v>2.4800833333333339</c:v>
                </c:pt>
                <c:pt idx="1603" formatCode="#,##0.00">
                  <c:v>2.4900833333333332</c:v>
                </c:pt>
                <c:pt idx="1604" formatCode="#,##0.00">
                  <c:v>2.4850833333333333</c:v>
                </c:pt>
                <c:pt idx="1605" formatCode="#,##0.00">
                  <c:v>2.4834166666666668</c:v>
                </c:pt>
                <c:pt idx="1606" formatCode="#,##0.00">
                  <c:v>2.4834166666666668</c:v>
                </c:pt>
                <c:pt idx="1607" formatCode="0.00_);\(0.00\)">
                  <c:v>2.4974166666666666</c:v>
                </c:pt>
                <c:pt idx="1608" formatCode="#,##0.00">
                  <c:v>2.5007500000000005</c:v>
                </c:pt>
                <c:pt idx="1609" formatCode="#,##0.00">
                  <c:v>2.4840833333333334</c:v>
                </c:pt>
                <c:pt idx="1610" formatCode="#,##0.00">
                  <c:v>2.484666666666667</c:v>
                </c:pt>
                <c:pt idx="1611" formatCode="0.00_);\(0.00\)">
                  <c:v>2.4896666666666669</c:v>
                </c:pt>
                <c:pt idx="1612" formatCode="#,##0.00">
                  <c:v>2.4986666666666664</c:v>
                </c:pt>
                <c:pt idx="1613" formatCode="#,##0.00">
                  <c:v>2.5036666666666663</c:v>
                </c:pt>
                <c:pt idx="1614" formatCode="#,##0.00">
                  <c:v>2.4896666666666669</c:v>
                </c:pt>
                <c:pt idx="1615" formatCode="#,##0.00">
                  <c:v>2.4946666666666664</c:v>
                </c:pt>
                <c:pt idx="1616" formatCode="0.00_);\(0.00\)">
                  <c:v>2.4818333333333338</c:v>
                </c:pt>
                <c:pt idx="1617" formatCode="#,##0.00">
                  <c:v>2.4818333333333338</c:v>
                </c:pt>
                <c:pt idx="1618" formatCode="#,##0.00">
                  <c:v>2.4798333333333331</c:v>
                </c:pt>
                <c:pt idx="1619" formatCode="#,##0.00">
                  <c:v>2.4818333333333338</c:v>
                </c:pt>
                <c:pt idx="1620" formatCode="#,##0.00">
                  <c:v>2.4692500000000002</c:v>
                </c:pt>
                <c:pt idx="1621" formatCode="0.00_);\(0.00\)">
                  <c:v>2.4542499999999996</c:v>
                </c:pt>
                <c:pt idx="1622" formatCode="#,##0.00">
                  <c:v>2.4576666666666669</c:v>
                </c:pt>
                <c:pt idx="1623" formatCode="#,##0.00">
                  <c:v>2.4352500000000004</c:v>
                </c:pt>
                <c:pt idx="1624" formatCode="#,##0.00">
                  <c:v>2.4352500000000004</c:v>
                </c:pt>
                <c:pt idx="1625" formatCode="#,##0.00">
                  <c:v>2.4402500000000003</c:v>
                </c:pt>
                <c:pt idx="1626" formatCode="0.00_);\(0.00\)">
                  <c:v>2.4504999999999995</c:v>
                </c:pt>
                <c:pt idx="1627" formatCode="#,##0.00">
                  <c:v>2.4424166666666669</c:v>
                </c:pt>
                <c:pt idx="1628" formatCode="#,##0.00">
                  <c:v>2.445416666666667</c:v>
                </c:pt>
                <c:pt idx="1629" formatCode="#,##0.00">
                  <c:v>2.4614999999999996</c:v>
                </c:pt>
                <c:pt idx="1630" formatCode="#,##0.00">
                  <c:v>2.4554999999999998</c:v>
                </c:pt>
                <c:pt idx="1631" formatCode="0.00_);\(0.00\)">
                  <c:v>2.4369166666666668</c:v>
                </c:pt>
                <c:pt idx="1632" formatCode="#,##0.00">
                  <c:v>2.4260000000000002</c:v>
                </c:pt>
                <c:pt idx="1633" formatCode="#,##0.00">
                  <c:v>2.4171666666666662</c:v>
                </c:pt>
                <c:pt idx="1634" formatCode="#,##0.00">
                  <c:v>2.4171666666666662</c:v>
                </c:pt>
                <c:pt idx="1635" formatCode="0.00_);\(0.00\)">
                  <c:v>2.4271666666666665</c:v>
                </c:pt>
                <c:pt idx="1636" formatCode="#,##0.00">
                  <c:v>2.4401666666666664</c:v>
                </c:pt>
                <c:pt idx="1637" formatCode="#,##0.00">
                  <c:v>2.4401666666666664</c:v>
                </c:pt>
                <c:pt idx="1638" formatCode="#,##0.00">
                  <c:v>2.4551666666666665</c:v>
                </c:pt>
                <c:pt idx="1639" formatCode="#,##0.00">
                  <c:v>2.4551666666666665</c:v>
                </c:pt>
                <c:pt idx="1640" formatCode="0.00_);\(0.00\)">
                  <c:v>2.4671666666666665</c:v>
                </c:pt>
                <c:pt idx="1641" formatCode="#,##0.00">
                  <c:v>2.4721666666666668</c:v>
                </c:pt>
                <c:pt idx="1642" formatCode="#,##0.00">
                  <c:v>2.4781666666666662</c:v>
                </c:pt>
                <c:pt idx="1643" formatCode="#,##0.00">
                  <c:v>2.4781666666666662</c:v>
                </c:pt>
                <c:pt idx="1644" formatCode="#,##0.00">
                  <c:v>2.4981666666666666</c:v>
                </c:pt>
                <c:pt idx="1645" formatCode="0.00_);\(0.00\)">
                  <c:v>2.5191666666666666</c:v>
                </c:pt>
                <c:pt idx="1646" formatCode="#,##0.00">
                  <c:v>2.5441666666666669</c:v>
                </c:pt>
                <c:pt idx="1647" formatCode="#,##0.00">
                  <c:v>2.5340833333333337</c:v>
                </c:pt>
                <c:pt idx="1648" formatCode="#,##0.00">
                  <c:v>2.5150000000000001</c:v>
                </c:pt>
                <c:pt idx="1649" formatCode="#,##0.00">
                  <c:v>2.4890000000000003</c:v>
                </c:pt>
                <c:pt idx="1650" formatCode="0.00_);\(0.00\)">
                  <c:v>2.4659166666666668</c:v>
                </c:pt>
                <c:pt idx="1651" formatCode="#,##0.00">
                  <c:v>2.467166666666667</c:v>
                </c:pt>
                <c:pt idx="1652" formatCode="#,##0.00">
                  <c:v>2.4721666666666668</c:v>
                </c:pt>
                <c:pt idx="1653" formatCode="#,##0.00">
                  <c:v>2.4821666666666666</c:v>
                </c:pt>
                <c:pt idx="1654" formatCode="#,##0.00">
                  <c:v>2.499916666666667</c:v>
                </c:pt>
                <c:pt idx="1655" formatCode="0.00_);\(0.00\)">
                  <c:v>2.4973333333333332</c:v>
                </c:pt>
                <c:pt idx="1656" formatCode="#,##0.00">
                  <c:v>2.508666666666667</c:v>
                </c:pt>
                <c:pt idx="1657" formatCode="#,##0.00">
                  <c:v>2.508666666666667</c:v>
                </c:pt>
                <c:pt idx="1658" formatCode="#,##0.00">
                  <c:v>2.508666666666667</c:v>
                </c:pt>
                <c:pt idx="1659" formatCode="#,##0.00">
                  <c:v>2.5066666666666664</c:v>
                </c:pt>
                <c:pt idx="1660" formatCode="0.00_);\(0.00\)">
                  <c:v>2.5066666666666664</c:v>
                </c:pt>
                <c:pt idx="1661" formatCode="#,##0.00">
                  <c:v>2.5103333333333335</c:v>
                </c:pt>
                <c:pt idx="1662" formatCode="#,##0.00">
                  <c:v>2.5113333333333334</c:v>
                </c:pt>
                <c:pt idx="1663" formatCode="#,##0.00">
                  <c:v>2.516833333333333</c:v>
                </c:pt>
                <c:pt idx="1664" formatCode="#,##0.00">
                  <c:v>2.5480833333333335</c:v>
                </c:pt>
                <c:pt idx="1665" formatCode="0.00_);\(0.00\)">
                  <c:v>2.5808333333333331</c:v>
                </c:pt>
                <c:pt idx="1666" formatCode="#,##0.00">
                  <c:v>2.6012499999999998</c:v>
                </c:pt>
                <c:pt idx="1667" formatCode="#,##0.00">
                  <c:v>2.6250000000000004</c:v>
                </c:pt>
                <c:pt idx="1668" formatCode="#,##0.00">
                  <c:v>2.6110000000000002</c:v>
                </c:pt>
                <c:pt idx="1669" formatCode="#,##0.00">
                  <c:v>2.5935000000000006</c:v>
                </c:pt>
                <c:pt idx="1670" formatCode="0.00_);\(0.00\)">
                  <c:v>2.5735000000000001</c:v>
                </c:pt>
                <c:pt idx="1671" formatCode="#,##0.00">
                  <c:v>2.5634999999999999</c:v>
                </c:pt>
                <c:pt idx="1672" formatCode="#,##0.00">
                  <c:v>2.5785</c:v>
                </c:pt>
                <c:pt idx="1673" formatCode="#,##0.00">
                  <c:v>2.5648333333333335</c:v>
                </c:pt>
                <c:pt idx="1674" formatCode="#,##0.00">
                  <c:v>2.5698333333333334</c:v>
                </c:pt>
                <c:pt idx="1675" formatCode="0.00_);\(0.00\)">
                  <c:v>2.5254166666666666</c:v>
                </c:pt>
                <c:pt idx="1676" formatCode="#,##0.00">
                  <c:v>2.5594166666666665</c:v>
                </c:pt>
                <c:pt idx="1677" formatCode="#,##0.00">
                  <c:v>2.5762500000000004</c:v>
                </c:pt>
                <c:pt idx="1678" formatCode="#,##0.00">
                  <c:v>2.565666666666667</c:v>
                </c:pt>
                <c:pt idx="1679" formatCode="0.00_);\(0.00\)">
                  <c:v>2.6013333333333333</c:v>
                </c:pt>
                <c:pt idx="1680" formatCode="#,##0.00">
                  <c:v>2.5989999999999998</c:v>
                </c:pt>
                <c:pt idx="1681" formatCode="#,##0.00">
                  <c:v>2.5982499999999997</c:v>
                </c:pt>
                <c:pt idx="1682" formatCode="#,##0.00">
                  <c:v>2.5960833333333331</c:v>
                </c:pt>
                <c:pt idx="1683" formatCode="#,##0.00">
                  <c:v>2.5921666666666665</c:v>
                </c:pt>
                <c:pt idx="1684" formatCode="0.00_);\(0.00\)">
                  <c:v>2.5892500000000003</c:v>
                </c:pt>
                <c:pt idx="1685" formatCode="#,##0.00">
                  <c:v>2.6272499999999996</c:v>
                </c:pt>
                <c:pt idx="1686" formatCode="#,##0.00">
                  <c:v>2.6222500000000002</c:v>
                </c:pt>
                <c:pt idx="1687" formatCode="#,##0.00">
                  <c:v>2.610583333333333</c:v>
                </c:pt>
                <c:pt idx="1688" formatCode="#,##0.00">
                  <c:v>2.6133333333333333</c:v>
                </c:pt>
                <c:pt idx="1689" formatCode="0.00_);\(0.00\)">
                  <c:v>2.6476666666666664</c:v>
                </c:pt>
                <c:pt idx="1690" formatCode="#,##0.00">
                  <c:v>2.6454999999999997</c:v>
                </c:pt>
                <c:pt idx="1691" formatCode="#,##0.00">
                  <c:v>2.6456666666666662</c:v>
                </c:pt>
                <c:pt idx="1692" formatCode="#,##0.00">
                  <c:v>2.6280833333333331</c:v>
                </c:pt>
                <c:pt idx="1693" formatCode="#,##0.00">
                  <c:v>2.6180833333333333</c:v>
                </c:pt>
                <c:pt idx="1694" formatCode="0.00_);\(0.00\)">
                  <c:v>2.6145</c:v>
                </c:pt>
                <c:pt idx="1695" formatCode="#,##0.00">
                  <c:v>2.6012499999999998</c:v>
                </c:pt>
                <c:pt idx="1696" formatCode="#,##0.00">
                  <c:v>2.5682500000000004</c:v>
                </c:pt>
                <c:pt idx="1697" formatCode="#,##0.00">
                  <c:v>2.5598333333333332</c:v>
                </c:pt>
                <c:pt idx="1698" formatCode="#,##0.00">
                  <c:v>2.5638333333333332</c:v>
                </c:pt>
                <c:pt idx="1699" formatCode="#,##0.00">
                  <c:v>2.5750833333333332</c:v>
                </c:pt>
                <c:pt idx="1700" formatCode="#,##0.00">
                  <c:v>2.5780833333333333</c:v>
                </c:pt>
                <c:pt idx="1701" formatCode="#,##0.00">
                  <c:v>2.585666666666667</c:v>
                </c:pt>
                <c:pt idx="1702" formatCode="#,##0.00">
                  <c:v>2.6065833333333335</c:v>
                </c:pt>
                <c:pt idx="1703" formatCode="#,##0.00">
                  <c:v>2.6115833333333334</c:v>
                </c:pt>
                <c:pt idx="1704" formatCode="#,##0.00">
                  <c:v>2.6025833333333335</c:v>
                </c:pt>
                <c:pt idx="1705" formatCode="#,##0.00">
                  <c:v>2.6284999999999998</c:v>
                </c:pt>
                <c:pt idx="1706" formatCode="#,##0.00">
                  <c:v>2.6215000000000002</c:v>
                </c:pt>
                <c:pt idx="1707" formatCode="#,##0.00">
                  <c:v>2.6180833333333333</c:v>
                </c:pt>
                <c:pt idx="1708" formatCode="#,##0.00">
                  <c:v>2.6106666666666665</c:v>
                </c:pt>
                <c:pt idx="1709" formatCode="#,##0.00">
                  <c:v>2.6131666666666669</c:v>
                </c:pt>
                <c:pt idx="1710" formatCode="#,##0.00">
                  <c:v>2.6161666666666665</c:v>
                </c:pt>
                <c:pt idx="1711" formatCode="#,##0.00">
                  <c:v>2.6113333333333331</c:v>
                </c:pt>
                <c:pt idx="1712" formatCode="#,##0.00">
                  <c:v>2.6133333333333337</c:v>
                </c:pt>
                <c:pt idx="1713" formatCode="#,##0.00">
                  <c:v>2.6235833333333329</c:v>
                </c:pt>
                <c:pt idx="1714" formatCode="#,##0.00">
                  <c:v>2.5965833333333337</c:v>
                </c:pt>
                <c:pt idx="1715" formatCode="#,##0.00">
                  <c:v>2.5965833333333337</c:v>
                </c:pt>
                <c:pt idx="1716" formatCode="#,##0.00">
                  <c:v>2.5859166666666669</c:v>
                </c:pt>
                <c:pt idx="1717" formatCode="#,##0.00">
                  <c:v>2.584916666666667</c:v>
                </c:pt>
                <c:pt idx="1718" formatCode="#,##0.00">
                  <c:v>2.5999166666666667</c:v>
                </c:pt>
                <c:pt idx="1719" formatCode="#,##0.00">
                  <c:v>2.5955833333333334</c:v>
                </c:pt>
                <c:pt idx="1720" formatCode="#,##0.00">
                  <c:v>2.6032500000000001</c:v>
                </c:pt>
                <c:pt idx="1721" formatCode="#,##0.00">
                  <c:v>2.5801666666666665</c:v>
                </c:pt>
                <c:pt idx="1722" formatCode="#,##0.00">
                  <c:v>2.5794999999999999</c:v>
                </c:pt>
                <c:pt idx="1723" formatCode="#,##0.00">
                  <c:v>2.5832499999999996</c:v>
                </c:pt>
                <c:pt idx="1724" formatCode="#,##0.00">
                  <c:v>2.5885833333333337</c:v>
                </c:pt>
                <c:pt idx="1725" formatCode="#,##0.00">
                  <c:v>2.6128333333333327</c:v>
                </c:pt>
                <c:pt idx="1726" formatCode="#,##0.00">
                  <c:v>2.6091666666666664</c:v>
                </c:pt>
                <c:pt idx="1727" formatCode="#,##0.00">
                  <c:v>2.5905833333333335</c:v>
                </c:pt>
                <c:pt idx="1728" formatCode="#,##0.00">
                  <c:v>2.5853333333333333</c:v>
                </c:pt>
                <c:pt idx="1729" formatCode="#,##0.00">
                  <c:v>2.5853333333333333</c:v>
                </c:pt>
                <c:pt idx="1730" formatCode="#,##0.00">
                  <c:v>2.5706666666666664</c:v>
                </c:pt>
                <c:pt idx="1731" formatCode="#,##0.00">
                  <c:v>2.5245833333333332</c:v>
                </c:pt>
                <c:pt idx="1732" formatCode="#,##0.00">
                  <c:v>2.5063333333333335</c:v>
                </c:pt>
                <c:pt idx="1733" formatCode="#,##0.00">
                  <c:v>2.4941666666666666</c:v>
                </c:pt>
                <c:pt idx="1734" formatCode="#,##0.00">
                  <c:v>2.4998333333333331</c:v>
                </c:pt>
                <c:pt idx="1735" formatCode="#,##0.00">
                  <c:v>2.4809166666666669</c:v>
                </c:pt>
                <c:pt idx="1736" formatCode="#,##0.00">
                  <c:v>2.499916666666667</c:v>
                </c:pt>
                <c:pt idx="1737" formatCode="#,##0.00">
                  <c:v>2.507333333333333</c:v>
                </c:pt>
                <c:pt idx="1738" formatCode="#,##0.00">
                  <c:v>2.4851666666666667</c:v>
                </c:pt>
                <c:pt idx="1739" formatCode="#,##0.00">
                  <c:v>2.4751666666666665</c:v>
                </c:pt>
                <c:pt idx="1740" formatCode="#,##0.00">
                  <c:v>2.4942500000000001</c:v>
                </c:pt>
                <c:pt idx="1741" formatCode="#,##0.00">
                  <c:v>2.5019166666666668</c:v>
                </c:pt>
                <c:pt idx="1742" formatCode="#,##0.00">
                  <c:v>2.5117499999999997</c:v>
                </c:pt>
                <c:pt idx="1743" formatCode="#,##0.00">
                  <c:v>2.5468333333333333</c:v>
                </c:pt>
                <c:pt idx="1744" formatCode="#,##0.00">
                  <c:v>2.5518333333333332</c:v>
                </c:pt>
                <c:pt idx="1745" formatCode="#,##0.00">
                  <c:v>2.5798333333333336</c:v>
                </c:pt>
                <c:pt idx="1746" formatCode="#,##0.00">
                  <c:v>2.5575000000000001</c:v>
                </c:pt>
                <c:pt idx="1747" formatCode="#,##0.00">
                  <c:v>2.5749166666666663</c:v>
                </c:pt>
                <c:pt idx="1748" formatCode="#,##0.00">
                  <c:v>2.5677500000000002</c:v>
                </c:pt>
                <c:pt idx="1749" formatCode="#,##0.00">
                  <c:v>2.5627499999999999</c:v>
                </c:pt>
                <c:pt idx="1750" formatCode="#,##0.00">
                  <c:v>2.5337499999999999</c:v>
                </c:pt>
                <c:pt idx="1751" formatCode="#,##0.00">
                  <c:v>2.5081666666666664</c:v>
                </c:pt>
                <c:pt idx="1752" formatCode="#,##0.00">
                  <c:v>2.508083333333333</c:v>
                </c:pt>
                <c:pt idx="1753" formatCode="#,##0.00">
                  <c:v>2.4731666666666667</c:v>
                </c:pt>
                <c:pt idx="1754" formatCode="#,##0.00">
                  <c:v>2.4824999999999999</c:v>
                </c:pt>
                <c:pt idx="1755" formatCode="#,##0.00">
                  <c:v>2.5024166666666665</c:v>
                </c:pt>
                <c:pt idx="1756" formatCode="#,##0.00">
                  <c:v>2.485583333333333</c:v>
                </c:pt>
                <c:pt idx="1757" formatCode="#,##0.00">
                  <c:v>2.485583333333333</c:v>
                </c:pt>
                <c:pt idx="1758" formatCode="#,##0.00">
                  <c:v>2.4696666666666665</c:v>
                </c:pt>
                <c:pt idx="1759" formatCode="#,##0.00">
                  <c:v>2.4756666666666667</c:v>
                </c:pt>
                <c:pt idx="1760" formatCode="0.00_);\(0.00\)">
                  <c:v>2.499916666666667</c:v>
                </c:pt>
                <c:pt idx="1761" formatCode="#,##0.00">
                  <c:v>2.4929999999999999</c:v>
                </c:pt>
                <c:pt idx="1762" formatCode="#,##0.00">
                  <c:v>2.5060000000000002</c:v>
                </c:pt>
                <c:pt idx="1763" formatCode="#,##0.00">
                  <c:v>2.5230000000000001</c:v>
                </c:pt>
                <c:pt idx="1764" formatCode="#,##0.00">
                  <c:v>2.5339999999999998</c:v>
                </c:pt>
                <c:pt idx="1765" formatCode="0.00_);\(0.00\)">
                  <c:v>2.5239999999999996</c:v>
                </c:pt>
                <c:pt idx="1766" formatCode="#,##0.00">
                  <c:v>2.5411666666666668</c:v>
                </c:pt>
                <c:pt idx="1767" formatCode="#,##0.00">
                  <c:v>2.5611666666666664</c:v>
                </c:pt>
                <c:pt idx="1768" formatCode="#,##0.00">
                  <c:v>2.5711666666666662</c:v>
                </c:pt>
                <c:pt idx="1769" formatCode="0.00_);\(0.00\)">
                  <c:v>2.5956666666666668</c:v>
                </c:pt>
                <c:pt idx="1770" formatCode="#,##0.00">
                  <c:v>2.5656666666666665</c:v>
                </c:pt>
                <c:pt idx="1771" formatCode="#,##0.00">
                  <c:v>2.569666666666667</c:v>
                </c:pt>
                <c:pt idx="1772" formatCode="#,##0.00">
                  <c:v>2.5751666666666666</c:v>
                </c:pt>
                <c:pt idx="1773" formatCode="#,##0.00">
                  <c:v>2.5631666666666661</c:v>
                </c:pt>
                <c:pt idx="1774" formatCode="0.00_);\(0.00\)">
                  <c:v>2.5563333333333333</c:v>
                </c:pt>
                <c:pt idx="1775" formatCode="#,##0.00">
                  <c:v>2.5563333333333333</c:v>
                </c:pt>
                <c:pt idx="1776" formatCode="#,##0.00">
                  <c:v>2.5763333333333334</c:v>
                </c:pt>
                <c:pt idx="1777" formatCode="#,##0.00">
                  <c:v>2.574333333333334</c:v>
                </c:pt>
                <c:pt idx="1778" formatCode="#,##0.00">
                  <c:v>2.574333333333334</c:v>
                </c:pt>
                <c:pt idx="1779" formatCode="0.00_);\(0.00\)">
                  <c:v>2.5600833333333335</c:v>
                </c:pt>
                <c:pt idx="1780" formatCode="#,##0.00">
                  <c:v>2.5628333333333333</c:v>
                </c:pt>
                <c:pt idx="1781" formatCode="#,##0.00">
                  <c:v>2.5578333333333338</c:v>
                </c:pt>
                <c:pt idx="1782" formatCode="#,##0.00">
                  <c:v>2.5469166666666663</c:v>
                </c:pt>
                <c:pt idx="1783" formatCode="#,##0.00">
                  <c:v>2.5619166666666664</c:v>
                </c:pt>
                <c:pt idx="1784" formatCode="0.00_);\(0.00\)">
                  <c:v>2.5851666666666664</c:v>
                </c:pt>
                <c:pt idx="1785" formatCode="#,##0.00">
                  <c:v>2.6028333333333333</c:v>
                </c:pt>
                <c:pt idx="1786" formatCode="#,##0.00">
                  <c:v>2.597916666666666</c:v>
                </c:pt>
                <c:pt idx="1787" formatCode="#,##0.00">
                  <c:v>2.613</c:v>
                </c:pt>
                <c:pt idx="1788" formatCode="#,##0.00">
                  <c:v>2.614666666666666</c:v>
                </c:pt>
                <c:pt idx="1789" formatCode="0.00_);\(0.00\)">
                  <c:v>2.6477499999999998</c:v>
                </c:pt>
                <c:pt idx="1790" formatCode="#,##0.00">
                  <c:v>2.6435833333333334</c:v>
                </c:pt>
                <c:pt idx="1791" formatCode="#,##0.00">
                  <c:v>2.6305833333333335</c:v>
                </c:pt>
                <c:pt idx="1792" formatCode="#,##0.00">
                  <c:v>2.6305833333333335</c:v>
                </c:pt>
                <c:pt idx="1793" formatCode="0.00_);\(0.00\)">
                  <c:v>2.6307499999999995</c:v>
                </c:pt>
                <c:pt idx="1794" formatCode="#,##0.00">
                  <c:v>2.654666666666667</c:v>
                </c:pt>
                <c:pt idx="1795" formatCode="#,##0.00">
                  <c:v>2.6794999999999995</c:v>
                </c:pt>
                <c:pt idx="1796" formatCode="#,##0.00">
                  <c:v>2.7100000000000004</c:v>
                </c:pt>
                <c:pt idx="1797" formatCode="#,##0.00">
                  <c:v>2.7469999999999999</c:v>
                </c:pt>
                <c:pt idx="1798" formatCode="0.00_);\(0.00\)">
                  <c:v>2.7439999999999998</c:v>
                </c:pt>
                <c:pt idx="1799" formatCode="#,##0.00">
                  <c:v>2.7485833333333338</c:v>
                </c:pt>
                <c:pt idx="1800" formatCode="#,##0.00">
                  <c:v>2.7534166666666664</c:v>
                </c:pt>
                <c:pt idx="1801" formatCode="#,##0.00">
                  <c:v>2.7275000000000005</c:v>
                </c:pt>
                <c:pt idx="1802" formatCode="#,##0.00">
                  <c:v>2.7001666666666666</c:v>
                </c:pt>
                <c:pt idx="1803" formatCode="0.00_);\(0.00\)">
                  <c:v>2.7181666666666664</c:v>
                </c:pt>
                <c:pt idx="1804" formatCode="#,##0.00">
                  <c:v>2.7008333333333332</c:v>
                </c:pt>
                <c:pt idx="1805" formatCode="#,##0.00">
                  <c:v>2.7259166666666665</c:v>
                </c:pt>
                <c:pt idx="1806" formatCode="#,##0.00">
                  <c:v>2.72275</c:v>
                </c:pt>
                <c:pt idx="1807" formatCode="#,##0.00">
                  <c:v>2.752333333333334</c:v>
                </c:pt>
                <c:pt idx="1808" formatCode="0.00_);\(0.00\)">
                  <c:v>2.7274999999999996</c:v>
                </c:pt>
                <c:pt idx="1809" formatCode="#,##0.00">
                  <c:v>2.7093333333333334</c:v>
                </c:pt>
                <c:pt idx="1810" formatCode="#,##0.00">
                  <c:v>2.6893333333333334</c:v>
                </c:pt>
                <c:pt idx="1811" formatCode="#,##0.00">
                  <c:v>2.704333333333333</c:v>
                </c:pt>
                <c:pt idx="1812" formatCode="#,##0.00">
                  <c:v>2.7143333333333337</c:v>
                </c:pt>
                <c:pt idx="1813" formatCode="0.00_);\(0.00\)">
                  <c:v>2.7293333333333329</c:v>
                </c:pt>
                <c:pt idx="1814" formatCode="#,##0.00">
                  <c:v>2.7143333333333337</c:v>
                </c:pt>
                <c:pt idx="1815" formatCode="#,##0.00">
                  <c:v>2.7393333333333332</c:v>
                </c:pt>
                <c:pt idx="1816" formatCode="#,##0.00">
                  <c:v>2.7437499999999999</c:v>
                </c:pt>
                <c:pt idx="1817" formatCode="#,##0.00">
                  <c:v>2.7230833333333333</c:v>
                </c:pt>
                <c:pt idx="1818" formatCode="0.00_);\(0.00\)">
                  <c:v>2.7088333333333332</c:v>
                </c:pt>
                <c:pt idx="1819" formatCode="#,##0.00">
                  <c:v>2.7238333333333333</c:v>
                </c:pt>
                <c:pt idx="1820" formatCode="#,##0.00">
                  <c:v>2.7138333333333335</c:v>
                </c:pt>
                <c:pt idx="1821" formatCode="#,##0.00">
                  <c:v>2.6938333333333335</c:v>
                </c:pt>
                <c:pt idx="1822" formatCode="#,##0.00">
                  <c:v>2.7078333333333333</c:v>
                </c:pt>
                <c:pt idx="1823" formatCode="0.00_);\(0.00\)">
                  <c:v>2.7278333333333329</c:v>
                </c:pt>
                <c:pt idx="1824" formatCode="#,##0.00">
                  <c:v>2.7369999999999997</c:v>
                </c:pt>
                <c:pt idx="1825" formatCode="#,##0.00">
                  <c:v>2.7419999999999995</c:v>
                </c:pt>
                <c:pt idx="1826" formatCode="#,##0.00">
                  <c:v>2.7330000000000001</c:v>
                </c:pt>
                <c:pt idx="1827" formatCode="#,##0.00">
                  <c:v>2.7603333333333331</c:v>
                </c:pt>
                <c:pt idx="1828" formatCode="0.00_);\(0.00\)">
                  <c:v>2.7715000000000001</c:v>
                </c:pt>
                <c:pt idx="1829" formatCode="#,##0.00">
                  <c:v>2.7715000000000001</c:v>
                </c:pt>
                <c:pt idx="1830" formatCode="#,##0.00">
                  <c:v>2.7914166666666667</c:v>
                </c:pt>
                <c:pt idx="1831" formatCode="#,##0.00">
                  <c:v>2.7774166666666669</c:v>
                </c:pt>
                <c:pt idx="1832" formatCode="#,##0.00">
                  <c:v>2.7782499999999999</c:v>
                </c:pt>
                <c:pt idx="1833" formatCode="0.00_);\(0.00\)">
                  <c:v>2.7832500000000002</c:v>
                </c:pt>
                <c:pt idx="1834" formatCode="#,##0.00">
                  <c:v>2.8048333333333328</c:v>
                </c:pt>
                <c:pt idx="1835" formatCode="#,##0.00">
                  <c:v>2.7989166666666669</c:v>
                </c:pt>
                <c:pt idx="1836" formatCode="#,##0.00">
                  <c:v>2.7822499999999994</c:v>
                </c:pt>
                <c:pt idx="1837" formatCode="0.00_);\(0.00\)">
                  <c:v>2.7722499999999997</c:v>
                </c:pt>
                <c:pt idx="1838" formatCode="#,##0.00">
                  <c:v>2.7959166666666668</c:v>
                </c:pt>
                <c:pt idx="1839" formatCode="#,##0.00">
                  <c:v>2.7959166666666668</c:v>
                </c:pt>
                <c:pt idx="1840" formatCode="#,##0.00">
                  <c:v>2.8232499999999998</c:v>
                </c:pt>
                <c:pt idx="1841" formatCode="#,##0.00">
                  <c:v>2.8312500000000003</c:v>
                </c:pt>
                <c:pt idx="1842" formatCode="#,##0.00">
                  <c:v>2.8067499999999996</c:v>
                </c:pt>
                <c:pt idx="1843" formatCode="0.00_);\(0.00\)">
                  <c:v>2.7947500000000001</c:v>
                </c:pt>
                <c:pt idx="1844" formatCode="#,##0.00">
                  <c:v>2.7697500000000002</c:v>
                </c:pt>
                <c:pt idx="1845" formatCode="#,##0.00">
                  <c:v>2.8061666666666665</c:v>
                </c:pt>
                <c:pt idx="1846" formatCode="#,##0.00">
                  <c:v>2.8131666666666661</c:v>
                </c:pt>
                <c:pt idx="1847" formatCode="#,##0.00">
                  <c:v>2.8479166666666664</c:v>
                </c:pt>
                <c:pt idx="1848" formatCode="0.00_);\(0.00\)">
                  <c:v>2.8602500000000002</c:v>
                </c:pt>
                <c:pt idx="1849" formatCode="#,##0.00">
                  <c:v>2.8791666666666664</c:v>
                </c:pt>
                <c:pt idx="1850" formatCode="#,##0.00">
                  <c:v>2.9060833333333336</c:v>
                </c:pt>
                <c:pt idx="1851" formatCode="#,##0.00">
                  <c:v>2.9587500000000002</c:v>
                </c:pt>
                <c:pt idx="1852" formatCode="#,##0.00">
                  <c:v>3.0588333333333328</c:v>
                </c:pt>
                <c:pt idx="1853" formatCode="0.00_);\(0.00\)">
                  <c:v>3.0885833333333328</c:v>
                </c:pt>
                <c:pt idx="1854" formatCode="#,##0.00">
                  <c:v>3.1570833333333339</c:v>
                </c:pt>
                <c:pt idx="1855" formatCode="#,##0.00">
                  <c:v>3.1328333333333336</c:v>
                </c:pt>
                <c:pt idx="1856" formatCode="#,##0.00">
                  <c:v>3.1664166666666667</c:v>
                </c:pt>
                <c:pt idx="1857" formatCode="#,##0.00">
                  <c:v>3.2919166666666659</c:v>
                </c:pt>
                <c:pt idx="1858" formatCode="0.00_);\(0.00\)">
                  <c:v>3.4150833333333335</c:v>
                </c:pt>
                <c:pt idx="1859" formatCode="#,##0.00">
                  <c:v>3.4561666666666664</c:v>
                </c:pt>
                <c:pt idx="1860" formatCode="#,##0.00">
                  <c:v>3.5135000000000001</c:v>
                </c:pt>
                <c:pt idx="1861" formatCode="#,##0.00">
                  <c:v>3.5437499999999997</c:v>
                </c:pt>
                <c:pt idx="1862" formatCode="0.00_);\(0.00\)">
                  <c:v>3.2911666666666659</c:v>
                </c:pt>
                <c:pt idx="1863" formatCode="#,##0.00">
                  <c:v>3.2681666666666676</c:v>
                </c:pt>
                <c:pt idx="1864" formatCode="#,##0.00">
                  <c:v>3.4202499999999998</c:v>
                </c:pt>
                <c:pt idx="1865" formatCode="#,##0.00">
                  <c:v>3.3290000000000002</c:v>
                </c:pt>
                <c:pt idx="1866" formatCode="#,##0.00">
                  <c:v>3.125</c:v>
                </c:pt>
                <c:pt idx="1867" formatCode="0.00_);\(0.00\)">
                  <c:v>3.1930000000000001</c:v>
                </c:pt>
                <c:pt idx="1868" formatCode="#,##0.00">
                  <c:v>3.2029999999999998</c:v>
                </c:pt>
                <c:pt idx="1869" formatCode="#,##0.00">
                  <c:v>3.2228333333333339</c:v>
                </c:pt>
                <c:pt idx="1870" formatCode="#,##0.00">
                  <c:v>3.1975000000000002</c:v>
                </c:pt>
                <c:pt idx="1871" formatCode="#,##0.00">
                  <c:v>3.2310000000000003</c:v>
                </c:pt>
                <c:pt idx="1872" formatCode="0.00_);\(0.00\)">
                  <c:v>3.2955833333333335</c:v>
                </c:pt>
                <c:pt idx="1873" formatCode="#,##0.00">
                  <c:v>3.2954166666666667</c:v>
                </c:pt>
                <c:pt idx="1874" formatCode="#,##0.00">
                  <c:v>3.0654166666666671</c:v>
                </c:pt>
                <c:pt idx="1875" formatCode="#,##0.00">
                  <c:v>3.0912499999999992</c:v>
                </c:pt>
                <c:pt idx="1876" formatCode="#,##0.00">
                  <c:v>3.1915</c:v>
                </c:pt>
                <c:pt idx="1877" formatCode="0.00_);\(0.00\)">
                  <c:v>3.2255000000000003</c:v>
                </c:pt>
                <c:pt idx="1878" formatCode="#,##0.00">
                  <c:v>3.1504999999999996</c:v>
                </c:pt>
                <c:pt idx="1879" formatCode="#,##0.00">
                  <c:v>3.1601666666666666</c:v>
                </c:pt>
                <c:pt idx="1880" formatCode="#,##0.00">
                  <c:v>3.1785000000000001</c:v>
                </c:pt>
                <c:pt idx="1881" formatCode="#,##0.00">
                  <c:v>3.0535000000000001</c:v>
                </c:pt>
                <c:pt idx="1882" formatCode="0.00_);\(0.00\)">
                  <c:v>3.0614999999999992</c:v>
                </c:pt>
                <c:pt idx="1883" formatCode="#,##0.00">
                  <c:v>3.0829166666666663</c:v>
                </c:pt>
                <c:pt idx="1884" formatCode="#,##0.00">
                  <c:v>3.0829166666666663</c:v>
                </c:pt>
                <c:pt idx="1885" formatCode="#,##0.00">
                  <c:v>2.9256666666666669</c:v>
                </c:pt>
                <c:pt idx="1886" formatCode="0.00_);\(0.00\)">
                  <c:v>2.9536666666666664</c:v>
                </c:pt>
                <c:pt idx="1887" formatCode="#,##0.00">
                  <c:v>3.1536666666666666</c:v>
                </c:pt>
                <c:pt idx="1888" formatCode="#,##0.00">
                  <c:v>3.2076666666666669</c:v>
                </c:pt>
                <c:pt idx="1889" formatCode="#,##0.00">
                  <c:v>3.2829999999999995</c:v>
                </c:pt>
                <c:pt idx="1890" formatCode="#,##0.00">
                  <c:v>3.1629999999999998</c:v>
                </c:pt>
                <c:pt idx="1891" formatCode="0.00_);\(0.00\)">
                  <c:v>3.2989166666666669</c:v>
                </c:pt>
                <c:pt idx="1892" formatCode="#,##0.00">
                  <c:v>3.3834166666666672</c:v>
                </c:pt>
                <c:pt idx="1893" formatCode="#,##0.00">
                  <c:v>3.3289166666666663</c:v>
                </c:pt>
                <c:pt idx="1894" formatCode="#,##0.00">
                  <c:v>3.3450833333333332</c:v>
                </c:pt>
                <c:pt idx="1895" formatCode="#,##0.00">
                  <c:v>3.2918333333333334</c:v>
                </c:pt>
                <c:pt idx="1896" formatCode="0.00_);\(0.00\)">
                  <c:v>3.3129166666666667</c:v>
                </c:pt>
                <c:pt idx="1897" formatCode="#,##0.00">
                  <c:v>3.3377499999999998</c:v>
                </c:pt>
                <c:pt idx="1898" formatCode="#,##0.00">
                  <c:v>3.3081666666666667</c:v>
                </c:pt>
                <c:pt idx="1899" formatCode="#,##0.00">
                  <c:v>3.3137500000000002</c:v>
                </c:pt>
                <c:pt idx="1900" formatCode="#,##0.00">
                  <c:v>3.37175</c:v>
                </c:pt>
                <c:pt idx="1901" formatCode="0.00_);\(0.00\)">
                  <c:v>3.4438333333333335</c:v>
                </c:pt>
                <c:pt idx="1902" formatCode="#,##0.00">
                  <c:v>3.4565000000000001</c:v>
                </c:pt>
                <c:pt idx="1903" formatCode="#,##0.00">
                  <c:v>3.4208333333333338</c:v>
                </c:pt>
                <c:pt idx="1904" formatCode="#,##0.00">
                  <c:v>3.4529166666666669</c:v>
                </c:pt>
                <c:pt idx="1905" formatCode="#,##0.00">
                  <c:v>3.5130000000000003</c:v>
                </c:pt>
                <c:pt idx="1906" formatCode="0.00_);\(0.00\)">
                  <c:v>3.529666666666667</c:v>
                </c:pt>
                <c:pt idx="1907" formatCode="#,##0.00">
                  <c:v>3.5046666666666666</c:v>
                </c:pt>
                <c:pt idx="1908" formatCode="#,##0.00">
                  <c:v>3.4026666666666663</c:v>
                </c:pt>
                <c:pt idx="1909" formatCode="#,##0.00">
                  <c:v>3.3275000000000001</c:v>
                </c:pt>
                <c:pt idx="1910" formatCode="#,##0.00">
                  <c:v>3.2664166666666663</c:v>
                </c:pt>
                <c:pt idx="1911" formatCode="0.00_);\(0.00\)">
                  <c:v>3.3064999999999998</c:v>
                </c:pt>
                <c:pt idx="1912" formatCode="#,##0.00">
                  <c:v>3.3153333333333346</c:v>
                </c:pt>
                <c:pt idx="1913" formatCode="#,##0.00">
                  <c:v>3.2924166666666665</c:v>
                </c:pt>
                <c:pt idx="1914" formatCode="#,##0.00">
                  <c:v>3.2722500000000001</c:v>
                </c:pt>
                <c:pt idx="1915" formatCode="#,##0.00">
                  <c:v>3.3322499999999997</c:v>
                </c:pt>
                <c:pt idx="1916" formatCode="0.00_);\(0.00\)">
                  <c:v>3.3769999999999989</c:v>
                </c:pt>
                <c:pt idx="1917" formatCode="#,##0.00">
                  <c:v>3.4049166666666668</c:v>
                </c:pt>
                <c:pt idx="1918" formatCode="#,##0.00">
                  <c:v>3.5236666666666667</c:v>
                </c:pt>
                <c:pt idx="1919" formatCode="#,##0.00">
                  <c:v>3.4163333333333337</c:v>
                </c:pt>
                <c:pt idx="1920" formatCode="#,##0.00">
                  <c:v>3.40625</c:v>
                </c:pt>
                <c:pt idx="1921" formatCode="0.00_);\(0.00\)">
                  <c:v>3.3941666666666666</c:v>
                </c:pt>
                <c:pt idx="1922" formatCode="#,##0.00">
                  <c:v>3.4300833333333336</c:v>
                </c:pt>
                <c:pt idx="1923" formatCode="#,##0.00">
                  <c:v>3.4673333333333329</c:v>
                </c:pt>
                <c:pt idx="1924" formatCode="#,##0.00">
                  <c:v>3.4852500000000002</c:v>
                </c:pt>
                <c:pt idx="1925" formatCode="#,##0.00">
                  <c:v>3.5576666666666665</c:v>
                </c:pt>
                <c:pt idx="1926" formatCode="0.00_);\(0.00\)">
                  <c:v>3.5725000000000002</c:v>
                </c:pt>
                <c:pt idx="1927" formatCode="#,##0.00">
                  <c:v>3.5796666666666677</c:v>
                </c:pt>
                <c:pt idx="1928" formatCode="#,##0.00">
                  <c:v>3.6260833333333338</c:v>
                </c:pt>
                <c:pt idx="1929" formatCode="#,##0.00">
                  <c:v>3.6840833333333336</c:v>
                </c:pt>
                <c:pt idx="1930" formatCode="0.00_);\(0.00\)">
                  <c:v>3.7010833333333331</c:v>
                </c:pt>
                <c:pt idx="1931" formatCode="#,##0.00">
                  <c:v>3.7219166666666657</c:v>
                </c:pt>
                <c:pt idx="1932" formatCode="#,##0.00">
                  <c:v>3.8065833333333337</c:v>
                </c:pt>
                <c:pt idx="1933" formatCode="#,##0.00">
                  <c:v>3.7721666666666671</c:v>
                </c:pt>
                <c:pt idx="1934" formatCode="#,##0.00">
                  <c:v>3.7729166666666671</c:v>
                </c:pt>
                <c:pt idx="1935" formatCode="0.00_);\(0.00\)">
                  <c:v>3.8515833333333336</c:v>
                </c:pt>
                <c:pt idx="1936" formatCode="#,##0.00">
                  <c:v>3.8545000000000003</c:v>
                </c:pt>
                <c:pt idx="1937" formatCode="#,##0.00">
                  <c:v>3.8836666666666662</c:v>
                </c:pt>
                <c:pt idx="1938" formatCode="#,##0.00">
                  <c:v>3.9502499999999992</c:v>
                </c:pt>
                <c:pt idx="1939" formatCode="#,##0.00">
                  <c:v>3.9602500000000003</c:v>
                </c:pt>
                <c:pt idx="1940" formatCode="0.00_);\(0.00\)">
                  <c:v>4.0109166666666667</c:v>
                </c:pt>
                <c:pt idx="1941" formatCode="#,##0.00">
                  <c:v>4.0599999999999996</c:v>
                </c:pt>
                <c:pt idx="1942" formatCode="#,##0.00">
                  <c:v>4.1424166666666666</c:v>
                </c:pt>
                <c:pt idx="1943" formatCode="#,##0.00">
                  <c:v>4.1635833333333334</c:v>
                </c:pt>
                <c:pt idx="1944" formatCode="#,##0.00">
                  <c:v>4.1786666666666674</c:v>
                </c:pt>
                <c:pt idx="1945" formatCode="0.00_);\(0.00\)">
                  <c:v>4.0728333333333326</c:v>
                </c:pt>
                <c:pt idx="1946" formatCode="#,##0.00">
                  <c:v>4.1028333333333338</c:v>
                </c:pt>
                <c:pt idx="1947" formatCode="#,##0.00">
                  <c:v>4.1028333333333338</c:v>
                </c:pt>
                <c:pt idx="1948" formatCode="#,##0.00">
                  <c:v>4.1838333333333333</c:v>
                </c:pt>
                <c:pt idx="1949" formatCode="#,##0.00">
                  <c:v>4.1859166666666665</c:v>
                </c:pt>
                <c:pt idx="1950" formatCode="#,##0.00">
                  <c:v>4.1759166666666667</c:v>
                </c:pt>
                <c:pt idx="1951" formatCode="#,##0.00">
                  <c:v>4.1569166666666666</c:v>
                </c:pt>
                <c:pt idx="1952" formatCode="#,##0.00">
                  <c:v>4.0876666666666663</c:v>
                </c:pt>
                <c:pt idx="1953" formatCode="#,##0.00">
                  <c:v>4.1425833333333335</c:v>
                </c:pt>
                <c:pt idx="1954" formatCode="#,##0.00">
                  <c:v>4.1383333333333336</c:v>
                </c:pt>
                <c:pt idx="1955" formatCode="#,##0.00">
                  <c:v>4.3135833333333329</c:v>
                </c:pt>
                <c:pt idx="1956" formatCode="#,##0.00">
                  <c:v>4.3993333333333338</c:v>
                </c:pt>
                <c:pt idx="1957" formatCode="#,##0.00">
                  <c:v>4.3715833333333336</c:v>
                </c:pt>
                <c:pt idx="1958" formatCode="#,##0.00">
                  <c:v>4.3113333333333337</c:v>
                </c:pt>
                <c:pt idx="1959" formatCode="#,##0.00">
                  <c:v>4.3476666666666661</c:v>
                </c:pt>
                <c:pt idx="1960" formatCode="#,##0.00">
                  <c:v>4.2346666666666666</c:v>
                </c:pt>
                <c:pt idx="1961" formatCode="#,##0.00">
                  <c:v>4.0835833333333333</c:v>
                </c:pt>
                <c:pt idx="1962" formatCode="#,##0.00">
                  <c:v>4.0823333333333327</c:v>
                </c:pt>
                <c:pt idx="1963" formatCode="#,##0.00">
                  <c:v>4.1213333333333333</c:v>
                </c:pt>
                <c:pt idx="1964" formatCode="#,##0.00">
                  <c:v>4.0167500000000009</c:v>
                </c:pt>
                <c:pt idx="1965" formatCode="#,##0.00">
                  <c:v>3.9169166666666673</c:v>
                </c:pt>
                <c:pt idx="1966" formatCode="#,##0.00">
                  <c:v>3.8715833333333336</c:v>
                </c:pt>
                <c:pt idx="1967" formatCode="#,##0.00">
                  <c:v>3.7858333333333332</c:v>
                </c:pt>
                <c:pt idx="1968" formatCode="#,##0.00">
                  <c:v>3.7275833333333335</c:v>
                </c:pt>
                <c:pt idx="1969" formatCode="#,##0.00">
                  <c:v>3.7813333333333339</c:v>
                </c:pt>
                <c:pt idx="1970" formatCode="#,##0.00">
                  <c:v>3.9194999999999998</c:v>
                </c:pt>
                <c:pt idx="1971" formatCode="#,##0.00">
                  <c:v>4.0012500000000006</c:v>
                </c:pt>
                <c:pt idx="1972" formatCode="#,##0.00">
                  <c:v>4.0884999999999989</c:v>
                </c:pt>
                <c:pt idx="1973" formatCode="#,##0.00">
                  <c:v>4.0907499999999999</c:v>
                </c:pt>
                <c:pt idx="1974" formatCode="#,##0.00">
                  <c:v>4.2225000000000001</c:v>
                </c:pt>
                <c:pt idx="1975" formatCode="#,##0.00">
                  <c:v>4.3245000000000013</c:v>
                </c:pt>
                <c:pt idx="1976" formatCode="#,##0.00">
                  <c:v>4.253166666666667</c:v>
                </c:pt>
                <c:pt idx="1977" formatCode="#,##0.00">
                  <c:v>4.1672500000000001</c:v>
                </c:pt>
                <c:pt idx="1978" formatCode="#,##0.00">
                  <c:v>4.1560833333333331</c:v>
                </c:pt>
                <c:pt idx="1979" formatCode="#,##0.00">
                  <c:v>4.269916666666667</c:v>
                </c:pt>
                <c:pt idx="1980" formatCode="#,##0.00">
                  <c:v>4.3107499999999996</c:v>
                </c:pt>
                <c:pt idx="1981" formatCode="#,##0.00">
                  <c:v>4.1251666666666669</c:v>
                </c:pt>
                <c:pt idx="1982" formatCode="#,##0.00">
                  <c:v>4.1438333333333341</c:v>
                </c:pt>
                <c:pt idx="1983" formatCode="#,##0.00">
                  <c:v>4.1217500000000014</c:v>
                </c:pt>
                <c:pt idx="1984" formatCode="#,##0.00">
                  <c:v>4.1219999999999999</c:v>
                </c:pt>
                <c:pt idx="1985" formatCode="#,##0.00">
                  <c:v>4.1207500000000001</c:v>
                </c:pt>
                <c:pt idx="1986" formatCode="#,##0.00">
                  <c:v>4.2101666666666668</c:v>
                </c:pt>
                <c:pt idx="1987" formatCode="#,##0.00">
                  <c:v>4.2361666666666666</c:v>
                </c:pt>
                <c:pt idx="1988" formatCode="#,##0.00">
                  <c:v>4.2465000000000011</c:v>
                </c:pt>
                <c:pt idx="1989" formatCode="#,##0.00">
                  <c:v>4.3637500000000005</c:v>
                </c:pt>
                <c:pt idx="1990" formatCode="#,##0.00">
                  <c:v>4.4604166666666671</c:v>
                </c:pt>
                <c:pt idx="1991" formatCode="#,##0.00">
                  <c:v>4.5587500000000007</c:v>
                </c:pt>
                <c:pt idx="1992" formatCode="#,##0.00">
                  <c:v>4.4265833333333333</c:v>
                </c:pt>
                <c:pt idx="1993" formatCode="#,##0.00">
                  <c:v>4.4662500000000005</c:v>
                </c:pt>
                <c:pt idx="1994" formatCode="#,##0.00">
                  <c:v>4.3675000000000006</c:v>
                </c:pt>
                <c:pt idx="1995" formatCode="#,##0.00">
                  <c:v>4.4185000000000008</c:v>
                </c:pt>
                <c:pt idx="1996" formatCode="#,##0.00">
                  <c:v>4.3904166666666669</c:v>
                </c:pt>
                <c:pt idx="1997" formatCode="#,##0.00">
                  <c:v>4.2320833333333336</c:v>
                </c:pt>
                <c:pt idx="1998" formatCode="#,##0.00">
                  <c:v>4.2043333333333335</c:v>
                </c:pt>
                <c:pt idx="1999" formatCode="#,##0.00">
                  <c:v>4.3344166666666668</c:v>
                </c:pt>
                <c:pt idx="2000" formatCode="#,##0.00">
                  <c:v>4.3669166666666657</c:v>
                </c:pt>
                <c:pt idx="2001" formatCode="#,##0.00">
                  <c:v>4.3399166666666673</c:v>
                </c:pt>
                <c:pt idx="2002" formatCode="#,##0.00">
                  <c:v>4.3681666666666672</c:v>
                </c:pt>
                <c:pt idx="2003" formatCode="#,##0.00">
                  <c:v>4.3831666666666669</c:v>
                </c:pt>
                <c:pt idx="2004" formatCode="#,##0.00">
                  <c:v>4.4456666666666669</c:v>
                </c:pt>
                <c:pt idx="2005" formatCode="#,##0.00">
                  <c:v>4.3856666666666664</c:v>
                </c:pt>
                <c:pt idx="2006" formatCode="#,##0.00">
                  <c:v>4.4944166666666661</c:v>
                </c:pt>
                <c:pt idx="2007" formatCode="#,##0.00">
                  <c:v>4.4933333333333332</c:v>
                </c:pt>
                <c:pt idx="2008" formatCode="#,##0.00">
                  <c:v>4.4305833333333338</c:v>
                </c:pt>
                <c:pt idx="2009" formatCode="#,##0.00">
                  <c:v>4.4781666666666675</c:v>
                </c:pt>
                <c:pt idx="2010" formatCode="#,##0.00">
                  <c:v>3.81</c:v>
                </c:pt>
                <c:pt idx="2011" formatCode="#,##0.00">
                  <c:v>3.82</c:v>
                </c:pt>
                <c:pt idx="2012" formatCode="0.00_);\(0.00\)">
                  <c:v>3.8427500000000001</c:v>
                </c:pt>
                <c:pt idx="2013" formatCode="#,##0.00">
                  <c:v>3.8844166666666671</c:v>
                </c:pt>
                <c:pt idx="2014" formatCode="#,##0.00">
                  <c:v>3.9275833333333332</c:v>
                </c:pt>
                <c:pt idx="2015" formatCode="#,##0.00">
                  <c:v>4.027333333333333</c:v>
                </c:pt>
                <c:pt idx="2016" formatCode="#,##0.00">
                  <c:v>4.1339999999999995</c:v>
                </c:pt>
                <c:pt idx="2017" formatCode="0.00_);\(0.00\)">
                  <c:v>4.2340000000000009</c:v>
                </c:pt>
                <c:pt idx="2018" formatCode="#,##0.00">
                  <c:v>4.4590000000000005</c:v>
                </c:pt>
                <c:pt idx="2019" formatCode="#,##0.00">
                  <c:v>4.4089999999999998</c:v>
                </c:pt>
                <c:pt idx="2020" formatCode="#,##0.00">
                  <c:v>4.117</c:v>
                </c:pt>
                <c:pt idx="2021" formatCode="0.00_);\(0.00\)">
                  <c:v>4.1739999999999995</c:v>
                </c:pt>
                <c:pt idx="2022" formatCode="#,##0.00">
                  <c:v>4.1468333333333334</c:v>
                </c:pt>
                <c:pt idx="2023" formatCode="#,##0.00">
                  <c:v>4.1695833333333336</c:v>
                </c:pt>
                <c:pt idx="2024" formatCode="#,##0.00">
                  <c:v>4.0627500000000003</c:v>
                </c:pt>
                <c:pt idx="2025" formatCode="#,##0.00">
                  <c:v>4.1446666666666667</c:v>
                </c:pt>
                <c:pt idx="2026" formatCode="0.00_);\(0.00\)">
                  <c:v>4.2824166666666654</c:v>
                </c:pt>
                <c:pt idx="2027" formatCode="#,##0.00">
                  <c:v>4.3080833333333333</c:v>
                </c:pt>
                <c:pt idx="2028" formatCode="#,##0.00">
                  <c:v>4.229166666666667</c:v>
                </c:pt>
                <c:pt idx="2029" formatCode="#,##0.00">
                  <c:v>4.3091666666666661</c:v>
                </c:pt>
                <c:pt idx="2030" formatCode="#,##0.00">
                  <c:v>4.2491666666666665</c:v>
                </c:pt>
                <c:pt idx="2031" formatCode="0.00_);\(0.00\)">
                  <c:v>4.2951666666666677</c:v>
                </c:pt>
                <c:pt idx="2032" formatCode="#,##0.00">
                  <c:v>4.3261666666666665</c:v>
                </c:pt>
                <c:pt idx="2033" formatCode="#,##0.00">
                  <c:v>4.2753333333333323</c:v>
                </c:pt>
                <c:pt idx="2034" formatCode="#,##0.00">
                  <c:v>4.3463333333333338</c:v>
                </c:pt>
                <c:pt idx="2035" formatCode="#,##0.00">
                  <c:v>4.4981666666666671</c:v>
                </c:pt>
                <c:pt idx="2036" formatCode="0.00_);\(0.00\)">
                  <c:v>4.4168333333333329</c:v>
                </c:pt>
                <c:pt idx="2037" formatCode="#,##0.00">
                  <c:v>4.3466666666666658</c:v>
                </c:pt>
                <c:pt idx="2038" formatCode="#,##0.00">
                  <c:v>4.3654166666666656</c:v>
                </c:pt>
                <c:pt idx="2039" formatCode="#,##0.00">
                  <c:v>4.3966666666666665</c:v>
                </c:pt>
                <c:pt idx="2040" formatCode="#,##0.00">
                  <c:v>4.2657499999999997</c:v>
                </c:pt>
                <c:pt idx="2041" formatCode="0.00_);\(0.00\)">
                  <c:v>4.3227500000000001</c:v>
                </c:pt>
                <c:pt idx="2042" formatCode="#,##0.00">
                  <c:v>4.3664166666666668</c:v>
                </c:pt>
                <c:pt idx="2043" formatCode="#,##0.00">
                  <c:v>4.286083333333333</c:v>
                </c:pt>
                <c:pt idx="2044" formatCode="#,##0.00">
                  <c:v>4.246083333333333</c:v>
                </c:pt>
                <c:pt idx="2045" formatCode="0.00_);\(0.00\)">
                  <c:v>4.2610833333333327</c:v>
                </c:pt>
                <c:pt idx="2046" formatCode="#,##0.00">
                  <c:v>4.2785000000000002</c:v>
                </c:pt>
                <c:pt idx="2047" formatCode="#,##0.00">
                  <c:v>4.3034999999999997</c:v>
                </c:pt>
                <c:pt idx="2048" formatCode="#,##0.00">
                  <c:v>4.3975</c:v>
                </c:pt>
                <c:pt idx="2049" formatCode="#,##0.00">
                  <c:v>4.4774999999999991</c:v>
                </c:pt>
                <c:pt idx="2050" formatCode="0.00_);\(0.00\)">
                  <c:v>4.4974999999999996</c:v>
                </c:pt>
                <c:pt idx="2051" formatCode="#,##0.00">
                  <c:v>4.5541666666666671</c:v>
                </c:pt>
                <c:pt idx="2052" formatCode="#,##0.00">
                  <c:v>4.6010833333333343</c:v>
                </c:pt>
                <c:pt idx="2053" formatCode="#,##0.00">
                  <c:v>4.6183333333333323</c:v>
                </c:pt>
                <c:pt idx="2054" formatCode="#,##0.00">
                  <c:v>4.6783333333333337</c:v>
                </c:pt>
                <c:pt idx="2055" formatCode="0.00_);\(0.00\)">
                  <c:v>4.6241666666666665</c:v>
                </c:pt>
                <c:pt idx="2056" formatCode="#,##0.00">
                  <c:v>4.4741666666666662</c:v>
                </c:pt>
                <c:pt idx="2057" formatCode="#,##0.00">
                  <c:v>4.4949166666666658</c:v>
                </c:pt>
                <c:pt idx="2058" formatCode="#,##0.00">
                  <c:v>4.4999166666666666</c:v>
                </c:pt>
                <c:pt idx="2059" formatCode="#,##0.00">
                  <c:v>4.3989166666666657</c:v>
                </c:pt>
                <c:pt idx="2060" formatCode="0.00_);\(0.00\)">
                  <c:v>4.3879166666666674</c:v>
                </c:pt>
                <c:pt idx="2061" formatCode="#,##0.00">
                  <c:v>4.4020000000000001</c:v>
                </c:pt>
                <c:pt idx="2062" formatCode="#,##0.00">
                  <c:v>4.3920833333333338</c:v>
                </c:pt>
                <c:pt idx="2063" formatCode="#,##0.00">
                  <c:v>4.4361666666666659</c:v>
                </c:pt>
                <c:pt idx="2064" formatCode="#,##0.00">
                  <c:v>4.2945833333333336</c:v>
                </c:pt>
                <c:pt idx="2065" formatCode="0.00_);\(0.00\)">
                  <c:v>4.254833333333333</c:v>
                </c:pt>
                <c:pt idx="2066" formatCode="#,##0.00">
                  <c:v>4.2341666666666669</c:v>
                </c:pt>
                <c:pt idx="2067" formatCode="#,##0.00">
                  <c:v>4.2873333333333337</c:v>
                </c:pt>
                <c:pt idx="2068" formatCode="#,##0.00">
                  <c:v>4.348583333333333</c:v>
                </c:pt>
                <c:pt idx="2069" formatCode="#,##0.00">
                  <c:v>4.3405833333333339</c:v>
                </c:pt>
                <c:pt idx="2070" formatCode="0.00_);\(0.00\)">
                  <c:v>4.2742500000000003</c:v>
                </c:pt>
                <c:pt idx="2071" formatCode="#,##0.00">
                  <c:v>4.1544166666666671</c:v>
                </c:pt>
                <c:pt idx="2072" formatCode="#,##0.00">
                  <c:v>4.0859166666666669</c:v>
                </c:pt>
                <c:pt idx="2073" formatCode="#,##0.00">
                  <c:v>4.1006666666666671</c:v>
                </c:pt>
                <c:pt idx="2074" formatCode="#,##0.00">
                  <c:v>4.1676666666666664</c:v>
                </c:pt>
                <c:pt idx="2075" formatCode="0.00_);\(0.00\)">
                  <c:v>4.2971666666666666</c:v>
                </c:pt>
                <c:pt idx="2076" formatCode="#,##0.00">
                  <c:v>4.3046666666666669</c:v>
                </c:pt>
                <c:pt idx="2077" formatCode="#,##0.00">
                  <c:v>4.3847499999999995</c:v>
                </c:pt>
                <c:pt idx="2078" formatCode="#,##0.00">
                  <c:v>4.3963333333333328</c:v>
                </c:pt>
                <c:pt idx="2079" formatCode="#,##0.00">
                  <c:v>4.3111666666666659</c:v>
                </c:pt>
                <c:pt idx="2080" formatCode="0.00_);\(0.00\)">
                  <c:v>4.3287499999999994</c:v>
                </c:pt>
                <c:pt idx="2081" formatCode="#,##0.00">
                  <c:v>4.408500000000001</c:v>
                </c:pt>
                <c:pt idx="2082" formatCode="#,##0.00">
                  <c:v>4.323833333333333</c:v>
                </c:pt>
                <c:pt idx="2083" formatCode="#,##0.00">
                  <c:v>4.3388333333333327</c:v>
                </c:pt>
                <c:pt idx="2084" formatCode="0.00_);\(0.00\)">
                  <c:v>4.3454999999999995</c:v>
                </c:pt>
                <c:pt idx="2085" formatCode="#,##0.00">
                  <c:v>4.3965000000000005</c:v>
                </c:pt>
                <c:pt idx="2086" formatCode="#,##0.00">
                  <c:v>4.4406666666666661</c:v>
                </c:pt>
                <c:pt idx="2087" formatCode="#,##0.00">
                  <c:v>4.4193333333333333</c:v>
                </c:pt>
                <c:pt idx="2088" formatCode="#,##0.00">
                  <c:v>4.366833333333334</c:v>
                </c:pt>
                <c:pt idx="2089" formatCode="0.00_);\(0.00\)">
                  <c:v>4.3931666666666667</c:v>
                </c:pt>
                <c:pt idx="2090" formatCode="#,##0.00">
                  <c:v>4.4024999999999999</c:v>
                </c:pt>
                <c:pt idx="2091" formatCode="#,##0.00">
                  <c:v>4.3683333333333332</c:v>
                </c:pt>
                <c:pt idx="2092" formatCode="#,##0.00">
                  <c:v>4.3697500000000007</c:v>
                </c:pt>
                <c:pt idx="2093" formatCode="#,##0.00">
                  <c:v>4.3395833333333336</c:v>
                </c:pt>
                <c:pt idx="2094" formatCode="0.00_);\(0.00\)">
                  <c:v>4.3714166666666676</c:v>
                </c:pt>
                <c:pt idx="2095" formatCode="#,##0.00">
                  <c:v>4.3769999999999998</c:v>
                </c:pt>
                <c:pt idx="2096" formatCode="#,##0.00">
                  <c:v>4.2581666666666669</c:v>
                </c:pt>
                <c:pt idx="2097" formatCode="#,##0.00">
                  <c:v>4.2487499999999994</c:v>
                </c:pt>
                <c:pt idx="2098" formatCode="#,##0.00">
                  <c:v>4.1675833333333339</c:v>
                </c:pt>
                <c:pt idx="2099" formatCode="0.00_);\(0.00\)">
                  <c:v>4.1665833333333344</c:v>
                </c:pt>
                <c:pt idx="2100" formatCode="#,##0.00">
                  <c:v>4.1273333333333335</c:v>
                </c:pt>
                <c:pt idx="2101" formatCode="#,##0.00">
                  <c:v>4.1748333333333321</c:v>
                </c:pt>
                <c:pt idx="2102" formatCode="#,##0.00">
                  <c:v>4.2789166666666665</c:v>
                </c:pt>
                <c:pt idx="2103" formatCode="#,##0.00">
                  <c:v>4.1993333333333327</c:v>
                </c:pt>
                <c:pt idx="2104" formatCode="0.00_);\(0.00\)">
                  <c:v>4.2145000000000001</c:v>
                </c:pt>
                <c:pt idx="2105" formatCode="#,##0.00">
                  <c:v>4.2688333333333333</c:v>
                </c:pt>
                <c:pt idx="2106" formatCode="#,##0.00">
                  <c:v>4.2086666666666659</c:v>
                </c:pt>
                <c:pt idx="2107" formatCode="#,##0.00">
                  <c:v>4.1776666666666671</c:v>
                </c:pt>
                <c:pt idx="2108" formatCode="#,##0.00">
                  <c:v>4.1879166666666672</c:v>
                </c:pt>
                <c:pt idx="2109" formatCode="0.00_);\(0.00\)">
                  <c:v>4.1677500000000007</c:v>
                </c:pt>
                <c:pt idx="2110" formatCode="#,##0.00">
                  <c:v>4.1057500000000005</c:v>
                </c:pt>
                <c:pt idx="2111" formatCode="#,##0.00">
                  <c:v>3.92625</c:v>
                </c:pt>
                <c:pt idx="2112" formatCode="#,##0.00">
                  <c:v>3.9472500000000004</c:v>
                </c:pt>
                <c:pt idx="2113" formatCode="0.00_);\(0.00\)">
                  <c:v>3.8415000000000004</c:v>
                </c:pt>
                <c:pt idx="2114" formatCode="#,##0.00">
                  <c:v>3.8724999999999992</c:v>
                </c:pt>
                <c:pt idx="2115" formatCode="#,##0.00">
                  <c:v>3.9724999999999997</c:v>
                </c:pt>
                <c:pt idx="2116" formatCode="#,##0.00">
                  <c:v>3.9003333333333337</c:v>
                </c:pt>
                <c:pt idx="2117" formatCode="#,##0.00">
                  <c:v>3.8503333333333334</c:v>
                </c:pt>
                <c:pt idx="2118" formatCode="0.00_);\(0.00\)">
                  <c:v>3.8553333333333328</c:v>
                </c:pt>
                <c:pt idx="2119" formatCode="#,##0.00">
                  <c:v>3.9636666666666667</c:v>
                </c:pt>
                <c:pt idx="2120" formatCode="#,##0.00">
                  <c:v>4.1536666666666671</c:v>
                </c:pt>
                <c:pt idx="2121" formatCode="#,##0.00">
                  <c:v>4.2382500000000007</c:v>
                </c:pt>
                <c:pt idx="2122" formatCode="#,##0.00">
                  <c:v>4.08</c:v>
                </c:pt>
                <c:pt idx="2123" formatCode="0.00_);\(0.00\)">
                  <c:v>3.9559999999999995</c:v>
                </c:pt>
                <c:pt idx="2124" formatCode="#,##0.00">
                  <c:v>3.8660000000000001</c:v>
                </c:pt>
                <c:pt idx="2125" formatCode="#,##0.00">
                  <c:v>3.7951666666666668</c:v>
                </c:pt>
                <c:pt idx="2126" formatCode="#,##0.00">
                  <c:v>3.8232499999999994</c:v>
                </c:pt>
                <c:pt idx="2127" formatCode="#,##0.00">
                  <c:v>3.6581666666666668</c:v>
                </c:pt>
                <c:pt idx="2128" formatCode="0.00_);\(0.00\)">
                  <c:v>3.660166666666667</c:v>
                </c:pt>
                <c:pt idx="2129" formatCode="#,##0.00">
                  <c:v>3.6657499999999996</c:v>
                </c:pt>
                <c:pt idx="2130" formatCode="#,##0.00">
                  <c:v>3.5862499999999997</c:v>
                </c:pt>
                <c:pt idx="2131" formatCode="#,##0.00">
                  <c:v>3.5962499999999999</c:v>
                </c:pt>
                <c:pt idx="2132" formatCode="#,##0.00">
                  <c:v>3.5662500000000001</c:v>
                </c:pt>
                <c:pt idx="2133" formatCode="0.00_);\(0.00\)">
                  <c:v>3.6149166666666663</c:v>
                </c:pt>
                <c:pt idx="2134" formatCode="#,##0.00">
                  <c:v>3.5619166666666664</c:v>
                </c:pt>
                <c:pt idx="2135" formatCode="#,##0.00">
                  <c:v>3.6084166666666664</c:v>
                </c:pt>
                <c:pt idx="2136" formatCode="#,##0.00">
                  <c:v>3.7504166666666663</c:v>
                </c:pt>
                <c:pt idx="2137" formatCode="0.00_);\(0.00\)">
                  <c:v>3.8014166666666669</c:v>
                </c:pt>
                <c:pt idx="2138" formatCode="#,##0.00">
                  <c:v>3.9276666666666671</c:v>
                </c:pt>
                <c:pt idx="2139" formatCode="#,##0.00">
                  <c:v>3.8376666666666668</c:v>
                </c:pt>
                <c:pt idx="2140" formatCode="#,##0.00">
                  <c:v>3.9126666666666665</c:v>
                </c:pt>
                <c:pt idx="2141" formatCode="#,##0.00">
                  <c:v>3.8876666666666666</c:v>
                </c:pt>
                <c:pt idx="2142" formatCode="0.00_);\(0.00\)">
                  <c:v>3.9096666666666664</c:v>
                </c:pt>
                <c:pt idx="2143" formatCode="#,##0.00">
                  <c:v>3.7996666666666665</c:v>
                </c:pt>
                <c:pt idx="2144" formatCode="#,##0.00">
                  <c:v>3.6951666666666667</c:v>
                </c:pt>
                <c:pt idx="2145" formatCode="#,##0.00">
                  <c:v>3.7201666666666662</c:v>
                </c:pt>
                <c:pt idx="2146" formatCode="#,##0.00">
                  <c:v>3.6236666666666673</c:v>
                </c:pt>
                <c:pt idx="2147" formatCode="0.00_);\(0.00\)">
                  <c:v>3.5498333333333338</c:v>
                </c:pt>
                <c:pt idx="2148" formatCode="#,##0.00">
                  <c:v>3.6430833333333337</c:v>
                </c:pt>
                <c:pt idx="2149" formatCode="#,##0.00">
                  <c:v>3.7088333333333332</c:v>
                </c:pt>
                <c:pt idx="2150" formatCode="#,##0.00">
                  <c:v>3.675333333333334</c:v>
                </c:pt>
                <c:pt idx="2151" formatCode="#,##0.00">
                  <c:v>3.8457500000000011</c:v>
                </c:pt>
                <c:pt idx="2152" formatCode="0.00_);\(0.00\)">
                  <c:v>3.7587500000000005</c:v>
                </c:pt>
                <c:pt idx="2153" formatCode="#,##0.00">
                  <c:v>3.8190833333333329</c:v>
                </c:pt>
                <c:pt idx="2154" formatCode="#,##0.00">
                  <c:v>3.8730833333333337</c:v>
                </c:pt>
                <c:pt idx="2155" formatCode="#,##0.00">
                  <c:v>3.8270833333333338</c:v>
                </c:pt>
                <c:pt idx="2156" formatCode="#,##0.00">
                  <c:v>3.6477500000000003</c:v>
                </c:pt>
                <c:pt idx="2157" formatCode="0.00_);\(0.00\)">
                  <c:v>3.6940000000000004</c:v>
                </c:pt>
                <c:pt idx="2158" formatCode="#,##0.00">
                  <c:v>3.615333333333334</c:v>
                </c:pt>
                <c:pt idx="2159" formatCode="#,##0.00">
                  <c:v>3.6944166666666667</c:v>
                </c:pt>
                <c:pt idx="2160" formatCode="#,##0.00">
                  <c:v>3.6668333333333334</c:v>
                </c:pt>
                <c:pt idx="2161" formatCode="#,##0.00">
                  <c:v>3.7248333333333332</c:v>
                </c:pt>
                <c:pt idx="2162" formatCode="0.00_);\(0.00\)">
                  <c:v>3.6901666666666668</c:v>
                </c:pt>
                <c:pt idx="2163" formatCode="#,##0.00">
                  <c:v>3.7299166666666661</c:v>
                </c:pt>
                <c:pt idx="2164" formatCode="#,##0.00">
                  <c:v>3.741000000000001</c:v>
                </c:pt>
                <c:pt idx="2165" formatCode="#,##0.00">
                  <c:v>3.7758333333333329</c:v>
                </c:pt>
                <c:pt idx="2166" formatCode="#,##0.00">
                  <c:v>3.9433333333333334</c:v>
                </c:pt>
                <c:pt idx="2167" formatCode="0.00_);\(0.00\)">
                  <c:v>3.9210000000000007</c:v>
                </c:pt>
                <c:pt idx="2168" formatCode="#,##0.00">
                  <c:v>3.8609999999999993</c:v>
                </c:pt>
                <c:pt idx="2169" formatCode="#,##0.00">
                  <c:v>3.7798333333333338</c:v>
                </c:pt>
                <c:pt idx="2170" formatCode="#,##0.00">
                  <c:v>3.762166666666666</c:v>
                </c:pt>
                <c:pt idx="2171" formatCode="#,##0.00">
                  <c:v>3.6141666666666672</c:v>
                </c:pt>
                <c:pt idx="2172" formatCode="0.00_);\(0.00\)">
                  <c:v>3.61375</c:v>
                </c:pt>
                <c:pt idx="2173" formatCode="#,##0.00">
                  <c:v>3.581</c:v>
                </c:pt>
                <c:pt idx="2174" formatCode="#,##0.00">
                  <c:v>3.4312500000000008</c:v>
                </c:pt>
                <c:pt idx="2175" formatCode="#,##0.00">
                  <c:v>3.3054166666666664</c:v>
                </c:pt>
                <c:pt idx="2176" formatCode="#,##0.00">
                  <c:v>3.2774166666666669</c:v>
                </c:pt>
                <c:pt idx="2177" formatCode="0.00_);\(0.00\)">
                  <c:v>3.3400833333333337</c:v>
                </c:pt>
                <c:pt idx="2178" formatCode="#,##0.00">
                  <c:v>3.3360833333333333</c:v>
                </c:pt>
                <c:pt idx="2179" formatCode="#,##0.00">
                  <c:v>3.2660833333333339</c:v>
                </c:pt>
                <c:pt idx="2180" formatCode="#,##0.00">
                  <c:v>3.2890000000000001</c:v>
                </c:pt>
                <c:pt idx="2181" formatCode="0.00_);\(0.00\)">
                  <c:v>3.2930000000000006</c:v>
                </c:pt>
                <c:pt idx="2182" formatCode="#,##0.00">
                  <c:v>3.2990000000000008</c:v>
                </c:pt>
                <c:pt idx="2183" formatCode="#,##0.00">
                  <c:v>3.2517499999999999</c:v>
                </c:pt>
                <c:pt idx="2184" formatCode="#,##0.00">
                  <c:v>3.2517499999999999</c:v>
                </c:pt>
                <c:pt idx="2185" formatCode="#,##0.00">
                  <c:v>3.3460833333333326</c:v>
                </c:pt>
                <c:pt idx="2186" formatCode="0.00_);\(0.00\)">
                  <c:v>3.4452500000000001</c:v>
                </c:pt>
                <c:pt idx="2187" formatCode="#,##0.00">
                  <c:v>3.5692499999999998</c:v>
                </c:pt>
                <c:pt idx="2188" formatCode="#,##0.00">
                  <c:v>3.441416666666667</c:v>
                </c:pt>
                <c:pt idx="2189" formatCode="#,##0.00">
                  <c:v>3.316416666666667</c:v>
                </c:pt>
                <c:pt idx="2190" formatCode="#,##0.00">
                  <c:v>3.1733333333333333</c:v>
                </c:pt>
                <c:pt idx="2191" formatCode="0.00_);\(0.00\)">
                  <c:v>3.2090000000000001</c:v>
                </c:pt>
                <c:pt idx="2192" formatCode="#,##0.00">
                  <c:v>3.2193333333333332</c:v>
                </c:pt>
                <c:pt idx="2193" formatCode="#,##0.00">
                  <c:v>3.1243333333333339</c:v>
                </c:pt>
                <c:pt idx="2194" formatCode="#,##0.00">
                  <c:v>3.204333333333333</c:v>
                </c:pt>
                <c:pt idx="2195" formatCode="#,##0.00">
                  <c:v>3.1553333333333331</c:v>
                </c:pt>
                <c:pt idx="2196" formatCode="0.00_);\(0.00\)">
                  <c:v>3.1557500000000007</c:v>
                </c:pt>
                <c:pt idx="2197" formatCode="#,##0.00">
                  <c:v>3.2014166666666664</c:v>
                </c:pt>
                <c:pt idx="2198" formatCode="#,##0.00">
                  <c:v>3.2610833333333336</c:v>
                </c:pt>
                <c:pt idx="2199" formatCode="#,##0.00">
                  <c:v>3.2660833333333339</c:v>
                </c:pt>
                <c:pt idx="2200" formatCode="#,##0.00">
                  <c:v>3.2626666666666675</c:v>
                </c:pt>
                <c:pt idx="2201" formatCode="#,##0.00">
                  <c:v>3.3146666666666671</c:v>
                </c:pt>
                <c:pt idx="2202" formatCode="#,##0.00">
                  <c:v>3.2116666666666664</c:v>
                </c:pt>
                <c:pt idx="2203" formatCode="#,##0.00">
                  <c:v>3.2270833333333333</c:v>
                </c:pt>
                <c:pt idx="2204" formatCode="#,##0.00">
                  <c:v>3.2955833333333331</c:v>
                </c:pt>
                <c:pt idx="2205" formatCode="#,##0.00">
                  <c:v>3.3201666666666667</c:v>
                </c:pt>
                <c:pt idx="2206" formatCode="#,##0.00">
                  <c:v>3.3139999999999996</c:v>
                </c:pt>
                <c:pt idx="2207" formatCode="#,##0.00">
                  <c:v>3.2906666666666666</c:v>
                </c:pt>
                <c:pt idx="2208" formatCode="#,##0.00">
                  <c:v>3.2784999999999997</c:v>
                </c:pt>
                <c:pt idx="2209" formatCode="#,##0.00">
                  <c:v>3.4037499999999992</c:v>
                </c:pt>
                <c:pt idx="2210" formatCode="#,##0.00">
                  <c:v>3.34375</c:v>
                </c:pt>
                <c:pt idx="2211" formatCode="#,##0.00">
                  <c:v>3.4392499999999995</c:v>
                </c:pt>
                <c:pt idx="2212" formatCode="#,##0.00">
                  <c:v>3.5488333333333331</c:v>
                </c:pt>
                <c:pt idx="2213" formatCode="#,##0.00">
                  <c:v>3.6034166666666665</c:v>
                </c:pt>
                <c:pt idx="2214" formatCode="#,##0.00">
                  <c:v>3.5287500000000001</c:v>
                </c:pt>
                <c:pt idx="2215" formatCode="#,##0.00">
                  <c:v>3.6610833333333335</c:v>
                </c:pt>
                <c:pt idx="2216" formatCode="#,##0.00">
                  <c:v>3.574583333333333</c:v>
                </c:pt>
                <c:pt idx="2217" formatCode="#,##0.00">
                  <c:v>3.5845833333333328</c:v>
                </c:pt>
                <c:pt idx="2218" formatCode="#,##0.00">
                  <c:v>3.7045833333333325</c:v>
                </c:pt>
                <c:pt idx="2219" formatCode="#,##0.00">
                  <c:v>3.6715833333333339</c:v>
                </c:pt>
                <c:pt idx="2220" formatCode="#,##0.00">
                  <c:v>3.7428333333333321</c:v>
                </c:pt>
                <c:pt idx="2221" formatCode="#,##0.00">
                  <c:v>3.7523333333333331</c:v>
                </c:pt>
                <c:pt idx="2222" formatCode="#,##0.00">
                  <c:v>3.7293333333333329</c:v>
                </c:pt>
                <c:pt idx="2223" formatCode="#,##0.00">
                  <c:v>3.5560833333333335</c:v>
                </c:pt>
                <c:pt idx="2224" formatCode="#,##0.00">
                  <c:v>3.5959166666666671</c:v>
                </c:pt>
                <c:pt idx="2225" formatCode="#,##0.00">
                  <c:v>3.5884166666666668</c:v>
                </c:pt>
                <c:pt idx="2226" formatCode="#,##0.00">
                  <c:v>3.676416666666666</c:v>
                </c:pt>
                <c:pt idx="2227" formatCode="#,##0.00">
                  <c:v>3.7134166666666673</c:v>
                </c:pt>
                <c:pt idx="2228" formatCode="#,##0.00">
                  <c:v>3.5952500000000001</c:v>
                </c:pt>
                <c:pt idx="2229" formatCode="#,##0.00">
                  <c:v>3.6248333333333336</c:v>
                </c:pt>
                <c:pt idx="2230" formatCode="#,##0.00">
                  <c:v>3.5588333333333337</c:v>
                </c:pt>
                <c:pt idx="2231" formatCode="#,##0.00">
                  <c:v>3.4646666666666666</c:v>
                </c:pt>
                <c:pt idx="2232" formatCode="#,##0.00">
                  <c:v>3.5004166666666663</c:v>
                </c:pt>
                <c:pt idx="2233" formatCode="#,##0.00">
                  <c:v>3.5656666666666665</c:v>
                </c:pt>
                <c:pt idx="2234" formatCode="#,##0.00">
                  <c:v>3.5517499999999997</c:v>
                </c:pt>
                <c:pt idx="2235" formatCode="#,##0.00">
                  <c:v>3.4164166666666667</c:v>
                </c:pt>
                <c:pt idx="2236" formatCode="#,##0.00">
                  <c:v>3.3386666666666667</c:v>
                </c:pt>
                <c:pt idx="2237" formatCode="#,##0.00">
                  <c:v>3.3730833333333337</c:v>
                </c:pt>
                <c:pt idx="2238" formatCode="#,##0.00">
                  <c:v>3.2982499999999999</c:v>
                </c:pt>
                <c:pt idx="2239" formatCode="#,##0.00">
                  <c:v>3.2420000000000004</c:v>
                </c:pt>
                <c:pt idx="2240" formatCode="#,##0.00">
                  <c:v>3.27725</c:v>
                </c:pt>
                <c:pt idx="2241" formatCode="#,##0.00">
                  <c:v>3.2425833333333336</c:v>
                </c:pt>
                <c:pt idx="2242" formatCode="#,##0.00">
                  <c:v>3.2038333333333338</c:v>
                </c:pt>
                <c:pt idx="2243" formatCode="#,##0.00">
                  <c:v>3.1215000000000006</c:v>
                </c:pt>
                <c:pt idx="2244" formatCode="#,##0.00">
                  <c:v>3.1395833333333338</c:v>
                </c:pt>
                <c:pt idx="2245" formatCode="#,##0.00">
                  <c:v>3.1955000000000005</c:v>
                </c:pt>
                <c:pt idx="2246" formatCode="#,##0.00">
                  <c:v>3.2920833333333328</c:v>
                </c:pt>
                <c:pt idx="2247" formatCode="#,##0.00">
                  <c:v>3.3014166666666664</c:v>
                </c:pt>
                <c:pt idx="2248" formatCode="#,##0.00">
                  <c:v>3.2555000000000001</c:v>
                </c:pt>
                <c:pt idx="2249" formatCode="#,##0.00">
                  <c:v>3.2518333333333334</c:v>
                </c:pt>
                <c:pt idx="2250" formatCode="#,##0.00">
                  <c:v>3.2841666666666662</c:v>
                </c:pt>
                <c:pt idx="2251" formatCode="#,##0.00">
                  <c:v>3.2150000000000003</c:v>
                </c:pt>
                <c:pt idx="2252" formatCode="#,##0.00">
                  <c:v>3.2044999999999999</c:v>
                </c:pt>
                <c:pt idx="2253" formatCode="#,##0.00">
                  <c:v>3.1642499999999996</c:v>
                </c:pt>
                <c:pt idx="2254" formatCode="#,##0.00">
                  <c:v>3.2083333333333335</c:v>
                </c:pt>
                <c:pt idx="2255" formatCode="#,##0.00">
                  <c:v>3.3164999999999996</c:v>
                </c:pt>
                <c:pt idx="2256" formatCode="#,##0.00">
                  <c:v>3.363666666666667</c:v>
                </c:pt>
                <c:pt idx="2257" formatCode="#,##0.00">
                  <c:v>3.2169166666666662</c:v>
                </c:pt>
                <c:pt idx="2258" formatCode="#,##0.00">
                  <c:v>3.2697499999999997</c:v>
                </c:pt>
                <c:pt idx="2259" formatCode="#,##0.00">
                  <c:v>3.1861666666666664</c:v>
                </c:pt>
              </c:numCache>
            </c:numRef>
          </c:val>
          <c:smooth val="0"/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Data'!$O$5:$O$2264</c:f>
              <c:numCache>
                <c:formatCode>0.00</c:formatCode>
                <c:ptCount val="2260"/>
                <c:pt idx="0">
                  <c:v>1.9792246416666668</c:v>
                </c:pt>
                <c:pt idx="1">
                  <c:v>1.9936097800000006</c:v>
                </c:pt>
                <c:pt idx="2">
                  <c:v>1.9744231791666664</c:v>
                </c:pt>
                <c:pt idx="3" formatCode="0.00_);\(0.00\)">
                  <c:v>1.9617397724999999</c:v>
                </c:pt>
                <c:pt idx="4">
                  <c:v>1.9588815358333338</c:v>
                </c:pt>
                <c:pt idx="5">
                  <c:v>1.957911685</c:v>
                </c:pt>
                <c:pt idx="6">
                  <c:v>1.9538796366666666</c:v>
                </c:pt>
                <c:pt idx="7">
                  <c:v>1.9543001824999999</c:v>
                </c:pt>
                <c:pt idx="8" formatCode="0.00_);\(0.00\)">
                  <c:v>1.9602471008333333</c:v>
                </c:pt>
                <c:pt idx="9">
                  <c:v>1.9637576241666668</c:v>
                </c:pt>
                <c:pt idx="10">
                  <c:v>1.9746284883333336</c:v>
                </c:pt>
                <c:pt idx="11">
                  <c:v>1.9650345600000001</c:v>
                </c:pt>
                <c:pt idx="12">
                  <c:v>1.993095375833333</c:v>
                </c:pt>
                <c:pt idx="13" formatCode="0.00_);\(0.00\)">
                  <c:v>2.0091225116666669</c:v>
                </c:pt>
                <c:pt idx="14">
                  <c:v>2.0161488950000002</c:v>
                </c:pt>
                <c:pt idx="15">
                  <c:v>2.0168038366666665</c:v>
                </c:pt>
                <c:pt idx="16">
                  <c:v>2.0294050750000001</c:v>
                </c:pt>
                <c:pt idx="17">
                  <c:v>2.0271478766666666</c:v>
                </c:pt>
                <c:pt idx="18" formatCode="0.00_);\(0.00\)">
                  <c:v>2.0254041966666669</c:v>
                </c:pt>
                <c:pt idx="19">
                  <c:v>2.0293605925000002</c:v>
                </c:pt>
                <c:pt idx="20">
                  <c:v>2.2459166666666666</c:v>
                </c:pt>
                <c:pt idx="21">
                  <c:v>2.0857577750000003</c:v>
                </c:pt>
                <c:pt idx="22">
                  <c:v>2.0788091858333337</c:v>
                </c:pt>
                <c:pt idx="23">
                  <c:v>2.0763793908333334</c:v>
                </c:pt>
                <c:pt idx="24" formatCode="0.00_);\(0.00\)">
                  <c:v>2.0868745849999999</c:v>
                </c:pt>
                <c:pt idx="25">
                  <c:v>2.1147486099999999</c:v>
                </c:pt>
                <c:pt idx="26">
                  <c:v>2.1040167883333338</c:v>
                </c:pt>
                <c:pt idx="27">
                  <c:v>2.1040930033333334</c:v>
                </c:pt>
                <c:pt idx="28" formatCode="0.00_);\(0.00\)">
                  <c:v>2.1327324191666661</c:v>
                </c:pt>
                <c:pt idx="29">
                  <c:v>2.1157563449999999</c:v>
                </c:pt>
                <c:pt idx="30">
                  <c:v>2.1340738766666667</c:v>
                </c:pt>
                <c:pt idx="31">
                  <c:v>2.1252654200000003</c:v>
                </c:pt>
                <c:pt idx="32" formatCode="0.00_);\(0.00\)">
                  <c:v>2.1248498541666665</c:v>
                </c:pt>
                <c:pt idx="33">
                  <c:v>2.1170272049999999</c:v>
                </c:pt>
                <c:pt idx="34">
                  <c:v>2.1228879866666666</c:v>
                </c:pt>
                <c:pt idx="35" formatCode="0.00_);\(0.00\)">
                  <c:v>2.3234801558333333</c:v>
                </c:pt>
                <c:pt idx="36">
                  <c:v>2.1295275141666674</c:v>
                </c:pt>
                <c:pt idx="37">
                  <c:v>2.1419931074999998</c:v>
                </c:pt>
                <c:pt idx="38">
                  <c:v>2.1446084925000002</c:v>
                </c:pt>
                <c:pt idx="39">
                  <c:v>2.1337545641666669</c:v>
                </c:pt>
                <c:pt idx="40" formatCode="0.00_);\(0.00\)">
                  <c:v>2.1305335608333333</c:v>
                </c:pt>
                <c:pt idx="41">
                  <c:v>2.1196491675</c:v>
                </c:pt>
                <c:pt idx="42">
                  <c:v>2.122697118333333</c:v>
                </c:pt>
                <c:pt idx="43">
                  <c:v>2.109566725833333</c:v>
                </c:pt>
                <c:pt idx="44">
                  <c:v>2.1295037833333335</c:v>
                </c:pt>
                <c:pt idx="45" formatCode="0.00_);\(0.00\)">
                  <c:v>2.1188049924999999</c:v>
                </c:pt>
                <c:pt idx="46">
                  <c:v>2.1171174424999997</c:v>
                </c:pt>
                <c:pt idx="47" formatCode="#,##0.00">
                  <c:v>2.0917545241666664</c:v>
                </c:pt>
                <c:pt idx="48" formatCode="#,##0.00">
                  <c:v>2.0964790983333335</c:v>
                </c:pt>
                <c:pt idx="49" formatCode="#,##0.00">
                  <c:v>2.1159198125000001</c:v>
                </c:pt>
                <c:pt idx="50" formatCode="0.00_);\(0.00\)">
                  <c:v>2.1248740125000003</c:v>
                </c:pt>
                <c:pt idx="51" formatCode="#,##0.00">
                  <c:v>2.1277292233333331</c:v>
                </c:pt>
                <c:pt idx="52" formatCode="#,##0.00">
                  <c:v>2.1322168499999998</c:v>
                </c:pt>
                <c:pt idx="53" formatCode="#,##0.00">
                  <c:v>2.1452287500000002</c:v>
                </c:pt>
                <c:pt idx="54" formatCode="#,##0.00">
                  <c:v>2.1441971875000001</c:v>
                </c:pt>
                <c:pt idx="55" formatCode="0.00_);\(0.00\)">
                  <c:v>2.1370086266666668</c:v>
                </c:pt>
                <c:pt idx="56" formatCode="#,##0.00">
                  <c:v>2.1546598091666667</c:v>
                </c:pt>
                <c:pt idx="57" formatCode="#,##0.00">
                  <c:v>2.1787252266666672</c:v>
                </c:pt>
                <c:pt idx="58" formatCode="#,##0.00">
                  <c:v>2.2069837666666667</c:v>
                </c:pt>
                <c:pt idx="59" formatCode="#,##0.00">
                  <c:v>2.2342947691666666</c:v>
                </c:pt>
                <c:pt idx="60" formatCode="0.00_);\(0.00\)">
                  <c:v>2.2609081116666667</c:v>
                </c:pt>
                <c:pt idx="61" formatCode="#,##0.00">
                  <c:v>2.3394083274999997</c:v>
                </c:pt>
                <c:pt idx="62" formatCode="#,##0.00">
                  <c:v>2.3933792624999999</c:v>
                </c:pt>
                <c:pt idx="63" formatCode="#,##0.00">
                  <c:v>2.4325608133333332</c:v>
                </c:pt>
                <c:pt idx="64" formatCode="0.00_);\(0.00\)">
                  <c:v>2.4289912816666668</c:v>
                </c:pt>
                <c:pt idx="65" formatCode="#,##0.00">
                  <c:v>2.3839432966666663</c:v>
                </c:pt>
                <c:pt idx="66" formatCode="#,##0.00">
                  <c:v>2.3764997616666665</c:v>
                </c:pt>
                <c:pt idx="67" formatCode="#,##0.00">
                  <c:v>2.3644335674999999</c:v>
                </c:pt>
                <c:pt idx="68" formatCode="#,##0.00">
                  <c:v>2.4072330791666663</c:v>
                </c:pt>
                <c:pt idx="69" formatCode="0.00_);\(0.00\)">
                  <c:v>2.4502202825000001</c:v>
                </c:pt>
                <c:pt idx="70" formatCode="#,##0.00">
                  <c:v>2.454280545</c:v>
                </c:pt>
                <c:pt idx="71" formatCode="#,##0.00">
                  <c:v>2.3658968741666668</c:v>
                </c:pt>
                <c:pt idx="72" formatCode="#,##0.00">
                  <c:v>2.3726749916666665</c:v>
                </c:pt>
                <c:pt idx="73" formatCode="#,##0.00">
                  <c:v>2.3710530475000002</c:v>
                </c:pt>
                <c:pt idx="74" formatCode="0.00_);\(0.00\)">
                  <c:v>2.352137120833333</c:v>
                </c:pt>
                <c:pt idx="75" formatCode="#,##0.00">
                  <c:v>2.3573993400000002</c:v>
                </c:pt>
                <c:pt idx="76" formatCode="#,##0.00">
                  <c:v>2.3413129058333335</c:v>
                </c:pt>
                <c:pt idx="77" formatCode="#,##0.00">
                  <c:v>2.3234801558333333</c:v>
                </c:pt>
                <c:pt idx="78" formatCode="#,##0.00">
                  <c:v>2.3190134116666665</c:v>
                </c:pt>
                <c:pt idx="79" formatCode="0.00_);\(0.00\)">
                  <c:v>2.260821990833334</c:v>
                </c:pt>
                <c:pt idx="80" formatCode="#,##0.00">
                  <c:v>2.2888140658333334</c:v>
                </c:pt>
                <c:pt idx="81" formatCode="#,##0.00">
                  <c:v>2.228262580833333</c:v>
                </c:pt>
                <c:pt idx="82" formatCode="#,##0.00">
                  <c:v>2.2327998600000001</c:v>
                </c:pt>
                <c:pt idx="83" formatCode="#,##0.00">
                  <c:v>2.244905506666667</c:v>
                </c:pt>
                <c:pt idx="84" formatCode="0.00_);\(0.00\)">
                  <c:v>2.2492113416666668</c:v>
                </c:pt>
                <c:pt idx="85" formatCode="#,##0.00">
                  <c:v>2.2576613233333336</c:v>
                </c:pt>
                <c:pt idx="86" formatCode="#,##0.00">
                  <c:v>2.2736706808333333</c:v>
                </c:pt>
                <c:pt idx="87" formatCode="#,##0.00">
                  <c:v>2.2767895299999998</c:v>
                </c:pt>
                <c:pt idx="88" formatCode="#,##0.00">
                  <c:v>2.2398590016666664</c:v>
                </c:pt>
                <c:pt idx="89" formatCode="0.00_);\(0.00\)">
                  <c:v>2.2263818250000003</c:v>
                </c:pt>
                <c:pt idx="90" formatCode="#,##0.00">
                  <c:v>2.1949192524999996</c:v>
                </c:pt>
                <c:pt idx="91" formatCode="#,##0.00">
                  <c:v>2.1430162124999996</c:v>
                </c:pt>
                <c:pt idx="92" formatCode="#,##0.00">
                  <c:v>2.1959693308333326</c:v>
                </c:pt>
                <c:pt idx="93" formatCode="#,##0.00">
                  <c:v>2.2193214391666669</c:v>
                </c:pt>
                <c:pt idx="94" formatCode="0.00_);\(0.00\)">
                  <c:v>2.2493252616666668</c:v>
                </c:pt>
                <c:pt idx="95" formatCode="#,##0.00">
                  <c:v>2.2493252616666668</c:v>
                </c:pt>
                <c:pt idx="96" formatCode="#,##0.00">
                  <c:v>2.2776725858333333</c:v>
                </c:pt>
                <c:pt idx="97" formatCode="#,##0.00">
                  <c:v>2.2818428316666668</c:v>
                </c:pt>
                <c:pt idx="98" formatCode="0.00_);\(0.00\)">
                  <c:v>2.2906897558333332</c:v>
                </c:pt>
                <c:pt idx="99" formatCode="#,##0.00">
                  <c:v>2.3049991900000002</c:v>
                </c:pt>
                <c:pt idx="100" formatCode="#,##0.00">
                  <c:v>2.2994867208333334</c:v>
                </c:pt>
                <c:pt idx="101" formatCode="#,##0.00">
                  <c:v>2.3248485300000001</c:v>
                </c:pt>
                <c:pt idx="102" formatCode="#,##0.00">
                  <c:v>2.3277543233333335</c:v>
                </c:pt>
                <c:pt idx="103" formatCode="0.00_);\(0.00\)">
                  <c:v>2.3298512308333335</c:v>
                </c:pt>
                <c:pt idx="104" formatCode="#,##0.00">
                  <c:v>2.3394337316666669</c:v>
                </c:pt>
                <c:pt idx="105" formatCode="#,##0.00">
                  <c:v>2.3685239491666663</c:v>
                </c:pt>
                <c:pt idx="106" formatCode="#,##0.00">
                  <c:v>2.3624414349999996</c:v>
                </c:pt>
                <c:pt idx="107" formatCode="#,##0.00">
                  <c:v>2.3683395041666668</c:v>
                </c:pt>
                <c:pt idx="108" formatCode="0.00_);\(0.00\)">
                  <c:v>2.3890854874999996</c:v>
                </c:pt>
                <c:pt idx="109" formatCode="#,##0.00">
                  <c:v>2.3928938591666671</c:v>
                </c:pt>
                <c:pt idx="110" formatCode="#,##0.00">
                  <c:v>2.4212473591666659</c:v>
                </c:pt>
                <c:pt idx="111" formatCode="#,##0.00">
                  <c:v>2.4064959158333328</c:v>
                </c:pt>
                <c:pt idx="112" formatCode="#,##0.00">
                  <c:v>2.4101655008333331</c:v>
                </c:pt>
                <c:pt idx="113" formatCode="0.00_);\(0.00\)">
                  <c:v>2.4286975508333328</c:v>
                </c:pt>
                <c:pt idx="114" formatCode="#,##0.00">
                  <c:v>2.4266461333333336</c:v>
                </c:pt>
                <c:pt idx="115" formatCode="#,##0.00">
                  <c:v>2.4816156116666668</c:v>
                </c:pt>
                <c:pt idx="116" formatCode="#,##0.00">
                  <c:v>2.5347511341666666</c:v>
                </c:pt>
                <c:pt idx="117" formatCode="#,##0.00">
                  <c:v>2.5193706341666666</c:v>
                </c:pt>
                <c:pt idx="118" formatCode="0.00_);\(0.00\)">
                  <c:v>2.45178859</c:v>
                </c:pt>
                <c:pt idx="119" formatCode="#,##0.00">
                  <c:v>2.4571676558333331</c:v>
                </c:pt>
                <c:pt idx="120" formatCode="#,##0.00">
                  <c:v>2.4667564875000001</c:v>
                </c:pt>
                <c:pt idx="121" formatCode="0.00_);\(0.00\)">
                  <c:v>2.4344813600000004</c:v>
                </c:pt>
                <c:pt idx="122" formatCode="#,##0.00">
                  <c:v>2.4695999883333335</c:v>
                </c:pt>
                <c:pt idx="123" formatCode="#,##0.00">
                  <c:v>2.4359564549999999</c:v>
                </c:pt>
                <c:pt idx="124" formatCode="#,##0.00">
                  <c:v>2.4683675558333333</c:v>
                </c:pt>
                <c:pt idx="125" formatCode="#,##0.00">
                  <c:v>2.443916666666667</c:v>
                </c:pt>
                <c:pt idx="126" formatCode="0.00_);\(0.00\)">
                  <c:v>2.4550833333333335</c:v>
                </c:pt>
                <c:pt idx="127" formatCode="#,##0.00">
                  <c:v>2.4784999999999999</c:v>
                </c:pt>
                <c:pt idx="128" formatCode="#,##0.00">
                  <c:v>2.4833333333333334</c:v>
                </c:pt>
                <c:pt idx="129" formatCode="#,##0.00">
                  <c:v>2.4842500000000003</c:v>
                </c:pt>
                <c:pt idx="130" formatCode="#,##0.00">
                  <c:v>2.5297499999999999</c:v>
                </c:pt>
                <c:pt idx="131" formatCode="0.00_);\(0.00\)">
                  <c:v>2.54175</c:v>
                </c:pt>
                <c:pt idx="132" formatCode="#,##0.00">
                  <c:v>2.5384166666666661</c:v>
                </c:pt>
                <c:pt idx="133" formatCode="#,##0.00">
                  <c:v>2.5078333333333331</c:v>
                </c:pt>
                <c:pt idx="134" formatCode="#,##0.00">
                  <c:v>2.4779166666666672</c:v>
                </c:pt>
                <c:pt idx="135" formatCode="#,##0.00">
                  <c:v>2.461583333333333</c:v>
                </c:pt>
                <c:pt idx="136" formatCode="0.00_);\(0.00\)">
                  <c:v>2.4713333333333334</c:v>
                </c:pt>
                <c:pt idx="137" formatCode="#,##0.00">
                  <c:v>2.4950833333333331</c:v>
                </c:pt>
                <c:pt idx="138" formatCode="#,##0.00">
                  <c:v>2.508291666666667</c:v>
                </c:pt>
                <c:pt idx="139" formatCode="#,##0.00">
                  <c:v>2.4700000000000002</c:v>
                </c:pt>
                <c:pt idx="140" formatCode="#,##0.00">
                  <c:v>2.4555000000000002</c:v>
                </c:pt>
                <c:pt idx="141" formatCode="#,##0.00">
                  <c:v>2.4634166666666668</c:v>
                </c:pt>
                <c:pt idx="142" formatCode="0.00_);\(0.00\)">
                  <c:v>2.4804166666666667</c:v>
                </c:pt>
                <c:pt idx="143" formatCode="#,##0.00">
                  <c:v>2.4641666666666668</c:v>
                </c:pt>
                <c:pt idx="144" formatCode="#,##0.00">
                  <c:v>2.4608333333333334</c:v>
                </c:pt>
                <c:pt idx="145" formatCode="#,##0.00">
                  <c:v>2.4966666666666666</c:v>
                </c:pt>
                <c:pt idx="146" formatCode="#,##0.00">
                  <c:v>2.493583333333333</c:v>
                </c:pt>
                <c:pt idx="147" formatCode="0.00_);\(0.00\)">
                  <c:v>2.5213333333333332</c:v>
                </c:pt>
                <c:pt idx="148" formatCode="#,##0.00">
                  <c:v>2.5059999999999998</c:v>
                </c:pt>
                <c:pt idx="149" formatCode="#,##0.00">
                  <c:v>2.54725</c:v>
                </c:pt>
                <c:pt idx="150" formatCode="#,##0.00">
                  <c:v>2.4925833333333327</c:v>
                </c:pt>
                <c:pt idx="151" formatCode="#,##0.00">
                  <c:v>2.4963333333333328</c:v>
                </c:pt>
                <c:pt idx="152" formatCode="0.00_);\(0.00\)">
                  <c:v>2.5135000000000001</c:v>
                </c:pt>
                <c:pt idx="153" formatCode="#,##0.00">
                  <c:v>2.5067499999999998</c:v>
                </c:pt>
                <c:pt idx="154" formatCode="#,##0.00">
                  <c:v>2.50725</c:v>
                </c:pt>
                <c:pt idx="155" formatCode="#,##0.00">
                  <c:v>2.507916666666667</c:v>
                </c:pt>
                <c:pt idx="156" formatCode="#,##0.00">
                  <c:v>2.5151666666666666</c:v>
                </c:pt>
                <c:pt idx="157" formatCode="0.00_);\(0.00\)">
                  <c:v>2.5016666666666665</c:v>
                </c:pt>
                <c:pt idx="158" formatCode="#,##0.00">
                  <c:v>2.50325</c:v>
                </c:pt>
                <c:pt idx="159" formatCode="#,##0.00">
                  <c:v>2.4817500000000003</c:v>
                </c:pt>
                <c:pt idx="160" formatCode="#,##0.00">
                  <c:v>2.4754166666666664</c:v>
                </c:pt>
                <c:pt idx="161" formatCode="#,##0.00">
                  <c:v>2.4987083333333335</c:v>
                </c:pt>
                <c:pt idx="162" formatCode="0.00_);\(0.00\)">
                  <c:v>2.508291666666667</c:v>
                </c:pt>
                <c:pt idx="163" formatCode="#,##0.00">
                  <c:v>2.4980416666666669</c:v>
                </c:pt>
                <c:pt idx="164" formatCode="#,##0.00">
                  <c:v>2.4586666666666663</c:v>
                </c:pt>
                <c:pt idx="165" formatCode="#,##0.00">
                  <c:v>2.4730833333333329</c:v>
                </c:pt>
                <c:pt idx="166" formatCode="0.00_);\(0.00\)">
                  <c:v>2.4945833333333329</c:v>
                </c:pt>
                <c:pt idx="167" formatCode="#,##0.00">
                  <c:v>2.4878333333333331</c:v>
                </c:pt>
                <c:pt idx="168" formatCode="#,##0.00">
                  <c:v>2.5085833333333332</c:v>
                </c:pt>
                <c:pt idx="169" formatCode="#,##0.00">
                  <c:v>2.54325</c:v>
                </c:pt>
                <c:pt idx="170" formatCode="#,##0.00">
                  <c:v>2.5033333333333334</c:v>
                </c:pt>
                <c:pt idx="171" formatCode="0.00_);\(0.00\)">
                  <c:v>2.48725</c:v>
                </c:pt>
                <c:pt idx="172" formatCode="#,##0.00">
                  <c:v>2.5114166666666664</c:v>
                </c:pt>
                <c:pt idx="173" formatCode="#,##0.00">
                  <c:v>2.52725</c:v>
                </c:pt>
                <c:pt idx="174" formatCode="#,##0.00">
                  <c:v>2.4554166666666668</c:v>
                </c:pt>
                <c:pt idx="175" formatCode="#,##0.00">
                  <c:v>2.4860000000000007</c:v>
                </c:pt>
                <c:pt idx="176" formatCode="0.00_);\(0.00\)">
                  <c:v>2.4791250000000002</c:v>
                </c:pt>
                <c:pt idx="177" formatCode="#,##0.00">
                  <c:v>2.4952083333333337</c:v>
                </c:pt>
                <c:pt idx="178" formatCode="#,##0.00">
                  <c:v>2.5005833333333332</c:v>
                </c:pt>
                <c:pt idx="179" formatCode="#,##0.00">
                  <c:v>2.5031249999999994</c:v>
                </c:pt>
                <c:pt idx="180" formatCode="#,##0.00">
                  <c:v>2.4877916666666668</c:v>
                </c:pt>
                <c:pt idx="181" formatCode="0.00_);\(0.00\)">
                  <c:v>2.4414166666666666</c:v>
                </c:pt>
                <c:pt idx="182" formatCode="#,##0.00">
                  <c:v>2.4757083333333334</c:v>
                </c:pt>
                <c:pt idx="183" formatCode="#,##0.00">
                  <c:v>2.4722499999999998</c:v>
                </c:pt>
                <c:pt idx="184" formatCode="#,##0.00">
                  <c:v>2.4842916666666666</c:v>
                </c:pt>
                <c:pt idx="185" formatCode="#,##0.00">
                  <c:v>2.4841666666666669</c:v>
                </c:pt>
                <c:pt idx="186" formatCode="#,##0.00">
                  <c:v>2.4558333333333331</c:v>
                </c:pt>
                <c:pt idx="187" formatCode="#,##0.00">
                  <c:v>2.4783333333333335</c:v>
                </c:pt>
                <c:pt idx="188" formatCode="#,##0.00">
                  <c:v>2.4960416666666667</c:v>
                </c:pt>
                <c:pt idx="189" formatCode="#,##0.00">
                  <c:v>2.4814583333333329</c:v>
                </c:pt>
                <c:pt idx="190" formatCode="#,##0.00">
                  <c:v>2.4759166666666661</c:v>
                </c:pt>
                <c:pt idx="191" formatCode="#,##0.00">
                  <c:v>2.4394166666666668</c:v>
                </c:pt>
                <c:pt idx="192" formatCode="#,##0.00">
                  <c:v>2.444833333333333</c:v>
                </c:pt>
                <c:pt idx="193" formatCode="#,##0.00">
                  <c:v>2.4324999999999997</c:v>
                </c:pt>
                <c:pt idx="194" formatCode="#,##0.00">
                  <c:v>2.4625833333333333</c:v>
                </c:pt>
                <c:pt idx="195" formatCode="#,##0.00">
                  <c:v>2.44875</c:v>
                </c:pt>
                <c:pt idx="196" formatCode="#,##0.00">
                  <c:v>2.4717500000000001</c:v>
                </c:pt>
                <c:pt idx="197" formatCode="#,##0.00">
                  <c:v>2.4816666666666669</c:v>
                </c:pt>
                <c:pt idx="198" formatCode="#,##0.00">
                  <c:v>2.4710833333333331</c:v>
                </c:pt>
                <c:pt idx="199" formatCode="#,##0.00">
                  <c:v>2.4515833333333332</c:v>
                </c:pt>
                <c:pt idx="200" formatCode="#,##0.00">
                  <c:v>2.4620833333333336</c:v>
                </c:pt>
                <c:pt idx="201" formatCode="#,##0.00">
                  <c:v>2.4575833333333335</c:v>
                </c:pt>
                <c:pt idx="202" formatCode="#,##0.00">
                  <c:v>2.4276666666666671</c:v>
                </c:pt>
                <c:pt idx="203" formatCode="#,##0.00">
                  <c:v>2.4360833333333329</c:v>
                </c:pt>
                <c:pt idx="204" formatCode="#,##0.00">
                  <c:v>2.4268333333333332</c:v>
                </c:pt>
                <c:pt idx="205" formatCode="#,##0.00">
                  <c:v>2.4184166666666669</c:v>
                </c:pt>
                <c:pt idx="206" formatCode="#,##0.00">
                  <c:v>2.4316249999999995</c:v>
                </c:pt>
                <c:pt idx="207" formatCode="#,##0.00">
                  <c:v>2.4388333333333332</c:v>
                </c:pt>
                <c:pt idx="208" formatCode="#,##0.00">
                  <c:v>2.4439583333333332</c:v>
                </c:pt>
                <c:pt idx="209" formatCode="#,##0.00">
                  <c:v>2.4429166666666666</c:v>
                </c:pt>
                <c:pt idx="210" formatCode="#,##0.00">
                  <c:v>2.4337500000000003</c:v>
                </c:pt>
                <c:pt idx="211" formatCode="#,##0.00">
                  <c:v>2.4230833333333335</c:v>
                </c:pt>
                <c:pt idx="212" formatCode="#,##0.00">
                  <c:v>2.4209999999999998</c:v>
                </c:pt>
                <c:pt idx="213" formatCode="#,##0.00">
                  <c:v>2.4168333333333334</c:v>
                </c:pt>
                <c:pt idx="214" formatCode="#,##0.00">
                  <c:v>2.4130416666666665</c:v>
                </c:pt>
                <c:pt idx="215" formatCode="#,##0.00">
                  <c:v>2.4290416666666665</c:v>
                </c:pt>
                <c:pt idx="216" formatCode="#,##0.00">
                  <c:v>2.4255416666666663</c:v>
                </c:pt>
                <c:pt idx="217" formatCode="#,##0.00">
                  <c:v>2.4254583333333337</c:v>
                </c:pt>
                <c:pt idx="218" formatCode="#,##0.00">
                  <c:v>2.4479166666666674</c:v>
                </c:pt>
                <c:pt idx="219" formatCode="#,##0.00">
                  <c:v>2.4234166666666668</c:v>
                </c:pt>
                <c:pt idx="220" formatCode="#,##0.00">
                  <c:v>2.4109166666666666</c:v>
                </c:pt>
                <c:pt idx="221" formatCode="#,##0.00">
                  <c:v>2.3744166666666668</c:v>
                </c:pt>
                <c:pt idx="222" formatCode="#,##0.00">
                  <c:v>2.366166666666667</c:v>
                </c:pt>
                <c:pt idx="223" formatCode="#,##0.00">
                  <c:v>2.3614166666666674</c:v>
                </c:pt>
                <c:pt idx="224" formatCode="#,##0.00">
                  <c:v>2.3333333333333335</c:v>
                </c:pt>
                <c:pt idx="225" formatCode="#,##0.00">
                  <c:v>2.35575</c:v>
                </c:pt>
                <c:pt idx="226" formatCode="#,##0.00">
                  <c:v>2.3323333333333331</c:v>
                </c:pt>
                <c:pt idx="227" formatCode="#,##0.00">
                  <c:v>2.3170833333333336</c:v>
                </c:pt>
                <c:pt idx="228" formatCode="#,##0.00">
                  <c:v>2.2936666666666667</c:v>
                </c:pt>
                <c:pt idx="229" formatCode="#,##0.00">
                  <c:v>2.278</c:v>
                </c:pt>
                <c:pt idx="230" formatCode="#,##0.00">
                  <c:v>2.2797499999999999</c:v>
                </c:pt>
                <c:pt idx="231" formatCode="#,##0.00">
                  <c:v>2.2414166666666664</c:v>
                </c:pt>
                <c:pt idx="232" formatCode="#,##0.00">
                  <c:v>2.2894999999999999</c:v>
                </c:pt>
                <c:pt idx="233" formatCode="#,##0.00">
                  <c:v>2.2388333333333335</c:v>
                </c:pt>
                <c:pt idx="234" formatCode="#,##0.00">
                  <c:v>2.2346666666666666</c:v>
                </c:pt>
                <c:pt idx="235" formatCode="#,##0.00">
                  <c:v>2.219583333333333</c:v>
                </c:pt>
                <c:pt idx="236" formatCode="#,##0.00">
                  <c:v>2.2530833333333331</c:v>
                </c:pt>
                <c:pt idx="237" formatCode="#,##0.00">
                  <c:v>2.2016666666666667</c:v>
                </c:pt>
                <c:pt idx="238" formatCode="#,##0.00">
                  <c:v>2.2432500000000002</c:v>
                </c:pt>
                <c:pt idx="239" formatCode="#,##0.00">
                  <c:v>2.2715000000000001</c:v>
                </c:pt>
                <c:pt idx="240" formatCode="#,##0.00">
                  <c:v>2.3250833333333332</c:v>
                </c:pt>
                <c:pt idx="241" formatCode="#,##0.00">
                  <c:v>2.3175000000000003</c:v>
                </c:pt>
                <c:pt idx="242" formatCode="#,##0.00">
                  <c:v>2.2893333333333334</c:v>
                </c:pt>
                <c:pt idx="243" formatCode="#,##0.00">
                  <c:v>2.2630833333333329</c:v>
                </c:pt>
                <c:pt idx="244" formatCode="#,##0.00">
                  <c:v>2.3861666666666665</c:v>
                </c:pt>
                <c:pt idx="245" formatCode="#,##0.00">
                  <c:v>2.4024999999999999</c:v>
                </c:pt>
                <c:pt idx="246" formatCode="#,##0.00">
                  <c:v>2.4149166666666666</c:v>
                </c:pt>
                <c:pt idx="247" formatCode="0.00_);\(0.00\)">
                  <c:v>2.4046666666666665</c:v>
                </c:pt>
                <c:pt idx="248" formatCode="#,##0.00">
                  <c:v>2.3744166666666668</c:v>
                </c:pt>
                <c:pt idx="249" formatCode="#,##0.00">
                  <c:v>2.363833333333333</c:v>
                </c:pt>
                <c:pt idx="250" formatCode="#,##0.00">
                  <c:v>2.36375</c:v>
                </c:pt>
                <c:pt idx="251" formatCode="#,##0.00">
                  <c:v>2.3620833333333331</c:v>
                </c:pt>
                <c:pt idx="252" formatCode="0.00_);\(0.00\)">
                  <c:v>2.3348333333333331</c:v>
                </c:pt>
                <c:pt idx="253" formatCode="#,##0.00">
                  <c:v>2.3379999999999996</c:v>
                </c:pt>
                <c:pt idx="254" formatCode="#,##0.00">
                  <c:v>2.3154166666666671</c:v>
                </c:pt>
                <c:pt idx="255" formatCode="#,##0.00">
                  <c:v>2.2922500000000001</c:v>
                </c:pt>
                <c:pt idx="256" formatCode="#,##0.00">
                  <c:v>2.2913333333333332</c:v>
                </c:pt>
                <c:pt idx="257" formatCode="0.00_);\(0.00\)">
                  <c:v>2.3098333333333336</c:v>
                </c:pt>
                <c:pt idx="258" formatCode="#,##0.00">
                  <c:v>2.3452500000000001</c:v>
                </c:pt>
                <c:pt idx="259" formatCode="#,##0.00">
                  <c:v>2.3654999999999995</c:v>
                </c:pt>
                <c:pt idx="260" formatCode="#,##0.00">
                  <c:v>2.3435833333333331</c:v>
                </c:pt>
                <c:pt idx="261" formatCode="#,##0.00">
                  <c:v>2.359</c:v>
                </c:pt>
                <c:pt idx="262" formatCode="0.00_);\(0.00\)">
                  <c:v>2.3409166666666668</c:v>
                </c:pt>
                <c:pt idx="263" formatCode="#,##0.00">
                  <c:v>2.350916666666667</c:v>
                </c:pt>
                <c:pt idx="264" formatCode="#,##0.00">
                  <c:v>2.3384166666666668</c:v>
                </c:pt>
                <c:pt idx="265" formatCode="#,##0.00">
                  <c:v>2.3479166666666669</c:v>
                </c:pt>
                <c:pt idx="266" formatCode="#,##0.00">
                  <c:v>2.3457500000000002</c:v>
                </c:pt>
                <c:pt idx="267" formatCode="0.00_);\(0.00\)">
                  <c:v>2.3683333333333327</c:v>
                </c:pt>
                <c:pt idx="268" formatCode="#,##0.00">
                  <c:v>2.3855</c:v>
                </c:pt>
                <c:pt idx="269" formatCode="#,##0.00">
                  <c:v>2.4076666666666666</c:v>
                </c:pt>
                <c:pt idx="270" formatCode="#,##0.00">
                  <c:v>2.4224999999999999</c:v>
                </c:pt>
                <c:pt idx="271" formatCode="#,##0.00">
                  <c:v>2.4315833333333337</c:v>
                </c:pt>
                <c:pt idx="272" formatCode="0.00_);\(0.00\)">
                  <c:v>2.4279166666666669</c:v>
                </c:pt>
                <c:pt idx="273" formatCode="#,##0.00">
                  <c:v>2.441416666666667</c:v>
                </c:pt>
                <c:pt idx="274" formatCode="#,##0.00">
                  <c:v>2.4157499999999996</c:v>
                </c:pt>
                <c:pt idx="275" formatCode="#,##0.00">
                  <c:v>2.4241666666666668</c:v>
                </c:pt>
                <c:pt idx="276" formatCode="#,##0.00">
                  <c:v>2.4405833333333335</c:v>
                </c:pt>
                <c:pt idx="277" formatCode="0.00_);\(0.00\)">
                  <c:v>2.4251666666666662</c:v>
                </c:pt>
                <c:pt idx="278" formatCode="#,##0.00">
                  <c:v>2.4228333333333327</c:v>
                </c:pt>
                <c:pt idx="279" formatCode="#,##0.00">
                  <c:v>2.4317500000000005</c:v>
                </c:pt>
                <c:pt idx="280" formatCode="#,##0.00">
                  <c:v>2.4136666666666664</c:v>
                </c:pt>
                <c:pt idx="281" formatCode="0.00_);\(0.00\)">
                  <c:v>2.4223333333333334</c:v>
                </c:pt>
                <c:pt idx="282" formatCode="#,##0.00">
                  <c:v>2.4377499999999999</c:v>
                </c:pt>
                <c:pt idx="283" formatCode="#,##0.00">
                  <c:v>2.4169166666666668</c:v>
                </c:pt>
                <c:pt idx="284" formatCode="#,##0.00">
                  <c:v>2.4119166666666669</c:v>
                </c:pt>
                <c:pt idx="285" formatCode="#,##0.00">
                  <c:v>2.3956666666666671</c:v>
                </c:pt>
                <c:pt idx="286" formatCode="0.00_);\(0.00\)">
                  <c:v>2.3836666666666666</c:v>
                </c:pt>
                <c:pt idx="287" formatCode="#,##0.00">
                  <c:v>2.38225</c:v>
                </c:pt>
                <c:pt idx="288" formatCode="#,##0.00">
                  <c:v>2.3835000000000002</c:v>
                </c:pt>
                <c:pt idx="289" formatCode="#,##0.00">
                  <c:v>2.4010833333333337</c:v>
                </c:pt>
                <c:pt idx="290" formatCode="#,##0.00">
                  <c:v>2.4221666666666666</c:v>
                </c:pt>
                <c:pt idx="291" formatCode="0.00_);\(0.00\)">
                  <c:v>2.4166666666666665</c:v>
                </c:pt>
                <c:pt idx="292" formatCode="#,##0.00">
                  <c:v>2.4112499999999994</c:v>
                </c:pt>
                <c:pt idx="293" formatCode="#,##0.00">
                  <c:v>2.4251666666666667</c:v>
                </c:pt>
                <c:pt idx="294" formatCode="#,##0.00">
                  <c:v>2.4395000000000002</c:v>
                </c:pt>
                <c:pt idx="295" formatCode="#,##0.00">
                  <c:v>2.4621666666666666</c:v>
                </c:pt>
                <c:pt idx="296" formatCode="0.00_);\(0.00\)">
                  <c:v>2.4348333333333341</c:v>
                </c:pt>
                <c:pt idx="297" formatCode="#,##0.00">
                  <c:v>2.4213333333333336</c:v>
                </c:pt>
                <c:pt idx="298" formatCode="#,##0.00">
                  <c:v>2.4217500000000003</c:v>
                </c:pt>
                <c:pt idx="299" formatCode="#,##0.00">
                  <c:v>2.448</c:v>
                </c:pt>
                <c:pt idx="300" formatCode="#,##0.00">
                  <c:v>2.4295000000000004</c:v>
                </c:pt>
                <c:pt idx="301" formatCode="0.00_);\(0.00\)">
                  <c:v>2.4209166666666664</c:v>
                </c:pt>
                <c:pt idx="302" formatCode="#,##0.00">
                  <c:v>2.4255</c:v>
                </c:pt>
                <c:pt idx="303" formatCode="#,##0.00">
                  <c:v>2.4237500000000005</c:v>
                </c:pt>
                <c:pt idx="304" formatCode="#,##0.00">
                  <c:v>2.4163333333333337</c:v>
                </c:pt>
                <c:pt idx="305" formatCode="#,##0.00">
                  <c:v>2.4057499999999998</c:v>
                </c:pt>
                <c:pt idx="306" formatCode="0.00_);\(0.00\)">
                  <c:v>2.3971666666666667</c:v>
                </c:pt>
                <c:pt idx="307" formatCode="#,##0.00">
                  <c:v>2.3971666666666667</c:v>
                </c:pt>
                <c:pt idx="308" formatCode="#,##0.00">
                  <c:v>2.4058333333333333</c:v>
                </c:pt>
                <c:pt idx="309" formatCode="#,##0.00">
                  <c:v>2.3931666666666662</c:v>
                </c:pt>
                <c:pt idx="310" formatCode="#,##0.00">
                  <c:v>2.4091666666666662</c:v>
                </c:pt>
                <c:pt idx="311" formatCode="0.00_);\(0.00\)">
                  <c:v>2.3946666666666663</c:v>
                </c:pt>
                <c:pt idx="312" formatCode="#,##0.00">
                  <c:v>2.3869166666666666</c:v>
                </c:pt>
                <c:pt idx="313" formatCode="#,##0.00">
                  <c:v>2.3893333333333335</c:v>
                </c:pt>
                <c:pt idx="314" formatCode="#,##0.00">
                  <c:v>2.3646666666666669</c:v>
                </c:pt>
                <c:pt idx="315" formatCode="#,##0.00">
                  <c:v>2.3804166666666666</c:v>
                </c:pt>
                <c:pt idx="316" formatCode="0.00_);\(0.00\)">
                  <c:v>2.3640833333333333</c:v>
                </c:pt>
                <c:pt idx="317" formatCode="#,##0.00">
                  <c:v>2.3858333333333328</c:v>
                </c:pt>
                <c:pt idx="318" formatCode="#,##0.00">
                  <c:v>2.3849999999999998</c:v>
                </c:pt>
                <c:pt idx="319" formatCode="#,##0.00">
                  <c:v>2.3842500000000002</c:v>
                </c:pt>
                <c:pt idx="320" formatCode="#,##0.00">
                  <c:v>2.3943333333333334</c:v>
                </c:pt>
                <c:pt idx="321" formatCode="0.00_);\(0.00\)">
                  <c:v>2.3945833333333333</c:v>
                </c:pt>
                <c:pt idx="322" formatCode="#,##0.00">
                  <c:v>2.3867499999999997</c:v>
                </c:pt>
                <c:pt idx="323" formatCode="#,##0.00">
                  <c:v>2.3787916666666669</c:v>
                </c:pt>
                <c:pt idx="324" formatCode="#,##0.00">
                  <c:v>2.3703750000000001</c:v>
                </c:pt>
                <c:pt idx="325" formatCode="0.00_);\(0.00\)">
                  <c:v>2.3766666666666669</c:v>
                </c:pt>
                <c:pt idx="326" formatCode="#,##0.00">
                  <c:v>2.3755833333333336</c:v>
                </c:pt>
                <c:pt idx="327" formatCode="#,##0.00">
                  <c:v>2.3483333333333332</c:v>
                </c:pt>
                <c:pt idx="328" formatCode="#,##0.00">
                  <c:v>2.3456250000000001</c:v>
                </c:pt>
                <c:pt idx="329" formatCode="#,##0.00">
                  <c:v>2.3487916666666666</c:v>
                </c:pt>
                <c:pt idx="330" formatCode="0.00_);\(0.00\)">
                  <c:v>2.3714166666666663</c:v>
                </c:pt>
                <c:pt idx="331" formatCode="#,##0.00">
                  <c:v>2.3737499999999998</c:v>
                </c:pt>
                <c:pt idx="332" formatCode="#,##0.00">
                  <c:v>2.3674166666666663</c:v>
                </c:pt>
                <c:pt idx="333" formatCode="#,##0.00">
                  <c:v>2.3699166666666667</c:v>
                </c:pt>
                <c:pt idx="334" formatCode="#,##0.00">
                  <c:v>2.3555000000000001</c:v>
                </c:pt>
                <c:pt idx="335" formatCode="0.00_);\(0.00\)">
                  <c:v>2.3632500000000003</c:v>
                </c:pt>
                <c:pt idx="336" formatCode="#,##0.00">
                  <c:v>2.3539166666666662</c:v>
                </c:pt>
                <c:pt idx="337" formatCode="#,##0.00">
                  <c:v>2.3471666666666668</c:v>
                </c:pt>
                <c:pt idx="338" formatCode="#,##0.00">
                  <c:v>2.3668333333333331</c:v>
                </c:pt>
                <c:pt idx="339" formatCode="#,##0.00">
                  <c:v>2.3626666666666667</c:v>
                </c:pt>
                <c:pt idx="340" formatCode="0.00_);\(0.00\)">
                  <c:v>2.3639166666666664</c:v>
                </c:pt>
                <c:pt idx="341" formatCode="#,##0.00">
                  <c:v>2.3515000000000001</c:v>
                </c:pt>
                <c:pt idx="342" formatCode="#,##0.00">
                  <c:v>2.3452499999999996</c:v>
                </c:pt>
                <c:pt idx="343" formatCode="#,##0.00">
                  <c:v>2.3406666666666669</c:v>
                </c:pt>
                <c:pt idx="344" formatCode="#,##0.00">
                  <c:v>2.335</c:v>
                </c:pt>
                <c:pt idx="345" formatCode="0.00_);\(0.00\)">
                  <c:v>2.3431666666666668</c:v>
                </c:pt>
                <c:pt idx="346" formatCode="#,##0.00">
                  <c:v>2.3521666666666667</c:v>
                </c:pt>
                <c:pt idx="347" formatCode="#,##0.00">
                  <c:v>2.3611666666666671</c:v>
                </c:pt>
                <c:pt idx="348" formatCode="#,##0.00">
                  <c:v>2.3500833333333331</c:v>
                </c:pt>
                <c:pt idx="349" formatCode="0.00_);\(0.00\)">
                  <c:v>2.3736666666666664</c:v>
                </c:pt>
                <c:pt idx="350" formatCode="#,##0.00">
                  <c:v>2.3778333333333328</c:v>
                </c:pt>
                <c:pt idx="351" formatCode="#,##0.00">
                  <c:v>2.3265833333333337</c:v>
                </c:pt>
                <c:pt idx="352" formatCode="#,##0.00">
                  <c:v>2.37825</c:v>
                </c:pt>
                <c:pt idx="353" formatCode="#,##0.00">
                  <c:v>2.3764166666666662</c:v>
                </c:pt>
                <c:pt idx="354" formatCode="#,##0.00">
                  <c:v>2.3980833333333336</c:v>
                </c:pt>
                <c:pt idx="355" formatCode="0.00_);\(0.00\)">
                  <c:v>2.3856666666666668</c:v>
                </c:pt>
                <c:pt idx="356" formatCode="#,##0.00">
                  <c:v>2.3965000000000001</c:v>
                </c:pt>
                <c:pt idx="357" formatCode="#,##0.00">
                  <c:v>2.3272499999999998</c:v>
                </c:pt>
                <c:pt idx="358" formatCode="#,##0.00">
                  <c:v>2.3809999999999998</c:v>
                </c:pt>
                <c:pt idx="359" formatCode="#,##0.00">
                  <c:v>2.3719999999999999</c:v>
                </c:pt>
                <c:pt idx="360" formatCode="#,##0.00">
                  <c:v>2.3967500000000004</c:v>
                </c:pt>
                <c:pt idx="361" formatCode="0.00_);\(0.00\)">
                  <c:v>2.3865833333333333</c:v>
                </c:pt>
                <c:pt idx="362" formatCode="#,##0.00">
                  <c:v>2.3764166666666671</c:v>
                </c:pt>
                <c:pt idx="363" formatCode="#,##0.00">
                  <c:v>2.3824166666666668</c:v>
                </c:pt>
                <c:pt idx="364" formatCode="#,##0.00">
                  <c:v>2.3539999999999996</c:v>
                </c:pt>
                <c:pt idx="365" formatCode="#,##0.00">
                  <c:v>2.3567499999999999</c:v>
                </c:pt>
                <c:pt idx="366" formatCode="0.00_);\(0.00\)">
                  <c:v>2.3537500000000002</c:v>
                </c:pt>
                <c:pt idx="367" formatCode="#,##0.00">
                  <c:v>2.3609166666666668</c:v>
                </c:pt>
                <c:pt idx="368" formatCode="#,##0.00">
                  <c:v>2.3569999999999998</c:v>
                </c:pt>
                <c:pt idx="369" formatCode="#,##0.00">
                  <c:v>2.3629166666666666</c:v>
                </c:pt>
                <c:pt idx="370" formatCode="#,##0.00">
                  <c:v>2.3473333333333337</c:v>
                </c:pt>
                <c:pt idx="371" formatCode="0.00_);\(0.00\)">
                  <c:v>2.3281666666666667</c:v>
                </c:pt>
                <c:pt idx="372" formatCode="#,##0.00">
                  <c:v>2.3385833333333337</c:v>
                </c:pt>
                <c:pt idx="373" formatCode="#,##0.00">
                  <c:v>2.3265833333333337</c:v>
                </c:pt>
                <c:pt idx="374" formatCode="#,##0.00">
                  <c:v>2.3303333333333329</c:v>
                </c:pt>
                <c:pt idx="375" formatCode="0.00_);\(0.00\)">
                  <c:v>2.3135833333333333</c:v>
                </c:pt>
                <c:pt idx="376" formatCode="#,##0.00">
                  <c:v>2.3054166666666664</c:v>
                </c:pt>
                <c:pt idx="377" formatCode="#,##0.00">
                  <c:v>2.3250416666666669</c:v>
                </c:pt>
                <c:pt idx="378" formatCode="#,##0.00">
                  <c:v>2.3272499999999998</c:v>
                </c:pt>
                <c:pt idx="379" formatCode="#,##0.00">
                  <c:v>2.3210000000000002</c:v>
                </c:pt>
                <c:pt idx="380" formatCode="0.00_);\(0.00\)">
                  <c:v>2.3303749999999996</c:v>
                </c:pt>
                <c:pt idx="381" formatCode="#,##0.00">
                  <c:v>2.3388750000000003</c:v>
                </c:pt>
                <c:pt idx="382" formatCode="#,##0.00">
                  <c:v>2.3338749999999999</c:v>
                </c:pt>
                <c:pt idx="383" formatCode="#,##0.00">
                  <c:v>2.3422916666666667</c:v>
                </c:pt>
                <c:pt idx="384" formatCode="#,##0.00">
                  <c:v>2.3104999999999998</c:v>
                </c:pt>
                <c:pt idx="385" formatCode="0.00_);\(0.00\)">
                  <c:v>2.2909166666666669</c:v>
                </c:pt>
                <c:pt idx="386" formatCode="#,##0.00">
                  <c:v>2.292333333333334</c:v>
                </c:pt>
                <c:pt idx="387" formatCode="#,##0.00">
                  <c:v>2.2856666666666663</c:v>
                </c:pt>
                <c:pt idx="388" formatCode="#,##0.00">
                  <c:v>2.2848333333333333</c:v>
                </c:pt>
                <c:pt idx="389" formatCode="#,##0.00">
                  <c:v>2.2817499999999997</c:v>
                </c:pt>
                <c:pt idx="390" formatCode="0.00_);\(0.00\)">
                  <c:v>2.2994166666666662</c:v>
                </c:pt>
                <c:pt idx="391" formatCode="#,##0.00">
                  <c:v>2.2993333333333337</c:v>
                </c:pt>
                <c:pt idx="392" formatCode="#,##0.00">
                  <c:v>2.3054999999999999</c:v>
                </c:pt>
                <c:pt idx="393" formatCode="#,##0.00">
                  <c:v>2.2916666666666665</c:v>
                </c:pt>
                <c:pt idx="394" formatCode="#,##0.00">
                  <c:v>2.2887499999999998</c:v>
                </c:pt>
                <c:pt idx="395" formatCode="0.00_);\(0.00\)">
                  <c:v>2.3110833333333334</c:v>
                </c:pt>
                <c:pt idx="396" formatCode="#,##0.00">
                  <c:v>2.3218333333333336</c:v>
                </c:pt>
                <c:pt idx="397" formatCode="#,##0.00">
                  <c:v>2.3138333333333336</c:v>
                </c:pt>
                <c:pt idx="398" formatCode="#,##0.00">
                  <c:v>2.3324166666666666</c:v>
                </c:pt>
                <c:pt idx="399" formatCode="#,##0.00">
                  <c:v>2.3447499999999999</c:v>
                </c:pt>
                <c:pt idx="400" formatCode="0.00_);\(0.00\)">
                  <c:v>2.3271666666666668</c:v>
                </c:pt>
                <c:pt idx="401" formatCode="#,##0.00">
                  <c:v>2.3279166666666669</c:v>
                </c:pt>
                <c:pt idx="402" formatCode="#,##0.00">
                  <c:v>2.3164166666666666</c:v>
                </c:pt>
                <c:pt idx="403" formatCode="#,##0.00">
                  <c:v>2.3279166666666669</c:v>
                </c:pt>
                <c:pt idx="404" formatCode="#,##0.00">
                  <c:v>2.335</c:v>
                </c:pt>
                <c:pt idx="405" formatCode="0.00_);\(0.00\)">
                  <c:v>2.3201666666666672</c:v>
                </c:pt>
                <c:pt idx="406" formatCode="#,##0.00">
                  <c:v>2.3495833333333338</c:v>
                </c:pt>
                <c:pt idx="407" formatCode="#,##0.00">
                  <c:v>2.3654999999999999</c:v>
                </c:pt>
                <c:pt idx="408" formatCode="#,##0.00">
                  <c:v>2.3506666666666667</c:v>
                </c:pt>
                <c:pt idx="409" formatCode="#,##0.00">
                  <c:v>2.3636666666666666</c:v>
                </c:pt>
                <c:pt idx="410" formatCode="0.00_);\(0.00\)">
                  <c:v>2.3484166666666666</c:v>
                </c:pt>
                <c:pt idx="411" formatCode="#,##0.00">
                  <c:v>2.3416666666666668</c:v>
                </c:pt>
                <c:pt idx="412" formatCode="#,##0.00">
                  <c:v>2.3304166666666668</c:v>
                </c:pt>
                <c:pt idx="413" formatCode="#,##0.00">
                  <c:v>2.311666666666667</c:v>
                </c:pt>
                <c:pt idx="414" formatCode="#,##0.00">
                  <c:v>2.2950833333333338</c:v>
                </c:pt>
                <c:pt idx="415" formatCode="0.00_);\(0.00\)">
                  <c:v>2.2935833333333333</c:v>
                </c:pt>
                <c:pt idx="416" formatCode="#,##0.00">
                  <c:v>2.2839999999999998</c:v>
                </c:pt>
                <c:pt idx="417" formatCode="#,##0.00">
                  <c:v>2.2887500025</c:v>
                </c:pt>
                <c:pt idx="418" formatCode="#,##0.00">
                  <c:v>2.2887500025</c:v>
                </c:pt>
                <c:pt idx="419" formatCode="#,##0.00">
                  <c:v>2.3059999999999996</c:v>
                </c:pt>
                <c:pt idx="420" formatCode="0.00_);\(0.00\)">
                  <c:v>2.311833333333333</c:v>
                </c:pt>
                <c:pt idx="421" formatCode="#,##0.00">
                  <c:v>2.3125</c:v>
                </c:pt>
                <c:pt idx="422" formatCode="#,##0.00">
                  <c:v>2.3119166666666664</c:v>
                </c:pt>
                <c:pt idx="423" formatCode="#,##0.00">
                  <c:v>2.2939166666666666</c:v>
                </c:pt>
                <c:pt idx="424" formatCode="#,##0.00">
                  <c:v>2.297666664166667</c:v>
                </c:pt>
                <c:pt idx="425" formatCode="0.00_);\(0.00\)">
                  <c:v>2.2820000025000002</c:v>
                </c:pt>
                <c:pt idx="426" formatCode="#,##0.00">
                  <c:v>2.2825833333333336</c:v>
                </c:pt>
                <c:pt idx="427" formatCode="#,##0.00">
                  <c:v>2.2915833333333331</c:v>
                </c:pt>
                <c:pt idx="428" formatCode="#,##0.00">
                  <c:v>2.2814166666666669</c:v>
                </c:pt>
                <c:pt idx="429" formatCode="#,##0.00">
                  <c:v>2.274833333333333</c:v>
                </c:pt>
                <c:pt idx="430" formatCode="0.00_);\(0.00\)">
                  <c:v>2.2815833333333333</c:v>
                </c:pt>
                <c:pt idx="431" formatCode="#,##0.00">
                  <c:v>2.2600833333333332</c:v>
                </c:pt>
                <c:pt idx="432" formatCode="#,##0.00">
                  <c:v>2.2444999999999999</c:v>
                </c:pt>
                <c:pt idx="433" formatCode="#,##0.00">
                  <c:v>2.2385833333333336</c:v>
                </c:pt>
                <c:pt idx="434" formatCode="#,##0.00">
                  <c:v>2.2384999999999997</c:v>
                </c:pt>
                <c:pt idx="435" formatCode="0.00_);\(0.00\)">
                  <c:v>2.2330833333333331</c:v>
                </c:pt>
                <c:pt idx="436" formatCode="#,##0.00">
                  <c:v>2.2254999999999998</c:v>
                </c:pt>
                <c:pt idx="437" formatCode="#,##0.00">
                  <c:v>2.2293333333333334</c:v>
                </c:pt>
                <c:pt idx="438" formatCode="#,##0.00">
                  <c:v>2.2410000000000001</c:v>
                </c:pt>
                <c:pt idx="439" formatCode="#,##0.00">
                  <c:v>2.2305000000000001</c:v>
                </c:pt>
                <c:pt idx="440" formatCode="#,##0.00">
                  <c:v>2.2397499999999999</c:v>
                </c:pt>
                <c:pt idx="441" formatCode="#,##0.00">
                  <c:v>2.2397500000000004</c:v>
                </c:pt>
                <c:pt idx="442" formatCode="#,##0.00">
                  <c:v>2.2637499999999999</c:v>
                </c:pt>
                <c:pt idx="443" formatCode="#,##0.00">
                  <c:v>2.2786666666666666</c:v>
                </c:pt>
                <c:pt idx="444" formatCode="#,##0.00">
                  <c:v>2.2748333333333335</c:v>
                </c:pt>
                <c:pt idx="445" formatCode="#,##0.00">
                  <c:v>2.2611666666666665</c:v>
                </c:pt>
                <c:pt idx="446" formatCode="#,##0.00">
                  <c:v>2.272416666666667</c:v>
                </c:pt>
                <c:pt idx="447" formatCode="#,##0.00">
                  <c:v>2.2857499999999997</c:v>
                </c:pt>
                <c:pt idx="448" formatCode="#,##0.00">
                  <c:v>2.2544999999999997</c:v>
                </c:pt>
                <c:pt idx="449" formatCode="#,##0.00">
                  <c:v>2.2294999999999998</c:v>
                </c:pt>
                <c:pt idx="450" formatCode="#,##0.00">
                  <c:v>2.2008333333333332</c:v>
                </c:pt>
                <c:pt idx="451" formatCode="#,##0.00">
                  <c:v>2.2120833333333336</c:v>
                </c:pt>
                <c:pt idx="452" formatCode="#,##0.00">
                  <c:v>2.2099166666666661</c:v>
                </c:pt>
                <c:pt idx="453" formatCode="#,##0.00">
                  <c:v>2.1998333333333338</c:v>
                </c:pt>
                <c:pt idx="454" formatCode="#,##0.00">
                  <c:v>2.2259999999999995</c:v>
                </c:pt>
                <c:pt idx="455" formatCode="#,##0.00">
                  <c:v>2.2059999983333332</c:v>
                </c:pt>
                <c:pt idx="456" formatCode="#,##0.00">
                  <c:v>2.2017500000000001</c:v>
                </c:pt>
                <c:pt idx="457" formatCode="#,##0.00">
                  <c:v>2.1837499999999999</c:v>
                </c:pt>
                <c:pt idx="458" formatCode="#,##0.00">
                  <c:v>2.1813333358333336</c:v>
                </c:pt>
                <c:pt idx="459" formatCode="#,##0.00">
                  <c:v>2.1734166666666663</c:v>
                </c:pt>
                <c:pt idx="460" formatCode="#,##0.00">
                  <c:v>2.1677499999999998</c:v>
                </c:pt>
                <c:pt idx="461" formatCode="#,##0.00">
                  <c:v>2.1657500000000001</c:v>
                </c:pt>
                <c:pt idx="462" formatCode="#,##0.00">
                  <c:v>2.1111666666666671</c:v>
                </c:pt>
                <c:pt idx="463" formatCode="#,##0.00">
                  <c:v>2.113</c:v>
                </c:pt>
                <c:pt idx="464" formatCode="#,##0.00">
                  <c:v>2.1289583333333328</c:v>
                </c:pt>
                <c:pt idx="465" formatCode="#,##0.00">
                  <c:v>2.1119999999999997</c:v>
                </c:pt>
                <c:pt idx="466" formatCode="#,##0.00">
                  <c:v>2.1102499999999997</c:v>
                </c:pt>
                <c:pt idx="467" formatCode="#,##0.00">
                  <c:v>2.09</c:v>
                </c:pt>
                <c:pt idx="468" formatCode="#,##0.00">
                  <c:v>2.0959166666666662</c:v>
                </c:pt>
                <c:pt idx="469" formatCode="#,##0.00">
                  <c:v>2.0609166666666665</c:v>
                </c:pt>
                <c:pt idx="470" formatCode="#,##0.00">
                  <c:v>2.0463333333333331</c:v>
                </c:pt>
                <c:pt idx="471" formatCode="#,##0.00">
                  <c:v>2.0663333333333331</c:v>
                </c:pt>
                <c:pt idx="472" formatCode="#,##0.00">
                  <c:v>2.0421666666666671</c:v>
                </c:pt>
                <c:pt idx="473" formatCode="#,##0.00">
                  <c:v>2.0467500000000003</c:v>
                </c:pt>
                <c:pt idx="474" formatCode="#,##0.00">
                  <c:v>2.0395000000000003</c:v>
                </c:pt>
                <c:pt idx="475" formatCode="#,##0.00">
                  <c:v>2.0385</c:v>
                </c:pt>
                <c:pt idx="476" formatCode="#,##0.00">
                  <c:v>1.9835000000000003</c:v>
                </c:pt>
                <c:pt idx="477" formatCode="#,##0.00">
                  <c:v>1.968</c:v>
                </c:pt>
                <c:pt idx="478" formatCode="#,##0.00">
                  <c:v>1.9446666666666665</c:v>
                </c:pt>
                <c:pt idx="479" formatCode="#,##0.00">
                  <c:v>1.9429999999999998</c:v>
                </c:pt>
                <c:pt idx="480" formatCode="#,##0.00">
                  <c:v>1.9850000000000001</c:v>
                </c:pt>
                <c:pt idx="481" formatCode="#,##0.00">
                  <c:v>1.9791666666666667</c:v>
                </c:pt>
                <c:pt idx="482" formatCode="#,##0.00">
                  <c:v>2.0439166666666666</c:v>
                </c:pt>
                <c:pt idx="483" formatCode="#,##0.00">
                  <c:v>2.0449166666666669</c:v>
                </c:pt>
                <c:pt idx="484" formatCode="#,##0.00">
                  <c:v>2.0374166666666667</c:v>
                </c:pt>
                <c:pt idx="485" formatCode="#,##0.00">
                  <c:v>2.0283333333333329</c:v>
                </c:pt>
                <c:pt idx="486" formatCode="#,##0.00">
                  <c:v>1.9497500000000001</c:v>
                </c:pt>
                <c:pt idx="487" formatCode="#,##0.00">
                  <c:v>1.9385000000000001</c:v>
                </c:pt>
                <c:pt idx="488" formatCode="#,##0.00">
                  <c:v>1.9425000016666667</c:v>
                </c:pt>
                <c:pt idx="489" formatCode="#,##0.00">
                  <c:v>1.9298333349999999</c:v>
                </c:pt>
                <c:pt idx="490" formatCode="#,##0.00">
                  <c:v>1.8888333316666663</c:v>
                </c:pt>
                <c:pt idx="491" formatCode="#,##0.00">
                  <c:v>1.8881666666666665</c:v>
                </c:pt>
                <c:pt idx="492" formatCode="#,##0.00">
                  <c:v>1.8898333333333335</c:v>
                </c:pt>
                <c:pt idx="493" formatCode="#,##0.00">
                  <c:v>1.8928333333333331</c:v>
                </c:pt>
                <c:pt idx="494" formatCode="#,##0.00">
                  <c:v>1.8721666666666665</c:v>
                </c:pt>
                <c:pt idx="495" formatCode="#,##0.00">
                  <c:v>1.9399999999999997</c:v>
                </c:pt>
                <c:pt idx="496" formatCode="#,##0.00">
                  <c:v>1.9400833333333336</c:v>
                </c:pt>
                <c:pt idx="497" formatCode="#,##0.00">
                  <c:v>1.9597499999999999</c:v>
                </c:pt>
                <c:pt idx="498" formatCode="#,##0.00">
                  <c:v>1.9789166666666669</c:v>
                </c:pt>
                <c:pt idx="499" formatCode="#,##0.00">
                  <c:v>2.0396666666666667</c:v>
                </c:pt>
                <c:pt idx="500" formatCode="#,##0.00">
                  <c:v>2.0125833333333336</c:v>
                </c:pt>
                <c:pt idx="501" formatCode="0.00_);\(0.00\)">
                  <c:v>2.0059999999999998</c:v>
                </c:pt>
                <c:pt idx="502" formatCode="#,##0.00">
                  <c:v>1.9650416666666664</c:v>
                </c:pt>
                <c:pt idx="503" formatCode="#,##0.00">
                  <c:v>1.9574166666666668</c:v>
                </c:pt>
                <c:pt idx="504" formatCode="#,##0.00">
                  <c:v>1.9792499999999997</c:v>
                </c:pt>
                <c:pt idx="505" formatCode="#,##0.00">
                  <c:v>1.9762500000000001</c:v>
                </c:pt>
                <c:pt idx="506" formatCode="0.00_);\(0.00\)">
                  <c:v>1.9647500000000002</c:v>
                </c:pt>
                <c:pt idx="507" formatCode="#,##0.00">
                  <c:v>1.9584999999999999</c:v>
                </c:pt>
                <c:pt idx="508" formatCode="#,##0.00">
                  <c:v>1.997333333333333</c:v>
                </c:pt>
                <c:pt idx="509" formatCode="#,##0.00">
                  <c:v>1.9899166666666668</c:v>
                </c:pt>
                <c:pt idx="510" formatCode="#,##0.00">
                  <c:v>1.9731666666666667</c:v>
                </c:pt>
                <c:pt idx="511" formatCode="0.00_);\(0.00\)">
                  <c:v>1.9861666666666666</c:v>
                </c:pt>
                <c:pt idx="512" formatCode="#,##0.00">
                  <c:v>2.0122500000000003</c:v>
                </c:pt>
                <c:pt idx="513" formatCode="#,##0.00">
                  <c:v>1.9795833333333333</c:v>
                </c:pt>
                <c:pt idx="514" formatCode="#,##0.00">
                  <c:v>1.9819166666666668</c:v>
                </c:pt>
                <c:pt idx="515" formatCode="#,##0.00">
                  <c:v>1.9799166666666668</c:v>
                </c:pt>
                <c:pt idx="516" formatCode="0.00_);\(0.00\)">
                  <c:v>2.0075833333333333</c:v>
                </c:pt>
                <c:pt idx="517" formatCode="#,##0.00">
                  <c:v>2.0016666666666669</c:v>
                </c:pt>
                <c:pt idx="518" formatCode="#,##0.00">
                  <c:v>1.9855833333333333</c:v>
                </c:pt>
                <c:pt idx="519" formatCode="#,##0.00">
                  <c:v>1.9742500000000003</c:v>
                </c:pt>
                <c:pt idx="520" formatCode="#,##0.00">
                  <c:v>1.9825000000000002</c:v>
                </c:pt>
                <c:pt idx="521" formatCode="0.00_);\(0.00\)">
                  <c:v>1.9995833333333335</c:v>
                </c:pt>
                <c:pt idx="522" formatCode="#,##0.00">
                  <c:v>1.9884999999999999</c:v>
                </c:pt>
                <c:pt idx="523" formatCode="#,##0.00">
                  <c:v>2.0008333333333335</c:v>
                </c:pt>
                <c:pt idx="524" formatCode="#,##0.00">
                  <c:v>1.9884166666666667</c:v>
                </c:pt>
                <c:pt idx="525" formatCode="#,##0.00">
                  <c:v>2.0005833333333336</c:v>
                </c:pt>
                <c:pt idx="526" formatCode="0.00_);\(0.00\)">
                  <c:v>2.0211666666666663</c:v>
                </c:pt>
                <c:pt idx="527" formatCode="#,##0.00">
                  <c:v>1.9881666666666666</c:v>
                </c:pt>
                <c:pt idx="528" formatCode="#,##0.00">
                  <c:v>1.9664166666666665</c:v>
                </c:pt>
                <c:pt idx="529" formatCode="#,##0.00">
                  <c:v>1.9885000000000002</c:v>
                </c:pt>
                <c:pt idx="530" formatCode="#,##0.00">
                  <c:v>1.9849166666666662</c:v>
                </c:pt>
                <c:pt idx="531" formatCode="0.00_);\(0.00\)">
                  <c:v>1.9894999999999998</c:v>
                </c:pt>
                <c:pt idx="532" formatCode="#,##0.00">
                  <c:v>1.9795</c:v>
                </c:pt>
                <c:pt idx="533" formatCode="#,##0.00">
                  <c:v>1.9805000000000001</c:v>
                </c:pt>
                <c:pt idx="534" formatCode="#,##0.00">
                  <c:v>1.9860833333333334</c:v>
                </c:pt>
                <c:pt idx="535" formatCode="0.00_);\(0.00\)">
                  <c:v>2.0108333333333337</c:v>
                </c:pt>
                <c:pt idx="536" formatCode="#,##0.00">
                  <c:v>2.0100000000000002</c:v>
                </c:pt>
                <c:pt idx="537" formatCode="#,##0.00">
                  <c:v>1.9954166666666666</c:v>
                </c:pt>
                <c:pt idx="538" formatCode="#,##0.00">
                  <c:v>2.0228333333333333</c:v>
                </c:pt>
                <c:pt idx="539" formatCode="#,##0.00">
                  <c:v>2.0125833333333332</c:v>
                </c:pt>
                <c:pt idx="540" formatCode="0.00_);\(0.00\)">
                  <c:v>2.016833333333333</c:v>
                </c:pt>
                <c:pt idx="541" formatCode="#,##0.00">
                  <c:v>2.0079166666666666</c:v>
                </c:pt>
                <c:pt idx="542" formatCode="#,##0.00">
                  <c:v>2.0259166666666668</c:v>
                </c:pt>
                <c:pt idx="543" formatCode="#,##0.00">
                  <c:v>2.0316666666666667</c:v>
                </c:pt>
                <c:pt idx="544" formatCode="#,##0.00">
                  <c:v>2.0388333333333333</c:v>
                </c:pt>
                <c:pt idx="545" formatCode="0.00_);\(0.00\)">
                  <c:v>2.0448750000000002</c:v>
                </c:pt>
                <c:pt idx="546" formatCode="#,##0.00">
                  <c:v>2.0467083333333336</c:v>
                </c:pt>
                <c:pt idx="547" formatCode="#,##0.00">
                  <c:v>2.0515416666666666</c:v>
                </c:pt>
                <c:pt idx="548" formatCode="#,##0.00">
                  <c:v>2.0460833333333337</c:v>
                </c:pt>
                <c:pt idx="549" formatCode="#,##0.00">
                  <c:v>2.0544166666666666</c:v>
                </c:pt>
                <c:pt idx="550" formatCode="0.00_);\(0.00\)">
                  <c:v>2.1159166666666667</c:v>
                </c:pt>
                <c:pt idx="551" formatCode="#,##0.00">
                  <c:v>2.1059166666666669</c:v>
                </c:pt>
                <c:pt idx="552" formatCode="#,##0.00">
                  <c:v>2.1030833333333332</c:v>
                </c:pt>
                <c:pt idx="553" formatCode="#,##0.00">
                  <c:v>2.1101666666666667</c:v>
                </c:pt>
                <c:pt idx="554" formatCode="#,##0.00">
                  <c:v>2.1450833333333335</c:v>
                </c:pt>
                <c:pt idx="555" formatCode="0.00_);\(0.00\)">
                  <c:v>2.1524166666666669</c:v>
                </c:pt>
                <c:pt idx="556" formatCode="#,##0.00">
                  <c:v>2.125666666666667</c:v>
                </c:pt>
                <c:pt idx="557" formatCode="#,##0.00">
                  <c:v>2.1128333333333336</c:v>
                </c:pt>
                <c:pt idx="558" formatCode="#,##0.00">
                  <c:v>2.0994999999999999</c:v>
                </c:pt>
                <c:pt idx="559" formatCode="#,##0.00">
                  <c:v>2.129</c:v>
                </c:pt>
                <c:pt idx="560" formatCode="0.00_);\(0.00\)">
                  <c:v>2.1317499999999998</c:v>
                </c:pt>
                <c:pt idx="561" formatCode="#,##0.00">
                  <c:v>2.1307499999999999</c:v>
                </c:pt>
                <c:pt idx="562" formatCode="#,##0.00">
                  <c:v>2.1192500000000001</c:v>
                </c:pt>
                <c:pt idx="563" formatCode="#,##0.00">
                  <c:v>2.1118333333333337</c:v>
                </c:pt>
                <c:pt idx="564" formatCode="#,##0.00">
                  <c:v>2.1089166666666666</c:v>
                </c:pt>
                <c:pt idx="565" formatCode="0.00_);\(0.00\)">
                  <c:v>2.1114999999999995</c:v>
                </c:pt>
                <c:pt idx="566" formatCode="#,##0.00">
                  <c:v>2.1110833333333332</c:v>
                </c:pt>
                <c:pt idx="567" formatCode="#,##0.00">
                  <c:v>2.1044166666666668</c:v>
                </c:pt>
                <c:pt idx="568" formatCode="#,##0.00">
                  <c:v>2.0932500000000003</c:v>
                </c:pt>
                <c:pt idx="569" formatCode="#,##0.00">
                  <c:v>2.0896666666666666</c:v>
                </c:pt>
                <c:pt idx="570" formatCode="0.00_);\(0.00\)">
                  <c:v>2.0803333333333334</c:v>
                </c:pt>
                <c:pt idx="571" formatCode="#,##0.00">
                  <c:v>2.094583333333333</c:v>
                </c:pt>
                <c:pt idx="572" formatCode="#,##0.00">
                  <c:v>2.0760833333333335</c:v>
                </c:pt>
                <c:pt idx="573" formatCode="#,##0.00">
                  <c:v>2.0714166666666669</c:v>
                </c:pt>
                <c:pt idx="574" formatCode="0.00_);\(0.00\)">
                  <c:v>2.0569166666666669</c:v>
                </c:pt>
                <c:pt idx="575" formatCode="#,##0.00">
                  <c:v>2.0461666666666662</c:v>
                </c:pt>
                <c:pt idx="576" formatCode="#,##0.00">
                  <c:v>2.0495833333333335</c:v>
                </c:pt>
                <c:pt idx="577" formatCode="#,##0.00">
                  <c:v>2.0292500000000002</c:v>
                </c:pt>
                <c:pt idx="578" formatCode="#,##0.00">
                  <c:v>2.0446666666666666</c:v>
                </c:pt>
                <c:pt idx="579" formatCode="0.00_);\(0.00\)">
                  <c:v>2.0326666666666662</c:v>
                </c:pt>
                <c:pt idx="580" formatCode="#,##0.00">
                  <c:v>2.028</c:v>
                </c:pt>
                <c:pt idx="581" formatCode="#,##0.00">
                  <c:v>2.0442500000000003</c:v>
                </c:pt>
                <c:pt idx="582" formatCode="#,##0.00">
                  <c:v>2.0182499999999997</c:v>
                </c:pt>
                <c:pt idx="583" formatCode="#,##0.00">
                  <c:v>2.0279166666666666</c:v>
                </c:pt>
                <c:pt idx="584" formatCode="0.00_);\(0.00\)">
                  <c:v>2.032</c:v>
                </c:pt>
                <c:pt idx="585" formatCode="#,##0.00">
                  <c:v>2.0305</c:v>
                </c:pt>
                <c:pt idx="586" formatCode="#,##0.00">
                  <c:v>2.0435000000000003</c:v>
                </c:pt>
                <c:pt idx="587" formatCode="#,##0.00">
                  <c:v>2.0511666666666666</c:v>
                </c:pt>
                <c:pt idx="588" formatCode="#,##0.00">
                  <c:v>2.0561666666666665</c:v>
                </c:pt>
                <c:pt idx="589" formatCode="0.00_);\(0.00\)">
                  <c:v>2.0458333333333338</c:v>
                </c:pt>
                <c:pt idx="590" formatCode="#,##0.00">
                  <c:v>2.0458333333333338</c:v>
                </c:pt>
                <c:pt idx="591" formatCode="#,##0.00">
                  <c:v>2.0779166666666673</c:v>
                </c:pt>
                <c:pt idx="592" formatCode="#,##0.00">
                  <c:v>2.0671666666666662</c:v>
                </c:pt>
                <c:pt idx="593" formatCode="#,##0.00">
                  <c:v>2.0581666666666663</c:v>
                </c:pt>
                <c:pt idx="594" formatCode="0.00_);\(0.00\)">
                  <c:v>2.0833333333333335</c:v>
                </c:pt>
                <c:pt idx="595" formatCode="#,##0.00">
                  <c:v>2.0834166666666665</c:v>
                </c:pt>
                <c:pt idx="596" formatCode="#,##0.00">
                  <c:v>2.1000833333333331</c:v>
                </c:pt>
                <c:pt idx="597" formatCode="#,##0.00">
                  <c:v>2.0926666666666667</c:v>
                </c:pt>
                <c:pt idx="598" formatCode="#,##0.00">
                  <c:v>2.0870833333333336</c:v>
                </c:pt>
                <c:pt idx="599" formatCode="0.00_);\(0.00\)">
                  <c:v>2.0749166666666667</c:v>
                </c:pt>
                <c:pt idx="600" formatCode="#,##0.00">
                  <c:v>2.0739166666666669</c:v>
                </c:pt>
                <c:pt idx="601" formatCode="#,##0.00">
                  <c:v>2.0548333333333337</c:v>
                </c:pt>
                <c:pt idx="602" formatCode="#,##0.00">
                  <c:v>2.0514999999999999</c:v>
                </c:pt>
                <c:pt idx="603" formatCode="0.00_);\(0.00\)">
                  <c:v>2.0604999999999998</c:v>
                </c:pt>
                <c:pt idx="604" formatCode="#,##0.00">
                  <c:v>2.0422499999999997</c:v>
                </c:pt>
                <c:pt idx="605" formatCode="#,##0.00">
                  <c:v>2.0641666666666665</c:v>
                </c:pt>
                <c:pt idx="606" formatCode="#,##0.00">
                  <c:v>2.0425</c:v>
                </c:pt>
                <c:pt idx="607" formatCode="#,##0.00">
                  <c:v>2.0369999999999999</c:v>
                </c:pt>
                <c:pt idx="608" formatCode="0.00_);\(0.00\)">
                  <c:v>2.0386666666666664</c:v>
                </c:pt>
                <c:pt idx="609" formatCode="#,##0.00">
                  <c:v>2.0390000000000001</c:v>
                </c:pt>
                <c:pt idx="610" formatCode="#,##0.00">
                  <c:v>2.044</c:v>
                </c:pt>
                <c:pt idx="611" formatCode="#,##0.00">
                  <c:v>2.044</c:v>
                </c:pt>
                <c:pt idx="612" formatCode="#,##0.00">
                  <c:v>2.0395833333333333</c:v>
                </c:pt>
                <c:pt idx="613" formatCode="0.00_);\(0.00\)">
                  <c:v>2.0043333333333333</c:v>
                </c:pt>
                <c:pt idx="614" formatCode="#,##0.00">
                  <c:v>1.9723333333333333</c:v>
                </c:pt>
                <c:pt idx="615" formatCode="#,##0.00">
                  <c:v>1.9563333333333333</c:v>
                </c:pt>
                <c:pt idx="616" formatCode="#,##0.00">
                  <c:v>1.9513333333333334</c:v>
                </c:pt>
                <c:pt idx="617" formatCode="#,##0.00">
                  <c:v>1.95425</c:v>
                </c:pt>
                <c:pt idx="618" formatCode="0.00_);\(0.00\)">
                  <c:v>1.9682499999999996</c:v>
                </c:pt>
                <c:pt idx="619" formatCode="#,##0.00">
                  <c:v>1.9702500000000003</c:v>
                </c:pt>
                <c:pt idx="620" formatCode="#,##0.00">
                  <c:v>1.9822499999999998</c:v>
                </c:pt>
                <c:pt idx="621" formatCode="#,##0.00">
                  <c:v>1.9959166666666663</c:v>
                </c:pt>
                <c:pt idx="622" formatCode="#,##0.00">
                  <c:v>1.9799999999999998</c:v>
                </c:pt>
                <c:pt idx="623" formatCode="0.00_);\(0.00\)">
                  <c:v>1.9743333333333333</c:v>
                </c:pt>
                <c:pt idx="624" formatCode="#,##0.00">
                  <c:v>1.9867499999999996</c:v>
                </c:pt>
                <c:pt idx="625" formatCode="#,##0.00">
                  <c:v>1.9736666666666665</c:v>
                </c:pt>
                <c:pt idx="626" formatCode="0.00_);\(0.00\)">
                  <c:v>2.0036666666666667</c:v>
                </c:pt>
                <c:pt idx="627" formatCode="#,##0.00">
                  <c:v>2.0076666666666667</c:v>
                </c:pt>
                <c:pt idx="628" formatCode="#,##0.00">
                  <c:v>2.0264166666666665</c:v>
                </c:pt>
                <c:pt idx="629" formatCode="#,##0.00">
                  <c:v>1.99275</c:v>
                </c:pt>
                <c:pt idx="630" formatCode="#,##0.00">
                  <c:v>1.9957500000000001</c:v>
                </c:pt>
                <c:pt idx="631" formatCode="0.00_);\(0.00\)">
                  <c:v>1.9815833333333333</c:v>
                </c:pt>
                <c:pt idx="632" formatCode="#,##0.00">
                  <c:v>1.9914166666666662</c:v>
                </c:pt>
                <c:pt idx="633" formatCode="#,##0.00">
                  <c:v>1.9764166666666665</c:v>
                </c:pt>
                <c:pt idx="634" formatCode="#,##0.00">
                  <c:v>2.0009166666666669</c:v>
                </c:pt>
                <c:pt idx="635" formatCode="#,##0.00">
                  <c:v>1.9880000000000002</c:v>
                </c:pt>
                <c:pt idx="636" formatCode="0.00_);\(0.00\)">
                  <c:v>1.9729166666666664</c:v>
                </c:pt>
                <c:pt idx="637" formatCode="#,##0.00">
                  <c:v>1.9556666666666667</c:v>
                </c:pt>
                <c:pt idx="638" formatCode="#,##0.00">
                  <c:v>1.9271666666666667</c:v>
                </c:pt>
                <c:pt idx="639" formatCode="#,##0.00">
                  <c:v>1.9572500000000002</c:v>
                </c:pt>
                <c:pt idx="640" formatCode="#,##0.00">
                  <c:v>1.9814166666666664</c:v>
                </c:pt>
                <c:pt idx="641" formatCode="0.00_);\(0.00\)">
                  <c:v>2.0059166666666668</c:v>
                </c:pt>
                <c:pt idx="642" formatCode="#,##0.00">
                  <c:v>2.0199166666666666</c:v>
                </c:pt>
                <c:pt idx="643" formatCode="#,##0.00">
                  <c:v>2.0187499999999998</c:v>
                </c:pt>
                <c:pt idx="644" formatCode="#,##0.00">
                  <c:v>1.9497499999999999</c:v>
                </c:pt>
                <c:pt idx="645" formatCode="#,##0.00">
                  <c:v>1.9524166666666669</c:v>
                </c:pt>
                <c:pt idx="646" formatCode="0.00_);\(0.00\)">
                  <c:v>1.9842500000000001</c:v>
                </c:pt>
                <c:pt idx="647" formatCode="#,##0.00">
                  <c:v>1.9907500000000002</c:v>
                </c:pt>
                <c:pt idx="648" formatCode="#,##0.00">
                  <c:v>1.9952500000000002</c:v>
                </c:pt>
                <c:pt idx="649" formatCode="#,##0.00">
                  <c:v>1.9881666666666664</c:v>
                </c:pt>
                <c:pt idx="650" formatCode="#,##0.00">
                  <c:v>2.0035833333333333</c:v>
                </c:pt>
                <c:pt idx="651" formatCode="0.00_);\(0.00\)">
                  <c:v>2.001583333333333</c:v>
                </c:pt>
                <c:pt idx="652" formatCode="#,##0.00">
                  <c:v>1.9975833333333337</c:v>
                </c:pt>
                <c:pt idx="653" formatCode="#,##0.00">
                  <c:v>2.0103333333333331</c:v>
                </c:pt>
                <c:pt idx="654" formatCode="#,##0.00">
                  <c:v>1.99725</c:v>
                </c:pt>
                <c:pt idx="655" formatCode="#,##0.00">
                  <c:v>1.9956666666666669</c:v>
                </c:pt>
                <c:pt idx="656" formatCode="0.00_);\(0.00\)">
                  <c:v>1.9878333333333333</c:v>
                </c:pt>
                <c:pt idx="657" formatCode="#,##0.00">
                  <c:v>1.9858333308333334</c:v>
                </c:pt>
                <c:pt idx="658" formatCode="#,##0.00">
                  <c:v>1.9845833333333331</c:v>
                </c:pt>
                <c:pt idx="659" formatCode="#,##0.00">
                  <c:v>1.9585833333333333</c:v>
                </c:pt>
                <c:pt idx="660" formatCode="#,##0.00">
                  <c:v>1.9685833333333338</c:v>
                </c:pt>
                <c:pt idx="661" formatCode="0.00_);\(0.00\)">
                  <c:v>1.9595</c:v>
                </c:pt>
                <c:pt idx="662" formatCode="#,##0.00">
                  <c:v>1.9579166666666665</c:v>
                </c:pt>
                <c:pt idx="663" formatCode="#,##0.00">
                  <c:v>1.9375</c:v>
                </c:pt>
                <c:pt idx="664" formatCode="#,##0.00">
                  <c:v>1.9481666666666666</c:v>
                </c:pt>
                <c:pt idx="665" formatCode="#,##0.00">
                  <c:v>1.9057500000000001</c:v>
                </c:pt>
                <c:pt idx="666" formatCode="0.00_);\(0.00\)">
                  <c:v>1.9176666666666666</c:v>
                </c:pt>
                <c:pt idx="667" formatCode="#,##0.00">
                  <c:v>1.9037499999999998</c:v>
                </c:pt>
                <c:pt idx="668" formatCode="#,##0.00">
                  <c:v>1.9039166666666667</c:v>
                </c:pt>
                <c:pt idx="669" formatCode="#,##0.00">
                  <c:v>1.9003333333333334</c:v>
                </c:pt>
                <c:pt idx="670" formatCode="0.00_);\(0.00\)">
                  <c:v>1.9149166666666668</c:v>
                </c:pt>
                <c:pt idx="671" formatCode="#,##0.00">
                  <c:v>1.9252499999999999</c:v>
                </c:pt>
                <c:pt idx="672" formatCode="#,##0.00">
                  <c:v>1.9208333333333332</c:v>
                </c:pt>
                <c:pt idx="673" formatCode="#,##0.00">
                  <c:v>1.9011666666666667</c:v>
                </c:pt>
                <c:pt idx="674" formatCode="#,##0.00">
                  <c:v>1.909083333333333</c:v>
                </c:pt>
                <c:pt idx="675" formatCode="0.00_);\(0.00\)">
                  <c:v>1.8891666666666671</c:v>
                </c:pt>
                <c:pt idx="676" formatCode="#,##0.00">
                  <c:v>1.8937499999999998</c:v>
                </c:pt>
                <c:pt idx="677" formatCode="#,##0.00">
                  <c:v>1.8867500000000001</c:v>
                </c:pt>
                <c:pt idx="678" formatCode="#,##0.00">
                  <c:v>1.89975</c:v>
                </c:pt>
                <c:pt idx="679" formatCode="#,##0.00">
                  <c:v>1.8905000000000001</c:v>
                </c:pt>
                <c:pt idx="680" formatCode="0.00_);\(0.00\)">
                  <c:v>1.8915</c:v>
                </c:pt>
                <c:pt idx="681" formatCode="#,##0.00">
                  <c:v>1.8971666666666669</c:v>
                </c:pt>
                <c:pt idx="682" formatCode="#,##0.00">
                  <c:v>1.9089166666666664</c:v>
                </c:pt>
                <c:pt idx="683" formatCode="#,##0.00">
                  <c:v>1.896166666666667</c:v>
                </c:pt>
                <c:pt idx="684" formatCode="#,##0.00">
                  <c:v>1.8939166666666667</c:v>
                </c:pt>
                <c:pt idx="685" formatCode="0.00_);\(0.00\)">
                  <c:v>1.9048333333333334</c:v>
                </c:pt>
                <c:pt idx="686" formatCode="#,##0.00">
                  <c:v>1.9015833333333336</c:v>
                </c:pt>
                <c:pt idx="687" formatCode="#,##0.00">
                  <c:v>1.8930000000000005</c:v>
                </c:pt>
                <c:pt idx="688" formatCode="#,##0.00">
                  <c:v>1.8652499999999999</c:v>
                </c:pt>
                <c:pt idx="689" formatCode="#,##0.00">
                  <c:v>1.8563333333333334</c:v>
                </c:pt>
                <c:pt idx="690" formatCode="#,##0.00">
                  <c:v>1.8603333333333334</c:v>
                </c:pt>
                <c:pt idx="691" formatCode="#,##0.00">
                  <c:v>1.8728333333333333</c:v>
                </c:pt>
                <c:pt idx="692" formatCode="#,##0.00">
                  <c:v>1.8604166666666668</c:v>
                </c:pt>
                <c:pt idx="693" formatCode="#,##0.00">
                  <c:v>1.8538333333333334</c:v>
                </c:pt>
                <c:pt idx="694" formatCode="#,##0.00">
                  <c:v>1.8438333333333334</c:v>
                </c:pt>
                <c:pt idx="695" formatCode="#,##0.00">
                  <c:v>1.8409166666666665</c:v>
                </c:pt>
                <c:pt idx="696" formatCode="#,##0.00">
                  <c:v>1.8454166666666667</c:v>
                </c:pt>
                <c:pt idx="697" formatCode="#,##0.00">
                  <c:v>1.8314166666666667</c:v>
                </c:pt>
                <c:pt idx="698" formatCode="#,##0.00">
                  <c:v>1.8381666666666667</c:v>
                </c:pt>
                <c:pt idx="699" formatCode="#,##0.00">
                  <c:v>1.8399166666666666</c:v>
                </c:pt>
                <c:pt idx="700" formatCode="#,##0.00">
                  <c:v>1.8369999999999997</c:v>
                </c:pt>
                <c:pt idx="701" formatCode="#,##0.00">
                  <c:v>1.8525833333333332</c:v>
                </c:pt>
                <c:pt idx="702" formatCode="#,##0.00">
                  <c:v>1.8562500000000002</c:v>
                </c:pt>
                <c:pt idx="703" formatCode="#,##0.00">
                  <c:v>1.8382500000000002</c:v>
                </c:pt>
                <c:pt idx="704" formatCode="#,##0.00">
                  <c:v>1.8368333333333331</c:v>
                </c:pt>
                <c:pt idx="705" formatCode="#,##0.00">
                  <c:v>1.8489166666666665</c:v>
                </c:pt>
                <c:pt idx="706" formatCode="#,##0.00">
                  <c:v>1.8559166666666671</c:v>
                </c:pt>
                <c:pt idx="707" formatCode="#,##0.00">
                  <c:v>1.8502916666666664</c:v>
                </c:pt>
                <c:pt idx="708" formatCode="#,##0.00">
                  <c:v>1.8516666666666666</c:v>
                </c:pt>
                <c:pt idx="709" formatCode="#,##0.00">
                  <c:v>1.8353333333333335</c:v>
                </c:pt>
                <c:pt idx="710" formatCode="#,##0.00">
                  <c:v>1.8310833333333336</c:v>
                </c:pt>
                <c:pt idx="711" formatCode="#,##0.00">
                  <c:v>1.814916666666667</c:v>
                </c:pt>
                <c:pt idx="712" formatCode="#,##0.00">
                  <c:v>1.8148333333333335</c:v>
                </c:pt>
                <c:pt idx="713" formatCode="#,##0.00">
                  <c:v>1.8281666666666669</c:v>
                </c:pt>
                <c:pt idx="714" formatCode="#,##0.00">
                  <c:v>1.8371666666666666</c:v>
                </c:pt>
                <c:pt idx="715" formatCode="#,##0.00">
                  <c:v>1.82175</c:v>
                </c:pt>
                <c:pt idx="716" formatCode="#,##0.00">
                  <c:v>1.8387500000000001</c:v>
                </c:pt>
                <c:pt idx="717" formatCode="#,##0.00">
                  <c:v>1.8305833333333335</c:v>
                </c:pt>
                <c:pt idx="718" formatCode="#,##0.00">
                  <c:v>1.8335833333333333</c:v>
                </c:pt>
                <c:pt idx="719" formatCode="#,##0.00">
                  <c:v>1.8338333333333336</c:v>
                </c:pt>
                <c:pt idx="720" formatCode="#,##0.00">
                  <c:v>1.8285</c:v>
                </c:pt>
                <c:pt idx="721" formatCode="#,##0.00">
                  <c:v>1.8143333333333331</c:v>
                </c:pt>
                <c:pt idx="722" formatCode="#,##0.00">
                  <c:v>1.8179166666666668</c:v>
                </c:pt>
                <c:pt idx="723" formatCode="#,##0.00">
                  <c:v>1.8225</c:v>
                </c:pt>
                <c:pt idx="724" formatCode="#,##0.00">
                  <c:v>1.8290833333333334</c:v>
                </c:pt>
                <c:pt idx="725" formatCode="#,##0.00">
                  <c:v>1.8284999999999998</c:v>
                </c:pt>
                <c:pt idx="726" formatCode="#,##0.00">
                  <c:v>1.8284999999999998</c:v>
                </c:pt>
                <c:pt idx="727" formatCode="#,##0.00">
                  <c:v>1.8444166666666664</c:v>
                </c:pt>
                <c:pt idx="728" formatCode="#,##0.00">
                  <c:v>1.8611666666666664</c:v>
                </c:pt>
                <c:pt idx="729" formatCode="#,##0.00">
                  <c:v>1.8694166666666667</c:v>
                </c:pt>
                <c:pt idx="730" formatCode="#,##0.00">
                  <c:v>1.8680833333333335</c:v>
                </c:pt>
                <c:pt idx="731" formatCode="#,##0.00">
                  <c:v>1.877</c:v>
                </c:pt>
                <c:pt idx="732" formatCode="#,##0.00">
                  <c:v>1.8706666666666667</c:v>
                </c:pt>
                <c:pt idx="733" formatCode="#,##0.00">
                  <c:v>1.8752500000000001</c:v>
                </c:pt>
                <c:pt idx="734" formatCode="#,##0.00">
                  <c:v>1.8831666666666667</c:v>
                </c:pt>
                <c:pt idx="735" formatCode="#,##0.00">
                  <c:v>1.8707499999999999</c:v>
                </c:pt>
                <c:pt idx="736" formatCode="#,##0.00">
                  <c:v>1.8689999999999998</c:v>
                </c:pt>
                <c:pt idx="737" formatCode="#,##0.00">
                  <c:v>1.8789166666666668</c:v>
                </c:pt>
                <c:pt idx="738" formatCode="#,##0.00">
                  <c:v>1.9005833333333335</c:v>
                </c:pt>
                <c:pt idx="739" formatCode="#,##0.00">
                  <c:v>1.9000000000000004</c:v>
                </c:pt>
                <c:pt idx="740" formatCode="#,##0.00">
                  <c:v>1.8850833333333332</c:v>
                </c:pt>
                <c:pt idx="741" formatCode="#,##0.00">
                  <c:v>1.873</c:v>
                </c:pt>
                <c:pt idx="742" formatCode="#,##0.00">
                  <c:v>1.8945833333333333</c:v>
                </c:pt>
                <c:pt idx="743" formatCode="#,##0.00">
                  <c:v>1.8951666666666667</c:v>
                </c:pt>
                <c:pt idx="744" formatCode="#,##0.00">
                  <c:v>1.8844166666666666</c:v>
                </c:pt>
                <c:pt idx="745" formatCode="#,##0.00">
                  <c:v>1.8536666666666666</c:v>
                </c:pt>
                <c:pt idx="746" formatCode="#,##0.00">
                  <c:v>1.8835</c:v>
                </c:pt>
                <c:pt idx="747" formatCode="#,##0.00">
                  <c:v>1.8917500000000003</c:v>
                </c:pt>
                <c:pt idx="748" formatCode="#,##0.00">
                  <c:v>1.8964999999999999</c:v>
                </c:pt>
                <c:pt idx="749" formatCode="#,##0.00">
                  <c:v>1.8848333333333336</c:v>
                </c:pt>
                <c:pt idx="750" formatCode="#,##0.00">
                  <c:v>1.9541666666666666</c:v>
                </c:pt>
                <c:pt idx="751" formatCode="#,##0.00">
                  <c:v>1.9631666666666667</c:v>
                </c:pt>
                <c:pt idx="752" formatCode="0.00_);\(0.00\)">
                  <c:v>1.9919166666666672</c:v>
                </c:pt>
                <c:pt idx="753" formatCode="#,##0.00">
                  <c:v>2.0151666666666661</c:v>
                </c:pt>
                <c:pt idx="754" formatCode="#,##0.00">
                  <c:v>2.0151666666666661</c:v>
                </c:pt>
                <c:pt idx="755" formatCode="#,##0.00">
                  <c:v>2.0484166666666668</c:v>
                </c:pt>
                <c:pt idx="756" formatCode="#,##0.00">
                  <c:v>2.0521666666666669</c:v>
                </c:pt>
                <c:pt idx="757" formatCode="0.00_);\(0.00\)">
                  <c:v>2.0259041666666664</c:v>
                </c:pt>
                <c:pt idx="758" formatCode="#,##0.00">
                  <c:v>2.0014166666666666</c:v>
                </c:pt>
                <c:pt idx="759" formatCode="#,##0.00">
                  <c:v>1.9654166666666664</c:v>
                </c:pt>
                <c:pt idx="760" formatCode="#,##0.00">
                  <c:v>2.0212500000000007</c:v>
                </c:pt>
                <c:pt idx="761" formatCode="#,##0.00">
                  <c:v>2.041666666666667</c:v>
                </c:pt>
                <c:pt idx="762" formatCode="0.00_);\(0.00\)">
                  <c:v>2.0207437499999998</c:v>
                </c:pt>
                <c:pt idx="763" formatCode="#,##0.00">
                  <c:v>2.0087500000000005</c:v>
                </c:pt>
                <c:pt idx="764" formatCode="#,##0.00">
                  <c:v>2.0092500000000002</c:v>
                </c:pt>
                <c:pt idx="765" formatCode="#,##0.00">
                  <c:v>2.0062500000000001</c:v>
                </c:pt>
                <c:pt idx="766" formatCode="#,##0.00">
                  <c:v>2.0089999999999999</c:v>
                </c:pt>
                <c:pt idx="767" formatCode="0.00_);\(0.00\)">
                  <c:v>2.0028333333333332</c:v>
                </c:pt>
                <c:pt idx="768" formatCode="#,##0.00">
                  <c:v>2.0180000000000002</c:v>
                </c:pt>
                <c:pt idx="769" formatCode="#,##0.00">
                  <c:v>2.0196666666666672</c:v>
                </c:pt>
                <c:pt idx="770" formatCode="#,##0.00">
                  <c:v>2.0288333333333335</c:v>
                </c:pt>
                <c:pt idx="771" formatCode="#,##0.00">
                  <c:v>2.0215833333333331</c:v>
                </c:pt>
                <c:pt idx="772" formatCode="0.00_);\(0.00\)">
                  <c:v>1.9955833333333335</c:v>
                </c:pt>
                <c:pt idx="773" formatCode="#,##0.00">
                  <c:v>2.0058333333333329</c:v>
                </c:pt>
                <c:pt idx="774" formatCode="#,##0.00">
                  <c:v>1.9618333333333338</c:v>
                </c:pt>
                <c:pt idx="775" formatCode="#,##0.00">
                  <c:v>2.0050750000000002</c:v>
                </c:pt>
                <c:pt idx="776" formatCode="#,##0.00">
                  <c:v>1.9924958333333331</c:v>
                </c:pt>
                <c:pt idx="777" formatCode="0.00_);\(0.00\)">
                  <c:v>2.0108291666666664</c:v>
                </c:pt>
                <c:pt idx="778" formatCode="#,##0.00">
                  <c:v>1.9938333333333331</c:v>
                </c:pt>
                <c:pt idx="779" formatCode="#,##0.00">
                  <c:v>2.0081583333333337</c:v>
                </c:pt>
                <c:pt idx="780" formatCode="#,##0.00">
                  <c:v>2.032083333333333</c:v>
                </c:pt>
                <c:pt idx="781" formatCode="#,##0.00">
                  <c:v>2.0356666666666667</c:v>
                </c:pt>
                <c:pt idx="782" formatCode="0.00_);\(0.00\)">
                  <c:v>2.0495833333333331</c:v>
                </c:pt>
                <c:pt idx="783" formatCode="#,##0.00">
                  <c:v>2.0155791666666665</c:v>
                </c:pt>
                <c:pt idx="784" formatCode="#,##0.00">
                  <c:v>2.0155791666666665</c:v>
                </c:pt>
                <c:pt idx="785" formatCode="#,##0.00">
                  <c:v>2.0401625000000005</c:v>
                </c:pt>
                <c:pt idx="786" formatCode="#,##0.00">
                  <c:v>2.0656666666666665</c:v>
                </c:pt>
                <c:pt idx="787" formatCode="0.00_);\(0.00\)">
                  <c:v>2.0726666666666667</c:v>
                </c:pt>
                <c:pt idx="788" formatCode="#,##0.00">
                  <c:v>2.042583333333333</c:v>
                </c:pt>
                <c:pt idx="789" formatCode="#,##0.00">
                  <c:v>2.0905833333333335</c:v>
                </c:pt>
                <c:pt idx="790" formatCode="#,##0.00">
                  <c:v>2.0751599999999999</c:v>
                </c:pt>
                <c:pt idx="791" formatCode="#,##0.00">
                  <c:v>2.0745833333333334</c:v>
                </c:pt>
                <c:pt idx="792" formatCode="0.00_);\(0.00\)">
                  <c:v>2.0546600000000002</c:v>
                </c:pt>
                <c:pt idx="793" formatCode="#,##0.00">
                  <c:v>2.0648400000000002</c:v>
                </c:pt>
                <c:pt idx="794" formatCode="#,##0.00">
                  <c:v>2.059166666666667</c:v>
                </c:pt>
                <c:pt idx="795" formatCode="#,##0.00">
                  <c:v>2.0389166666666663</c:v>
                </c:pt>
                <c:pt idx="796" formatCode="#,##0.00">
                  <c:v>2.0287916666666668</c:v>
                </c:pt>
                <c:pt idx="797" formatCode="0.00_);\(0.00\)">
                  <c:v>2.0113749999999997</c:v>
                </c:pt>
                <c:pt idx="798" formatCode="#,##0.00">
                  <c:v>2.0136249999999998</c:v>
                </c:pt>
                <c:pt idx="799" formatCode="#,##0.00">
                  <c:v>2.0152083333333333</c:v>
                </c:pt>
                <c:pt idx="800" formatCode="#,##0.00">
                  <c:v>2.0171250000000001</c:v>
                </c:pt>
                <c:pt idx="801" formatCode="#,##0.00">
                  <c:v>2.0152916666666667</c:v>
                </c:pt>
                <c:pt idx="802" formatCode="0.00_);\(0.00\)">
                  <c:v>2.0132916666666669</c:v>
                </c:pt>
                <c:pt idx="803" formatCode="#,##0.00">
                  <c:v>2.038958333333333</c:v>
                </c:pt>
                <c:pt idx="804" formatCode="#,##0.00">
                  <c:v>2.0654166666666662</c:v>
                </c:pt>
                <c:pt idx="805" formatCode="#,##0.00">
                  <c:v>2.0590000000000002</c:v>
                </c:pt>
                <c:pt idx="806" formatCode="#,##0.00">
                  <c:v>2.0611666666666668</c:v>
                </c:pt>
                <c:pt idx="807" formatCode="0.00_);\(0.00\)">
                  <c:v>2.092166666666667</c:v>
                </c:pt>
                <c:pt idx="808" formatCode="#,##0.00">
                  <c:v>2.1095833333333331</c:v>
                </c:pt>
                <c:pt idx="809" formatCode="#,##0.00">
                  <c:v>2.0866666666666664</c:v>
                </c:pt>
                <c:pt idx="810" formatCode="#,##0.00">
                  <c:v>2.0860000000000003</c:v>
                </c:pt>
                <c:pt idx="811" formatCode="#,##0.00">
                  <c:v>2.1216666666666666</c:v>
                </c:pt>
                <c:pt idx="812" formatCode="0.00_);\(0.00\)">
                  <c:v>2.1189999999999998</c:v>
                </c:pt>
                <c:pt idx="813" formatCode="#,##0.00">
                  <c:v>2.0790000000000002</c:v>
                </c:pt>
                <c:pt idx="814" formatCode="#,##0.00">
                  <c:v>2.1104166666666666</c:v>
                </c:pt>
                <c:pt idx="815" formatCode="#,##0.00">
                  <c:v>2.12175</c:v>
                </c:pt>
                <c:pt idx="816" formatCode="#,##0.00">
                  <c:v>2.0929166666666665</c:v>
                </c:pt>
                <c:pt idx="817" formatCode="0.00_);\(0.00\)">
                  <c:v>2.1044166666666664</c:v>
                </c:pt>
                <c:pt idx="818" formatCode="#,##0.00">
                  <c:v>2.1186666666666665</c:v>
                </c:pt>
                <c:pt idx="819" formatCode="#,##0.00">
                  <c:v>2.1028333333333333</c:v>
                </c:pt>
                <c:pt idx="820" formatCode="#,##0.00">
                  <c:v>2.0763333333333338</c:v>
                </c:pt>
                <c:pt idx="821" formatCode="0.00_);\(0.00\)">
                  <c:v>2.0760833333333335</c:v>
                </c:pt>
                <c:pt idx="822" formatCode="#,##0.00">
                  <c:v>2.0588333333333328</c:v>
                </c:pt>
                <c:pt idx="823" formatCode="#,##0.00">
                  <c:v>2.0487500000000005</c:v>
                </c:pt>
                <c:pt idx="824" formatCode="#,##0.00">
                  <c:v>2.0250833333333333</c:v>
                </c:pt>
                <c:pt idx="825" formatCode="#,##0.00">
                  <c:v>2.0131666666666668</c:v>
                </c:pt>
                <c:pt idx="826" formatCode="0.00_);\(0.00\)">
                  <c:v>1.9804166666666667</c:v>
                </c:pt>
                <c:pt idx="827" formatCode="#,##0.00">
                  <c:v>1.9494999999999998</c:v>
                </c:pt>
                <c:pt idx="828" formatCode="#,##0.00">
                  <c:v>1.9141666666666666</c:v>
                </c:pt>
                <c:pt idx="829" formatCode="#,##0.00">
                  <c:v>1.8871666666666664</c:v>
                </c:pt>
                <c:pt idx="830" formatCode="#,##0.00">
                  <c:v>1.8799166666666665</c:v>
                </c:pt>
                <c:pt idx="831" formatCode="0.00_);\(0.00\)">
                  <c:v>1.8574999999999999</c:v>
                </c:pt>
                <c:pt idx="832" formatCode="#,##0.00">
                  <c:v>1.8513333333333337</c:v>
                </c:pt>
                <c:pt idx="833" formatCode="#,##0.00">
                  <c:v>1.8640833333333333</c:v>
                </c:pt>
                <c:pt idx="834" formatCode="#,##0.00">
                  <c:v>1.879833333333333</c:v>
                </c:pt>
                <c:pt idx="835" formatCode="#,##0.00">
                  <c:v>1.8898333333333337</c:v>
                </c:pt>
                <c:pt idx="836" formatCode="0.00_);\(0.00\)">
                  <c:v>1.9093333333333333</c:v>
                </c:pt>
                <c:pt idx="837" formatCode="#,##0.00">
                  <c:v>1.9589166666666664</c:v>
                </c:pt>
                <c:pt idx="838" formatCode="#,##0.00">
                  <c:v>2.0055833333333335</c:v>
                </c:pt>
                <c:pt idx="839" formatCode="#,##0.00">
                  <c:v>2.0109999999999997</c:v>
                </c:pt>
                <c:pt idx="840" formatCode="#,##0.00">
                  <c:v>1.9944166666666667</c:v>
                </c:pt>
                <c:pt idx="841" formatCode="0.00_);\(0.00\)">
                  <c:v>1.9804166666666667</c:v>
                </c:pt>
                <c:pt idx="842" formatCode="#,##0.00">
                  <c:v>1.9784166666666667</c:v>
                </c:pt>
                <c:pt idx="843" formatCode="#,##0.00">
                  <c:v>2.0029166666666667</c:v>
                </c:pt>
                <c:pt idx="844" formatCode="#,##0.00">
                  <c:v>1.9929166666666662</c:v>
                </c:pt>
                <c:pt idx="845" formatCode="#,##0.00">
                  <c:v>1.9929166666666662</c:v>
                </c:pt>
                <c:pt idx="846" formatCode="0.00_);\(0.00\)">
                  <c:v>2.0109166666666667</c:v>
                </c:pt>
                <c:pt idx="847" formatCode="#,##0.00">
                  <c:v>2.0059166666666668</c:v>
                </c:pt>
                <c:pt idx="848" formatCode="#,##0.00">
                  <c:v>2.0241666666666669</c:v>
                </c:pt>
                <c:pt idx="849" formatCode="#,##0.00">
                  <c:v>2.0270833333333331</c:v>
                </c:pt>
                <c:pt idx="850" formatCode="#,##0.00">
                  <c:v>2.0420833333333333</c:v>
                </c:pt>
                <c:pt idx="851" formatCode="0.00_);\(0.00\)">
                  <c:v>2.027333333333333</c:v>
                </c:pt>
                <c:pt idx="852" formatCode="#,##0.00">
                  <c:v>2.0355833333333337</c:v>
                </c:pt>
                <c:pt idx="853" formatCode="#,##0.00">
                  <c:v>2.0427500000000003</c:v>
                </c:pt>
                <c:pt idx="854" formatCode="#,##0.00">
                  <c:v>2.0392499999999996</c:v>
                </c:pt>
                <c:pt idx="855" formatCode="0.00_);\(0.00\)">
                  <c:v>2.0205000000000002</c:v>
                </c:pt>
                <c:pt idx="856" formatCode="#,##0.00">
                  <c:v>2.0203333333333338</c:v>
                </c:pt>
                <c:pt idx="857" formatCode="#,##0.00">
                  <c:v>2.0153333333333339</c:v>
                </c:pt>
                <c:pt idx="858" formatCode="#,##0.00">
                  <c:v>2.0023333333333331</c:v>
                </c:pt>
                <c:pt idx="859" formatCode="#,##0.00">
                  <c:v>1.9973333333333336</c:v>
                </c:pt>
                <c:pt idx="860" formatCode="0.00_);\(0.00\)">
                  <c:v>1.974</c:v>
                </c:pt>
                <c:pt idx="861" formatCode="#,##0.00">
                  <c:v>1.9814166666666664</c:v>
                </c:pt>
                <c:pt idx="862" formatCode="#,##0.00">
                  <c:v>1.9909166666666669</c:v>
                </c:pt>
                <c:pt idx="863" formatCode="#,##0.00">
                  <c:v>1.996833333333333</c:v>
                </c:pt>
                <c:pt idx="864" formatCode="#,##0.00">
                  <c:v>1.9868333333333335</c:v>
                </c:pt>
                <c:pt idx="865" formatCode="0.00_);\(0.00\)">
                  <c:v>1.9935833333333335</c:v>
                </c:pt>
                <c:pt idx="866" formatCode="#,##0.00">
                  <c:v>1.9842500000000001</c:v>
                </c:pt>
                <c:pt idx="867" formatCode="#,##0.00">
                  <c:v>1.9842500000000001</c:v>
                </c:pt>
                <c:pt idx="868" formatCode="#,##0.00">
                  <c:v>1.9888333333333332</c:v>
                </c:pt>
                <c:pt idx="869" formatCode="#,##0.00">
                  <c:v>1.97525</c:v>
                </c:pt>
                <c:pt idx="870" formatCode="0.00_);\(0.00\)">
                  <c:v>1.97525</c:v>
                </c:pt>
                <c:pt idx="871" formatCode="#,##0.00">
                  <c:v>1.9744999999999999</c:v>
                </c:pt>
                <c:pt idx="872" formatCode="#,##0.00">
                  <c:v>1.9644999999999995</c:v>
                </c:pt>
                <c:pt idx="873" formatCode="#,##0.00">
                  <c:v>1.9573333333333336</c:v>
                </c:pt>
                <c:pt idx="874" formatCode="#,##0.00">
                  <c:v>1.9673333333333336</c:v>
                </c:pt>
                <c:pt idx="875" formatCode="0.00_);\(0.00\)">
                  <c:v>1.9969166666666667</c:v>
                </c:pt>
                <c:pt idx="876" formatCode="#,##0.00">
                  <c:v>2.0206666666666671</c:v>
                </c:pt>
                <c:pt idx="877" formatCode="#,##0.00">
                  <c:v>1.9760833333333327</c:v>
                </c:pt>
                <c:pt idx="878" formatCode="#,##0.00">
                  <c:v>1.9869166666666669</c:v>
                </c:pt>
                <c:pt idx="879" formatCode="#,##0.00">
                  <c:v>1.9873333333333338</c:v>
                </c:pt>
                <c:pt idx="880" formatCode="#,##0.00">
                  <c:v>1.9931666666666672</c:v>
                </c:pt>
                <c:pt idx="881" formatCode="#,##0.00">
                  <c:v>1.9682500000000001</c:v>
                </c:pt>
                <c:pt idx="882" formatCode="#,##0.00">
                  <c:v>1.9692499999999999</c:v>
                </c:pt>
                <c:pt idx="883" formatCode="0.00_);\(0.00\)">
                  <c:v>1.9537500000000001</c:v>
                </c:pt>
                <c:pt idx="884" formatCode="#,##0.00">
                  <c:v>1.9740833333333334</c:v>
                </c:pt>
                <c:pt idx="885" formatCode="#,##0.00">
                  <c:v>1.9799166666666663</c:v>
                </c:pt>
                <c:pt idx="886" formatCode="#,##0.00">
                  <c:v>1.9840000000000002</c:v>
                </c:pt>
                <c:pt idx="887" formatCode="#,##0.00">
                  <c:v>1.9840000000000002</c:v>
                </c:pt>
                <c:pt idx="888" formatCode="0.00_);\(0.00\)">
                  <c:v>1.9638333333333335</c:v>
                </c:pt>
                <c:pt idx="889" formatCode="#,##0.00">
                  <c:v>1.9808333333333337</c:v>
                </c:pt>
                <c:pt idx="890" formatCode="#,##0.00">
                  <c:v>1.9616666666666667</c:v>
                </c:pt>
                <c:pt idx="891" formatCode="#,##0.00">
                  <c:v>1.9916666666666671</c:v>
                </c:pt>
                <c:pt idx="892" formatCode="#,##0.00">
                  <c:v>1.9766666666666668</c:v>
                </c:pt>
                <c:pt idx="893" formatCode="0.00_);\(0.00\)">
                  <c:v>1.9766666666666668</c:v>
                </c:pt>
                <c:pt idx="894" formatCode="#,##0.00">
                  <c:v>1.9582499999999996</c:v>
                </c:pt>
                <c:pt idx="895" formatCode="#,##0.00">
                  <c:v>1.947916666666667</c:v>
                </c:pt>
                <c:pt idx="896" formatCode="#,##0.00">
                  <c:v>1.9516666666666671</c:v>
                </c:pt>
                <c:pt idx="897" formatCode="#,##0.00">
                  <c:v>1.965583333333333</c:v>
                </c:pt>
                <c:pt idx="898" formatCode="0.00_);\(0.00\)">
                  <c:v>1.9930833333333335</c:v>
                </c:pt>
                <c:pt idx="899" formatCode="#,##0.00">
                  <c:v>1.990083333333333</c:v>
                </c:pt>
                <c:pt idx="900" formatCode="#,##0.00">
                  <c:v>1.9600000000000002</c:v>
                </c:pt>
                <c:pt idx="901" formatCode="#,##0.00">
                  <c:v>1.9562499999999998</c:v>
                </c:pt>
                <c:pt idx="902" formatCode="#,##0.00">
                  <c:v>1.9516666666666662</c:v>
                </c:pt>
                <c:pt idx="903" formatCode="0.00_);\(0.00\)">
                  <c:v>1.9516666666666662</c:v>
                </c:pt>
                <c:pt idx="904" formatCode="#,##0.00">
                  <c:v>1.9616666666666669</c:v>
                </c:pt>
                <c:pt idx="905" formatCode="#,##0.00">
                  <c:v>1.9591666666666672</c:v>
                </c:pt>
                <c:pt idx="906" formatCode="#,##0.00">
                  <c:v>1.9591666666666672</c:v>
                </c:pt>
                <c:pt idx="907" formatCode="#,##0.00">
                  <c:v>1.9789166666666667</c:v>
                </c:pt>
                <c:pt idx="908" formatCode="0.00_);\(0.00\)">
                  <c:v>1.9689166666666666</c:v>
                </c:pt>
                <c:pt idx="909" formatCode="#,##0.00">
                  <c:v>1.9757500000000003</c:v>
                </c:pt>
                <c:pt idx="910" formatCode="#,##0.00">
                  <c:v>1.9807499999999998</c:v>
                </c:pt>
                <c:pt idx="911" formatCode="#,##0.00">
                  <c:v>1.9607500000000002</c:v>
                </c:pt>
                <c:pt idx="912" formatCode="#,##0.00">
                  <c:v>1.9557499999999994</c:v>
                </c:pt>
                <c:pt idx="913" formatCode="0.00_);\(0.00\)">
                  <c:v>1.9603333333333337</c:v>
                </c:pt>
                <c:pt idx="914" formatCode="#,##0.00">
                  <c:v>1.9823333333333331</c:v>
                </c:pt>
                <c:pt idx="915" formatCode="#,##0.00">
                  <c:v>1.970666666666667</c:v>
                </c:pt>
                <c:pt idx="916" formatCode="#,##0.00">
                  <c:v>1.9540833333333332</c:v>
                </c:pt>
                <c:pt idx="917" formatCode="#,##0.00">
                  <c:v>1.9282499999999996</c:v>
                </c:pt>
                <c:pt idx="918" formatCode="0.00_);\(0.00\)">
                  <c:v>1.9657499999999999</c:v>
                </c:pt>
                <c:pt idx="919" formatCode="#,##0.00">
                  <c:v>1.9412499999999999</c:v>
                </c:pt>
                <c:pt idx="920" formatCode="#,##0.00">
                  <c:v>1.9391666666666663</c:v>
                </c:pt>
                <c:pt idx="921" formatCode="#,##0.00">
                  <c:v>1.9476666666666667</c:v>
                </c:pt>
                <c:pt idx="922" formatCode="0.00_);\(0.00\)">
                  <c:v>1.9576666666666664</c:v>
                </c:pt>
                <c:pt idx="923" formatCode="#,##0.00">
                  <c:v>1.9732499999999995</c:v>
                </c:pt>
                <c:pt idx="924" formatCode="#,##0.00">
                  <c:v>1.981166666666667</c:v>
                </c:pt>
                <c:pt idx="925" formatCode="#,##0.00">
                  <c:v>1.981166666666667</c:v>
                </c:pt>
                <c:pt idx="926" formatCode="#,##0.00">
                  <c:v>1.9762500000000003</c:v>
                </c:pt>
                <c:pt idx="927" formatCode="0.00_);\(0.00\)">
                  <c:v>1.9762500000000003</c:v>
                </c:pt>
                <c:pt idx="928" formatCode="#,##0.00">
                  <c:v>1.9862500000000001</c:v>
                </c:pt>
                <c:pt idx="929" formatCode="#,##0.00">
                  <c:v>1.9872500000000002</c:v>
                </c:pt>
                <c:pt idx="930" formatCode="#,##0.00">
                  <c:v>1.9824999999999999</c:v>
                </c:pt>
                <c:pt idx="931" formatCode="#,##0.00">
                  <c:v>1.9824999999999999</c:v>
                </c:pt>
                <c:pt idx="932" formatCode="0.00_);\(0.00\)">
                  <c:v>1.9721666666666666</c:v>
                </c:pt>
                <c:pt idx="933" formatCode="#,##0.00">
                  <c:v>1.9616666666666667</c:v>
                </c:pt>
                <c:pt idx="934" formatCode="#,##0.00">
                  <c:v>1.9566666666666668</c:v>
                </c:pt>
                <c:pt idx="935" formatCode="#,##0.00">
                  <c:v>1.95</c:v>
                </c:pt>
                <c:pt idx="936" formatCode="#,##0.00">
                  <c:v>1.9583333333333328</c:v>
                </c:pt>
                <c:pt idx="937" formatCode="0.00_);\(0.00\)">
                  <c:v>1.9566666666666663</c:v>
                </c:pt>
                <c:pt idx="938" formatCode="#,##0.00">
                  <c:v>1.9584166666666665</c:v>
                </c:pt>
                <c:pt idx="939" formatCode="#,##0.00">
                  <c:v>1.9532499999999999</c:v>
                </c:pt>
                <c:pt idx="940" formatCode="#,##0.00">
                  <c:v>1.9560833333333332</c:v>
                </c:pt>
                <c:pt idx="941" formatCode="#,##0.00">
                  <c:v>1.9570833333333333</c:v>
                </c:pt>
                <c:pt idx="942" formatCode="#,##0.00">
                  <c:v>1.9906666666666668</c:v>
                </c:pt>
                <c:pt idx="943" formatCode="#,##0.00">
                  <c:v>2.0098333333333329</c:v>
                </c:pt>
                <c:pt idx="944" formatCode="#,##0.00">
                  <c:v>2.0098333333333329</c:v>
                </c:pt>
                <c:pt idx="945" formatCode="#,##0.00">
                  <c:v>2.0198333333333336</c:v>
                </c:pt>
                <c:pt idx="946" formatCode="#,##0.00">
                  <c:v>2.0289999999999999</c:v>
                </c:pt>
                <c:pt idx="947" formatCode="#,##0.00">
                  <c:v>2.0154999999999994</c:v>
                </c:pt>
                <c:pt idx="948" formatCode="#,##0.00">
                  <c:v>2.0074999999999998</c:v>
                </c:pt>
                <c:pt idx="949" formatCode="#,##0.00">
                  <c:v>2.0014999999999996</c:v>
                </c:pt>
                <c:pt idx="950" formatCode="#,##0.00">
                  <c:v>2.0175000000000005</c:v>
                </c:pt>
                <c:pt idx="951" formatCode="#,##0.00">
                  <c:v>2.0085000000000002</c:v>
                </c:pt>
                <c:pt idx="952" formatCode="#,##0.00">
                  <c:v>2.0085000000000002</c:v>
                </c:pt>
                <c:pt idx="953" formatCode="#,##0.00">
                  <c:v>2.0085000000000002</c:v>
                </c:pt>
                <c:pt idx="954" formatCode="#,##0.00">
                  <c:v>2.0156666666666667</c:v>
                </c:pt>
                <c:pt idx="955" formatCode="#,##0.00">
                  <c:v>2.0037500000000001</c:v>
                </c:pt>
                <c:pt idx="956" formatCode="#,##0.00">
                  <c:v>2.0137499999999995</c:v>
                </c:pt>
                <c:pt idx="957" formatCode="#,##0.00">
                  <c:v>1.9787500000000005</c:v>
                </c:pt>
                <c:pt idx="958" formatCode="#,##0.00">
                  <c:v>1.9961666666666666</c:v>
                </c:pt>
                <c:pt idx="959" formatCode="#,##0.00">
                  <c:v>2.0137500000000004</c:v>
                </c:pt>
                <c:pt idx="960" formatCode="#,##0.00">
                  <c:v>2.0237499999999997</c:v>
                </c:pt>
                <c:pt idx="961" formatCode="#,##0.00">
                  <c:v>2.0237499999999997</c:v>
                </c:pt>
                <c:pt idx="962" formatCode="#,##0.00">
                  <c:v>2.0065833333333329</c:v>
                </c:pt>
                <c:pt idx="963" formatCode="#,##0.00">
                  <c:v>1.9926666666666664</c:v>
                </c:pt>
                <c:pt idx="964" formatCode="#,##0.00">
                  <c:v>1.978</c:v>
                </c:pt>
                <c:pt idx="965" formatCode="#,##0.00">
                  <c:v>1.9849999999999997</c:v>
                </c:pt>
                <c:pt idx="966" formatCode="#,##0.00">
                  <c:v>1.998833333333333</c:v>
                </c:pt>
                <c:pt idx="967" formatCode="#,##0.00">
                  <c:v>2.0013333333333332</c:v>
                </c:pt>
                <c:pt idx="968" formatCode="#,##0.00">
                  <c:v>2.0059999999999998</c:v>
                </c:pt>
                <c:pt idx="969" formatCode="#,##0.00">
                  <c:v>2.0160000000000005</c:v>
                </c:pt>
                <c:pt idx="970" formatCode="#,##0.00">
                  <c:v>1.9952500000000002</c:v>
                </c:pt>
                <c:pt idx="971" formatCode="#,##0.00">
                  <c:v>2.0010833333333333</c:v>
                </c:pt>
                <c:pt idx="972" formatCode="#,##0.00">
                  <c:v>2.0190833333333336</c:v>
                </c:pt>
                <c:pt idx="973" formatCode="#,##0.00">
                  <c:v>2.0310833333333336</c:v>
                </c:pt>
                <c:pt idx="974" formatCode="#,##0.00">
                  <c:v>2.0379166666666664</c:v>
                </c:pt>
                <c:pt idx="975" formatCode="#,##0.00">
                  <c:v>2.0265833333333334</c:v>
                </c:pt>
                <c:pt idx="976" formatCode="#,##0.00">
                  <c:v>2.0074999999999998</c:v>
                </c:pt>
                <c:pt idx="977" formatCode="#,##0.00">
                  <c:v>2.0327500000000001</c:v>
                </c:pt>
                <c:pt idx="978" formatCode="#,##0.00">
                  <c:v>2.0648333333333331</c:v>
                </c:pt>
                <c:pt idx="979" formatCode="#,##0.00">
                  <c:v>2.0645833333333328</c:v>
                </c:pt>
                <c:pt idx="980" formatCode="#,##0.00">
                  <c:v>2.0760000000000001</c:v>
                </c:pt>
                <c:pt idx="981" formatCode="#,##0.00">
                  <c:v>2.0960000000000001</c:v>
                </c:pt>
                <c:pt idx="982" formatCode="#,##0.00">
                  <c:v>2.0929166666666661</c:v>
                </c:pt>
                <c:pt idx="983" formatCode="#,##0.00">
                  <c:v>2.1060833333333333</c:v>
                </c:pt>
                <c:pt idx="984" formatCode="#,##0.00">
                  <c:v>2.135416666666667</c:v>
                </c:pt>
                <c:pt idx="985" formatCode="#,##0.00">
                  <c:v>2.2224166666666663</c:v>
                </c:pt>
                <c:pt idx="986" formatCode="#,##0.00">
                  <c:v>2.1920833333333332</c:v>
                </c:pt>
                <c:pt idx="987" formatCode="#,##0.00">
                  <c:v>2.2035833333333339</c:v>
                </c:pt>
                <c:pt idx="988" formatCode="#,##0.00">
                  <c:v>2.2129166666666666</c:v>
                </c:pt>
                <c:pt idx="989" formatCode="#,##0.00">
                  <c:v>2.20425</c:v>
                </c:pt>
                <c:pt idx="990" formatCode="#,##0.00">
                  <c:v>2.198833333333333</c:v>
                </c:pt>
                <c:pt idx="991" formatCode="#,##0.00">
                  <c:v>2.2005833333333329</c:v>
                </c:pt>
                <c:pt idx="992" formatCode="#,##0.00">
                  <c:v>2.2224166666666667</c:v>
                </c:pt>
                <c:pt idx="993" formatCode="#,##0.00">
                  <c:v>2.2115833333333335</c:v>
                </c:pt>
                <c:pt idx="994" formatCode="#,##0.00">
                  <c:v>2.2170833333333335</c:v>
                </c:pt>
                <c:pt idx="995" formatCode="#,##0.00">
                  <c:v>2.258083333333333</c:v>
                </c:pt>
                <c:pt idx="996" formatCode="#,##0.00">
                  <c:v>2.2780833333333335</c:v>
                </c:pt>
                <c:pt idx="997" formatCode="#,##0.00">
                  <c:v>2.2737500000000002</c:v>
                </c:pt>
                <c:pt idx="998" formatCode="#,##0.00">
                  <c:v>2.2554166666666671</c:v>
                </c:pt>
                <c:pt idx="999" formatCode="#,##0.00">
                  <c:v>2.2264999999999997</c:v>
                </c:pt>
                <c:pt idx="1000" formatCode="#,##0.00">
                  <c:v>2.1952500000000001</c:v>
                </c:pt>
                <c:pt idx="1001" formatCode="#,##0.00">
                  <c:v>2.1509999999999998</c:v>
                </c:pt>
                <c:pt idx="1002" formatCode="#,##0.00">
                  <c:v>2.1924999999999999</c:v>
                </c:pt>
                <c:pt idx="1003" formatCode="0.00_);\(0.00\)">
                  <c:v>2.2686666666666668</c:v>
                </c:pt>
                <c:pt idx="1004" formatCode="#,##0.00">
                  <c:v>2.2669999999999999</c:v>
                </c:pt>
                <c:pt idx="1005" formatCode="#,##0.00">
                  <c:v>2.2970000000000002</c:v>
                </c:pt>
                <c:pt idx="1006" formatCode="#,##0.00">
                  <c:v>2.2735833333333333</c:v>
                </c:pt>
                <c:pt idx="1007" formatCode="#,##0.00">
                  <c:v>2.3005833333333334</c:v>
                </c:pt>
                <c:pt idx="1008" formatCode="0.00_);\(0.00\)">
                  <c:v>2.3090833333333332</c:v>
                </c:pt>
                <c:pt idx="1009" formatCode="#,##0.00">
                  <c:v>2.3007500000000007</c:v>
                </c:pt>
                <c:pt idx="1010" formatCode="#,##0.00">
                  <c:v>2.2855000000000003</c:v>
                </c:pt>
                <c:pt idx="1011" formatCode="#,##0.00">
                  <c:v>2.2720000000000007</c:v>
                </c:pt>
                <c:pt idx="1012" formatCode="#,##0.00">
                  <c:v>2.26125</c:v>
                </c:pt>
                <c:pt idx="1013" formatCode="0.00_);\(0.00\)">
                  <c:v>2.2352499999999997</c:v>
                </c:pt>
                <c:pt idx="1014" formatCode="#,##0.00">
                  <c:v>2.1915833333333339</c:v>
                </c:pt>
                <c:pt idx="1015" formatCode="#,##0.00">
                  <c:v>2.18425</c:v>
                </c:pt>
                <c:pt idx="1016" formatCode="#,##0.00">
                  <c:v>2.1379166666666669</c:v>
                </c:pt>
                <c:pt idx="1017" formatCode="#,##0.00">
                  <c:v>2.1381666666666668</c:v>
                </c:pt>
                <c:pt idx="1018" formatCode="0.00_);\(0.00\)">
                  <c:v>2.1103333333333336</c:v>
                </c:pt>
                <c:pt idx="1019" formatCode="#,##0.00">
                  <c:v>2.1203333333333334</c:v>
                </c:pt>
                <c:pt idx="1020" formatCode="#,##0.00">
                  <c:v>2.1224166666666666</c:v>
                </c:pt>
                <c:pt idx="1021" formatCode="#,##0.00">
                  <c:v>2.1300000000000003</c:v>
                </c:pt>
                <c:pt idx="1022" formatCode="#,##0.00">
                  <c:v>2.1335833333333332</c:v>
                </c:pt>
                <c:pt idx="1023" formatCode="0.00_);\(0.00\)">
                  <c:v>2.1290833333333334</c:v>
                </c:pt>
                <c:pt idx="1024" formatCode="#,##0.00">
                  <c:v>2.1175833333333332</c:v>
                </c:pt>
                <c:pt idx="1025" formatCode="#,##0.00">
                  <c:v>2.1175833333333332</c:v>
                </c:pt>
                <c:pt idx="1026" formatCode="#,##0.00">
                  <c:v>2.1544166666666666</c:v>
                </c:pt>
                <c:pt idx="1027" formatCode="#,##0.00">
                  <c:v>2.1589999999999998</c:v>
                </c:pt>
                <c:pt idx="1028" formatCode="0.00_);\(0.00\)">
                  <c:v>2.1616666666666666</c:v>
                </c:pt>
                <c:pt idx="1029" formatCode="#,##0.00">
                  <c:v>2.1739166666666665</c:v>
                </c:pt>
                <c:pt idx="1030" formatCode="#,##0.00">
                  <c:v>2.1398333333333333</c:v>
                </c:pt>
                <c:pt idx="1031" formatCode="#,##0.00">
                  <c:v>2.149833333333333</c:v>
                </c:pt>
                <c:pt idx="1032" formatCode="#,##0.00">
                  <c:v>2.1200833333333331</c:v>
                </c:pt>
                <c:pt idx="1033" formatCode="0.00_);\(0.00\)">
                  <c:v>2.0831666666666675</c:v>
                </c:pt>
                <c:pt idx="1034" formatCode="#,##0.00">
                  <c:v>2.0431666666666666</c:v>
                </c:pt>
                <c:pt idx="1035" formatCode="#,##0.00">
                  <c:v>2.0541666666666667</c:v>
                </c:pt>
                <c:pt idx="1036" formatCode="#,##0.00">
                  <c:v>2.0690833333333338</c:v>
                </c:pt>
                <c:pt idx="1037" formatCode="0.00_);\(0.00\)">
                  <c:v>2.0535833333333335</c:v>
                </c:pt>
                <c:pt idx="1038" formatCode="#,##0.00">
                  <c:v>2.0535833333333335</c:v>
                </c:pt>
                <c:pt idx="1039" formatCode="#,##0.00">
                  <c:v>2.0523333333333333</c:v>
                </c:pt>
                <c:pt idx="1040" formatCode="#,##0.00">
                  <c:v>2.0506666666666669</c:v>
                </c:pt>
                <c:pt idx="1041" formatCode="#,##0.00">
                  <c:v>2.0389166666666672</c:v>
                </c:pt>
                <c:pt idx="1042" formatCode="0.00_);\(0.00\)">
                  <c:v>2.0444166666666663</c:v>
                </c:pt>
                <c:pt idx="1043" formatCode="#,##0.00">
                  <c:v>2.0685833333333332</c:v>
                </c:pt>
                <c:pt idx="1044" formatCode="#,##0.00">
                  <c:v>2.1085833333333333</c:v>
                </c:pt>
                <c:pt idx="1045" formatCode="#,##0.00">
                  <c:v>2.1660833333333334</c:v>
                </c:pt>
                <c:pt idx="1046" formatCode="#,##0.00">
                  <c:v>2.1800000000000002</c:v>
                </c:pt>
                <c:pt idx="1047" formatCode="0.00_);\(0.00\)">
                  <c:v>2.2194166666666666</c:v>
                </c:pt>
                <c:pt idx="1048" formatCode="#,##0.00">
                  <c:v>2.2279166666666668</c:v>
                </c:pt>
                <c:pt idx="1049" formatCode="#,##0.00">
                  <c:v>2.2298333333333331</c:v>
                </c:pt>
                <c:pt idx="1050" formatCode="#,##0.00">
                  <c:v>2.1977499999999996</c:v>
                </c:pt>
                <c:pt idx="1051" formatCode="#,##0.00">
                  <c:v>2.1950833333333333</c:v>
                </c:pt>
                <c:pt idx="1052" formatCode="0.00_);\(0.00\)">
                  <c:v>2.1634166666666665</c:v>
                </c:pt>
                <c:pt idx="1053" formatCode="#,##0.00">
                  <c:v>2.1634166666666665</c:v>
                </c:pt>
                <c:pt idx="1054" formatCode="#,##0.00">
                  <c:v>2.1587499999999999</c:v>
                </c:pt>
                <c:pt idx="1055" formatCode="#,##0.00">
                  <c:v>2.1604166666666664</c:v>
                </c:pt>
                <c:pt idx="1056" formatCode="#,##0.00">
                  <c:v>2.1598333333333333</c:v>
                </c:pt>
                <c:pt idx="1057" formatCode="0.00_);\(0.00\)">
                  <c:v>2.1804999999999999</c:v>
                </c:pt>
                <c:pt idx="1058" formatCode="#,##0.00">
                  <c:v>2.1786666666666665</c:v>
                </c:pt>
                <c:pt idx="1059" formatCode="#,##0.00">
                  <c:v>2.1585000000000001</c:v>
                </c:pt>
                <c:pt idx="1060" formatCode="#,##0.00">
                  <c:v>2.1952500000000001</c:v>
                </c:pt>
                <c:pt idx="1061" formatCode="#,##0.00">
                  <c:v>2.1915833333333334</c:v>
                </c:pt>
                <c:pt idx="1062" formatCode="0.00_);\(0.00\)">
                  <c:v>2.2055833333333337</c:v>
                </c:pt>
                <c:pt idx="1063" formatCode="#,##0.00">
                  <c:v>2.2122499999999996</c:v>
                </c:pt>
                <c:pt idx="1064" formatCode="#,##0.00">
                  <c:v>2.2122499999999996</c:v>
                </c:pt>
                <c:pt idx="1065" formatCode="#,##0.00">
                  <c:v>2.2022500000000003</c:v>
                </c:pt>
                <c:pt idx="1066" formatCode="0.00_);\(0.00\)">
                  <c:v>2.2219166666666665</c:v>
                </c:pt>
                <c:pt idx="1067" formatCode="#,##0.00">
                  <c:v>2.22525</c:v>
                </c:pt>
                <c:pt idx="1068" formatCode="#,##0.00">
                  <c:v>2.2232499999999997</c:v>
                </c:pt>
                <c:pt idx="1069" formatCode="#,##0.00">
                  <c:v>2.1809166666666666</c:v>
                </c:pt>
                <c:pt idx="1070" formatCode="#,##0.00">
                  <c:v>2.1508333333333334</c:v>
                </c:pt>
                <c:pt idx="1071" formatCode="0.00_);\(0.00\)">
                  <c:v>2.1608333333333336</c:v>
                </c:pt>
                <c:pt idx="1072" formatCode="#,##0.00">
                  <c:v>2.1799999999999997</c:v>
                </c:pt>
                <c:pt idx="1073" formatCode="#,##0.00">
                  <c:v>2.1750000000000003</c:v>
                </c:pt>
                <c:pt idx="1074" formatCode="#,##0.00">
                  <c:v>2.1750000000000003</c:v>
                </c:pt>
                <c:pt idx="1075" formatCode="#,##0.00">
                  <c:v>2.1685833333333333</c:v>
                </c:pt>
                <c:pt idx="1076" formatCode="0.00_);\(0.00\)">
                  <c:v>2.1408333333333331</c:v>
                </c:pt>
                <c:pt idx="1077" formatCode="#,##0.00">
                  <c:v>2.1458333333333335</c:v>
                </c:pt>
                <c:pt idx="1078" formatCode="#,##0.00">
                  <c:v>2.1528333333333332</c:v>
                </c:pt>
                <c:pt idx="1079" formatCode="#,##0.00">
                  <c:v>2.1628333333333329</c:v>
                </c:pt>
                <c:pt idx="1080" formatCode="#,##0.00">
                  <c:v>2.1628333333333329</c:v>
                </c:pt>
                <c:pt idx="1081" formatCode="0.00_);\(0.00\)">
                  <c:v>2.1818333333333331</c:v>
                </c:pt>
                <c:pt idx="1082" formatCode="#,##0.00">
                  <c:v>2.1700833333333338</c:v>
                </c:pt>
                <c:pt idx="1083" formatCode="#,##0.00">
                  <c:v>2.1398333333333333</c:v>
                </c:pt>
                <c:pt idx="1084" formatCode="#,##0.00">
                  <c:v>2.1552500000000001</c:v>
                </c:pt>
                <c:pt idx="1085" formatCode="#,##0.00">
                  <c:v>2.1552500000000001</c:v>
                </c:pt>
                <c:pt idx="1086" formatCode="0.00_);\(0.00\)">
                  <c:v>2.15225</c:v>
                </c:pt>
                <c:pt idx="1087" formatCode="#,##0.00">
                  <c:v>2.15225</c:v>
                </c:pt>
                <c:pt idx="1088" formatCode="#,##0.00">
                  <c:v>2.1268333333333334</c:v>
                </c:pt>
                <c:pt idx="1089" formatCode="#,##0.00">
                  <c:v>2.1704166666666667</c:v>
                </c:pt>
                <c:pt idx="1090" formatCode="#,##0.00">
                  <c:v>2.1711666666666667</c:v>
                </c:pt>
                <c:pt idx="1091" formatCode="0.00_);\(0.00\)">
                  <c:v>2.1588333333333338</c:v>
                </c:pt>
                <c:pt idx="1092" formatCode="#,##0.00">
                  <c:v>2.1188333333333333</c:v>
                </c:pt>
                <c:pt idx="1093" formatCode="#,##0.00">
                  <c:v>2.0988333333333333</c:v>
                </c:pt>
                <c:pt idx="1094" formatCode="#,##0.00">
                  <c:v>2.0731666666666668</c:v>
                </c:pt>
                <c:pt idx="1095" formatCode="#,##0.00">
                  <c:v>2.1031666666666666</c:v>
                </c:pt>
                <c:pt idx="1096" formatCode="0.00_);\(0.00\)">
                  <c:v>2.1056666666666666</c:v>
                </c:pt>
                <c:pt idx="1097" formatCode="#,##0.00">
                  <c:v>2.1724166666666664</c:v>
                </c:pt>
                <c:pt idx="1098" formatCode="#,##0.00">
                  <c:v>2.1651666666666665</c:v>
                </c:pt>
                <c:pt idx="1099" formatCode="#,##0.00">
                  <c:v>2.1015833333333331</c:v>
                </c:pt>
                <c:pt idx="1100" formatCode="#,##0.00">
                  <c:v>2.1483333333333334</c:v>
                </c:pt>
                <c:pt idx="1101" formatCode="0.00_);\(0.00\)">
                  <c:v>2.1620000000000004</c:v>
                </c:pt>
                <c:pt idx="1102" formatCode="#,##0.00">
                  <c:v>2.1510000000000002</c:v>
                </c:pt>
                <c:pt idx="1103" formatCode="#,##0.00">
                  <c:v>2.1409999999999996</c:v>
                </c:pt>
                <c:pt idx="1104" formatCode="#,##0.00">
                  <c:v>2.1089999999999995</c:v>
                </c:pt>
                <c:pt idx="1105" formatCode="0.00_);\(0.00\)">
                  <c:v>2.1115833333333334</c:v>
                </c:pt>
                <c:pt idx="1106" formatCode="#,##0.00">
                  <c:v>2.1211666666666669</c:v>
                </c:pt>
                <c:pt idx="1107" formatCode="#,##0.00">
                  <c:v>2.1075833333333329</c:v>
                </c:pt>
                <c:pt idx="1108" formatCode="#,##0.00">
                  <c:v>2.1075833333333329</c:v>
                </c:pt>
                <c:pt idx="1109" formatCode="#,##0.00">
                  <c:v>2.1190833333333332</c:v>
                </c:pt>
                <c:pt idx="1110" formatCode="0.00_);\(0.00\)">
                  <c:v>2.1216666666666666</c:v>
                </c:pt>
                <c:pt idx="1111" formatCode="#,##0.00">
                  <c:v>2.1225833333333335</c:v>
                </c:pt>
                <c:pt idx="1112" formatCode="#,##0.00">
                  <c:v>2.1195000000000004</c:v>
                </c:pt>
                <c:pt idx="1113" formatCode="#,##0.00">
                  <c:v>2.1294166666666663</c:v>
                </c:pt>
                <c:pt idx="1114" formatCode="#,##0.00">
                  <c:v>2.1310833333333337</c:v>
                </c:pt>
                <c:pt idx="1115" formatCode="0.00_);\(0.00\)">
                  <c:v>2.1361666666666665</c:v>
                </c:pt>
                <c:pt idx="1116" formatCode="#,##0.00">
                  <c:v>2.1690833333333335</c:v>
                </c:pt>
                <c:pt idx="1117" formatCode="#,##0.00">
                  <c:v>2.1739166666666669</c:v>
                </c:pt>
                <c:pt idx="1118" formatCode="#,##0.00">
                  <c:v>2.173833333333334</c:v>
                </c:pt>
                <c:pt idx="1119" formatCode="#,##0.00">
                  <c:v>2.1736666666666671</c:v>
                </c:pt>
                <c:pt idx="1120" formatCode="0.00_);\(0.00\)">
                  <c:v>2.1756666666666664</c:v>
                </c:pt>
                <c:pt idx="1121" formatCode="#,##0.00">
                  <c:v>2.1756666666666664</c:v>
                </c:pt>
                <c:pt idx="1122" formatCode="#,##0.00">
                  <c:v>2.1696666666666666</c:v>
                </c:pt>
                <c:pt idx="1123" formatCode="#,##0.00">
                  <c:v>2.1711666666666667</c:v>
                </c:pt>
                <c:pt idx="1124" formatCode="#,##0.00">
                  <c:v>2.1576666666666671</c:v>
                </c:pt>
                <c:pt idx="1125" formatCode="0.00_);\(0.00\)">
                  <c:v>2.1326666666666667</c:v>
                </c:pt>
                <c:pt idx="1126" formatCode="#,##0.00">
                  <c:v>2.1324999999999998</c:v>
                </c:pt>
                <c:pt idx="1127" formatCode="#,##0.00">
                  <c:v>2.1324999999999998</c:v>
                </c:pt>
                <c:pt idx="1128" formatCode="#,##0.00">
                  <c:v>2.1221666666666663</c:v>
                </c:pt>
                <c:pt idx="1129" formatCode="#,##0.00">
                  <c:v>2.1174166666666672</c:v>
                </c:pt>
                <c:pt idx="1130" formatCode="0.00_);\(0.00\)">
                  <c:v>2.1538333333333335</c:v>
                </c:pt>
                <c:pt idx="1131" formatCode="#,##0.00">
                  <c:v>2.1353333333333331</c:v>
                </c:pt>
                <c:pt idx="1132" formatCode="#,##0.00">
                  <c:v>2.148333333333333</c:v>
                </c:pt>
                <c:pt idx="1133" formatCode="#,##0.00">
                  <c:v>2.1393333333333331</c:v>
                </c:pt>
                <c:pt idx="1134" formatCode="0.00_);\(0.00\)">
                  <c:v>2.1383333333333332</c:v>
                </c:pt>
                <c:pt idx="1135" formatCode="#,##0.00">
                  <c:v>2.1383333333333332</c:v>
                </c:pt>
                <c:pt idx="1136" formatCode="#,##0.00">
                  <c:v>2.1435833333333334</c:v>
                </c:pt>
                <c:pt idx="1137" formatCode="#,##0.00">
                  <c:v>2.1401666666666666</c:v>
                </c:pt>
                <c:pt idx="1138" formatCode="#,##0.00">
                  <c:v>2.1421666666666668</c:v>
                </c:pt>
                <c:pt idx="1139" formatCode="0.00_);\(0.00\)">
                  <c:v>2.1307499999999999</c:v>
                </c:pt>
                <c:pt idx="1140" formatCode="#,##0.00">
                  <c:v>2.1357500000000003</c:v>
                </c:pt>
                <c:pt idx="1141" formatCode="#,##0.00">
                  <c:v>2.1419999999999999</c:v>
                </c:pt>
                <c:pt idx="1142" formatCode="#,##0.00">
                  <c:v>2.1470833333333332</c:v>
                </c:pt>
                <c:pt idx="1143" formatCode="#,##0.00">
                  <c:v>2.1469166666666664</c:v>
                </c:pt>
                <c:pt idx="1144" formatCode="0.00_);\(0.00\)">
                  <c:v>2.1599166666666667</c:v>
                </c:pt>
                <c:pt idx="1145" formatCode="#,##0.00">
                  <c:v>2.1379166666666669</c:v>
                </c:pt>
                <c:pt idx="1146" formatCode="#,##0.00">
                  <c:v>2.1569999999999996</c:v>
                </c:pt>
                <c:pt idx="1147" formatCode="#,##0.00">
                  <c:v>2.1448333333333336</c:v>
                </c:pt>
                <c:pt idx="1148" formatCode="#,##0.00">
                  <c:v>2.1320833333333331</c:v>
                </c:pt>
                <c:pt idx="1149" formatCode="0.00_);\(0.00\)">
                  <c:v>2.1048333333333331</c:v>
                </c:pt>
                <c:pt idx="1150" formatCode="#,##0.00">
                  <c:v>2.0950833333333332</c:v>
                </c:pt>
                <c:pt idx="1151" formatCode="#,##0.00">
                  <c:v>2.0900833333333328</c:v>
                </c:pt>
                <c:pt idx="1152" formatCode="#,##0.00">
                  <c:v>2.1094166666666667</c:v>
                </c:pt>
                <c:pt idx="1153" formatCode="#,##0.00">
                  <c:v>2.0971666666666664</c:v>
                </c:pt>
                <c:pt idx="1154" formatCode="0.00_);\(0.00\)">
                  <c:v>2.1371666666666669</c:v>
                </c:pt>
                <c:pt idx="1155" formatCode="#,##0.00">
                  <c:v>2.1555</c:v>
                </c:pt>
                <c:pt idx="1156" formatCode="#,##0.00">
                  <c:v>2.1411666666666664</c:v>
                </c:pt>
                <c:pt idx="1157" formatCode="#,##0.00">
                  <c:v>2.1413333333333333</c:v>
                </c:pt>
                <c:pt idx="1158" formatCode="#,##0.00">
                  <c:v>2.1493333333333333</c:v>
                </c:pt>
                <c:pt idx="1159" formatCode="0.00_);\(0.00\)">
                  <c:v>2.1516666666666668</c:v>
                </c:pt>
                <c:pt idx="1160" formatCode="#,##0.00">
                  <c:v>2.1597500000000003</c:v>
                </c:pt>
                <c:pt idx="1161" formatCode="#,##0.00">
                  <c:v>2.169</c:v>
                </c:pt>
                <c:pt idx="1162" formatCode="#,##0.00">
                  <c:v>2.1826666666666665</c:v>
                </c:pt>
                <c:pt idx="1163" formatCode="#,##0.00">
                  <c:v>2.1826666666666665</c:v>
                </c:pt>
                <c:pt idx="1164" formatCode="0.00_);\(0.00\)">
                  <c:v>2.1876666666666664</c:v>
                </c:pt>
                <c:pt idx="1165" formatCode="#,##0.00">
                  <c:v>2.2096666666666667</c:v>
                </c:pt>
                <c:pt idx="1166" formatCode="#,##0.00">
                  <c:v>2.2036666666666664</c:v>
                </c:pt>
                <c:pt idx="1167" formatCode="#,##0.00">
                  <c:v>2.2126666666666668</c:v>
                </c:pt>
                <c:pt idx="1168" formatCode="#,##0.00">
                  <c:v>2.2113333333333336</c:v>
                </c:pt>
                <c:pt idx="1169" formatCode="0.00_);\(0.00\)">
                  <c:v>2.23725</c:v>
                </c:pt>
                <c:pt idx="1170" formatCode="#,##0.00">
                  <c:v>2.2459166666666666</c:v>
                </c:pt>
                <c:pt idx="1171" formatCode="#,##0.00">
                  <c:v>2.2460833333333334</c:v>
                </c:pt>
                <c:pt idx="1172" formatCode="#,##0.00">
                  <c:v>2.2410833333333335</c:v>
                </c:pt>
                <c:pt idx="1173" formatCode="0.00_);\(0.00\)">
                  <c:v>2.2350833333333333</c:v>
                </c:pt>
                <c:pt idx="1174" formatCode="#,##0.00">
                  <c:v>2.2350833333333333</c:v>
                </c:pt>
                <c:pt idx="1175" formatCode="#,##0.00">
                  <c:v>2.2389166666666664</c:v>
                </c:pt>
                <c:pt idx="1176" formatCode="#,##0.00">
                  <c:v>2.2379166666666666</c:v>
                </c:pt>
                <c:pt idx="1177" formatCode="#,##0.00">
                  <c:v>2.2479166666666668</c:v>
                </c:pt>
                <c:pt idx="1178" formatCode="0.00_);\(0.00\)">
                  <c:v>2.2408333333333332</c:v>
                </c:pt>
                <c:pt idx="1179" formatCode="#,##0.00">
                  <c:v>2.2432500000000002</c:v>
                </c:pt>
                <c:pt idx="1180" formatCode="#,##0.00">
                  <c:v>2.2436666666666665</c:v>
                </c:pt>
                <c:pt idx="1181" formatCode="#,##0.00">
                  <c:v>2.2406666666666668</c:v>
                </c:pt>
                <c:pt idx="1182" formatCode="#,##0.00">
                  <c:v>2.2326666666666672</c:v>
                </c:pt>
                <c:pt idx="1183" formatCode="0.00_);\(0.00\)">
                  <c:v>2.2526666666666668</c:v>
                </c:pt>
                <c:pt idx="1184" formatCode="#,##0.00">
                  <c:v>2.2296666666666671</c:v>
                </c:pt>
                <c:pt idx="1185" formatCode="#,##0.00">
                  <c:v>2.2466666666666666</c:v>
                </c:pt>
                <c:pt idx="1186" formatCode="#,##0.00">
                  <c:v>2.2607500000000003</c:v>
                </c:pt>
                <c:pt idx="1187" formatCode="#,##0.00">
                  <c:v>2.2597499999999995</c:v>
                </c:pt>
                <c:pt idx="1188" formatCode="0.00_);\(0.00\)">
                  <c:v>2.2706666666666666</c:v>
                </c:pt>
                <c:pt idx="1189" formatCode="#,##0.00">
                  <c:v>2.2494166666666664</c:v>
                </c:pt>
                <c:pt idx="1190" formatCode="#,##0.00">
                  <c:v>2.1930833333333335</c:v>
                </c:pt>
                <c:pt idx="1191" formatCode="#,##0.00">
                  <c:v>2.2133333333333334</c:v>
                </c:pt>
                <c:pt idx="1192" formatCode="#,##0.00">
                  <c:v>2.2133333333333334</c:v>
                </c:pt>
                <c:pt idx="1193" formatCode="#,##0.00">
                  <c:v>2.2183333333333333</c:v>
                </c:pt>
                <c:pt idx="1194" formatCode="#,##0.00">
                  <c:v>2.2183333333333333</c:v>
                </c:pt>
                <c:pt idx="1195" formatCode="#,##0.00">
                  <c:v>2.1963333333333335</c:v>
                </c:pt>
                <c:pt idx="1196" formatCode="#,##0.00">
                  <c:v>2.1963333333333335</c:v>
                </c:pt>
                <c:pt idx="1197" formatCode="#,##0.00">
                  <c:v>2.2161666666666666</c:v>
                </c:pt>
                <c:pt idx="1198" formatCode="#,##0.00">
                  <c:v>2.2261666666666664</c:v>
                </c:pt>
                <c:pt idx="1199" formatCode="#,##0.00">
                  <c:v>2.2611666666666665</c:v>
                </c:pt>
                <c:pt idx="1200" formatCode="#,##0.00">
                  <c:v>2.2611666666666665</c:v>
                </c:pt>
                <c:pt idx="1201" formatCode="#,##0.00">
                  <c:v>2.273166666666667</c:v>
                </c:pt>
                <c:pt idx="1202" formatCode="#,##0.00">
                  <c:v>2.2742499999999999</c:v>
                </c:pt>
                <c:pt idx="1203" formatCode="#,##0.00">
                  <c:v>2.2998333333333334</c:v>
                </c:pt>
                <c:pt idx="1204" formatCode="#,##0.00">
                  <c:v>2.2978333333333336</c:v>
                </c:pt>
                <c:pt idx="1205" formatCode="#,##0.00">
                  <c:v>2.3078333333333334</c:v>
                </c:pt>
                <c:pt idx="1206" formatCode="#,##0.00">
                  <c:v>2.3178333333333332</c:v>
                </c:pt>
                <c:pt idx="1207" formatCode="#,##0.00">
                  <c:v>2.3208333333333329</c:v>
                </c:pt>
                <c:pt idx="1208" formatCode="#,##0.00">
                  <c:v>2.2946666666666666</c:v>
                </c:pt>
                <c:pt idx="1209" formatCode="#,##0.00">
                  <c:v>2.2946666666666666</c:v>
                </c:pt>
                <c:pt idx="1210" formatCode="#,##0.00">
                  <c:v>2.3046666666666664</c:v>
                </c:pt>
                <c:pt idx="1211" formatCode="#,##0.00">
                  <c:v>2.2742499999999999</c:v>
                </c:pt>
                <c:pt idx="1212" formatCode="#,##0.00">
                  <c:v>2.2592499999999993</c:v>
                </c:pt>
                <c:pt idx="1213" formatCode="#,##0.00">
                  <c:v>2.2545833333333336</c:v>
                </c:pt>
                <c:pt idx="1214" formatCode="#,##0.00">
                  <c:v>2.2124999999999999</c:v>
                </c:pt>
                <c:pt idx="1215" formatCode="#,##0.00">
                  <c:v>2.2031666666666667</c:v>
                </c:pt>
                <c:pt idx="1216" formatCode="#,##0.00">
                  <c:v>2.2051666666666665</c:v>
                </c:pt>
                <c:pt idx="1217" formatCode="#,##0.00">
                  <c:v>2.2071666666666667</c:v>
                </c:pt>
                <c:pt idx="1218" formatCode="#,##0.00">
                  <c:v>2.1973333333333334</c:v>
                </c:pt>
                <c:pt idx="1219" formatCode="#,##0.00">
                  <c:v>2.1973333333333334</c:v>
                </c:pt>
                <c:pt idx="1220" formatCode="#,##0.00">
                  <c:v>2.1885833333333333</c:v>
                </c:pt>
                <c:pt idx="1221" formatCode="#,##0.00">
                  <c:v>2.1935833333333341</c:v>
                </c:pt>
                <c:pt idx="1222" formatCode="#,##0.00">
                  <c:v>2.223583333333333</c:v>
                </c:pt>
                <c:pt idx="1223" formatCode="#,##0.00">
                  <c:v>2.2358333333333333</c:v>
                </c:pt>
                <c:pt idx="1224" formatCode="#,##0.00">
                  <c:v>2.2607500000000003</c:v>
                </c:pt>
                <c:pt idx="1225" formatCode="#,##0.00">
                  <c:v>2.26125</c:v>
                </c:pt>
                <c:pt idx="1226" formatCode="#,##0.00">
                  <c:v>2.2653333333333334</c:v>
                </c:pt>
                <c:pt idx="1227" formatCode="#,##0.00">
                  <c:v>2.2568333333333332</c:v>
                </c:pt>
                <c:pt idx="1228" formatCode="#,##0.00">
                  <c:v>2.2495833333333333</c:v>
                </c:pt>
                <c:pt idx="1229" formatCode="#,##0.00">
                  <c:v>2.2745833333333336</c:v>
                </c:pt>
                <c:pt idx="1230" formatCode="#,##0.00">
                  <c:v>2.2655833333333333</c:v>
                </c:pt>
                <c:pt idx="1231" formatCode="#,##0.00">
                  <c:v>2.2639166666666668</c:v>
                </c:pt>
                <c:pt idx="1232" formatCode="#,##0.00">
                  <c:v>2.2538333333333336</c:v>
                </c:pt>
                <c:pt idx="1233" formatCode="#,##0.00">
                  <c:v>2.2748333333333335</c:v>
                </c:pt>
                <c:pt idx="1234" formatCode="#,##0.00">
                  <c:v>2.2798333333333334</c:v>
                </c:pt>
                <c:pt idx="1235" formatCode="#,##0.00">
                  <c:v>2.2710000000000004</c:v>
                </c:pt>
                <c:pt idx="1236" formatCode="#,##0.00">
                  <c:v>2.2509999999999999</c:v>
                </c:pt>
                <c:pt idx="1237" formatCode="#,##0.00">
                  <c:v>2.2609999999999997</c:v>
                </c:pt>
                <c:pt idx="1238" formatCode="#,##0.00">
                  <c:v>2.2445833333333334</c:v>
                </c:pt>
                <c:pt idx="1239" formatCode="#,##0.00">
                  <c:v>2.2445833333333334</c:v>
                </c:pt>
                <c:pt idx="1240" formatCode="#,##0.00">
                  <c:v>2.2404166666666665</c:v>
                </c:pt>
                <c:pt idx="1241" formatCode="#,##0.00">
                  <c:v>2.2504166666666667</c:v>
                </c:pt>
                <c:pt idx="1242" formatCode="#,##0.00">
                  <c:v>2.2604166666666665</c:v>
                </c:pt>
                <c:pt idx="1243" formatCode="#,##0.00">
                  <c:v>2.250083333333333</c:v>
                </c:pt>
                <c:pt idx="1244" formatCode="#,##0.00">
                  <c:v>2.2589166666666665</c:v>
                </c:pt>
                <c:pt idx="1245" formatCode="#,##0.00">
                  <c:v>2.2892499999999996</c:v>
                </c:pt>
                <c:pt idx="1246" formatCode="#,##0.00">
                  <c:v>2.3032500000000002</c:v>
                </c:pt>
                <c:pt idx="1247" formatCode="#,##0.00">
                  <c:v>2.2832500000000002</c:v>
                </c:pt>
                <c:pt idx="1248" formatCode="#,##0.00">
                  <c:v>2.2479999999999998</c:v>
                </c:pt>
                <c:pt idx="1249" formatCode="#,##0.00">
                  <c:v>2.2063333333333333</c:v>
                </c:pt>
                <c:pt idx="1250" formatCode="#,##0.00">
                  <c:v>2.2363333333333335</c:v>
                </c:pt>
                <c:pt idx="1251" formatCode="#,##0.00">
                  <c:v>2.2417500000000001</c:v>
                </c:pt>
                <c:pt idx="1252" formatCode="#,##0.00">
                  <c:v>2.2344166666666667</c:v>
                </c:pt>
                <c:pt idx="1253" formatCode="#,##0.00">
                  <c:v>2.2255833333333332</c:v>
                </c:pt>
                <c:pt idx="1254" formatCode="#,##0.00">
                  <c:v>2.2314166666666666</c:v>
                </c:pt>
                <c:pt idx="1255" formatCode="#,##0.00">
                  <c:v>2.2430833333333333</c:v>
                </c:pt>
                <c:pt idx="1256" formatCode="#,##0.00">
                  <c:v>2.2619166666666666</c:v>
                </c:pt>
                <c:pt idx="1257" formatCode="#,##0.00">
                  <c:v>2.2568333333333332</c:v>
                </c:pt>
                <c:pt idx="1258" formatCode="#,##0.00">
                  <c:v>2.2598333333333334</c:v>
                </c:pt>
                <c:pt idx="1259" formatCode="0.00_);\(0.00\)">
                  <c:v>2.2598333333333334</c:v>
                </c:pt>
                <c:pt idx="1260" formatCode="#,##0.00">
                  <c:v>2.2870000000000004</c:v>
                </c:pt>
                <c:pt idx="1261" formatCode="#,##0.00">
                  <c:v>2.2860000000000005</c:v>
                </c:pt>
                <c:pt idx="1262" formatCode="#,##0.00">
                  <c:v>2.2933333333333334</c:v>
                </c:pt>
                <c:pt idx="1263" formatCode="#,##0.00">
                  <c:v>2.3095833333333333</c:v>
                </c:pt>
                <c:pt idx="1264" formatCode="0.00_);\(0.00\)">
                  <c:v>2.3146666666666667</c:v>
                </c:pt>
                <c:pt idx="1265" formatCode="#,##0.00">
                  <c:v>2.3329999999999997</c:v>
                </c:pt>
                <c:pt idx="1266" formatCode="#,##0.00">
                  <c:v>2.3365833333333339</c:v>
                </c:pt>
                <c:pt idx="1267" formatCode="#,##0.00">
                  <c:v>2.3395833333333336</c:v>
                </c:pt>
                <c:pt idx="1268" formatCode="0.00_);\(0.00\)">
                  <c:v>2.3621666666666665</c:v>
                </c:pt>
                <c:pt idx="1269" formatCode="#,##0.00">
                  <c:v>2.3679166666666664</c:v>
                </c:pt>
                <c:pt idx="1270" formatCode="#,##0.00">
                  <c:v>2.3578333333333332</c:v>
                </c:pt>
                <c:pt idx="1271" formatCode="#,##0.00">
                  <c:v>2.3489166666666663</c:v>
                </c:pt>
                <c:pt idx="1272" formatCode="#,##0.00">
                  <c:v>2.3379166666666671</c:v>
                </c:pt>
                <c:pt idx="1273" formatCode="0.00_);\(0.00\)">
                  <c:v>2.3725833333333335</c:v>
                </c:pt>
                <c:pt idx="1274" formatCode="#,##0.00">
                  <c:v>2.3887500000000004</c:v>
                </c:pt>
                <c:pt idx="1275" formatCode="#,##0.00">
                  <c:v>2.3985833333333333</c:v>
                </c:pt>
                <c:pt idx="1276" formatCode="#,##0.00">
                  <c:v>2.4049999999999998</c:v>
                </c:pt>
                <c:pt idx="1277" formatCode="#,##0.00">
                  <c:v>2.409416666666667</c:v>
                </c:pt>
                <c:pt idx="1278" formatCode="0.00_);\(0.00\)">
                  <c:v>2.4235833333333336</c:v>
                </c:pt>
                <c:pt idx="1279" formatCode="#,##0.00">
                  <c:v>2.4162500000000002</c:v>
                </c:pt>
                <c:pt idx="1280" formatCode="#,##0.00">
                  <c:v>2.3922500000000002</c:v>
                </c:pt>
                <c:pt idx="1281" formatCode="#,##0.00">
                  <c:v>2.3827500000000001</c:v>
                </c:pt>
                <c:pt idx="1282" formatCode="#,##0.00">
                  <c:v>2.3786666666666663</c:v>
                </c:pt>
                <c:pt idx="1283" formatCode="0.00_);\(0.00\)">
                  <c:v>2.4066666666666667</c:v>
                </c:pt>
                <c:pt idx="1284" formatCode="#,##0.00">
                  <c:v>2.3696666666666664</c:v>
                </c:pt>
                <c:pt idx="1285" formatCode="#,##0.00">
                  <c:v>2.3579166666666667</c:v>
                </c:pt>
                <c:pt idx="1286" formatCode="#,##0.00">
                  <c:v>2.3899166666666662</c:v>
                </c:pt>
                <c:pt idx="1287" formatCode="0.00_);\(0.00\)">
                  <c:v>2.3807499999999995</c:v>
                </c:pt>
                <c:pt idx="1288" formatCode="#,##0.00">
                  <c:v>2.3737500000000002</c:v>
                </c:pt>
                <c:pt idx="1289" formatCode="#,##0.00">
                  <c:v>2.3737500000000002</c:v>
                </c:pt>
                <c:pt idx="1290" formatCode="#,##0.00">
                  <c:v>2.3737500000000002</c:v>
                </c:pt>
                <c:pt idx="1291" formatCode="#,##0.00">
                  <c:v>2.3904999999999998</c:v>
                </c:pt>
                <c:pt idx="1292" formatCode="0.00_);\(0.00\)">
                  <c:v>2.3771666666666671</c:v>
                </c:pt>
                <c:pt idx="1293" formatCode="#,##0.00">
                  <c:v>2.3771666666666671</c:v>
                </c:pt>
                <c:pt idx="1294" formatCode="#,##0.00">
                  <c:v>2.3771666666666671</c:v>
                </c:pt>
                <c:pt idx="1295" formatCode="#,##0.00">
                  <c:v>2.3711666666666669</c:v>
                </c:pt>
                <c:pt idx="1296" formatCode="#,##0.00">
                  <c:v>2.3691666666666662</c:v>
                </c:pt>
                <c:pt idx="1297" formatCode="0.00_);\(0.00\)">
                  <c:v>2.3561666666666667</c:v>
                </c:pt>
                <c:pt idx="1298" formatCode="#,##0.00">
                  <c:v>2.3489999999999998</c:v>
                </c:pt>
                <c:pt idx="1299" formatCode="#,##0.00">
                  <c:v>2.3637499999999996</c:v>
                </c:pt>
                <c:pt idx="1300" formatCode="#,##0.00">
                  <c:v>2.3514166666666667</c:v>
                </c:pt>
                <c:pt idx="1301" formatCode="#,##0.00">
                  <c:v>2.3476666666666666</c:v>
                </c:pt>
                <c:pt idx="1302" formatCode="0.00_);\(0.00\)">
                  <c:v>2.3296666666666663</c:v>
                </c:pt>
                <c:pt idx="1303" formatCode="#,##0.00">
                  <c:v>2.3201666666666667</c:v>
                </c:pt>
                <c:pt idx="1304" formatCode="#,##0.00">
                  <c:v>2.3151666666666668</c:v>
                </c:pt>
                <c:pt idx="1305" formatCode="#,##0.00">
                  <c:v>2.2991666666666668</c:v>
                </c:pt>
                <c:pt idx="1306" formatCode="#,##0.00">
                  <c:v>2.3151666666666668</c:v>
                </c:pt>
                <c:pt idx="1307" formatCode="0.00_);\(0.00\)">
                  <c:v>2.3201666666666667</c:v>
                </c:pt>
                <c:pt idx="1308" formatCode="#,##0.00">
                  <c:v>2.3451666666666666</c:v>
                </c:pt>
                <c:pt idx="1309" formatCode="#,##0.00">
                  <c:v>2.3641666666666667</c:v>
                </c:pt>
                <c:pt idx="1310" formatCode="#,##0.00">
                  <c:v>2.3531666666666666</c:v>
                </c:pt>
                <c:pt idx="1311" formatCode="#,##0.00">
                  <c:v>2.3706666666666667</c:v>
                </c:pt>
                <c:pt idx="1312" formatCode="0.00_);\(0.00\)">
                  <c:v>2.3488333333333338</c:v>
                </c:pt>
                <c:pt idx="1313" formatCode="#,##0.00">
                  <c:v>2.3289999999999997</c:v>
                </c:pt>
                <c:pt idx="1314" formatCode="#,##0.00">
                  <c:v>2.3199166666666664</c:v>
                </c:pt>
                <c:pt idx="1315" formatCode="#,##0.00">
                  <c:v>2.3815833333333329</c:v>
                </c:pt>
                <c:pt idx="1316" formatCode="#,##0.00">
                  <c:v>2.3696666666666668</c:v>
                </c:pt>
                <c:pt idx="1317" formatCode="0.00_);\(0.00\)">
                  <c:v>2.3820000000000001</c:v>
                </c:pt>
                <c:pt idx="1318" formatCode="#,##0.00">
                  <c:v>2.3860000000000001</c:v>
                </c:pt>
                <c:pt idx="1319" formatCode="#,##0.00">
                  <c:v>2.391</c:v>
                </c:pt>
                <c:pt idx="1320" formatCode="#,##0.00">
                  <c:v>2.4497499999999999</c:v>
                </c:pt>
                <c:pt idx="1321" formatCode="#,##0.00">
                  <c:v>2.4637499999999997</c:v>
                </c:pt>
                <c:pt idx="1322" formatCode="0.00_);\(0.00\)">
                  <c:v>2.4597500000000001</c:v>
                </c:pt>
                <c:pt idx="1323" formatCode="#,##0.00">
                  <c:v>2.4157499999999996</c:v>
                </c:pt>
                <c:pt idx="1324" formatCode="#,##0.00">
                  <c:v>2.411083333333333</c:v>
                </c:pt>
                <c:pt idx="1325" formatCode="#,##0.00">
                  <c:v>2.3815</c:v>
                </c:pt>
                <c:pt idx="1326" formatCode="0.00_);\(0.00\)">
                  <c:v>2.3614999999999999</c:v>
                </c:pt>
                <c:pt idx="1327" formatCode="#,##0.00">
                  <c:v>2.363</c:v>
                </c:pt>
                <c:pt idx="1328" formatCode="#,##0.00">
                  <c:v>2.36</c:v>
                </c:pt>
                <c:pt idx="1329" formatCode="#,##0.00">
                  <c:v>2.37</c:v>
                </c:pt>
                <c:pt idx="1330" formatCode="#,##0.00">
                  <c:v>2.3339999999999996</c:v>
                </c:pt>
                <c:pt idx="1331" formatCode="0.00_);\(0.00\)">
                  <c:v>2.3090000000000002</c:v>
                </c:pt>
                <c:pt idx="1332" formatCode="#,##0.00">
                  <c:v>2.3210000000000002</c:v>
                </c:pt>
                <c:pt idx="1333" formatCode="#,##0.00">
                  <c:v>2.3109999999999999</c:v>
                </c:pt>
                <c:pt idx="1334" formatCode="#,##0.00">
                  <c:v>2.3260000000000001</c:v>
                </c:pt>
                <c:pt idx="1335" formatCode="#,##0.00">
                  <c:v>2.31975</c:v>
                </c:pt>
                <c:pt idx="1336" formatCode="0.00_);\(0.00\)">
                  <c:v>2.3118333333333334</c:v>
                </c:pt>
                <c:pt idx="1337" formatCode="#,##0.00">
                  <c:v>2.3118333333333334</c:v>
                </c:pt>
                <c:pt idx="1338" formatCode="#,##0.00">
                  <c:v>2.331833333333333</c:v>
                </c:pt>
                <c:pt idx="1339" formatCode="#,##0.00">
                  <c:v>2.3267500000000001</c:v>
                </c:pt>
                <c:pt idx="1340" formatCode="#,##0.00">
                  <c:v>2.3267500000000001</c:v>
                </c:pt>
                <c:pt idx="1341" formatCode="0.00_);\(0.00\)">
                  <c:v>2.338916666666667</c:v>
                </c:pt>
                <c:pt idx="1342" formatCode="#,##0.00">
                  <c:v>2.3420000000000001</c:v>
                </c:pt>
                <c:pt idx="1343" formatCode="#,##0.00">
                  <c:v>2.3516666666666666</c:v>
                </c:pt>
                <c:pt idx="1344" formatCode="#,##0.00">
                  <c:v>2.3516666666666666</c:v>
                </c:pt>
                <c:pt idx="1345" formatCode="#,##0.00">
                  <c:v>2.3407499999999999</c:v>
                </c:pt>
                <c:pt idx="1346" formatCode="0.00_);\(0.00\)">
                  <c:v>2.3507499999999997</c:v>
                </c:pt>
                <c:pt idx="1347" formatCode="#,##0.00">
                  <c:v>2.3427500000000001</c:v>
                </c:pt>
                <c:pt idx="1348" formatCode="#,##0.00">
                  <c:v>2.3327499999999999</c:v>
                </c:pt>
                <c:pt idx="1349" formatCode="#,##0.00">
                  <c:v>2.3287499999999999</c:v>
                </c:pt>
                <c:pt idx="1350" formatCode="#,##0.00">
                  <c:v>2.3307499999999997</c:v>
                </c:pt>
                <c:pt idx="1351" formatCode="0.00_);\(0.00\)">
                  <c:v>2.3257499999999998</c:v>
                </c:pt>
                <c:pt idx="1352" formatCode="#,##0.00">
                  <c:v>2.3427500000000001</c:v>
                </c:pt>
                <c:pt idx="1353" formatCode="#,##0.00">
                  <c:v>2.34</c:v>
                </c:pt>
                <c:pt idx="1354" formatCode="#,##0.00">
                  <c:v>2.331</c:v>
                </c:pt>
                <c:pt idx="1355" formatCode="0.00_);\(0.00\)">
                  <c:v>2.3423333333333329</c:v>
                </c:pt>
                <c:pt idx="1356" formatCode="#,##0.00">
                  <c:v>2.3473333333333337</c:v>
                </c:pt>
                <c:pt idx="1357" formatCode="#,##0.00">
                  <c:v>2.3498333333333337</c:v>
                </c:pt>
                <c:pt idx="1358" formatCode="#,##0.00">
                  <c:v>2.3498333333333337</c:v>
                </c:pt>
                <c:pt idx="1359" formatCode="#,##0.00">
                  <c:v>2.3298333333333332</c:v>
                </c:pt>
                <c:pt idx="1360" formatCode="0.00_);\(0.00\)">
                  <c:v>2.3198333333333334</c:v>
                </c:pt>
                <c:pt idx="1361" formatCode="#,##0.00">
                  <c:v>2.3198333333333334</c:v>
                </c:pt>
                <c:pt idx="1362" formatCode="#,##0.00">
                  <c:v>2.3148333333333331</c:v>
                </c:pt>
                <c:pt idx="1363" formatCode="#,##0.00">
                  <c:v>2.3228333333333331</c:v>
                </c:pt>
                <c:pt idx="1364" formatCode="#,##0.00">
                  <c:v>2.3228333333333331</c:v>
                </c:pt>
                <c:pt idx="1365" formatCode="0.00_);\(0.00\)">
                  <c:v>2.339</c:v>
                </c:pt>
                <c:pt idx="1366" formatCode="#,##0.00">
                  <c:v>2.339</c:v>
                </c:pt>
                <c:pt idx="1367" formatCode="#,##0.00">
                  <c:v>2.3540000000000005</c:v>
                </c:pt>
                <c:pt idx="1368" formatCode="#,##0.00">
                  <c:v>2.3420000000000001</c:v>
                </c:pt>
                <c:pt idx="1369" formatCode="#,##0.00">
                  <c:v>2.3619999999999997</c:v>
                </c:pt>
                <c:pt idx="1370" formatCode="0.00_);\(0.00\)">
                  <c:v>2.3519999999999999</c:v>
                </c:pt>
                <c:pt idx="1371" formatCode="#,##0.00">
                  <c:v>2.3619999999999997</c:v>
                </c:pt>
                <c:pt idx="1372" formatCode="#,##0.00">
                  <c:v>2.3669999999999995</c:v>
                </c:pt>
                <c:pt idx="1373" formatCode="#,##0.00">
                  <c:v>2.375666666666667</c:v>
                </c:pt>
                <c:pt idx="1374" formatCode="#,##0.00">
                  <c:v>2.375666666666667</c:v>
                </c:pt>
                <c:pt idx="1375" formatCode="0.00_);\(0.00\)">
                  <c:v>2.375666666666667</c:v>
                </c:pt>
                <c:pt idx="1376" formatCode="#,##0.00">
                  <c:v>2.375666666666667</c:v>
                </c:pt>
                <c:pt idx="1377" formatCode="#,##0.00">
                  <c:v>2.3754166666666663</c:v>
                </c:pt>
                <c:pt idx="1378" formatCode="#,##0.00">
                  <c:v>2.3754166666666663</c:v>
                </c:pt>
                <c:pt idx="1379" formatCode="#,##0.00">
                  <c:v>2.3781666666666665</c:v>
                </c:pt>
                <c:pt idx="1380" formatCode="0.00_);\(0.00\)">
                  <c:v>2.3771666666666671</c:v>
                </c:pt>
                <c:pt idx="1381" formatCode="#,##0.00">
                  <c:v>2.3608333333333329</c:v>
                </c:pt>
                <c:pt idx="1382" formatCode="#,##0.00">
                  <c:v>2.375833333333333</c:v>
                </c:pt>
                <c:pt idx="1383" formatCode="#,##0.00">
                  <c:v>2.3808333333333334</c:v>
                </c:pt>
                <c:pt idx="1384" formatCode="0.00_);\(0.00\)">
                  <c:v>2.3708333333333336</c:v>
                </c:pt>
                <c:pt idx="1385" formatCode="#,##0.00">
                  <c:v>2.3708333333333336</c:v>
                </c:pt>
                <c:pt idx="1386" formatCode="#,##0.00">
                  <c:v>2.355833333333333</c:v>
                </c:pt>
                <c:pt idx="1387" formatCode="#,##0.00">
                  <c:v>2.3658333333333341</c:v>
                </c:pt>
                <c:pt idx="1388" formatCode="#,##0.00">
                  <c:v>2.3646666666666669</c:v>
                </c:pt>
                <c:pt idx="1389" formatCode="0.00_);\(0.00\)">
                  <c:v>2.3605</c:v>
                </c:pt>
                <c:pt idx="1390" formatCode="#,##0.00">
                  <c:v>2.3866666666666667</c:v>
                </c:pt>
                <c:pt idx="1391" formatCode="#,##0.00">
                  <c:v>2.3866666666666667</c:v>
                </c:pt>
                <c:pt idx="1392" formatCode="#,##0.00">
                  <c:v>2.3766666666666669</c:v>
                </c:pt>
                <c:pt idx="1393" formatCode="#,##0.00">
                  <c:v>2.3777500000000003</c:v>
                </c:pt>
                <c:pt idx="1394" formatCode="0.00_);\(0.00\)">
                  <c:v>2.3727500000000004</c:v>
                </c:pt>
                <c:pt idx="1395" formatCode="#,##0.00">
                  <c:v>2.3927500000000004</c:v>
                </c:pt>
                <c:pt idx="1396" formatCode="#,##0.00">
                  <c:v>2.3950833333333335</c:v>
                </c:pt>
                <c:pt idx="1397" formatCode="#,##0.00">
                  <c:v>2.3858333333333328</c:v>
                </c:pt>
                <c:pt idx="1398" formatCode="#,##0.00">
                  <c:v>2.3858333333333328</c:v>
                </c:pt>
                <c:pt idx="1399" formatCode="0.00_);\(0.00\)">
                  <c:v>2.3803333333333332</c:v>
                </c:pt>
                <c:pt idx="1400" formatCode="#,##0.00">
                  <c:v>2.3703333333333334</c:v>
                </c:pt>
                <c:pt idx="1401" formatCode="#,##0.00">
                  <c:v>2.3753333333333333</c:v>
                </c:pt>
                <c:pt idx="1402" formatCode="#,##0.00">
                  <c:v>2.3753333333333333</c:v>
                </c:pt>
                <c:pt idx="1403" formatCode="#,##0.00">
                  <c:v>2.3653333333333331</c:v>
                </c:pt>
                <c:pt idx="1404" formatCode="0.00_);\(0.00\)">
                  <c:v>2.3509166666666665</c:v>
                </c:pt>
                <c:pt idx="1405" formatCode="#,##0.00">
                  <c:v>2.3409166666666672</c:v>
                </c:pt>
                <c:pt idx="1406" formatCode="#,##0.00">
                  <c:v>2.3335833333333329</c:v>
                </c:pt>
                <c:pt idx="1407" formatCode="#,##0.00">
                  <c:v>2.3232500000000003</c:v>
                </c:pt>
                <c:pt idx="1408" formatCode="#,##0.00">
                  <c:v>2.3212499999999996</c:v>
                </c:pt>
                <c:pt idx="1409" formatCode="0.00_);\(0.00\)">
                  <c:v>2.32525</c:v>
                </c:pt>
                <c:pt idx="1410" formatCode="#,##0.00">
                  <c:v>2.3302499999999999</c:v>
                </c:pt>
                <c:pt idx="1411" formatCode="#,##0.00">
                  <c:v>2.3536666666666659</c:v>
                </c:pt>
                <c:pt idx="1412" formatCode="#,##0.00">
                  <c:v>2.3436666666666675</c:v>
                </c:pt>
                <c:pt idx="1413" formatCode="#,##0.00">
                  <c:v>2.3336666666666663</c:v>
                </c:pt>
                <c:pt idx="1414" formatCode="0.00_);\(0.00\)">
                  <c:v>2.3311666666666664</c:v>
                </c:pt>
                <c:pt idx="1415" formatCode="#,##0.00">
                  <c:v>2.3344166666666664</c:v>
                </c:pt>
                <c:pt idx="1416" formatCode="#,##0.00">
                  <c:v>2.3264166666666668</c:v>
                </c:pt>
                <c:pt idx="1417" formatCode="#,##0.00">
                  <c:v>2.3214166666666665</c:v>
                </c:pt>
                <c:pt idx="1418" formatCode="#,##0.00">
                  <c:v>2.3182500000000004</c:v>
                </c:pt>
                <c:pt idx="1419" formatCode="0.00_);\(0.00\)">
                  <c:v>2.2934166666666669</c:v>
                </c:pt>
                <c:pt idx="1420" formatCode="#,##0.00">
                  <c:v>2.2876666666666665</c:v>
                </c:pt>
                <c:pt idx="1421" formatCode="#,##0.00">
                  <c:v>2.2996666666666661</c:v>
                </c:pt>
                <c:pt idx="1422" formatCode="#,##0.00">
                  <c:v>2.2946666666666666</c:v>
                </c:pt>
                <c:pt idx="1423" formatCode="#,##0.00">
                  <c:v>2.2585833333333336</c:v>
                </c:pt>
                <c:pt idx="1424" formatCode="0.00_);\(0.00\)">
                  <c:v>2.2635833333333331</c:v>
                </c:pt>
                <c:pt idx="1425" formatCode="#,##0.00">
                  <c:v>2.2755833333333331</c:v>
                </c:pt>
                <c:pt idx="1426" formatCode="#,##0.00">
                  <c:v>2.2776666666666663</c:v>
                </c:pt>
                <c:pt idx="1427" formatCode="#,##0.00">
                  <c:v>2.2562499999999996</c:v>
                </c:pt>
                <c:pt idx="1428" formatCode="0.00_);\(0.00\)">
                  <c:v>2.2592499999999998</c:v>
                </c:pt>
                <c:pt idx="1429" formatCode="#,##0.00">
                  <c:v>2.2522500000000001</c:v>
                </c:pt>
                <c:pt idx="1430" formatCode="#,##0.00">
                  <c:v>2.262083333333333</c:v>
                </c:pt>
                <c:pt idx="1431" formatCode="#,##0.00">
                  <c:v>2.282083333333333</c:v>
                </c:pt>
                <c:pt idx="1432" formatCode="#,##0.00">
                  <c:v>2.2637499999999995</c:v>
                </c:pt>
                <c:pt idx="1433" formatCode="0.00_);\(0.00\)">
                  <c:v>2.2526666666666668</c:v>
                </c:pt>
                <c:pt idx="1434" formatCode="#,##0.00">
                  <c:v>2.2596666666666665</c:v>
                </c:pt>
                <c:pt idx="1435" formatCode="#,##0.00">
                  <c:v>2.2487499999999998</c:v>
                </c:pt>
                <c:pt idx="1436" formatCode="#,##0.00">
                  <c:v>2.2507500000000005</c:v>
                </c:pt>
                <c:pt idx="1437" formatCode="#,##0.00">
                  <c:v>2.2507500000000005</c:v>
                </c:pt>
                <c:pt idx="1438" formatCode="0.00_);\(0.00\)">
                  <c:v>2.2567500000000003</c:v>
                </c:pt>
                <c:pt idx="1439" formatCode="#,##0.00">
                  <c:v>2.25875</c:v>
                </c:pt>
                <c:pt idx="1440" formatCode="#,##0.00">
                  <c:v>2.25875</c:v>
                </c:pt>
                <c:pt idx="1441" formatCode="#,##0.00">
                  <c:v>2.2777499999999997</c:v>
                </c:pt>
                <c:pt idx="1442" formatCode="#,##0.00">
                  <c:v>2.2777499999999997</c:v>
                </c:pt>
                <c:pt idx="1443" formatCode="#,##0.00">
                  <c:v>2.2637499999999999</c:v>
                </c:pt>
                <c:pt idx="1444" formatCode="#,##0.00">
                  <c:v>2.2637499999999999</c:v>
                </c:pt>
                <c:pt idx="1445" formatCode="#,##0.00">
                  <c:v>2.2607500000000003</c:v>
                </c:pt>
                <c:pt idx="1446" formatCode="#,##0.00">
                  <c:v>2.2507499999999996</c:v>
                </c:pt>
                <c:pt idx="1447" formatCode="#,##0.00">
                  <c:v>2.2607500000000003</c:v>
                </c:pt>
                <c:pt idx="1448" formatCode="#,##0.00">
                  <c:v>2.2419166666666666</c:v>
                </c:pt>
                <c:pt idx="1449" formatCode="#,##0.00">
                  <c:v>2.2552500000000002</c:v>
                </c:pt>
                <c:pt idx="1450" formatCode="#,##0.00">
                  <c:v>2.2502499999999999</c:v>
                </c:pt>
                <c:pt idx="1451" formatCode="#,##0.00">
                  <c:v>2.2534166666666664</c:v>
                </c:pt>
                <c:pt idx="1452" formatCode="#,##0.00">
                  <c:v>2.2526666666666664</c:v>
                </c:pt>
                <c:pt idx="1453" formatCode="#,##0.00">
                  <c:v>2.2551666666666663</c:v>
                </c:pt>
                <c:pt idx="1454" formatCode="#,##0.00">
                  <c:v>2.2601666666666667</c:v>
                </c:pt>
                <c:pt idx="1455" formatCode="#,##0.00">
                  <c:v>2.265166666666667</c:v>
                </c:pt>
                <c:pt idx="1456" formatCode="#,##0.00">
                  <c:v>2.2718333333333334</c:v>
                </c:pt>
                <c:pt idx="1457" formatCode="#,##0.00">
                  <c:v>2.2718333333333334</c:v>
                </c:pt>
                <c:pt idx="1458" formatCode="#,##0.00">
                  <c:v>2.2818333333333332</c:v>
                </c:pt>
                <c:pt idx="1459" formatCode="#,##0.00">
                  <c:v>2.2905833333333336</c:v>
                </c:pt>
                <c:pt idx="1460" formatCode="#,##0.00">
                  <c:v>2.3014166666666669</c:v>
                </c:pt>
                <c:pt idx="1461" formatCode="#,##0.00">
                  <c:v>2.282083333333333</c:v>
                </c:pt>
                <c:pt idx="1462" formatCode="#,##0.00">
                  <c:v>2.2862499999999999</c:v>
                </c:pt>
                <c:pt idx="1463" formatCode="#,##0.00">
                  <c:v>2.2925</c:v>
                </c:pt>
                <c:pt idx="1464" formatCode="#,##0.00">
                  <c:v>2.2951666666666664</c:v>
                </c:pt>
                <c:pt idx="1465" formatCode="#,##0.00">
                  <c:v>2.3151666666666668</c:v>
                </c:pt>
                <c:pt idx="1466" formatCode="#,##0.00">
                  <c:v>2.3224166666666668</c:v>
                </c:pt>
                <c:pt idx="1467" formatCode="#,##0.00">
                  <c:v>2.3174166666666669</c:v>
                </c:pt>
                <c:pt idx="1468" formatCode="#,##0.00">
                  <c:v>2.3324166666666666</c:v>
                </c:pt>
                <c:pt idx="1469" formatCode="#,##0.00">
                  <c:v>2.3194166666666667</c:v>
                </c:pt>
                <c:pt idx="1470" formatCode="#,##0.00">
                  <c:v>2.2974166666666664</c:v>
                </c:pt>
                <c:pt idx="1471" formatCode="#,##0.00">
                  <c:v>2.3124166666666666</c:v>
                </c:pt>
                <c:pt idx="1472" formatCode="#,##0.00">
                  <c:v>2.3074166666666667</c:v>
                </c:pt>
                <c:pt idx="1473" formatCode="#,##0.00">
                  <c:v>2.3074166666666667</c:v>
                </c:pt>
                <c:pt idx="1474" formatCode="#,##0.00">
                  <c:v>2.3124166666666666</c:v>
                </c:pt>
                <c:pt idx="1475" formatCode="#,##0.00">
                  <c:v>2.2974999999999999</c:v>
                </c:pt>
                <c:pt idx="1476" formatCode="#,##0.00">
                  <c:v>2.2934999999999994</c:v>
                </c:pt>
                <c:pt idx="1477" formatCode="#,##0.00">
                  <c:v>2.2925833333333334</c:v>
                </c:pt>
                <c:pt idx="1478" formatCode="#,##0.00">
                  <c:v>2.2955833333333331</c:v>
                </c:pt>
                <c:pt idx="1479" formatCode="#,##0.00">
                  <c:v>2.2975833333333329</c:v>
                </c:pt>
                <c:pt idx="1480" formatCode="#,##0.00">
                  <c:v>2.2995833333333335</c:v>
                </c:pt>
                <c:pt idx="1481" formatCode="#,##0.00">
                  <c:v>2.3075833333333331</c:v>
                </c:pt>
                <c:pt idx="1482" formatCode="#,##0.00">
                  <c:v>2.3010833333333331</c:v>
                </c:pt>
                <c:pt idx="1483" formatCode="#,##0.00">
                  <c:v>2.2700833333333335</c:v>
                </c:pt>
                <c:pt idx="1484" formatCode="#,##0.00">
                  <c:v>2.2650833333333336</c:v>
                </c:pt>
                <c:pt idx="1485" formatCode="#,##0.00">
                  <c:v>2.265916666666667</c:v>
                </c:pt>
                <c:pt idx="1486" formatCode="#,##0.00">
                  <c:v>2.265916666666667</c:v>
                </c:pt>
                <c:pt idx="1487" formatCode="#,##0.00">
                  <c:v>2.2722500000000001</c:v>
                </c:pt>
                <c:pt idx="1488" formatCode="#,##0.00">
                  <c:v>2.2872499999999998</c:v>
                </c:pt>
                <c:pt idx="1489" formatCode="#,##0.00">
                  <c:v>2.2702500000000003</c:v>
                </c:pt>
                <c:pt idx="1490" formatCode="#,##0.00">
                  <c:v>2.2698333333333336</c:v>
                </c:pt>
                <c:pt idx="1491" formatCode="#,##0.00">
                  <c:v>2.2648333333333337</c:v>
                </c:pt>
                <c:pt idx="1492" formatCode="#,##0.00">
                  <c:v>2.2548333333333335</c:v>
                </c:pt>
                <c:pt idx="1493" formatCode="#,##0.00">
                  <c:v>2.253916666666667</c:v>
                </c:pt>
                <c:pt idx="1494" formatCode="#,##0.00">
                  <c:v>2.2489166666666667</c:v>
                </c:pt>
                <c:pt idx="1495" formatCode="#,##0.00">
                  <c:v>2.2489166666666667</c:v>
                </c:pt>
                <c:pt idx="1496" formatCode="#,##0.00">
                  <c:v>2.2439166666666668</c:v>
                </c:pt>
                <c:pt idx="1497" formatCode="#,##0.00">
                  <c:v>2.2439166666666668</c:v>
                </c:pt>
                <c:pt idx="1498" formatCode="#,##0.00">
                  <c:v>2.2339166666666666</c:v>
                </c:pt>
                <c:pt idx="1499" formatCode="#,##0.00">
                  <c:v>2.2339166666666666</c:v>
                </c:pt>
                <c:pt idx="1500" formatCode="#,##0.00">
                  <c:v>2.2289166666666662</c:v>
                </c:pt>
                <c:pt idx="1501" formatCode="#,##0.00">
                  <c:v>2.2289166666666662</c:v>
                </c:pt>
                <c:pt idx="1502" formatCode="#,##0.00">
                  <c:v>2.2260833333333334</c:v>
                </c:pt>
                <c:pt idx="1503" formatCode="#,##0.00">
                  <c:v>2.2255000000000003</c:v>
                </c:pt>
                <c:pt idx="1504" formatCode="#,##0.00">
                  <c:v>2.2304999999999997</c:v>
                </c:pt>
                <c:pt idx="1505" formatCode="#,##0.00">
                  <c:v>2.2304999999999997</c:v>
                </c:pt>
                <c:pt idx="1506" formatCode="#,##0.00">
                  <c:v>2.2650833333333327</c:v>
                </c:pt>
                <c:pt idx="1507" formatCode="#,##0.00">
                  <c:v>2.2470833333333329</c:v>
                </c:pt>
                <c:pt idx="1508" formatCode="#,##0.00">
                  <c:v>2.2410833333333335</c:v>
                </c:pt>
                <c:pt idx="1509" formatCode="0.00_);\(0.00\)">
                  <c:v>2.2205833333333334</c:v>
                </c:pt>
                <c:pt idx="1510" formatCode="#,##0.00">
                  <c:v>2.2206666666666668</c:v>
                </c:pt>
                <c:pt idx="1511" formatCode="#,##0.00">
                  <c:v>2.2352499999999997</c:v>
                </c:pt>
                <c:pt idx="1512" formatCode="#,##0.00">
                  <c:v>2.249333333333333</c:v>
                </c:pt>
                <c:pt idx="1513" formatCode="#,##0.00">
                  <c:v>2.2494166666666664</c:v>
                </c:pt>
                <c:pt idx="1514" formatCode="0.00_);\(0.00\)">
                  <c:v>2.2645</c:v>
                </c:pt>
                <c:pt idx="1515" formatCode="#,##0.00">
                  <c:v>2.2645</c:v>
                </c:pt>
                <c:pt idx="1516" formatCode="#,##0.00">
                  <c:v>2.2645</c:v>
                </c:pt>
                <c:pt idx="1517" formatCode="#,##0.00">
                  <c:v>2.2742500000000003</c:v>
                </c:pt>
                <c:pt idx="1518" formatCode="#,##0.00">
                  <c:v>2.2984166666666663</c:v>
                </c:pt>
                <c:pt idx="1519" formatCode="0.00_);\(0.00\)">
                  <c:v>2.3380000000000001</c:v>
                </c:pt>
                <c:pt idx="1520" formatCode="#,##0.00">
                  <c:v>2.3329999999999997</c:v>
                </c:pt>
                <c:pt idx="1521" formatCode="#,##0.00">
                  <c:v>2.3329999999999997</c:v>
                </c:pt>
                <c:pt idx="1522" formatCode="#,##0.00">
                  <c:v>2.3460833333333331</c:v>
                </c:pt>
                <c:pt idx="1523" formatCode="#,##0.00">
                  <c:v>2.367083333333333</c:v>
                </c:pt>
                <c:pt idx="1524" formatCode="0.00_);\(0.00\)">
                  <c:v>2.4007499999999999</c:v>
                </c:pt>
                <c:pt idx="1525" formatCode="#,##0.00">
                  <c:v>2.373416666666667</c:v>
                </c:pt>
                <c:pt idx="1526" formatCode="#,##0.00">
                  <c:v>2.375083333333333</c:v>
                </c:pt>
                <c:pt idx="1527" formatCode="#,##0.00">
                  <c:v>2.4352499999999999</c:v>
                </c:pt>
                <c:pt idx="1528" formatCode="#,##0.00">
                  <c:v>2.4108333333333336</c:v>
                </c:pt>
                <c:pt idx="1529" formatCode="0.00_);\(0.00\)">
                  <c:v>2.4168333333333334</c:v>
                </c:pt>
                <c:pt idx="1530" formatCode="#,##0.00">
                  <c:v>2.4144999999999999</c:v>
                </c:pt>
                <c:pt idx="1531" formatCode="#,##0.00">
                  <c:v>2.4144999999999999</c:v>
                </c:pt>
                <c:pt idx="1532" formatCode="#,##0.00">
                  <c:v>2.4159166666666665</c:v>
                </c:pt>
                <c:pt idx="1533" formatCode="#,##0.00">
                  <c:v>2.3993333333333329</c:v>
                </c:pt>
                <c:pt idx="1534" formatCode="0.00_);\(0.00\)">
                  <c:v>2.3910833333333334</c:v>
                </c:pt>
                <c:pt idx="1535" formatCode="#,##0.00">
                  <c:v>2.3810833333333332</c:v>
                </c:pt>
                <c:pt idx="1536" formatCode="#,##0.00">
                  <c:v>2.3712500000000003</c:v>
                </c:pt>
                <c:pt idx="1537" formatCode="#,##0.00">
                  <c:v>2.3642500000000002</c:v>
                </c:pt>
                <c:pt idx="1538" formatCode="0.00_);\(0.00\)">
                  <c:v>2.3642500000000002</c:v>
                </c:pt>
                <c:pt idx="1539" formatCode="#,##0.00">
                  <c:v>2.3592499999999998</c:v>
                </c:pt>
                <c:pt idx="1540" formatCode="#,##0.00">
                  <c:v>2.3481666666666667</c:v>
                </c:pt>
                <c:pt idx="1541" formatCode="#,##0.00">
                  <c:v>2.3424999999999998</c:v>
                </c:pt>
                <c:pt idx="1542" formatCode="#,##0.00">
                  <c:v>2.3475000000000006</c:v>
                </c:pt>
                <c:pt idx="1543" formatCode="0.00_);\(0.00\)">
                  <c:v>2.3482500000000002</c:v>
                </c:pt>
                <c:pt idx="1544" formatCode="#,##0.00">
                  <c:v>2.3278333333333334</c:v>
                </c:pt>
                <c:pt idx="1545" formatCode="#,##0.00">
                  <c:v>2.3466666666666662</c:v>
                </c:pt>
                <c:pt idx="1546" formatCode="#,##0.00">
                  <c:v>2.3466666666666662</c:v>
                </c:pt>
                <c:pt idx="1547" formatCode="#,##0.00">
                  <c:v>2.3524166666666666</c:v>
                </c:pt>
                <c:pt idx="1548" formatCode="0.00_);\(0.00\)">
                  <c:v>2.3566666666666665</c:v>
                </c:pt>
                <c:pt idx="1549" formatCode="#,##0.00">
                  <c:v>2.3744166666666664</c:v>
                </c:pt>
                <c:pt idx="1550" formatCode="#,##0.00">
                  <c:v>2.3844166666666666</c:v>
                </c:pt>
                <c:pt idx="1551" formatCode="#,##0.00">
                  <c:v>2.4044166666666666</c:v>
                </c:pt>
                <c:pt idx="1552" formatCode="#,##0.00">
                  <c:v>2.4264166666666669</c:v>
                </c:pt>
                <c:pt idx="1553" formatCode="0.00_);\(0.00\)">
                  <c:v>2.4060000000000001</c:v>
                </c:pt>
                <c:pt idx="1554" formatCode="#,##0.00">
                  <c:v>2.3765000000000001</c:v>
                </c:pt>
                <c:pt idx="1555" formatCode="#,##0.00">
                  <c:v>2.3689166666666668</c:v>
                </c:pt>
                <c:pt idx="1556" formatCode="#,##0.00">
                  <c:v>2.3589166666666661</c:v>
                </c:pt>
                <c:pt idx="1557" formatCode="#,##0.00">
                  <c:v>2.363916666666666</c:v>
                </c:pt>
                <c:pt idx="1558" formatCode="0.00_);\(0.00\)">
                  <c:v>2.3472500000000003</c:v>
                </c:pt>
                <c:pt idx="1559" formatCode="#,##0.00">
                  <c:v>2.359083333333333</c:v>
                </c:pt>
                <c:pt idx="1560" formatCode="#,##0.00">
                  <c:v>2.3690833333333332</c:v>
                </c:pt>
                <c:pt idx="1561" formatCode="#,##0.00">
                  <c:v>2.3690833333333332</c:v>
                </c:pt>
                <c:pt idx="1562" formatCode="#,##0.00">
                  <c:v>2.3720833333333333</c:v>
                </c:pt>
                <c:pt idx="1563" formatCode="0.00_);\(0.00\)">
                  <c:v>2.3844166666666666</c:v>
                </c:pt>
                <c:pt idx="1564" formatCode="#,##0.00">
                  <c:v>2.3854166666666665</c:v>
                </c:pt>
                <c:pt idx="1565" formatCode="#,##0.00">
                  <c:v>2.3774166666666665</c:v>
                </c:pt>
                <c:pt idx="1566" formatCode="#,##0.00">
                  <c:v>2.3814166666666665</c:v>
                </c:pt>
                <c:pt idx="1567" formatCode="#,##0.00">
                  <c:v>2.3671666666666669</c:v>
                </c:pt>
                <c:pt idx="1568" formatCode="0.00_);\(0.00\)">
                  <c:v>2.3609999999999998</c:v>
                </c:pt>
                <c:pt idx="1569" formatCode="#,##0.00">
                  <c:v>2.3626666666666667</c:v>
                </c:pt>
                <c:pt idx="1570" formatCode="#,##0.00">
                  <c:v>2.3594166666666667</c:v>
                </c:pt>
                <c:pt idx="1571" formatCode="#,##0.00">
                  <c:v>2.3624166666666659</c:v>
                </c:pt>
                <c:pt idx="1572" formatCode="0.00_);\(0.00\)">
                  <c:v>2.3588333333333331</c:v>
                </c:pt>
                <c:pt idx="1573" formatCode="#,##0.00">
                  <c:v>2.3747500000000001</c:v>
                </c:pt>
                <c:pt idx="1574" formatCode="#,##0.00">
                  <c:v>2.3735833333333334</c:v>
                </c:pt>
                <c:pt idx="1575" formatCode="#,##0.00">
                  <c:v>2.3921666666666668</c:v>
                </c:pt>
                <c:pt idx="1576" formatCode="#,##0.00">
                  <c:v>2.3941666666666666</c:v>
                </c:pt>
                <c:pt idx="1577" formatCode="0.00_);\(0.00\)">
                  <c:v>2.4148333333333336</c:v>
                </c:pt>
                <c:pt idx="1578" formatCode="#,##0.00">
                  <c:v>2.4198333333333335</c:v>
                </c:pt>
                <c:pt idx="1579" formatCode="#,##0.00">
                  <c:v>2.4298333333333333</c:v>
                </c:pt>
                <c:pt idx="1580" formatCode="#,##0.00">
                  <c:v>2.4298333333333333</c:v>
                </c:pt>
                <c:pt idx="1581" formatCode="#,##0.00">
                  <c:v>2.4492500000000001</c:v>
                </c:pt>
                <c:pt idx="1582" formatCode="0.00_);\(0.00\)">
                  <c:v>2.4622500000000005</c:v>
                </c:pt>
                <c:pt idx="1583" formatCode="#,##0.00">
                  <c:v>2.4632499999999999</c:v>
                </c:pt>
                <c:pt idx="1584" formatCode="#,##0.00">
                  <c:v>2.4885833333333331</c:v>
                </c:pt>
                <c:pt idx="1585" formatCode="#,##0.00">
                  <c:v>2.4888333333333335</c:v>
                </c:pt>
                <c:pt idx="1586" formatCode="#,##0.00">
                  <c:v>2.4998333333333336</c:v>
                </c:pt>
                <c:pt idx="1587" formatCode="0.00_);\(0.00\)">
                  <c:v>2.469583333333333</c:v>
                </c:pt>
                <c:pt idx="1588" formatCode="#,##0.00">
                  <c:v>2.4515833333333332</c:v>
                </c:pt>
                <c:pt idx="1589" formatCode="#,##0.00">
                  <c:v>2.493583333333333</c:v>
                </c:pt>
                <c:pt idx="1590" formatCode="#,##0.00">
                  <c:v>2.5075833333333328</c:v>
                </c:pt>
                <c:pt idx="1591" formatCode="#,##0.00">
                  <c:v>2.5125833333333336</c:v>
                </c:pt>
                <c:pt idx="1592" formatCode="0.00_);\(0.00\)">
                  <c:v>2.5015833333333335</c:v>
                </c:pt>
                <c:pt idx="1593" formatCode="#,##0.00">
                  <c:v>2.5015833333333335</c:v>
                </c:pt>
                <c:pt idx="1594" formatCode="#,##0.00">
                  <c:v>2.5115833333333333</c:v>
                </c:pt>
                <c:pt idx="1595" formatCode="#,##0.00">
                  <c:v>2.5074166666666664</c:v>
                </c:pt>
                <c:pt idx="1596" formatCode="#,##0.00">
                  <c:v>2.5024166666666665</c:v>
                </c:pt>
                <c:pt idx="1597" formatCode="0.00_);\(0.00\)">
                  <c:v>2.5150833333333331</c:v>
                </c:pt>
                <c:pt idx="1598" formatCode="#,##0.00">
                  <c:v>2.5200833333333335</c:v>
                </c:pt>
                <c:pt idx="1599" formatCode="#,##0.00">
                  <c:v>2.535083333333334</c:v>
                </c:pt>
                <c:pt idx="1600" formatCode="#,##0.00">
                  <c:v>2.5230833333333336</c:v>
                </c:pt>
                <c:pt idx="1601" formatCode="#,##0.00">
                  <c:v>2.5220833333333337</c:v>
                </c:pt>
                <c:pt idx="1602" formatCode="0.00_);\(0.00\)">
                  <c:v>2.5190833333333336</c:v>
                </c:pt>
                <c:pt idx="1603" formatCode="#,##0.00">
                  <c:v>2.5290833333333329</c:v>
                </c:pt>
                <c:pt idx="1604" formatCode="#,##0.00">
                  <c:v>2.524083333333333</c:v>
                </c:pt>
                <c:pt idx="1605" formatCode="#,##0.00">
                  <c:v>2.5220833333333337</c:v>
                </c:pt>
                <c:pt idx="1606" formatCode="#,##0.00">
                  <c:v>2.5220833333333337</c:v>
                </c:pt>
                <c:pt idx="1607" formatCode="0.00_);\(0.00\)">
                  <c:v>2.5355833333333337</c:v>
                </c:pt>
                <c:pt idx="1608" formatCode="#,##0.00">
                  <c:v>2.5398333333333336</c:v>
                </c:pt>
                <c:pt idx="1609" formatCode="#,##0.00">
                  <c:v>2.5191666666666666</c:v>
                </c:pt>
                <c:pt idx="1610" formatCode="#,##0.00">
                  <c:v>2.5154999999999998</c:v>
                </c:pt>
                <c:pt idx="1611" formatCode="0.00_);\(0.00\)">
                  <c:v>2.5204999999999997</c:v>
                </c:pt>
                <c:pt idx="1612" formatCode="#,##0.00">
                  <c:v>2.5295000000000001</c:v>
                </c:pt>
                <c:pt idx="1613" formatCode="#,##0.00">
                  <c:v>2.532</c:v>
                </c:pt>
                <c:pt idx="1614" formatCode="#,##0.00">
                  <c:v>2.5180000000000002</c:v>
                </c:pt>
                <c:pt idx="1615" formatCode="#,##0.00">
                  <c:v>2.5229999999999997</c:v>
                </c:pt>
                <c:pt idx="1616" formatCode="0.00_);\(0.00\)">
                  <c:v>2.511166666666667</c:v>
                </c:pt>
                <c:pt idx="1617" formatCode="#,##0.00">
                  <c:v>2.511166666666667</c:v>
                </c:pt>
                <c:pt idx="1618" formatCode="#,##0.00">
                  <c:v>2.5091666666666668</c:v>
                </c:pt>
                <c:pt idx="1619" formatCode="#,##0.00">
                  <c:v>2.511166666666667</c:v>
                </c:pt>
                <c:pt idx="1620" formatCode="#,##0.00">
                  <c:v>2.4995833333333333</c:v>
                </c:pt>
                <c:pt idx="1621" formatCode="0.00_);\(0.00\)">
                  <c:v>2.4845833333333331</c:v>
                </c:pt>
                <c:pt idx="1622" formatCode="#,##0.00">
                  <c:v>2.4889999999999999</c:v>
                </c:pt>
                <c:pt idx="1623" formatCode="#,##0.00">
                  <c:v>2.46875</c:v>
                </c:pt>
                <c:pt idx="1624" formatCode="#,##0.00">
                  <c:v>2.46875</c:v>
                </c:pt>
                <c:pt idx="1625" formatCode="#,##0.00">
                  <c:v>2.4737500000000003</c:v>
                </c:pt>
                <c:pt idx="1626" formatCode="0.00_);\(0.00\)">
                  <c:v>2.4854999999999996</c:v>
                </c:pt>
                <c:pt idx="1627" formatCode="#,##0.00">
                  <c:v>2.4785000000000008</c:v>
                </c:pt>
                <c:pt idx="1628" formatCode="#,##0.00">
                  <c:v>2.4801250000000001</c:v>
                </c:pt>
                <c:pt idx="1629" formatCode="#,##0.00">
                  <c:v>2.4968666666666661</c:v>
                </c:pt>
                <c:pt idx="1630" formatCode="#,##0.00">
                  <c:v>2.490875</c:v>
                </c:pt>
                <c:pt idx="1631" formatCode="0.00_);\(0.00\)">
                  <c:v>2.4718666666666667</c:v>
                </c:pt>
                <c:pt idx="1632" formatCode="#,##0.00">
                  <c:v>2.4582250000000001</c:v>
                </c:pt>
                <c:pt idx="1633" formatCode="#,##0.00">
                  <c:v>2.4503833333333334</c:v>
                </c:pt>
                <c:pt idx="1634" formatCode="#,##0.00">
                  <c:v>2.4507166666666667</c:v>
                </c:pt>
                <c:pt idx="1635" formatCode="0.00_);\(0.00\)">
                  <c:v>2.4605833333333336</c:v>
                </c:pt>
                <c:pt idx="1636" formatCode="#,##0.00">
                  <c:v>2.4718083333333332</c:v>
                </c:pt>
                <c:pt idx="1637" formatCode="#,##0.00">
                  <c:v>2.4718083333333332</c:v>
                </c:pt>
                <c:pt idx="1638" formatCode="#,##0.00">
                  <c:v>2.4869000000000003</c:v>
                </c:pt>
                <c:pt idx="1639" formatCode="#,##0.00">
                  <c:v>2.4879416666666665</c:v>
                </c:pt>
                <c:pt idx="1640" formatCode="0.00_);\(0.00\)">
                  <c:v>2.4999416666666665</c:v>
                </c:pt>
                <c:pt idx="1641" formatCode="#,##0.00">
                  <c:v>2.503225</c:v>
                </c:pt>
                <c:pt idx="1642" formatCode="#,##0.00">
                  <c:v>2.5100666666666669</c:v>
                </c:pt>
                <c:pt idx="1643" formatCode="#,##0.00">
                  <c:v>2.5100666666666669</c:v>
                </c:pt>
                <c:pt idx="1644" formatCode="#,##0.00">
                  <c:v>2.5316833333333335</c:v>
                </c:pt>
                <c:pt idx="1645" formatCode="0.00_);\(0.00\)">
                  <c:v>2.552683333333333</c:v>
                </c:pt>
                <c:pt idx="1646" formatCode="#,##0.00">
                  <c:v>2.5756083333333333</c:v>
                </c:pt>
                <c:pt idx="1647" formatCode="#,##0.00">
                  <c:v>2.5636083333333333</c:v>
                </c:pt>
                <c:pt idx="1648" formatCode="#,##0.00">
                  <c:v>2.5431083333333335</c:v>
                </c:pt>
                <c:pt idx="1649" formatCode="#,##0.00">
                  <c:v>2.5167666666666659</c:v>
                </c:pt>
                <c:pt idx="1650" formatCode="0.00_);\(0.00\)">
                  <c:v>2.4967666666666664</c:v>
                </c:pt>
                <c:pt idx="1651" formatCode="#,##0.00">
                  <c:v>2.5021083333333336</c:v>
                </c:pt>
                <c:pt idx="1652" formatCode="#,##0.00">
                  <c:v>2.5048583333333334</c:v>
                </c:pt>
                <c:pt idx="1653" formatCode="#,##0.00">
                  <c:v>2.5141083333333332</c:v>
                </c:pt>
                <c:pt idx="1654" formatCode="#,##0.00">
                  <c:v>2.5324333333333335</c:v>
                </c:pt>
                <c:pt idx="1655" formatCode="0.00_);\(0.00\)">
                  <c:v>2.5241083333333334</c:v>
                </c:pt>
                <c:pt idx="1656" formatCode="#,##0.00">
                  <c:v>2.5341</c:v>
                </c:pt>
                <c:pt idx="1657" formatCode="#,##0.00">
                  <c:v>2.5336000000000003</c:v>
                </c:pt>
                <c:pt idx="1658" formatCode="#,##0.00">
                  <c:v>2.5336000000000003</c:v>
                </c:pt>
                <c:pt idx="1659" formatCode="#,##0.00">
                  <c:v>2.5316083333333332</c:v>
                </c:pt>
                <c:pt idx="1660" formatCode="0.00_);\(0.00\)">
                  <c:v>2.5316083333333332</c:v>
                </c:pt>
                <c:pt idx="1661" formatCode="#,##0.00">
                  <c:v>2.5326</c:v>
                </c:pt>
                <c:pt idx="1662" formatCode="#,##0.00">
                  <c:v>2.5335833333333335</c:v>
                </c:pt>
                <c:pt idx="1663" formatCode="#,##0.00">
                  <c:v>2.5402499999999999</c:v>
                </c:pt>
                <c:pt idx="1664" formatCode="#,##0.00">
                  <c:v>2.5722499999999999</c:v>
                </c:pt>
                <c:pt idx="1665" formatCode="0.00_);\(0.00\)">
                  <c:v>2.6032499999999996</c:v>
                </c:pt>
                <c:pt idx="1666" formatCode="#,##0.00">
                  <c:v>2.6199166666666667</c:v>
                </c:pt>
                <c:pt idx="1667" formatCode="#,##0.00">
                  <c:v>2.6379166666666669</c:v>
                </c:pt>
                <c:pt idx="1668" formatCode="#,##0.00">
                  <c:v>2.6216666666666666</c:v>
                </c:pt>
                <c:pt idx="1669" formatCode="#,##0.00">
                  <c:v>2.6036666666666668</c:v>
                </c:pt>
                <c:pt idx="1670" formatCode="0.00_);\(0.00\)">
                  <c:v>2.5836666666666672</c:v>
                </c:pt>
                <c:pt idx="1671" formatCode="#,##0.00">
                  <c:v>2.5736666666666665</c:v>
                </c:pt>
                <c:pt idx="1672" formatCode="#,##0.00">
                  <c:v>2.5880833333333331</c:v>
                </c:pt>
                <c:pt idx="1673" formatCode="#,##0.00">
                  <c:v>2.5741666666666672</c:v>
                </c:pt>
                <c:pt idx="1674" formatCode="#,##0.00">
                  <c:v>2.5791666666666666</c:v>
                </c:pt>
                <c:pt idx="1675" formatCode="0.00_);\(0.00\)">
                  <c:v>2.539166666666667</c:v>
                </c:pt>
                <c:pt idx="1676" formatCode="#,##0.00">
                  <c:v>2.5741666666666672</c:v>
                </c:pt>
                <c:pt idx="1677" formatCode="#,##0.00">
                  <c:v>2.5861666666666667</c:v>
                </c:pt>
                <c:pt idx="1678" formatCode="#,##0.00">
                  <c:v>2.5835000000000004</c:v>
                </c:pt>
                <c:pt idx="1679" formatCode="0.00_);\(0.00\)">
                  <c:v>2.5989999999999998</c:v>
                </c:pt>
                <c:pt idx="1680" formatCode="#,##0.00">
                  <c:v>2.597</c:v>
                </c:pt>
                <c:pt idx="1681" formatCode="#,##0.00">
                  <c:v>2.5989999999999998</c:v>
                </c:pt>
                <c:pt idx="1682" formatCode="#,##0.00">
                  <c:v>2.601666666666667</c:v>
                </c:pt>
                <c:pt idx="1683" formatCode="#,##0.00">
                  <c:v>2.6010000000000004</c:v>
                </c:pt>
                <c:pt idx="1684" formatCode="0.00_);\(0.00\)">
                  <c:v>2.6010000000000004</c:v>
                </c:pt>
                <c:pt idx="1685" formatCode="#,##0.00">
                  <c:v>2.6390000000000002</c:v>
                </c:pt>
                <c:pt idx="1686" formatCode="#,##0.00">
                  <c:v>2.6340000000000003</c:v>
                </c:pt>
                <c:pt idx="1687" formatCode="#,##0.00">
                  <c:v>2.6259999999999999</c:v>
                </c:pt>
                <c:pt idx="1688" formatCode="#,##0.00">
                  <c:v>2.6319999999999997</c:v>
                </c:pt>
                <c:pt idx="1689" formatCode="0.00_);\(0.00\)">
                  <c:v>2.6650000000000005</c:v>
                </c:pt>
                <c:pt idx="1690" formatCode="#,##0.00">
                  <c:v>2.6620000000000004</c:v>
                </c:pt>
                <c:pt idx="1691" formatCode="#,##0.00">
                  <c:v>2.6620000000000004</c:v>
                </c:pt>
                <c:pt idx="1692" formatCode="#,##0.00">
                  <c:v>2.6439999999999997</c:v>
                </c:pt>
                <c:pt idx="1693" formatCode="#,##0.00">
                  <c:v>2.6338333333333339</c:v>
                </c:pt>
                <c:pt idx="1694" formatCode="0.00_);\(0.00\)">
                  <c:v>2.6328333333333336</c:v>
                </c:pt>
                <c:pt idx="1695" formatCode="#,##0.00">
                  <c:v>2.617833333333333</c:v>
                </c:pt>
                <c:pt idx="1696" formatCode="#,##0.00">
                  <c:v>2.5939166666666664</c:v>
                </c:pt>
                <c:pt idx="1697" formatCode="#,##0.00">
                  <c:v>2.5838333333333332</c:v>
                </c:pt>
                <c:pt idx="1698" formatCode="#,##0.00">
                  <c:v>2.5888333333333335</c:v>
                </c:pt>
                <c:pt idx="1699" formatCode="#,##0.00">
                  <c:v>2.5986666666666669</c:v>
                </c:pt>
                <c:pt idx="1700" formatCode="#,##0.00">
                  <c:v>2.5958333333333337</c:v>
                </c:pt>
                <c:pt idx="1701" formatCode="#,##0.00">
                  <c:v>2.6018333333333334</c:v>
                </c:pt>
                <c:pt idx="1702" formatCode="#,##0.00">
                  <c:v>2.6218333333333335</c:v>
                </c:pt>
                <c:pt idx="1703" formatCode="#,##0.00">
                  <c:v>2.6248333333333336</c:v>
                </c:pt>
                <c:pt idx="1704" formatCode="#,##0.00">
                  <c:v>2.6171666666666664</c:v>
                </c:pt>
                <c:pt idx="1705" formatCode="#,##0.00">
                  <c:v>2.6406666666666667</c:v>
                </c:pt>
                <c:pt idx="1706" formatCode="#,##0.00">
                  <c:v>2.6335833333333336</c:v>
                </c:pt>
                <c:pt idx="1707" formatCode="#,##0.00">
                  <c:v>2.6332500000000003</c:v>
                </c:pt>
                <c:pt idx="1708" formatCode="#,##0.00">
                  <c:v>2.6242500000000004</c:v>
                </c:pt>
                <c:pt idx="1709" formatCode="#,##0.00">
                  <c:v>2.6233333333333335</c:v>
                </c:pt>
                <c:pt idx="1710" formatCode="#,##0.00">
                  <c:v>2.6263333333333336</c:v>
                </c:pt>
                <c:pt idx="1711" formatCode="#,##0.00">
                  <c:v>2.6223333333333332</c:v>
                </c:pt>
                <c:pt idx="1712" formatCode="#,##0.00">
                  <c:v>2.624333333333333</c:v>
                </c:pt>
                <c:pt idx="1713" formatCode="#,##0.00">
                  <c:v>2.6343333333333332</c:v>
                </c:pt>
                <c:pt idx="1714" formatCode="#,##0.00">
                  <c:v>2.6067499999999999</c:v>
                </c:pt>
                <c:pt idx="1715" formatCode="#,##0.00">
                  <c:v>2.6067499999999999</c:v>
                </c:pt>
                <c:pt idx="1716" formatCode="#,##0.00">
                  <c:v>2.5967500000000006</c:v>
                </c:pt>
                <c:pt idx="1717" formatCode="#,##0.00">
                  <c:v>2.5967500000000006</c:v>
                </c:pt>
                <c:pt idx="1718" formatCode="#,##0.00">
                  <c:v>2.6117500000000002</c:v>
                </c:pt>
                <c:pt idx="1719" formatCode="#,##0.00">
                  <c:v>2.6097499999999996</c:v>
                </c:pt>
                <c:pt idx="1720" formatCode="#,##0.00">
                  <c:v>2.6157499999999998</c:v>
                </c:pt>
                <c:pt idx="1721" formatCode="#,##0.00">
                  <c:v>2.5957500000000002</c:v>
                </c:pt>
                <c:pt idx="1722" formatCode="#,##0.00">
                  <c:v>2.5967500000000006</c:v>
                </c:pt>
                <c:pt idx="1723" formatCode="#,##0.00">
                  <c:v>2.60175</c:v>
                </c:pt>
                <c:pt idx="1724" formatCode="#,##0.00">
                  <c:v>2.6097499999999996</c:v>
                </c:pt>
                <c:pt idx="1725" formatCode="#,##0.00">
                  <c:v>2.6337499999999996</c:v>
                </c:pt>
                <c:pt idx="1726" formatCode="#,##0.00">
                  <c:v>2.6230833333333332</c:v>
                </c:pt>
                <c:pt idx="1727" formatCode="#,##0.00">
                  <c:v>2.6159166666666667</c:v>
                </c:pt>
                <c:pt idx="1728" formatCode="#,##0.00">
                  <c:v>2.6072500000000001</c:v>
                </c:pt>
                <c:pt idx="1729" formatCode="#,##0.00">
                  <c:v>2.6072500000000001</c:v>
                </c:pt>
                <c:pt idx="1730" formatCode="#,##0.00">
                  <c:v>2.5995833333333334</c:v>
                </c:pt>
                <c:pt idx="1731" formatCode="#,##0.00">
                  <c:v>2.5680000000000001</c:v>
                </c:pt>
                <c:pt idx="1732" formatCode="#,##0.00">
                  <c:v>2.5489999999999999</c:v>
                </c:pt>
                <c:pt idx="1733" formatCode="#,##0.00">
                  <c:v>2.5379999999999998</c:v>
                </c:pt>
                <c:pt idx="1734" formatCode="#,##0.00">
                  <c:v>2.5369166666666669</c:v>
                </c:pt>
                <c:pt idx="1735" formatCode="#,##0.00">
                  <c:v>2.5209166666666669</c:v>
                </c:pt>
                <c:pt idx="1736" formatCode="#,##0.00">
                  <c:v>2.5269166666666667</c:v>
                </c:pt>
                <c:pt idx="1737" formatCode="#,##0.00">
                  <c:v>2.5329166666666669</c:v>
                </c:pt>
                <c:pt idx="1738" formatCode="#,##0.00">
                  <c:v>2.5089166666666669</c:v>
                </c:pt>
                <c:pt idx="1739" formatCode="#,##0.00">
                  <c:v>2.5009166666666665</c:v>
                </c:pt>
                <c:pt idx="1740" formatCode="#,##0.00">
                  <c:v>2.5115000000000003</c:v>
                </c:pt>
                <c:pt idx="1741" formatCode="#,##0.00">
                  <c:v>2.5166666666666666</c:v>
                </c:pt>
                <c:pt idx="1742" formatCode="#,##0.00">
                  <c:v>2.5266666666666664</c:v>
                </c:pt>
                <c:pt idx="1743" formatCode="#,##0.00">
                  <c:v>2.5613333333333332</c:v>
                </c:pt>
                <c:pt idx="1744" formatCode="#,##0.00">
                  <c:v>2.5643333333333329</c:v>
                </c:pt>
                <c:pt idx="1745" formatCode="#,##0.00">
                  <c:v>2.5923333333333338</c:v>
                </c:pt>
                <c:pt idx="1746" formatCode="#,##0.00">
                  <c:v>2.5703333333333331</c:v>
                </c:pt>
                <c:pt idx="1747" formatCode="#,##0.00">
                  <c:v>2.5893333333333337</c:v>
                </c:pt>
                <c:pt idx="1748" formatCode="#,##0.00">
                  <c:v>2.5813333333333333</c:v>
                </c:pt>
                <c:pt idx="1749" formatCode="#,##0.00">
                  <c:v>2.5763333333333334</c:v>
                </c:pt>
                <c:pt idx="1750" formatCode="#,##0.00">
                  <c:v>2.5526666666666666</c:v>
                </c:pt>
                <c:pt idx="1751" formatCode="#,##0.00">
                  <c:v>2.5276666666666672</c:v>
                </c:pt>
                <c:pt idx="1752" formatCode="#,##0.00">
                  <c:v>2.5276666666666672</c:v>
                </c:pt>
                <c:pt idx="1753" formatCode="#,##0.00">
                  <c:v>2.4966666666666666</c:v>
                </c:pt>
                <c:pt idx="1754" formatCode="#,##0.00">
                  <c:v>2.5056666666666669</c:v>
                </c:pt>
                <c:pt idx="1755" formatCode="#,##0.00">
                  <c:v>2.5156666666666667</c:v>
                </c:pt>
                <c:pt idx="1756" formatCode="#,##0.00">
                  <c:v>2.500666666666667</c:v>
                </c:pt>
                <c:pt idx="1757" formatCode="#,##0.00">
                  <c:v>2.500666666666667</c:v>
                </c:pt>
                <c:pt idx="1758" formatCode="#,##0.00">
                  <c:v>2.5059583333333335</c:v>
                </c:pt>
                <c:pt idx="1759" formatCode="#,##0.00">
                  <c:v>2.5119583333333333</c:v>
                </c:pt>
                <c:pt idx="1760" formatCode="0.00_);\(0.00\)">
                  <c:v>2.5358750000000003</c:v>
                </c:pt>
                <c:pt idx="1761" formatCode="#,##0.00">
                  <c:v>2.5336249999999998</c:v>
                </c:pt>
                <c:pt idx="1762" formatCode="#,##0.00">
                  <c:v>2.5466249999999997</c:v>
                </c:pt>
                <c:pt idx="1763" formatCode="#,##0.00">
                  <c:v>2.563625</c:v>
                </c:pt>
                <c:pt idx="1764" formatCode="#,##0.00">
                  <c:v>2.5792083333333333</c:v>
                </c:pt>
                <c:pt idx="1765" formatCode="0.00_);\(0.00\)">
                  <c:v>2.5669166666666667</c:v>
                </c:pt>
                <c:pt idx="1766" formatCode="#,##0.00">
                  <c:v>2.5844166666666668</c:v>
                </c:pt>
                <c:pt idx="1767" formatCode="#,##0.00">
                  <c:v>2.6044166666666668</c:v>
                </c:pt>
                <c:pt idx="1768" formatCode="#,##0.00">
                  <c:v>2.6144166666666666</c:v>
                </c:pt>
                <c:pt idx="1769" formatCode="0.00_);\(0.00\)">
                  <c:v>2.6333333333333333</c:v>
                </c:pt>
                <c:pt idx="1770" formatCode="#,##0.00">
                  <c:v>2.6033333333333331</c:v>
                </c:pt>
                <c:pt idx="1771" formatCode="#,##0.00">
                  <c:v>2.6073333333333335</c:v>
                </c:pt>
                <c:pt idx="1772" formatCode="#,##0.00">
                  <c:v>2.6131666666666664</c:v>
                </c:pt>
                <c:pt idx="1773" formatCode="#,##0.00">
                  <c:v>2.6011666666666668</c:v>
                </c:pt>
                <c:pt idx="1774" formatCode="0.00_);\(0.00\)">
                  <c:v>2.5945</c:v>
                </c:pt>
                <c:pt idx="1775" formatCode="#,##0.00">
                  <c:v>2.5915833333333333</c:v>
                </c:pt>
                <c:pt idx="1776" formatCode="#,##0.00">
                  <c:v>2.6120000000000001</c:v>
                </c:pt>
                <c:pt idx="1777" formatCode="#,##0.00">
                  <c:v>2.61</c:v>
                </c:pt>
                <c:pt idx="1778" formatCode="#,##0.00">
                  <c:v>2.61</c:v>
                </c:pt>
                <c:pt idx="1779" formatCode="0.00_);\(0.00\)">
                  <c:v>2.5964999999999998</c:v>
                </c:pt>
                <c:pt idx="1780" formatCode="#,##0.00">
                  <c:v>2.5989166666666668</c:v>
                </c:pt>
                <c:pt idx="1781" formatCode="#,##0.00">
                  <c:v>2.5939166666666669</c:v>
                </c:pt>
                <c:pt idx="1782" formatCode="#,##0.00">
                  <c:v>2.585</c:v>
                </c:pt>
                <c:pt idx="1783" formatCode="#,##0.00">
                  <c:v>2.6</c:v>
                </c:pt>
                <c:pt idx="1784" formatCode="0.00_);\(0.00\)">
                  <c:v>2.6188333333333333</c:v>
                </c:pt>
                <c:pt idx="1785" formatCode="#,##0.00">
                  <c:v>2.6341666666666668</c:v>
                </c:pt>
                <c:pt idx="1786" formatCode="#,##0.00">
                  <c:v>2.629</c:v>
                </c:pt>
                <c:pt idx="1787" formatCode="#,##0.00">
                  <c:v>2.6399166666666667</c:v>
                </c:pt>
                <c:pt idx="1788" formatCode="#,##0.00">
                  <c:v>2.6427499999999999</c:v>
                </c:pt>
                <c:pt idx="1789" formatCode="0.00_);\(0.00\)">
                  <c:v>2.6725833333333338</c:v>
                </c:pt>
                <c:pt idx="1790" formatCode="#,##0.00">
                  <c:v>2.6692499999999999</c:v>
                </c:pt>
                <c:pt idx="1791" formatCode="#,##0.00">
                  <c:v>2.65625</c:v>
                </c:pt>
                <c:pt idx="1792" formatCode="#,##0.00">
                  <c:v>2.65625</c:v>
                </c:pt>
                <c:pt idx="1793" formatCode="0.00_);\(0.00\)">
                  <c:v>2.65625</c:v>
                </c:pt>
                <c:pt idx="1794" formatCode="#,##0.00">
                  <c:v>2.6780833333333334</c:v>
                </c:pt>
                <c:pt idx="1795" formatCode="#,##0.00">
                  <c:v>2.6979583333333328</c:v>
                </c:pt>
                <c:pt idx="1796" formatCode="#,##0.00">
                  <c:v>2.7284583333333328</c:v>
                </c:pt>
                <c:pt idx="1797" formatCode="#,##0.00">
                  <c:v>2.7654583333333331</c:v>
                </c:pt>
                <c:pt idx="1798" formatCode="0.00_);\(0.00\)">
                  <c:v>2.762458333333333</c:v>
                </c:pt>
                <c:pt idx="1799" formatCode="#,##0.00">
                  <c:v>2.7647916666666661</c:v>
                </c:pt>
                <c:pt idx="1800" formatCode="#,##0.00">
                  <c:v>2.768791666666667</c:v>
                </c:pt>
                <c:pt idx="1801" formatCode="#,##0.00">
                  <c:v>2.7458749999999998</c:v>
                </c:pt>
                <c:pt idx="1802" formatCode="#,##0.00">
                  <c:v>2.7205416666666662</c:v>
                </c:pt>
                <c:pt idx="1803" formatCode="0.00_);\(0.00\)">
                  <c:v>2.7385416666666669</c:v>
                </c:pt>
                <c:pt idx="1804" formatCode="#,##0.00">
                  <c:v>2.722375</c:v>
                </c:pt>
                <c:pt idx="1805" formatCode="#,##0.00">
                  <c:v>2.7455416666666665</c:v>
                </c:pt>
                <c:pt idx="1806" formatCode="#,##0.00">
                  <c:v>2.7435416666666668</c:v>
                </c:pt>
                <c:pt idx="1807" formatCode="#,##0.00">
                  <c:v>2.7748749999999998</c:v>
                </c:pt>
                <c:pt idx="1808" formatCode="0.00_);\(0.00\)">
                  <c:v>2.7500416666666667</c:v>
                </c:pt>
                <c:pt idx="1809" formatCode="#,##0.00">
                  <c:v>2.7328749999999999</c:v>
                </c:pt>
                <c:pt idx="1810" formatCode="#,##0.00">
                  <c:v>2.7128749999999999</c:v>
                </c:pt>
                <c:pt idx="1811" formatCode="#,##0.00">
                  <c:v>2.7278749999999996</c:v>
                </c:pt>
                <c:pt idx="1812" formatCode="#,##0.00">
                  <c:v>2.7378750000000003</c:v>
                </c:pt>
                <c:pt idx="1813" formatCode="0.00_);\(0.00\)">
                  <c:v>2.7528749999999995</c:v>
                </c:pt>
                <c:pt idx="1814" formatCode="#,##0.00">
                  <c:v>2.7378750000000003</c:v>
                </c:pt>
                <c:pt idx="1815" formatCode="#,##0.00">
                  <c:v>2.7628749999999997</c:v>
                </c:pt>
                <c:pt idx="1816" formatCode="#,##0.00">
                  <c:v>2.7631250000000001</c:v>
                </c:pt>
                <c:pt idx="1817" formatCode="#,##0.00">
                  <c:v>2.7414583333333336</c:v>
                </c:pt>
                <c:pt idx="1818" formatCode="0.00_);\(0.00\)">
                  <c:v>2.7256666666666667</c:v>
                </c:pt>
                <c:pt idx="1819" formatCode="#,##0.00">
                  <c:v>2.7423333333333333</c:v>
                </c:pt>
                <c:pt idx="1820" formatCode="#,##0.00">
                  <c:v>2.7323333333333335</c:v>
                </c:pt>
                <c:pt idx="1821" formatCode="#,##0.00">
                  <c:v>2.7123333333333335</c:v>
                </c:pt>
                <c:pt idx="1822" formatCode="#,##0.00">
                  <c:v>2.7263333333333333</c:v>
                </c:pt>
                <c:pt idx="1823" formatCode="0.00_);\(0.00\)">
                  <c:v>2.7463333333333328</c:v>
                </c:pt>
                <c:pt idx="1824" formatCode="#,##0.00">
                  <c:v>2.751583333333333</c:v>
                </c:pt>
                <c:pt idx="1825" formatCode="#,##0.00">
                  <c:v>2.7565833333333334</c:v>
                </c:pt>
                <c:pt idx="1826" formatCode="#,##0.00">
                  <c:v>2.747583333333333</c:v>
                </c:pt>
                <c:pt idx="1827" formatCode="#,##0.00">
                  <c:v>2.7732499999999995</c:v>
                </c:pt>
                <c:pt idx="1828" formatCode="0.00_);\(0.00\)">
                  <c:v>2.7791666666666668</c:v>
                </c:pt>
                <c:pt idx="1829" formatCode="#,##0.00">
                  <c:v>2.7791666666666668</c:v>
                </c:pt>
                <c:pt idx="1830" formatCode="#,##0.00">
                  <c:v>2.7931666666666666</c:v>
                </c:pt>
                <c:pt idx="1831" formatCode="#,##0.00">
                  <c:v>2.7791666666666668</c:v>
                </c:pt>
                <c:pt idx="1832" formatCode="#,##0.00">
                  <c:v>2.7793333333333337</c:v>
                </c:pt>
                <c:pt idx="1833" formatCode="0.00_);\(0.00\)">
                  <c:v>2.7843333333333331</c:v>
                </c:pt>
                <c:pt idx="1834" formatCode="#,##0.00">
                  <c:v>2.7985000000000002</c:v>
                </c:pt>
                <c:pt idx="1835" formatCode="#,##0.00">
                  <c:v>2.7959166666666668</c:v>
                </c:pt>
                <c:pt idx="1836" formatCode="#,##0.00">
                  <c:v>2.7789166666666669</c:v>
                </c:pt>
                <c:pt idx="1837" formatCode="0.00_);\(0.00\)">
                  <c:v>2.7609166666666667</c:v>
                </c:pt>
                <c:pt idx="1838" formatCode="#,##0.00">
                  <c:v>2.7839166666666664</c:v>
                </c:pt>
                <c:pt idx="1839" formatCode="#,##0.00">
                  <c:v>2.7839166666666664</c:v>
                </c:pt>
                <c:pt idx="1840" formatCode="#,##0.00">
                  <c:v>2.8074999999999997</c:v>
                </c:pt>
                <c:pt idx="1841" formatCode="#,##0.00">
                  <c:v>2.8163333333333331</c:v>
                </c:pt>
                <c:pt idx="1842" formatCode="#,##0.00">
                  <c:v>2.7909166666666665</c:v>
                </c:pt>
                <c:pt idx="1843" formatCode="0.00_);\(0.00\)">
                  <c:v>2.7795416666666668</c:v>
                </c:pt>
                <c:pt idx="1844" formatCode="#,##0.00">
                  <c:v>2.7541249999999997</c:v>
                </c:pt>
                <c:pt idx="1845" formatCode="#,##0.00">
                  <c:v>2.7876666666666665</c:v>
                </c:pt>
                <c:pt idx="1846" formatCode="#,##0.00">
                  <c:v>2.7946666666666666</c:v>
                </c:pt>
                <c:pt idx="1847" formatCode="#,##0.00">
                  <c:v>2.8239999999999998</c:v>
                </c:pt>
                <c:pt idx="1848" formatCode="0.00_);\(0.00\)">
                  <c:v>2.831</c:v>
                </c:pt>
                <c:pt idx="1849" formatCode="#,##0.00">
                  <c:v>2.8442500000000002</c:v>
                </c:pt>
                <c:pt idx="1850" formatCode="#,##0.00">
                  <c:v>2.8692500000000005</c:v>
                </c:pt>
                <c:pt idx="1851" formatCode="#,##0.00">
                  <c:v>2.9020833333333336</c:v>
                </c:pt>
                <c:pt idx="1852" formatCode="#,##0.00">
                  <c:v>2.9691666666666663</c:v>
                </c:pt>
                <c:pt idx="1853" formatCode="0.00_);\(0.00\)">
                  <c:v>2.9964166666666667</c:v>
                </c:pt>
                <c:pt idx="1854" formatCode="#,##0.00">
                  <c:v>3.0552500000000005</c:v>
                </c:pt>
                <c:pt idx="1855" formatCode="#,##0.00">
                  <c:v>3.0349999999999997</c:v>
                </c:pt>
                <c:pt idx="1856" formatCode="#,##0.00">
                  <c:v>3.04575</c:v>
                </c:pt>
                <c:pt idx="1857" formatCode="#,##0.00">
                  <c:v>3.1426666666666669</c:v>
                </c:pt>
                <c:pt idx="1858" formatCode="0.00_);\(0.00\)">
                  <c:v>3.2310833333333338</c:v>
                </c:pt>
                <c:pt idx="1859" formatCode="#,##0.00">
                  <c:v>3.2442499999999996</c:v>
                </c:pt>
                <c:pt idx="1860" formatCode="#,##0.00">
                  <c:v>3.2724166666666665</c:v>
                </c:pt>
                <c:pt idx="1861" formatCode="#,##0.00">
                  <c:v>3.2900833333333335</c:v>
                </c:pt>
                <c:pt idx="1862" formatCode="0.00_);\(0.00\)">
                  <c:v>3.0489166666666669</c:v>
                </c:pt>
                <c:pt idx="1863" formatCode="#,##0.00">
                  <c:v>3.0263333333333335</c:v>
                </c:pt>
                <c:pt idx="1864" formatCode="#,##0.00">
                  <c:v>3.1666666666666665</c:v>
                </c:pt>
                <c:pt idx="1865" formatCode="#,##0.00">
                  <c:v>3.0812499999999994</c:v>
                </c:pt>
                <c:pt idx="1866" formatCode="#,##0.00">
                  <c:v>2.8945833333333328</c:v>
                </c:pt>
                <c:pt idx="1867" formatCode="0.00_);\(0.00\)">
                  <c:v>2.9625833333333333</c:v>
                </c:pt>
                <c:pt idx="1868" formatCode="#,##0.00">
                  <c:v>2.9725833333333331</c:v>
                </c:pt>
                <c:pt idx="1869" formatCode="#,##0.00">
                  <c:v>3.0007500000000005</c:v>
                </c:pt>
                <c:pt idx="1870" formatCode="#,##0.00">
                  <c:v>2.9778333333333333</c:v>
                </c:pt>
                <c:pt idx="1871" formatCode="#,##0.00">
                  <c:v>3.0088333333333335</c:v>
                </c:pt>
                <c:pt idx="1872" formatCode="0.00_);\(0.00\)">
                  <c:v>3.0710833333333336</c:v>
                </c:pt>
                <c:pt idx="1873" formatCode="#,##0.00">
                  <c:v>3.0674166666666665</c:v>
                </c:pt>
                <c:pt idx="1874" formatCode="#,##0.00">
                  <c:v>2.8524166666666662</c:v>
                </c:pt>
                <c:pt idx="1875" formatCode="#,##0.00">
                  <c:v>2.874916666666667</c:v>
                </c:pt>
                <c:pt idx="1876" formatCode="#,##0.00">
                  <c:v>2.9580833333333341</c:v>
                </c:pt>
                <c:pt idx="1877" formatCode="0.00_);\(0.00\)">
                  <c:v>2.9850833333333338</c:v>
                </c:pt>
                <c:pt idx="1878" formatCode="#,##0.00">
                  <c:v>2.9100833333333331</c:v>
                </c:pt>
                <c:pt idx="1879" formatCode="#,##0.00">
                  <c:v>2.9190833333333335</c:v>
                </c:pt>
                <c:pt idx="1880" formatCode="#,##0.00">
                  <c:v>2.9165833333333331</c:v>
                </c:pt>
                <c:pt idx="1881" formatCode="#,##0.00">
                  <c:v>2.8015833333333329</c:v>
                </c:pt>
                <c:pt idx="1882" formatCode="0.00_);\(0.00\)">
                  <c:v>2.8040833333333333</c:v>
                </c:pt>
                <c:pt idx="1883" formatCode="#,##0.00">
                  <c:v>2.8261666666666669</c:v>
                </c:pt>
                <c:pt idx="1884" formatCode="#,##0.00">
                  <c:v>2.8261666666666669</c:v>
                </c:pt>
                <c:pt idx="1885" formatCode="#,##0.00">
                  <c:v>2.6844999999999999</c:v>
                </c:pt>
                <c:pt idx="1886" formatCode="0.00_);\(0.00\)">
                  <c:v>2.7129166666666666</c:v>
                </c:pt>
                <c:pt idx="1887" formatCode="#,##0.00">
                  <c:v>2.9129166666666673</c:v>
                </c:pt>
                <c:pt idx="1888" formatCode="#,##0.00">
                  <c:v>2.9669166666666662</c:v>
                </c:pt>
                <c:pt idx="1889" formatCode="#,##0.00">
                  <c:v>3.0409166666666665</c:v>
                </c:pt>
                <c:pt idx="1890" formatCode="#,##0.00">
                  <c:v>2.9209166666666668</c:v>
                </c:pt>
                <c:pt idx="1891" formatCode="0.00_);\(0.00\)">
                  <c:v>3.0639166666666671</c:v>
                </c:pt>
                <c:pt idx="1892" formatCode="#,##0.00">
                  <c:v>3.1676666666666669</c:v>
                </c:pt>
                <c:pt idx="1893" formatCode="#,##0.00">
                  <c:v>3.1341666666666668</c:v>
                </c:pt>
                <c:pt idx="1894" formatCode="#,##0.00">
                  <c:v>3.1569166666666661</c:v>
                </c:pt>
                <c:pt idx="1895" formatCode="#,##0.00">
                  <c:v>3.1041666666666661</c:v>
                </c:pt>
                <c:pt idx="1896" formatCode="0.00_);\(0.00\)">
                  <c:v>3.1322500000000004</c:v>
                </c:pt>
                <c:pt idx="1897" formatCode="#,##0.00">
                  <c:v>3.1823333333333328</c:v>
                </c:pt>
                <c:pt idx="1898" formatCode="#,##0.00">
                  <c:v>3.1602499999999996</c:v>
                </c:pt>
                <c:pt idx="1899" formatCode="#,##0.00">
                  <c:v>3.1768333333333332</c:v>
                </c:pt>
                <c:pt idx="1900" formatCode="#,##0.00">
                  <c:v>3.2338333333333331</c:v>
                </c:pt>
                <c:pt idx="1901" formatCode="0.00_);\(0.00\)">
                  <c:v>3.3058333333333336</c:v>
                </c:pt>
                <c:pt idx="1902" formatCode="#,##0.00">
                  <c:v>3.3135000000000008</c:v>
                </c:pt>
                <c:pt idx="1903" formatCode="#,##0.00">
                  <c:v>3.2791666666666668</c:v>
                </c:pt>
                <c:pt idx="1904" formatCode="#,##0.00">
                  <c:v>3.2895000000000003</c:v>
                </c:pt>
                <c:pt idx="1905" formatCode="#,##0.00">
                  <c:v>3.3185000000000002</c:v>
                </c:pt>
                <c:pt idx="1906" formatCode="0.00_);\(0.00\)">
                  <c:v>3.3315833333333327</c:v>
                </c:pt>
                <c:pt idx="1907" formatCode="#,##0.00">
                  <c:v>3.3065833333333337</c:v>
                </c:pt>
                <c:pt idx="1908" formatCode="#,##0.00">
                  <c:v>3.196166666666667</c:v>
                </c:pt>
                <c:pt idx="1909" formatCode="#,##0.00">
                  <c:v>3.1158333333333332</c:v>
                </c:pt>
                <c:pt idx="1910" formatCode="#,##0.00">
                  <c:v>3.0458333333333329</c:v>
                </c:pt>
                <c:pt idx="1911" formatCode="0.00_);\(0.00\)">
                  <c:v>3.0888333333333335</c:v>
                </c:pt>
                <c:pt idx="1912" formatCode="#,##0.00">
                  <c:v>3.0935000000000006</c:v>
                </c:pt>
                <c:pt idx="1913" formatCode="#,##0.00">
                  <c:v>3.0708333333333333</c:v>
                </c:pt>
                <c:pt idx="1914" formatCode="#,##0.00">
                  <c:v>3.0498333333333334</c:v>
                </c:pt>
                <c:pt idx="1915" formatCode="#,##0.00">
                  <c:v>3.0931666666666668</c:v>
                </c:pt>
                <c:pt idx="1916" formatCode="0.00_);\(0.00\)">
                  <c:v>3.1265000000000001</c:v>
                </c:pt>
                <c:pt idx="1917" formatCode="#,##0.00">
                  <c:v>3.1463333333333332</c:v>
                </c:pt>
                <c:pt idx="1918" formatCode="#,##0.00">
                  <c:v>3.2295000000000003</c:v>
                </c:pt>
                <c:pt idx="1919" formatCode="#,##0.00">
                  <c:v>3.1218333333333335</c:v>
                </c:pt>
                <c:pt idx="1920" formatCode="#,##0.00">
                  <c:v>3.0813333333333333</c:v>
                </c:pt>
                <c:pt idx="1921" formatCode="0.00_);\(0.00\)">
                  <c:v>3.0803333333333334</c:v>
                </c:pt>
                <c:pt idx="1922" formatCode="#,##0.00">
                  <c:v>3.1020833333333333</c:v>
                </c:pt>
                <c:pt idx="1923" formatCode="#,##0.00">
                  <c:v>3.1356666666666673</c:v>
                </c:pt>
                <c:pt idx="1924" formatCode="#,##0.00">
                  <c:v>3.1556666666666664</c:v>
                </c:pt>
                <c:pt idx="1925" formatCode="#,##0.00">
                  <c:v>3.2185833333333336</c:v>
                </c:pt>
                <c:pt idx="1926" formatCode="0.00_);\(0.00\)">
                  <c:v>3.2381666666666664</c:v>
                </c:pt>
                <c:pt idx="1927" formatCode="#,##0.00">
                  <c:v>3.2390833333333333</c:v>
                </c:pt>
                <c:pt idx="1928" formatCode="#,##0.00">
                  <c:v>3.2777500000000006</c:v>
                </c:pt>
                <c:pt idx="1929" formatCode="#,##0.00">
                  <c:v>3.3273333333333333</c:v>
                </c:pt>
                <c:pt idx="1930" formatCode="0.00_);\(0.00\)">
                  <c:v>3.3433333333333324</c:v>
                </c:pt>
                <c:pt idx="1931" formatCode="#,##0.00">
                  <c:v>3.365333333333334</c:v>
                </c:pt>
                <c:pt idx="1932" formatCode="#,##0.00">
                  <c:v>3.4350833333333335</c:v>
                </c:pt>
                <c:pt idx="1933" formatCode="#,##0.00">
                  <c:v>3.3895833333333329</c:v>
                </c:pt>
                <c:pt idx="1934" formatCode="#,##0.00">
                  <c:v>3.3675833333333336</c:v>
                </c:pt>
                <c:pt idx="1935" formatCode="0.00_);\(0.00\)">
                  <c:v>3.406333333333333</c:v>
                </c:pt>
                <c:pt idx="1936" formatCode="#,##0.00">
                  <c:v>3.407</c:v>
                </c:pt>
                <c:pt idx="1937" formatCode="#,##0.00">
                  <c:v>3.4158333333333335</c:v>
                </c:pt>
                <c:pt idx="1938" formatCode="#,##0.00">
                  <c:v>3.472</c:v>
                </c:pt>
                <c:pt idx="1939" formatCode="#,##0.00">
                  <c:v>3.4820000000000007</c:v>
                </c:pt>
                <c:pt idx="1940" formatCode="0.00_);\(0.00\)">
                  <c:v>3.532</c:v>
                </c:pt>
                <c:pt idx="1941" formatCode="#,##0.00">
                  <c:v>3.6102500000000002</c:v>
                </c:pt>
                <c:pt idx="1942" formatCode="#,##0.00">
                  <c:v>3.6932500000000004</c:v>
                </c:pt>
                <c:pt idx="1943" formatCode="#,##0.00">
                  <c:v>3.6965000000000003</c:v>
                </c:pt>
                <c:pt idx="1944" formatCode="#,##0.00">
                  <c:v>3.719416666666667</c:v>
                </c:pt>
                <c:pt idx="1945" formatCode="0.00_);\(0.00\)">
                  <c:v>3.6432500000000001</c:v>
                </c:pt>
                <c:pt idx="1946" formatCode="#,##0.00">
                  <c:v>3.6667500000000004</c:v>
                </c:pt>
                <c:pt idx="1947" formatCode="#,##0.00">
                  <c:v>3.6667500000000004</c:v>
                </c:pt>
                <c:pt idx="1948" formatCode="#,##0.00">
                  <c:v>3.7630833333333329</c:v>
                </c:pt>
                <c:pt idx="1949" formatCode="#,##0.00">
                  <c:v>3.7761666666666662</c:v>
                </c:pt>
                <c:pt idx="1950" formatCode="#,##0.00">
                  <c:v>3.8008333333333333</c:v>
                </c:pt>
                <c:pt idx="1951" formatCode="#,##0.00">
                  <c:v>3.8301666666666665</c:v>
                </c:pt>
                <c:pt idx="1952" formatCode="#,##0.00">
                  <c:v>3.7945833333333341</c:v>
                </c:pt>
                <c:pt idx="1953" formatCode="#,##0.00">
                  <c:v>3.8395833333333336</c:v>
                </c:pt>
                <c:pt idx="1954" formatCode="#,##0.00">
                  <c:v>3.8329999999999997</c:v>
                </c:pt>
                <c:pt idx="1955" formatCode="#,##0.00">
                  <c:v>3.9859166666666668</c:v>
                </c:pt>
                <c:pt idx="1956" formatCode="#,##0.00">
                  <c:v>4.0525833333333336</c:v>
                </c:pt>
                <c:pt idx="1957" formatCode="#,##0.00">
                  <c:v>4.0275833333333333</c:v>
                </c:pt>
                <c:pt idx="1958" formatCode="#,##0.00">
                  <c:v>3.9847499999999996</c:v>
                </c:pt>
                <c:pt idx="1959" formatCode="#,##0.00">
                  <c:v>4.0157500000000006</c:v>
                </c:pt>
                <c:pt idx="1960" formatCode="#,##0.00">
                  <c:v>3.8827500000000001</c:v>
                </c:pt>
                <c:pt idx="1961" formatCode="#,##0.00">
                  <c:v>3.7735833333333333</c:v>
                </c:pt>
                <c:pt idx="1962" formatCode="#,##0.00">
                  <c:v>3.8020833333333335</c:v>
                </c:pt>
                <c:pt idx="1963" formatCode="#,##0.00">
                  <c:v>3.814083333333333</c:v>
                </c:pt>
                <c:pt idx="1964" formatCode="#,##0.00">
                  <c:v>3.7240833333333332</c:v>
                </c:pt>
                <c:pt idx="1965" formatCode="#,##0.00">
                  <c:v>3.6664166666666667</c:v>
                </c:pt>
                <c:pt idx="1966" formatCode="#,##0.00">
                  <c:v>3.6525833333333328</c:v>
                </c:pt>
                <c:pt idx="1967" formatCode="#,##0.00">
                  <c:v>3.585833333333333</c:v>
                </c:pt>
                <c:pt idx="1968" formatCode="#,##0.00">
                  <c:v>3.5540000000000003</c:v>
                </c:pt>
                <c:pt idx="1969" formatCode="#,##0.00">
                  <c:v>3.593</c:v>
                </c:pt>
                <c:pt idx="1970" formatCode="#,##0.00">
                  <c:v>3.7090000000000001</c:v>
                </c:pt>
                <c:pt idx="1971" formatCode="#,##0.00">
                  <c:v>3.7751666666666668</c:v>
                </c:pt>
                <c:pt idx="1972" formatCode="#,##0.00">
                  <c:v>3.8390000000000004</c:v>
                </c:pt>
                <c:pt idx="1973" formatCode="#,##0.00">
                  <c:v>3.8599999999999994</c:v>
                </c:pt>
                <c:pt idx="1974" formatCode="#,##0.00">
                  <c:v>3.9820000000000007</c:v>
                </c:pt>
                <c:pt idx="1975" formatCode="#,##0.00">
                  <c:v>4.0744166666666661</c:v>
                </c:pt>
                <c:pt idx="1976" formatCode="#,##0.00">
                  <c:v>3.9849166666666664</c:v>
                </c:pt>
                <c:pt idx="1977" formatCode="#,##0.00">
                  <c:v>3.9146666666666676</c:v>
                </c:pt>
                <c:pt idx="1978" formatCode="#,##0.00">
                  <c:v>3.8404166666666661</c:v>
                </c:pt>
                <c:pt idx="1979" formatCode="#,##0.00">
                  <c:v>3.9616666666666664</c:v>
                </c:pt>
                <c:pt idx="1980" formatCode="#,##0.00">
                  <c:v>3.9907500000000002</c:v>
                </c:pt>
                <c:pt idx="1981" formatCode="#,##0.00">
                  <c:v>3.8471666666666668</c:v>
                </c:pt>
                <c:pt idx="1982" formatCode="#,##0.00">
                  <c:v>3.8511666666666673</c:v>
                </c:pt>
                <c:pt idx="1983" formatCode="#,##0.00">
                  <c:v>3.8161666666666663</c:v>
                </c:pt>
                <c:pt idx="1984" formatCode="#,##0.00">
                  <c:v>3.8080833333333337</c:v>
                </c:pt>
                <c:pt idx="1985" formatCode="#,##0.00">
                  <c:v>3.7980833333333339</c:v>
                </c:pt>
                <c:pt idx="1986" formatCode="#,##0.00">
                  <c:v>3.8880833333333329</c:v>
                </c:pt>
                <c:pt idx="1987" formatCode="#,##0.00">
                  <c:v>3.9236666666666671</c:v>
                </c:pt>
                <c:pt idx="1988" formatCode="#,##0.00">
                  <c:v>3.9218333333333337</c:v>
                </c:pt>
                <c:pt idx="1989" formatCode="#,##0.00">
                  <c:v>4.0108333333333333</c:v>
                </c:pt>
                <c:pt idx="1990" formatCode="#,##0.00">
                  <c:v>4.0680833333333339</c:v>
                </c:pt>
                <c:pt idx="1991" formatCode="#,##0.00">
                  <c:v>4.0836666666666668</c:v>
                </c:pt>
                <c:pt idx="1992" formatCode="#,##0.00">
                  <c:v>3.9737500000000003</c:v>
                </c:pt>
                <c:pt idx="1993" formatCode="#,##0.00">
                  <c:v>4.0017500000000004</c:v>
                </c:pt>
                <c:pt idx="1994" formatCode="#,##0.00">
                  <c:v>3.9067499999999993</c:v>
                </c:pt>
                <c:pt idx="1995" formatCode="#,##0.00">
                  <c:v>3.9610833333333342</c:v>
                </c:pt>
                <c:pt idx="1996" formatCode="#,##0.00">
                  <c:v>3.8792500000000003</c:v>
                </c:pt>
                <c:pt idx="1997" formatCode="#,##0.00">
                  <c:v>3.7388333333333335</c:v>
                </c:pt>
                <c:pt idx="1998" formatCode="#,##0.00">
                  <c:v>3.7208333333333332</c:v>
                </c:pt>
                <c:pt idx="1999" formatCode="#,##0.00">
                  <c:v>3.8438333333333325</c:v>
                </c:pt>
                <c:pt idx="2000" formatCode="#,##0.00">
                  <c:v>3.8563333333333332</c:v>
                </c:pt>
                <c:pt idx="2001" formatCode="#,##0.00">
                  <c:v>3.8349166666666665</c:v>
                </c:pt>
                <c:pt idx="2002" formatCode="#,##0.00">
                  <c:v>3.8598333333333326</c:v>
                </c:pt>
                <c:pt idx="2003" formatCode="#,##0.00">
                  <c:v>3.8748333333333331</c:v>
                </c:pt>
                <c:pt idx="2004" formatCode="#,##0.00">
                  <c:v>3.9163333333333328</c:v>
                </c:pt>
                <c:pt idx="2005" formatCode="#,##0.00">
                  <c:v>3.8563333333333332</c:v>
                </c:pt>
                <c:pt idx="2006" formatCode="#,##0.00">
                  <c:v>3.9532500000000002</c:v>
                </c:pt>
                <c:pt idx="2007" formatCode="#,##0.00">
                  <c:v>3.9496666666666673</c:v>
                </c:pt>
                <c:pt idx="2008" formatCode="#,##0.00">
                  <c:v>3.8926666666666665</c:v>
                </c:pt>
                <c:pt idx="2009" formatCode="#,##0.00">
                  <c:v>3.8707499999999997</c:v>
                </c:pt>
                <c:pt idx="2010" formatCode="#,##0.00">
                  <c:v>3.6908333333333334</c:v>
                </c:pt>
                <c:pt idx="2011" formatCode="#,##0.00">
                  <c:v>3.7008333333333332</c:v>
                </c:pt>
                <c:pt idx="2012" formatCode="0.00_);\(0.00\)">
                  <c:v>3.7235833333333326</c:v>
                </c:pt>
                <c:pt idx="2013" formatCode="#,##0.00">
                  <c:v>3.756416666666667</c:v>
                </c:pt>
                <c:pt idx="2014" formatCode="#,##0.00">
                  <c:v>3.7901666666666673</c:v>
                </c:pt>
                <c:pt idx="2015" formatCode="#,##0.00">
                  <c:v>3.8904999999999994</c:v>
                </c:pt>
                <c:pt idx="2016" formatCode="#,##0.00">
                  <c:v>3.9965833333333336</c:v>
                </c:pt>
                <c:pt idx="2017" formatCode="0.00_);\(0.00\)">
                  <c:v>4.0974166666666676</c:v>
                </c:pt>
                <c:pt idx="2018" formatCode="#,##0.00">
                  <c:v>4.3224166666666664</c:v>
                </c:pt>
                <c:pt idx="2019" formatCode="#,##0.00">
                  <c:v>4.2724166666666665</c:v>
                </c:pt>
                <c:pt idx="2020" formatCode="#,##0.00">
                  <c:v>3.9804166666666663</c:v>
                </c:pt>
                <c:pt idx="2021" formatCode="0.00_);\(0.00\)">
                  <c:v>4.0374166666666662</c:v>
                </c:pt>
                <c:pt idx="2022" formatCode="#,##0.00">
                  <c:v>4.0388333333333328</c:v>
                </c:pt>
                <c:pt idx="2023" formatCode="#,##0.00">
                  <c:v>4.0633333333333335</c:v>
                </c:pt>
                <c:pt idx="2024" formatCode="#,##0.00">
                  <c:v>3.991000000000001</c:v>
                </c:pt>
                <c:pt idx="2025" formatCode="#,##0.00">
                  <c:v>4.0938333333333325</c:v>
                </c:pt>
                <c:pt idx="2026" formatCode="0.00_);\(0.00\)">
                  <c:v>4.2320000000000002</c:v>
                </c:pt>
                <c:pt idx="2027" formatCode="#,##0.00">
                  <c:v>4.2744999999999989</c:v>
                </c:pt>
                <c:pt idx="2028" formatCode="#,##0.00">
                  <c:v>4.2031666666666663</c:v>
                </c:pt>
                <c:pt idx="2029" formatCode="#,##0.00">
                  <c:v>4.2789166666666665</c:v>
                </c:pt>
                <c:pt idx="2030" formatCode="#,##0.00">
                  <c:v>4.2205833333333338</c:v>
                </c:pt>
                <c:pt idx="2031" formatCode="0.00_);\(0.00\)">
                  <c:v>4.2665833333333341</c:v>
                </c:pt>
                <c:pt idx="2032" formatCode="#,##0.00">
                  <c:v>4.3032499999999994</c:v>
                </c:pt>
                <c:pt idx="2033" formatCode="#,##0.00">
                  <c:v>4.2545000000000011</c:v>
                </c:pt>
                <c:pt idx="2034" formatCode="#,##0.00">
                  <c:v>4.3327499999999999</c:v>
                </c:pt>
                <c:pt idx="2035" formatCode="#,##0.00">
                  <c:v>4.495916666666667</c:v>
                </c:pt>
                <c:pt idx="2036" formatCode="0.00_);\(0.00\)">
                  <c:v>4.4276666666666662</c:v>
                </c:pt>
                <c:pt idx="2037" formatCode="#,##0.00">
                  <c:v>4.3816666666666668</c:v>
                </c:pt>
                <c:pt idx="2038" formatCode="#,##0.00">
                  <c:v>4.3912500000000003</c:v>
                </c:pt>
                <c:pt idx="2039" formatCode="#,##0.00">
                  <c:v>4.427083333333333</c:v>
                </c:pt>
                <c:pt idx="2040" formatCode="#,##0.00">
                  <c:v>4.292416666666667</c:v>
                </c:pt>
                <c:pt idx="2041" formatCode="0.00_);\(0.00\)">
                  <c:v>4.3494166666666665</c:v>
                </c:pt>
                <c:pt idx="2042" formatCode="#,##0.00">
                  <c:v>4.4101666666666661</c:v>
                </c:pt>
                <c:pt idx="2043" formatCode="#,##0.00">
                  <c:v>4.3314999999999992</c:v>
                </c:pt>
                <c:pt idx="2044" formatCode="#,##0.00">
                  <c:v>4.2914999999999992</c:v>
                </c:pt>
                <c:pt idx="2045" formatCode="0.00_);\(0.00\)">
                  <c:v>4.3064999999999998</c:v>
                </c:pt>
                <c:pt idx="2046" formatCode="#,##0.00">
                  <c:v>4.3278333333333334</c:v>
                </c:pt>
                <c:pt idx="2047" formatCode="#,##0.00">
                  <c:v>4.3561666666666667</c:v>
                </c:pt>
                <c:pt idx="2048" formatCode="#,##0.00">
                  <c:v>4.4448333333333325</c:v>
                </c:pt>
                <c:pt idx="2049" formatCode="#,##0.00">
                  <c:v>4.5256666666666669</c:v>
                </c:pt>
                <c:pt idx="2050" formatCode="0.00_);\(0.00\)">
                  <c:v>4.5489999999999995</c:v>
                </c:pt>
                <c:pt idx="2051" formatCode="#,##0.00">
                  <c:v>4.6076666666666668</c:v>
                </c:pt>
                <c:pt idx="2052" formatCode="#,##0.00">
                  <c:v>4.6480000000000006</c:v>
                </c:pt>
                <c:pt idx="2053" formatCode="#,##0.00">
                  <c:v>4.6634999999999982</c:v>
                </c:pt>
                <c:pt idx="2054" formatCode="#,##0.00">
                  <c:v>4.7235000000000005</c:v>
                </c:pt>
                <c:pt idx="2055" formatCode="0.00_);\(0.00\)">
                  <c:v>4.6701666666666677</c:v>
                </c:pt>
                <c:pt idx="2056" formatCode="#,##0.00">
                  <c:v>4.512666666666667</c:v>
                </c:pt>
                <c:pt idx="2057" formatCode="#,##0.00">
                  <c:v>4.5326666666666666</c:v>
                </c:pt>
                <c:pt idx="2058" formatCode="#,##0.00">
                  <c:v>4.5339166666666664</c:v>
                </c:pt>
                <c:pt idx="2059" formatCode="#,##0.00">
                  <c:v>4.4346666666666668</c:v>
                </c:pt>
                <c:pt idx="2060" formatCode="0.00_);\(0.00\)">
                  <c:v>4.4236666666666657</c:v>
                </c:pt>
                <c:pt idx="2061" formatCode="#,##0.00">
                  <c:v>4.4304999999999994</c:v>
                </c:pt>
                <c:pt idx="2062" formatCode="#,##0.00">
                  <c:v>4.3972499999999997</c:v>
                </c:pt>
                <c:pt idx="2063" formatCode="#,##0.00">
                  <c:v>4.4236666666666657</c:v>
                </c:pt>
                <c:pt idx="2064" formatCode="#,##0.00">
                  <c:v>4.2845833333333339</c:v>
                </c:pt>
                <c:pt idx="2065" formatCode="0.00_);\(0.00\)">
                  <c:v>4.2177499999999997</c:v>
                </c:pt>
                <c:pt idx="2066" formatCode="#,##0.00">
                  <c:v>4.1758333333333333</c:v>
                </c:pt>
                <c:pt idx="2067" formatCode="#,##0.00">
                  <c:v>4.22675</c:v>
                </c:pt>
                <c:pt idx="2068" formatCode="#,##0.00">
                  <c:v>4.2740833333333326</c:v>
                </c:pt>
                <c:pt idx="2069" formatCode="#,##0.00">
                  <c:v>4.2623333333333333</c:v>
                </c:pt>
                <c:pt idx="2070" formatCode="0.00_);\(0.00\)">
                  <c:v>4.2046666666666663</c:v>
                </c:pt>
                <c:pt idx="2071" formatCode="#,##0.00">
                  <c:v>4.0846666666666662</c:v>
                </c:pt>
                <c:pt idx="2072" formatCode="#,##0.00">
                  <c:v>3.9999999999999996</c:v>
                </c:pt>
                <c:pt idx="2073" formatCode="#,##0.00">
                  <c:v>4.0149999999999997</c:v>
                </c:pt>
                <c:pt idx="2074" formatCode="#,##0.00">
                  <c:v>4.0819999999999999</c:v>
                </c:pt>
                <c:pt idx="2075" formatCode="0.00_);\(0.00\)">
                  <c:v>4.2060000000000004</c:v>
                </c:pt>
                <c:pt idx="2076" formatCode="#,##0.00">
                  <c:v>4.2120000000000006</c:v>
                </c:pt>
                <c:pt idx="2077" formatCode="#,##0.00">
                  <c:v>4.294083333333333</c:v>
                </c:pt>
                <c:pt idx="2078" formatCode="#,##0.00">
                  <c:v>4.2970833333333331</c:v>
                </c:pt>
                <c:pt idx="2079" formatCode="#,##0.00">
                  <c:v>4.2120833333333332</c:v>
                </c:pt>
                <c:pt idx="2080" formatCode="0.00_);\(0.00\)">
                  <c:v>4.2270833333333329</c:v>
                </c:pt>
                <c:pt idx="2081" formatCode="#,##0.00">
                  <c:v>4.3040833333333337</c:v>
                </c:pt>
                <c:pt idx="2082" formatCode="#,##0.00">
                  <c:v>4.2234166666666662</c:v>
                </c:pt>
                <c:pt idx="2083" formatCode="#,##0.00">
                  <c:v>4.2517499999999995</c:v>
                </c:pt>
                <c:pt idx="2084" formatCode="0.00_);\(0.00\)">
                  <c:v>4.2710833333333333</c:v>
                </c:pt>
                <c:pt idx="2085" formatCode="#,##0.00">
                  <c:v>4.3220833333333335</c:v>
                </c:pt>
                <c:pt idx="2086" formatCode="#,##0.00">
                  <c:v>4.3614166666666661</c:v>
                </c:pt>
                <c:pt idx="2087" formatCode="#,##0.00">
                  <c:v>4.3289166666666663</c:v>
                </c:pt>
                <c:pt idx="2088" formatCode="#,##0.00">
                  <c:v>4.277916666666667</c:v>
                </c:pt>
                <c:pt idx="2089" formatCode="0.00_);\(0.00\)">
                  <c:v>4.3062499999999995</c:v>
                </c:pt>
                <c:pt idx="2090" formatCode="#,##0.00">
                  <c:v>4.3193333333333337</c:v>
                </c:pt>
                <c:pt idx="2091" formatCode="#,##0.00">
                  <c:v>4.2994166666666658</c:v>
                </c:pt>
                <c:pt idx="2092" formatCode="#,##0.00">
                  <c:v>4.3175833333333342</c:v>
                </c:pt>
                <c:pt idx="2093" formatCode="#,##0.00">
                  <c:v>4.2932500000000005</c:v>
                </c:pt>
                <c:pt idx="2094" formatCode="0.00_);\(0.00\)">
                  <c:v>4.3278333333333334</c:v>
                </c:pt>
                <c:pt idx="2095" formatCode="#,##0.00">
                  <c:v>4.3378333333333332</c:v>
                </c:pt>
                <c:pt idx="2096" formatCode="#,##0.00">
                  <c:v>4.2339166666666674</c:v>
                </c:pt>
                <c:pt idx="2097" formatCode="#,##0.00">
                  <c:v>4.2404999999999999</c:v>
                </c:pt>
                <c:pt idx="2098" formatCode="#,##0.00">
                  <c:v>4.1783333333333337</c:v>
                </c:pt>
                <c:pt idx="2099" formatCode="0.00_);\(0.00\)">
                  <c:v>4.1825833333333335</c:v>
                </c:pt>
                <c:pt idx="2100" formatCode="#,##0.00">
                  <c:v>4.1279166666666667</c:v>
                </c:pt>
                <c:pt idx="2101" formatCode="#,##0.00">
                  <c:v>4.1546666666666665</c:v>
                </c:pt>
                <c:pt idx="2102" formatCode="#,##0.00">
                  <c:v>4.2276666666666669</c:v>
                </c:pt>
                <c:pt idx="2103" formatCode="#,##0.00">
                  <c:v>4.1772499999999999</c:v>
                </c:pt>
                <c:pt idx="2104" formatCode="0.00_);\(0.00\)">
                  <c:v>4.2007499999999993</c:v>
                </c:pt>
                <c:pt idx="2105" formatCode="#,##0.00">
                  <c:v>4.2556666666666656</c:v>
                </c:pt>
                <c:pt idx="2106" formatCode="#,##0.00">
                  <c:v>4.21225</c:v>
                </c:pt>
                <c:pt idx="2107" formatCode="#,##0.00">
                  <c:v>4.178583333333334</c:v>
                </c:pt>
                <c:pt idx="2108" formatCode="#,##0.00">
                  <c:v>4.1895833333333332</c:v>
                </c:pt>
                <c:pt idx="2109" formatCode="0.00_);\(0.00\)">
                  <c:v>4.1819999999999995</c:v>
                </c:pt>
                <c:pt idx="2110" formatCode="#,##0.00">
                  <c:v>4.12</c:v>
                </c:pt>
                <c:pt idx="2111" formatCode="#,##0.00">
                  <c:v>3.9570000000000007</c:v>
                </c:pt>
                <c:pt idx="2112" formatCode="#,##0.00">
                  <c:v>3.9721666666666677</c:v>
                </c:pt>
                <c:pt idx="2113" formatCode="0.00_);\(0.00\)">
                  <c:v>3.8558333333333326</c:v>
                </c:pt>
                <c:pt idx="2114" formatCode="#,##0.00">
                  <c:v>3.8868333333333331</c:v>
                </c:pt>
                <c:pt idx="2115" formatCode="#,##0.00">
                  <c:v>3.9789166666666667</c:v>
                </c:pt>
                <c:pt idx="2116" formatCode="#,##0.00">
                  <c:v>3.9139166666666667</c:v>
                </c:pt>
                <c:pt idx="2117" formatCode="#,##0.00">
                  <c:v>3.8651666666666658</c:v>
                </c:pt>
                <c:pt idx="2118" formatCode="0.00_);\(0.00\)">
                  <c:v>3.8801666666666672</c:v>
                </c:pt>
                <c:pt idx="2119" formatCode="#,##0.00">
                  <c:v>3.9801666666666673</c:v>
                </c:pt>
                <c:pt idx="2120" formatCode="#,##0.00">
                  <c:v>4.1651666666666669</c:v>
                </c:pt>
                <c:pt idx="2121" formatCode="#,##0.00">
                  <c:v>4.2306666666666661</c:v>
                </c:pt>
                <c:pt idx="2122" formatCode="#,##0.00">
                  <c:v>4.067333333333333</c:v>
                </c:pt>
                <c:pt idx="2123" formatCode="0.00_);\(0.00\)">
                  <c:v>3.9433333333333338</c:v>
                </c:pt>
                <c:pt idx="2124" formatCode="#,##0.00">
                  <c:v>3.8533333333333335</c:v>
                </c:pt>
                <c:pt idx="2125" formatCode="#,##0.00">
                  <c:v>3.7629999999999999</c:v>
                </c:pt>
                <c:pt idx="2126" formatCode="#,##0.00">
                  <c:v>3.7979999999999996</c:v>
                </c:pt>
                <c:pt idx="2127" formatCode="#,##0.00">
                  <c:v>3.6452500000000003</c:v>
                </c:pt>
                <c:pt idx="2128" formatCode="0.00_);\(0.00\)">
                  <c:v>3.6440000000000001</c:v>
                </c:pt>
                <c:pt idx="2129" formatCode="#,##0.00">
                  <c:v>3.6440000000000001</c:v>
                </c:pt>
                <c:pt idx="2130" formatCode="#,##0.00">
                  <c:v>3.5719999999999996</c:v>
                </c:pt>
                <c:pt idx="2131" formatCode="#,##0.00">
                  <c:v>3.5819999999999994</c:v>
                </c:pt>
                <c:pt idx="2132" formatCode="#,##0.00">
                  <c:v>3.5519999999999996</c:v>
                </c:pt>
                <c:pt idx="2133" formatCode="0.00_);\(0.00\)">
                  <c:v>3.5987500000000003</c:v>
                </c:pt>
                <c:pt idx="2134" formatCode="#,##0.00">
                  <c:v>3.5569166666666665</c:v>
                </c:pt>
                <c:pt idx="2135" formatCode="#,##0.00">
                  <c:v>3.6059166666666669</c:v>
                </c:pt>
                <c:pt idx="2136" formatCode="#,##0.00">
                  <c:v>3.7479166666666668</c:v>
                </c:pt>
                <c:pt idx="2137" formatCode="0.00_);\(0.00\)">
                  <c:v>3.7989166666666665</c:v>
                </c:pt>
                <c:pt idx="2138" formatCode="#,##0.00">
                  <c:v>3.9289166666666664</c:v>
                </c:pt>
                <c:pt idx="2139" formatCode="#,##0.00">
                  <c:v>3.8389166666666665</c:v>
                </c:pt>
                <c:pt idx="2140" formatCode="#,##0.00">
                  <c:v>3.9139166666666667</c:v>
                </c:pt>
                <c:pt idx="2141" formatCode="#,##0.00">
                  <c:v>3.8889166666666668</c:v>
                </c:pt>
                <c:pt idx="2142" formatCode="0.00_);\(0.00\)">
                  <c:v>3.9109166666666666</c:v>
                </c:pt>
                <c:pt idx="2143" formatCode="#,##0.00">
                  <c:v>3.8009166666666663</c:v>
                </c:pt>
                <c:pt idx="2144" formatCode="#,##0.00">
                  <c:v>3.7091666666666665</c:v>
                </c:pt>
                <c:pt idx="2145" formatCode="#,##0.00">
                  <c:v>3.7279166666666668</c:v>
                </c:pt>
                <c:pt idx="2146" formatCode="#,##0.00">
                  <c:v>3.6339166666666665</c:v>
                </c:pt>
                <c:pt idx="2147" formatCode="0.00_);\(0.00\)">
                  <c:v>3.5735000000000006</c:v>
                </c:pt>
                <c:pt idx="2148" formatCode="#,##0.00">
                  <c:v>3.6745000000000001</c:v>
                </c:pt>
                <c:pt idx="2149" formatCode="#,##0.00">
                  <c:v>3.7407500000000002</c:v>
                </c:pt>
                <c:pt idx="2150" formatCode="#,##0.00">
                  <c:v>3.7068333333333325</c:v>
                </c:pt>
                <c:pt idx="2151" formatCode="#,##0.00">
                  <c:v>3.8747499999999993</c:v>
                </c:pt>
                <c:pt idx="2152" formatCode="0.00_);\(0.00\)">
                  <c:v>3.7877500000000004</c:v>
                </c:pt>
                <c:pt idx="2153" formatCode="#,##0.00">
                  <c:v>3.8480833333333329</c:v>
                </c:pt>
                <c:pt idx="2154" formatCode="#,##0.00">
                  <c:v>3.8860833333333331</c:v>
                </c:pt>
                <c:pt idx="2155" formatCode="#,##0.00">
                  <c:v>3.8400833333333337</c:v>
                </c:pt>
                <c:pt idx="2156" formatCode="#,##0.00">
                  <c:v>3.6514166666666674</c:v>
                </c:pt>
                <c:pt idx="2157" formatCode="0.00_);\(0.00\)">
                  <c:v>3.6962499999999996</c:v>
                </c:pt>
                <c:pt idx="2158" formatCode="#,##0.00">
                  <c:v>3.6337500000000005</c:v>
                </c:pt>
                <c:pt idx="2159" formatCode="#,##0.00">
                  <c:v>3.7204999999999995</c:v>
                </c:pt>
                <c:pt idx="2160" formatCode="#,##0.00">
                  <c:v>3.6961666666666666</c:v>
                </c:pt>
                <c:pt idx="2161" formatCode="#,##0.00">
                  <c:v>3.7541666666666669</c:v>
                </c:pt>
                <c:pt idx="2162" formatCode="0.00_);\(0.00\)">
                  <c:v>3.7289166666666667</c:v>
                </c:pt>
                <c:pt idx="2163" formatCode="#,##0.00">
                  <c:v>3.7649166666666667</c:v>
                </c:pt>
                <c:pt idx="2164" formatCode="#,##0.00">
                  <c:v>3.7944166666666668</c:v>
                </c:pt>
                <c:pt idx="2165" formatCode="#,##0.00">
                  <c:v>3.8227499999999996</c:v>
                </c:pt>
                <c:pt idx="2166" formatCode="#,##0.00">
                  <c:v>3.9777500000000003</c:v>
                </c:pt>
                <c:pt idx="2167" formatCode="0.00_);\(0.00\)">
                  <c:v>3.9604166666666671</c:v>
                </c:pt>
                <c:pt idx="2168" formatCode="#,##0.00">
                  <c:v>3.8997500000000005</c:v>
                </c:pt>
                <c:pt idx="2169" formatCode="#,##0.00">
                  <c:v>3.8240833333333328</c:v>
                </c:pt>
                <c:pt idx="2170" formatCode="#,##0.00">
                  <c:v>3.8076666666666665</c:v>
                </c:pt>
                <c:pt idx="2171" formatCode="#,##0.00">
                  <c:v>3.6614166666666663</c:v>
                </c:pt>
                <c:pt idx="2172" formatCode="0.00_);\(0.00\)">
                  <c:v>3.6614166666666663</c:v>
                </c:pt>
                <c:pt idx="2173" formatCode="#,##0.00">
                  <c:v>3.632166666666667</c:v>
                </c:pt>
                <c:pt idx="2174" formatCode="#,##0.00">
                  <c:v>3.4821666666666666</c:v>
                </c:pt>
                <c:pt idx="2175" formatCode="#,##0.00">
                  <c:v>3.3590833333333339</c:v>
                </c:pt>
                <c:pt idx="2176" formatCode="#,##0.00">
                  <c:v>3.3310833333333334</c:v>
                </c:pt>
                <c:pt idx="2177" formatCode="0.00_);\(0.00\)">
                  <c:v>3.3935833333333334</c:v>
                </c:pt>
                <c:pt idx="2178" formatCode="#,##0.00">
                  <c:v>3.3895833333333338</c:v>
                </c:pt>
                <c:pt idx="2179" formatCode="#,##0.00">
                  <c:v>3.3018333333333332</c:v>
                </c:pt>
                <c:pt idx="2180" formatCode="#,##0.00">
                  <c:v>3.3182499999999995</c:v>
                </c:pt>
                <c:pt idx="2181" formatCode="0.00_);\(0.00\)">
                  <c:v>3.3168333333333333</c:v>
                </c:pt>
                <c:pt idx="2182" formatCode="#,##0.00">
                  <c:v>3.3198333333333334</c:v>
                </c:pt>
                <c:pt idx="2183" formatCode="#,##0.00">
                  <c:v>3.2836666666666674</c:v>
                </c:pt>
                <c:pt idx="2184" formatCode="#,##0.00">
                  <c:v>3.2836666666666674</c:v>
                </c:pt>
                <c:pt idx="2185" formatCode="#,##0.00">
                  <c:v>3.3736666666666668</c:v>
                </c:pt>
                <c:pt idx="2186" formatCode="0.00_);\(0.00\)">
                  <c:v>3.4926666666666666</c:v>
                </c:pt>
                <c:pt idx="2187" formatCode="#,##0.00">
                  <c:v>3.6091666666666664</c:v>
                </c:pt>
                <c:pt idx="2188" formatCode="#,##0.00">
                  <c:v>3.4829166666666662</c:v>
                </c:pt>
                <c:pt idx="2189" formatCode="#,##0.00">
                  <c:v>3.3579166666666662</c:v>
                </c:pt>
                <c:pt idx="2190" formatCode="#,##0.00">
                  <c:v>3.2319166666666668</c:v>
                </c:pt>
                <c:pt idx="2191" formatCode="0.00_);\(0.00\)">
                  <c:v>3.2931666666666666</c:v>
                </c:pt>
                <c:pt idx="2192" formatCode="#,##0.00">
                  <c:v>3.3055833333333329</c:v>
                </c:pt>
                <c:pt idx="2193" formatCode="#,##0.00">
                  <c:v>3.215583333333333</c:v>
                </c:pt>
                <c:pt idx="2194" formatCode="#,##0.00">
                  <c:v>3.2880833333333332</c:v>
                </c:pt>
                <c:pt idx="2195" formatCode="#,##0.00">
                  <c:v>3.2390833333333333</c:v>
                </c:pt>
                <c:pt idx="2196" formatCode="0.00_);\(0.00\)">
                  <c:v>3.2447500000000002</c:v>
                </c:pt>
                <c:pt idx="2197" formatCode="#,##0.00">
                  <c:v>3.2985833333333332</c:v>
                </c:pt>
                <c:pt idx="2198" formatCode="#,##0.00">
                  <c:v>3.3705833333333337</c:v>
                </c:pt>
                <c:pt idx="2199" formatCode="#,##0.00">
                  <c:v>3.3718333333333335</c:v>
                </c:pt>
                <c:pt idx="2200" formatCode="#,##0.00">
                  <c:v>3.3704999999999998</c:v>
                </c:pt>
                <c:pt idx="2201" formatCode="#,##0.00">
                  <c:v>3.4191666666666674</c:v>
                </c:pt>
                <c:pt idx="2202" formatCode="#,##0.00">
                  <c:v>3.3124166666666661</c:v>
                </c:pt>
                <c:pt idx="2203" formatCode="#,##0.00">
                  <c:v>3.3281666666666667</c:v>
                </c:pt>
                <c:pt idx="2204" formatCode="#,##0.00">
                  <c:v>3.3968333333333334</c:v>
                </c:pt>
                <c:pt idx="2205" formatCode="#,##0.00">
                  <c:v>3.4029166666666661</c:v>
                </c:pt>
                <c:pt idx="2206" formatCode="#,##0.00">
                  <c:v>3.3969999999999998</c:v>
                </c:pt>
                <c:pt idx="2207" formatCode="#,##0.00">
                  <c:v>3.3880833333333338</c:v>
                </c:pt>
                <c:pt idx="2208" formatCode="#,##0.00">
                  <c:v>3.3820833333333336</c:v>
                </c:pt>
                <c:pt idx="2209" formatCode="#,##0.00">
                  <c:v>3.4915000000000003</c:v>
                </c:pt>
                <c:pt idx="2210" formatCode="#,##0.00">
                  <c:v>3.4315000000000002</c:v>
                </c:pt>
                <c:pt idx="2211" formatCode="#,##0.00">
                  <c:v>3.5298333333333338</c:v>
                </c:pt>
                <c:pt idx="2212" formatCode="#,##0.00">
                  <c:v>3.6310833333333332</c:v>
                </c:pt>
                <c:pt idx="2213" formatCode="#,##0.00">
                  <c:v>3.6796666666666664</c:v>
                </c:pt>
                <c:pt idx="2214" formatCode="#,##0.00">
                  <c:v>3.625083333333333</c:v>
                </c:pt>
                <c:pt idx="2215" formatCode="#,##0.00">
                  <c:v>3.7560833333333332</c:v>
                </c:pt>
                <c:pt idx="2216" formatCode="#,##0.00">
                  <c:v>3.6943333333333341</c:v>
                </c:pt>
                <c:pt idx="2217" formatCode="#,##0.00">
                  <c:v>3.704333333333333</c:v>
                </c:pt>
                <c:pt idx="2218" formatCode="#,##0.00">
                  <c:v>3.8203333333333327</c:v>
                </c:pt>
                <c:pt idx="2219" formatCode="#,##0.00">
                  <c:v>3.8154166666666671</c:v>
                </c:pt>
                <c:pt idx="2220" formatCode="#,##0.00">
                  <c:v>3.8820833333333336</c:v>
                </c:pt>
                <c:pt idx="2221" formatCode="#,##0.00">
                  <c:v>3.8930833333333332</c:v>
                </c:pt>
                <c:pt idx="2222" formatCode="#,##0.00">
                  <c:v>3.8739999999999992</c:v>
                </c:pt>
                <c:pt idx="2223" formatCode="#,##0.00">
                  <c:v>3.7217500000000001</c:v>
                </c:pt>
                <c:pt idx="2224" formatCode="#,##0.00">
                  <c:v>3.7867500000000001</c:v>
                </c:pt>
                <c:pt idx="2225" formatCode="#,##0.00">
                  <c:v>3.7787499999999992</c:v>
                </c:pt>
                <c:pt idx="2226" formatCode="#,##0.00">
                  <c:v>3.8595833333333336</c:v>
                </c:pt>
                <c:pt idx="2227" formatCode="#,##0.00">
                  <c:v>3.9405833333333331</c:v>
                </c:pt>
                <c:pt idx="2228" formatCode="#,##0.00">
                  <c:v>3.81575</c:v>
                </c:pt>
                <c:pt idx="2229" formatCode="#,##0.00">
                  <c:v>3.825333333333333</c:v>
                </c:pt>
                <c:pt idx="2230" formatCode="#,##0.00">
                  <c:v>3.7623333333333329</c:v>
                </c:pt>
                <c:pt idx="2231" formatCode="#,##0.00">
                  <c:v>3.6643333333333334</c:v>
                </c:pt>
                <c:pt idx="2232" formatCode="#,##0.00">
                  <c:v>3.6726666666666663</c:v>
                </c:pt>
                <c:pt idx="2233" formatCode="#,##0.00">
                  <c:v>3.7004166666666669</c:v>
                </c:pt>
                <c:pt idx="2234" formatCode="#,##0.00">
                  <c:v>3.6684166666666669</c:v>
                </c:pt>
                <c:pt idx="2235" formatCode="#,##0.00">
                  <c:v>3.5035000000000003</c:v>
                </c:pt>
                <c:pt idx="2236" formatCode="#,##0.00">
                  <c:v>3.4313333333333333</c:v>
                </c:pt>
                <c:pt idx="2237" formatCode="#,##0.00">
                  <c:v>3.4713333333333334</c:v>
                </c:pt>
                <c:pt idx="2238" formatCode="#,##0.00">
                  <c:v>3.4083333333333328</c:v>
                </c:pt>
                <c:pt idx="2239" formatCode="#,##0.00">
                  <c:v>3.3625833333333328</c:v>
                </c:pt>
                <c:pt idx="2240" formatCode="#,##0.00">
                  <c:v>3.4024999999999999</c:v>
                </c:pt>
                <c:pt idx="2241" formatCode="#,##0.00">
                  <c:v>3.3349166666666661</c:v>
                </c:pt>
                <c:pt idx="2242" formatCode="#,##0.00">
                  <c:v>3.2795833333333335</c:v>
                </c:pt>
                <c:pt idx="2243" formatCode="#,##0.00">
                  <c:v>3.1955833333333334</c:v>
                </c:pt>
                <c:pt idx="2244" formatCode="#,##0.00">
                  <c:v>3.2205833333333338</c:v>
                </c:pt>
                <c:pt idx="2245" formatCode="#,##0.00">
                  <c:v>3.2835833333333331</c:v>
                </c:pt>
                <c:pt idx="2246" formatCode="#,##0.00">
                  <c:v>3.3805833333333335</c:v>
                </c:pt>
                <c:pt idx="2247" formatCode="#,##0.00">
                  <c:v>3.3865833333333328</c:v>
                </c:pt>
                <c:pt idx="2248" formatCode="#,##0.00">
                  <c:v>3.340583333333333</c:v>
                </c:pt>
                <c:pt idx="2249" formatCode="#,##0.00">
                  <c:v>3.3345833333333328</c:v>
                </c:pt>
                <c:pt idx="2250" formatCode="#,##0.00">
                  <c:v>3.3675833333333327</c:v>
                </c:pt>
                <c:pt idx="2251" formatCode="#,##0.00">
                  <c:v>3.3055833333333333</c:v>
                </c:pt>
                <c:pt idx="2252" formatCode="#,##0.00">
                  <c:v>3.3096666666666668</c:v>
                </c:pt>
                <c:pt idx="2253" formatCode="#,##0.00">
                  <c:v>3.2915000000000005</c:v>
                </c:pt>
                <c:pt idx="2254" formatCode="#,##0.00">
                  <c:v>3.3274999999999992</c:v>
                </c:pt>
                <c:pt idx="2255" formatCode="#,##0.00">
                  <c:v>3.4344999999999999</c:v>
                </c:pt>
                <c:pt idx="2256" formatCode="#,##0.00">
                  <c:v>3.4695833333333339</c:v>
                </c:pt>
                <c:pt idx="2257" formatCode="#,##0.00">
                  <c:v>3.3482499999999997</c:v>
                </c:pt>
                <c:pt idx="2258" formatCode="#,##0.00">
                  <c:v>3.3925000000000001</c:v>
                </c:pt>
                <c:pt idx="2259" formatCode="#,##0.00">
                  <c:v>3.3250833333333332</c:v>
                </c:pt>
              </c:numCache>
            </c:numRef>
          </c:val>
          <c:smooth val="0"/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Data'!$P$5:$P$2264</c:f>
              <c:numCache>
                <c:formatCode>#,##0.00</c:formatCode>
                <c:ptCount val="2260"/>
                <c:pt idx="0">
                  <c:v>2.1059640841666663</c:v>
                </c:pt>
                <c:pt idx="1">
                  <c:v>2.1181058658333334</c:v>
                </c:pt>
                <c:pt idx="2">
                  <c:v>2.0839232716666669</c:v>
                </c:pt>
                <c:pt idx="3" formatCode="0.00_);\(0.00\)">
                  <c:v>2.0662403808333334</c:v>
                </c:pt>
                <c:pt idx="4">
                  <c:v>2.057306183333333</c:v>
                </c:pt>
                <c:pt idx="5">
                  <c:v>2.0520920041666666</c:v>
                </c:pt>
                <c:pt idx="6">
                  <c:v>2.0478893508333331</c:v>
                </c:pt>
                <c:pt idx="7">
                  <c:v>2.0480299241666664</c:v>
                </c:pt>
                <c:pt idx="8" formatCode="0.00_);\(0.00\)">
                  <c:v>2.0473309691666666</c:v>
                </c:pt>
                <c:pt idx="9">
                  <c:v>2.0504638799999997</c:v>
                </c:pt>
                <c:pt idx="10">
                  <c:v>2.0617686183333332</c:v>
                </c:pt>
                <c:pt idx="11">
                  <c:v>2.0517908175000001</c:v>
                </c:pt>
                <c:pt idx="12">
                  <c:v>2.07904884</c:v>
                </c:pt>
                <c:pt idx="13" formatCode="0.00_);\(0.00\)">
                  <c:v>2.096849395</c:v>
                </c:pt>
                <c:pt idx="14">
                  <c:v>2.1049193899999996</c:v>
                </c:pt>
                <c:pt idx="15">
                  <c:v>2.0961249691666666</c:v>
                </c:pt>
                <c:pt idx="16">
                  <c:v>2.1096331624999998</c:v>
                </c:pt>
                <c:pt idx="17">
                  <c:v>2.1074688858333332</c:v>
                </c:pt>
                <c:pt idx="18" formatCode="0.00_);\(0.00\)">
                  <c:v>2.1063580449999999</c:v>
                </c:pt>
                <c:pt idx="19">
                  <c:v>2.1116630441666664</c:v>
                </c:pt>
                <c:pt idx="20">
                  <c:v>2.3384166666666668</c:v>
                </c:pt>
                <c:pt idx="21">
                  <c:v>2.1880003383333335</c:v>
                </c:pt>
                <c:pt idx="22">
                  <c:v>2.1810501858333335</c:v>
                </c:pt>
                <c:pt idx="23">
                  <c:v>2.1766034158333332</c:v>
                </c:pt>
                <c:pt idx="24" formatCode="0.00_);\(0.00\)">
                  <c:v>2.1861694549999995</c:v>
                </c:pt>
                <c:pt idx="25">
                  <c:v>2.2052626808333335</c:v>
                </c:pt>
                <c:pt idx="26">
                  <c:v>2.1943253391666668</c:v>
                </c:pt>
                <c:pt idx="27">
                  <c:v>2.1944028474999997</c:v>
                </c:pt>
                <c:pt idx="28" formatCode="0.00_);\(0.00\)">
                  <c:v>2.2230417858333333</c:v>
                </c:pt>
                <c:pt idx="29">
                  <c:v>2.2056015216666665</c:v>
                </c:pt>
                <c:pt idx="30">
                  <c:v>2.2239174125000001</c:v>
                </c:pt>
                <c:pt idx="31">
                  <c:v>2.2150578900000002</c:v>
                </c:pt>
                <c:pt idx="32" formatCode="0.00_);\(0.00\)">
                  <c:v>2.2146595741666668</c:v>
                </c:pt>
                <c:pt idx="33">
                  <c:v>2.2096822508333331</c:v>
                </c:pt>
                <c:pt idx="34">
                  <c:v>2.2151312708333335</c:v>
                </c:pt>
                <c:pt idx="35" formatCode="0.00_);\(0.00\)">
                  <c:v>2.4013732791666671</c:v>
                </c:pt>
                <c:pt idx="36">
                  <c:v>2.2223894716666668</c:v>
                </c:pt>
                <c:pt idx="37">
                  <c:v>2.2342265000000001</c:v>
                </c:pt>
                <c:pt idx="38">
                  <c:v>2.2339338733333336</c:v>
                </c:pt>
                <c:pt idx="39">
                  <c:v>2.222913675</c:v>
                </c:pt>
                <c:pt idx="40" formatCode="0.00_);\(0.00\)">
                  <c:v>2.2200550075000001</c:v>
                </c:pt>
                <c:pt idx="41">
                  <c:v>2.210515589166667</c:v>
                </c:pt>
                <c:pt idx="42">
                  <c:v>2.2132710166666665</c:v>
                </c:pt>
                <c:pt idx="43">
                  <c:v>2.2005585791666666</c:v>
                </c:pt>
                <c:pt idx="44">
                  <c:v>2.2193982450000003</c:v>
                </c:pt>
                <c:pt idx="45" formatCode="0.00_);\(0.00\)">
                  <c:v>2.2082845008333329</c:v>
                </c:pt>
                <c:pt idx="46">
                  <c:v>2.2065724808333336</c:v>
                </c:pt>
                <c:pt idx="47">
                  <c:v>2.1815511950000004</c:v>
                </c:pt>
                <c:pt idx="48">
                  <c:v>2.1860801041666669</c:v>
                </c:pt>
                <c:pt idx="49">
                  <c:v>2.2058833933333335</c:v>
                </c:pt>
                <c:pt idx="50" formatCode="0.00_);\(0.00\)">
                  <c:v>2.2117322116666664</c:v>
                </c:pt>
                <c:pt idx="51">
                  <c:v>2.2149688666666667</c:v>
                </c:pt>
                <c:pt idx="52">
                  <c:v>2.2189395891666668</c:v>
                </c:pt>
                <c:pt idx="53">
                  <c:v>2.2322105116666666</c:v>
                </c:pt>
                <c:pt idx="54">
                  <c:v>2.2239499574999999</c:v>
                </c:pt>
                <c:pt idx="55" formatCode="0.00_);\(0.00\)">
                  <c:v>2.2215433183333335</c:v>
                </c:pt>
                <c:pt idx="56">
                  <c:v>2.2368716983333337</c:v>
                </c:pt>
                <c:pt idx="57">
                  <c:v>2.2606214516666667</c:v>
                </c:pt>
                <c:pt idx="58">
                  <c:v>2.2890531858333336</c:v>
                </c:pt>
                <c:pt idx="59">
                  <c:v>2.3168626708333333</c:v>
                </c:pt>
                <c:pt idx="60" formatCode="0.00_);\(0.00\)">
                  <c:v>2.3431882649999998</c:v>
                </c:pt>
                <c:pt idx="61">
                  <c:v>2.4204589641666665</c:v>
                </c:pt>
                <c:pt idx="62">
                  <c:v>2.4752700175000002</c:v>
                </c:pt>
                <c:pt idx="63">
                  <c:v>2.5150871516666666</c:v>
                </c:pt>
                <c:pt idx="64" formatCode="0.00_);\(0.00\)">
                  <c:v>2.5117647233333331</c:v>
                </c:pt>
                <c:pt idx="65">
                  <c:v>2.4591755924999998</c:v>
                </c:pt>
                <c:pt idx="66">
                  <c:v>2.4523236866666664</c:v>
                </c:pt>
                <c:pt idx="67">
                  <c:v>2.4413311433333336</c:v>
                </c:pt>
                <c:pt idx="68">
                  <c:v>2.4836109991666664</c:v>
                </c:pt>
                <c:pt idx="69" formatCode="0.00_);\(0.00\)">
                  <c:v>2.5243395316666675</c:v>
                </c:pt>
                <c:pt idx="70">
                  <c:v>2.5276737433333336</c:v>
                </c:pt>
                <c:pt idx="71">
                  <c:v>2.4452448941666671</c:v>
                </c:pt>
                <c:pt idx="72">
                  <c:v>2.4645185616666665</c:v>
                </c:pt>
                <c:pt idx="73">
                  <c:v>2.4628933074999999</c:v>
                </c:pt>
                <c:pt idx="74" formatCode="0.00_);\(0.00\)">
                  <c:v>2.4414801033333333</c:v>
                </c:pt>
                <c:pt idx="75">
                  <c:v>2.4467433983333331</c:v>
                </c:pt>
                <c:pt idx="76">
                  <c:v>2.4306640433333331</c:v>
                </c:pt>
                <c:pt idx="77">
                  <c:v>2.4013732791666671</c:v>
                </c:pt>
                <c:pt idx="78">
                  <c:v>2.3927088158333332</c:v>
                </c:pt>
                <c:pt idx="79" formatCode="0.00_);\(0.00\)">
                  <c:v>2.3245461700000001</c:v>
                </c:pt>
                <c:pt idx="80">
                  <c:v>2.3546580775000003</c:v>
                </c:pt>
                <c:pt idx="81">
                  <c:v>2.2832625791666668</c:v>
                </c:pt>
                <c:pt idx="82">
                  <c:v>2.2877998608333332</c:v>
                </c:pt>
                <c:pt idx="83">
                  <c:v>2.2999055074999997</c:v>
                </c:pt>
                <c:pt idx="84" formatCode="0.00_);\(0.00\)">
                  <c:v>2.3042113383333329</c:v>
                </c:pt>
                <c:pt idx="85">
                  <c:v>2.3117488441666669</c:v>
                </c:pt>
                <c:pt idx="86">
                  <c:v>2.3276993591666666</c:v>
                </c:pt>
                <c:pt idx="87">
                  <c:v>2.3301996583333335</c:v>
                </c:pt>
                <c:pt idx="88">
                  <c:v>2.2929747699999998</c:v>
                </c:pt>
                <c:pt idx="89" formatCode="0.00_);\(0.00\)">
                  <c:v>2.2780913775000005</c:v>
                </c:pt>
                <c:pt idx="90">
                  <c:v>2.2454050100000003</c:v>
                </c:pt>
                <c:pt idx="91">
                  <c:v>2.1942852983333334</c:v>
                </c:pt>
                <c:pt idx="92">
                  <c:v>2.2484704216666667</c:v>
                </c:pt>
                <c:pt idx="93">
                  <c:v>2.2718215966666668</c:v>
                </c:pt>
                <c:pt idx="94" formatCode="0.00_);\(0.00\)">
                  <c:v>2.3018203991666666</c:v>
                </c:pt>
                <c:pt idx="95">
                  <c:v>2.3018203991666666</c:v>
                </c:pt>
                <c:pt idx="96">
                  <c:v>2.3301712366666667</c:v>
                </c:pt>
                <c:pt idx="97">
                  <c:v>2.3343563225000001</c:v>
                </c:pt>
                <c:pt idx="98" formatCode="0.00_);\(0.00\)">
                  <c:v>2.3432073849999999</c:v>
                </c:pt>
                <c:pt idx="99">
                  <c:v>2.3549510516666667</c:v>
                </c:pt>
                <c:pt idx="100">
                  <c:v>2.3519900208333331</c:v>
                </c:pt>
                <c:pt idx="101">
                  <c:v>2.3757400191666669</c:v>
                </c:pt>
                <c:pt idx="102">
                  <c:v>2.3790352633333334</c:v>
                </c:pt>
                <c:pt idx="103" formatCode="0.00_);\(0.00\)">
                  <c:v>2.383632176666667</c:v>
                </c:pt>
                <c:pt idx="104">
                  <c:v>2.3931903475000005</c:v>
                </c:pt>
                <c:pt idx="105">
                  <c:v>2.4191666674999994</c:v>
                </c:pt>
                <c:pt idx="106">
                  <c:v>2.4115837358333332</c:v>
                </c:pt>
                <c:pt idx="107">
                  <c:v>2.4183341391666668</c:v>
                </c:pt>
                <c:pt idx="108" formatCode="0.00_);\(0.00\)">
                  <c:v>2.4490833325000003</c:v>
                </c:pt>
                <c:pt idx="109">
                  <c:v>2.4529162575000005</c:v>
                </c:pt>
                <c:pt idx="110">
                  <c:v>2.4862500008333335</c:v>
                </c:pt>
                <c:pt idx="111">
                  <c:v>2.4714995874999999</c:v>
                </c:pt>
                <c:pt idx="112">
                  <c:v>2.4751670800000003</c:v>
                </c:pt>
                <c:pt idx="113" formatCode="0.00_);\(0.00\)">
                  <c:v>2.4962291400000001</c:v>
                </c:pt>
                <c:pt idx="114">
                  <c:v>2.4947319416666667</c:v>
                </c:pt>
                <c:pt idx="115">
                  <c:v>2.5521500966666668</c:v>
                </c:pt>
                <c:pt idx="116">
                  <c:v>2.6150439716666671</c:v>
                </c:pt>
                <c:pt idx="117">
                  <c:v>2.59980286</c:v>
                </c:pt>
                <c:pt idx="118" formatCode="0.00_);\(0.00\)">
                  <c:v>2.5283665074999999</c:v>
                </c:pt>
                <c:pt idx="119">
                  <c:v>2.5338677258333333</c:v>
                </c:pt>
                <c:pt idx="120">
                  <c:v>2.5430340358333332</c:v>
                </c:pt>
                <c:pt idx="121" formatCode="0.00_);\(0.00\)">
                  <c:v>2.5081988533333335</c:v>
                </c:pt>
                <c:pt idx="122">
                  <c:v>2.5459563958333331</c:v>
                </c:pt>
                <c:pt idx="123">
                  <c:v>2.5172870616666665</c:v>
                </c:pt>
                <c:pt idx="124">
                  <c:v>2.5546909816666665</c:v>
                </c:pt>
                <c:pt idx="125">
                  <c:v>2.5289166666666669</c:v>
                </c:pt>
                <c:pt idx="126" formatCode="0.00_);\(0.00\)">
                  <c:v>2.5450833333333334</c:v>
                </c:pt>
                <c:pt idx="127">
                  <c:v>2.5684999999999998</c:v>
                </c:pt>
                <c:pt idx="128">
                  <c:v>2.5733333333333333</c:v>
                </c:pt>
                <c:pt idx="129">
                  <c:v>2.5792499999999996</c:v>
                </c:pt>
                <c:pt idx="130">
                  <c:v>2.6247500000000001</c:v>
                </c:pt>
                <c:pt idx="131" formatCode="0.00_);\(0.00\)">
                  <c:v>2.6467499999999999</c:v>
                </c:pt>
                <c:pt idx="132">
                  <c:v>2.6434166666666665</c:v>
                </c:pt>
                <c:pt idx="133">
                  <c:v>2.6103333333333336</c:v>
                </c:pt>
                <c:pt idx="134">
                  <c:v>2.5779166666666669</c:v>
                </c:pt>
                <c:pt idx="135">
                  <c:v>2.5615833333333335</c:v>
                </c:pt>
                <c:pt idx="136" formatCode="0.00_);\(0.00\)">
                  <c:v>2.571333333333333</c:v>
                </c:pt>
                <c:pt idx="137">
                  <c:v>2.5950833333333336</c:v>
                </c:pt>
                <c:pt idx="138">
                  <c:v>2.617666666666667</c:v>
                </c:pt>
                <c:pt idx="139">
                  <c:v>2.5700000000000003</c:v>
                </c:pt>
                <c:pt idx="140">
                  <c:v>2.5529999999999999</c:v>
                </c:pt>
                <c:pt idx="141">
                  <c:v>2.560916666666667</c:v>
                </c:pt>
                <c:pt idx="142" formatCode="0.00_);\(0.00\)">
                  <c:v>2.5779166666666669</c:v>
                </c:pt>
                <c:pt idx="143">
                  <c:v>2.5591666666666666</c:v>
                </c:pt>
                <c:pt idx="144">
                  <c:v>2.5558333333333332</c:v>
                </c:pt>
                <c:pt idx="145">
                  <c:v>2.5941666666666667</c:v>
                </c:pt>
                <c:pt idx="146">
                  <c:v>2.5935833333333336</c:v>
                </c:pt>
                <c:pt idx="147" formatCode="0.00_);\(0.00\)">
                  <c:v>2.6213333333333328</c:v>
                </c:pt>
                <c:pt idx="148">
                  <c:v>2.6084999999999998</c:v>
                </c:pt>
                <c:pt idx="149">
                  <c:v>2.6547500000000004</c:v>
                </c:pt>
                <c:pt idx="150">
                  <c:v>2.5925833333333332</c:v>
                </c:pt>
                <c:pt idx="151">
                  <c:v>2.6013333333333333</c:v>
                </c:pt>
                <c:pt idx="152" formatCode="0.00_);\(0.00\)">
                  <c:v>2.6134999999999997</c:v>
                </c:pt>
                <c:pt idx="153">
                  <c:v>2.6067499999999999</c:v>
                </c:pt>
                <c:pt idx="154">
                  <c:v>2.6072500000000001</c:v>
                </c:pt>
                <c:pt idx="155">
                  <c:v>2.6129166666666666</c:v>
                </c:pt>
                <c:pt idx="156">
                  <c:v>2.6247500000000001</c:v>
                </c:pt>
                <c:pt idx="157" formatCode="0.00_);\(0.00\)">
                  <c:v>2.6104166666666666</c:v>
                </c:pt>
                <c:pt idx="158">
                  <c:v>2.6132500000000003</c:v>
                </c:pt>
                <c:pt idx="159">
                  <c:v>2.5905000000000005</c:v>
                </c:pt>
                <c:pt idx="160">
                  <c:v>2.5841666666666669</c:v>
                </c:pt>
                <c:pt idx="161">
                  <c:v>2.6080833333333335</c:v>
                </c:pt>
                <c:pt idx="162" formatCode="0.00_);\(0.00\)">
                  <c:v>2.617666666666667</c:v>
                </c:pt>
                <c:pt idx="163">
                  <c:v>2.6074166666666669</c:v>
                </c:pt>
                <c:pt idx="164">
                  <c:v>2.5732500000000003</c:v>
                </c:pt>
                <c:pt idx="165">
                  <c:v>2.5876666666666668</c:v>
                </c:pt>
                <c:pt idx="166" formatCode="0.00_);\(0.00\)">
                  <c:v>2.6118749999999999</c:v>
                </c:pt>
                <c:pt idx="167">
                  <c:v>2.6053333333333337</c:v>
                </c:pt>
                <c:pt idx="168">
                  <c:v>2.6281666666666665</c:v>
                </c:pt>
                <c:pt idx="169">
                  <c:v>2.6874166666666661</c:v>
                </c:pt>
                <c:pt idx="170">
                  <c:v>2.6433333333333331</c:v>
                </c:pt>
                <c:pt idx="171" formatCode="0.00_);\(0.00\)">
                  <c:v>2.6272500000000005</c:v>
                </c:pt>
                <c:pt idx="172">
                  <c:v>2.6514166666666665</c:v>
                </c:pt>
                <c:pt idx="173">
                  <c:v>2.661</c:v>
                </c:pt>
                <c:pt idx="174">
                  <c:v>2.5883333333333334</c:v>
                </c:pt>
                <c:pt idx="175">
                  <c:v>2.6189166666666668</c:v>
                </c:pt>
                <c:pt idx="176" formatCode="0.00_);\(0.00\)">
                  <c:v>2.6122499999999995</c:v>
                </c:pt>
                <c:pt idx="177">
                  <c:v>2.6235416666666667</c:v>
                </c:pt>
                <c:pt idx="178">
                  <c:v>2.634125</c:v>
                </c:pt>
                <c:pt idx="179">
                  <c:v>2.631875</c:v>
                </c:pt>
                <c:pt idx="180">
                  <c:v>2.616541666666667</c:v>
                </c:pt>
                <c:pt idx="181" formatCode="0.00_);\(0.00\)">
                  <c:v>2.5651666666666664</c:v>
                </c:pt>
                <c:pt idx="182">
                  <c:v>2.6023750000000008</c:v>
                </c:pt>
                <c:pt idx="183">
                  <c:v>2.5997500000000002</c:v>
                </c:pt>
                <c:pt idx="184">
                  <c:v>2.6163749999999997</c:v>
                </c:pt>
                <c:pt idx="185">
                  <c:v>2.6162500000000004</c:v>
                </c:pt>
                <c:pt idx="186">
                  <c:v>2.5879166666666666</c:v>
                </c:pt>
                <c:pt idx="187">
                  <c:v>2.6104166666666671</c:v>
                </c:pt>
                <c:pt idx="188">
                  <c:v>2.6281249999999998</c:v>
                </c:pt>
                <c:pt idx="189">
                  <c:v>2.6135416666666669</c:v>
                </c:pt>
                <c:pt idx="190">
                  <c:v>2.6055000000000001</c:v>
                </c:pt>
                <c:pt idx="191">
                  <c:v>2.5685833333333332</c:v>
                </c:pt>
                <c:pt idx="192">
                  <c:v>2.5740000000000003</c:v>
                </c:pt>
                <c:pt idx="193">
                  <c:v>2.5616666666666661</c:v>
                </c:pt>
                <c:pt idx="194">
                  <c:v>2.5975833333333331</c:v>
                </c:pt>
                <c:pt idx="195">
                  <c:v>2.5837499999999998</c:v>
                </c:pt>
                <c:pt idx="196">
                  <c:v>2.6067500000000003</c:v>
                </c:pt>
                <c:pt idx="197">
                  <c:v>2.6041666666666665</c:v>
                </c:pt>
                <c:pt idx="198">
                  <c:v>2.5933750000000004</c:v>
                </c:pt>
                <c:pt idx="199">
                  <c:v>2.5738750000000001</c:v>
                </c:pt>
                <c:pt idx="200">
                  <c:v>2.5866666666666664</c:v>
                </c:pt>
                <c:pt idx="201">
                  <c:v>2.5821666666666663</c:v>
                </c:pt>
                <c:pt idx="202">
                  <c:v>2.5518333333333332</c:v>
                </c:pt>
                <c:pt idx="203">
                  <c:v>2.5602499999999999</c:v>
                </c:pt>
                <c:pt idx="204">
                  <c:v>2.5509999999999997</c:v>
                </c:pt>
                <c:pt idx="205">
                  <c:v>2.5421666666666671</c:v>
                </c:pt>
                <c:pt idx="206">
                  <c:v>2.5555833333333333</c:v>
                </c:pt>
                <c:pt idx="207">
                  <c:v>2.5675833333333333</c:v>
                </c:pt>
                <c:pt idx="208">
                  <c:v>2.5729166666666665</c:v>
                </c:pt>
                <c:pt idx="209">
                  <c:v>2.5697916666666663</c:v>
                </c:pt>
                <c:pt idx="210">
                  <c:v>2.563333333333333</c:v>
                </c:pt>
                <c:pt idx="211">
                  <c:v>2.5530833333333334</c:v>
                </c:pt>
                <c:pt idx="212">
                  <c:v>2.5585</c:v>
                </c:pt>
                <c:pt idx="213">
                  <c:v>2.5464166666666666</c:v>
                </c:pt>
                <c:pt idx="214">
                  <c:v>2.5424166666666665</c:v>
                </c:pt>
                <c:pt idx="215">
                  <c:v>2.5561249999999998</c:v>
                </c:pt>
                <c:pt idx="216">
                  <c:v>2.5526249999999999</c:v>
                </c:pt>
                <c:pt idx="217">
                  <c:v>2.5525416666666665</c:v>
                </c:pt>
                <c:pt idx="218">
                  <c:v>2.575416666666666</c:v>
                </c:pt>
                <c:pt idx="219">
                  <c:v>2.5534166666666667</c:v>
                </c:pt>
                <c:pt idx="220">
                  <c:v>2.540916666666666</c:v>
                </c:pt>
                <c:pt idx="221">
                  <c:v>2.5044166666666663</c:v>
                </c:pt>
                <c:pt idx="222">
                  <c:v>2.4961666666666664</c:v>
                </c:pt>
                <c:pt idx="223">
                  <c:v>2.4964166666666663</c:v>
                </c:pt>
                <c:pt idx="224">
                  <c:v>2.4708333333333332</c:v>
                </c:pt>
                <c:pt idx="225">
                  <c:v>2.4932500000000002</c:v>
                </c:pt>
                <c:pt idx="226">
                  <c:v>2.4773333333333336</c:v>
                </c:pt>
                <c:pt idx="227">
                  <c:v>2.4620833333333336</c:v>
                </c:pt>
                <c:pt idx="228">
                  <c:v>2.4411666666666667</c:v>
                </c:pt>
                <c:pt idx="229">
                  <c:v>2.4205000000000001</c:v>
                </c:pt>
                <c:pt idx="230">
                  <c:v>2.42475</c:v>
                </c:pt>
                <c:pt idx="231">
                  <c:v>2.3839166666666665</c:v>
                </c:pt>
                <c:pt idx="232">
                  <c:v>2.4344999999999999</c:v>
                </c:pt>
                <c:pt idx="233">
                  <c:v>2.3738333333333337</c:v>
                </c:pt>
                <c:pt idx="234">
                  <c:v>2.3696666666666668</c:v>
                </c:pt>
                <c:pt idx="235">
                  <c:v>2.3520833333333333</c:v>
                </c:pt>
                <c:pt idx="236">
                  <c:v>2.3855833333333334</c:v>
                </c:pt>
                <c:pt idx="237">
                  <c:v>2.3291666666666662</c:v>
                </c:pt>
                <c:pt idx="238">
                  <c:v>2.3707500000000001</c:v>
                </c:pt>
                <c:pt idx="239">
                  <c:v>2.399</c:v>
                </c:pt>
                <c:pt idx="240">
                  <c:v>2.4525833333333336</c:v>
                </c:pt>
                <c:pt idx="241">
                  <c:v>2.4449999999999998</c:v>
                </c:pt>
                <c:pt idx="242">
                  <c:v>2.4143333333333334</c:v>
                </c:pt>
                <c:pt idx="243">
                  <c:v>2.3880833333333329</c:v>
                </c:pt>
                <c:pt idx="244">
                  <c:v>2.516166666666666</c:v>
                </c:pt>
                <c:pt idx="245">
                  <c:v>2.5325000000000002</c:v>
                </c:pt>
                <c:pt idx="246">
                  <c:v>2.5349166666666672</c:v>
                </c:pt>
                <c:pt idx="247" formatCode="0.00_);\(0.00\)">
                  <c:v>2.5246666666666671</c:v>
                </c:pt>
                <c:pt idx="248">
                  <c:v>2.4894166666666666</c:v>
                </c:pt>
                <c:pt idx="249">
                  <c:v>2.4788333333333337</c:v>
                </c:pt>
                <c:pt idx="250">
                  <c:v>2.4662500000000001</c:v>
                </c:pt>
                <c:pt idx="251">
                  <c:v>2.464583333333334</c:v>
                </c:pt>
                <c:pt idx="252" formatCode="0.00_);\(0.00\)">
                  <c:v>2.4373333333333331</c:v>
                </c:pt>
                <c:pt idx="253">
                  <c:v>2.4404999999999997</c:v>
                </c:pt>
                <c:pt idx="254">
                  <c:v>2.4154166666666663</c:v>
                </c:pt>
                <c:pt idx="255">
                  <c:v>2.3922499999999993</c:v>
                </c:pt>
                <c:pt idx="256">
                  <c:v>2.3913333333333333</c:v>
                </c:pt>
                <c:pt idx="257" formatCode="0.00_);\(0.00\)">
                  <c:v>2.4098333333333333</c:v>
                </c:pt>
                <c:pt idx="258">
                  <c:v>2.4452500000000001</c:v>
                </c:pt>
                <c:pt idx="259">
                  <c:v>2.4655</c:v>
                </c:pt>
                <c:pt idx="260">
                  <c:v>2.4460833333333332</c:v>
                </c:pt>
                <c:pt idx="261">
                  <c:v>2.464</c:v>
                </c:pt>
                <c:pt idx="262" formatCode="0.00_);\(0.00\)">
                  <c:v>2.4459166666666667</c:v>
                </c:pt>
                <c:pt idx="263">
                  <c:v>2.455916666666667</c:v>
                </c:pt>
                <c:pt idx="264">
                  <c:v>2.435916666666667</c:v>
                </c:pt>
                <c:pt idx="265">
                  <c:v>2.4529166666666664</c:v>
                </c:pt>
                <c:pt idx="266">
                  <c:v>2.4507499999999998</c:v>
                </c:pt>
                <c:pt idx="267" formatCode="0.00_);\(0.00\)">
                  <c:v>2.4733333333333332</c:v>
                </c:pt>
                <c:pt idx="268">
                  <c:v>2.4904999999999995</c:v>
                </c:pt>
                <c:pt idx="269">
                  <c:v>2.5126666666666666</c:v>
                </c:pt>
                <c:pt idx="270">
                  <c:v>2.5249999999999999</c:v>
                </c:pt>
                <c:pt idx="271">
                  <c:v>2.5340833333333332</c:v>
                </c:pt>
                <c:pt idx="272" formatCode="0.00_);\(0.00\)">
                  <c:v>2.530416666666667</c:v>
                </c:pt>
                <c:pt idx="273">
                  <c:v>2.5414166666666662</c:v>
                </c:pt>
                <c:pt idx="274">
                  <c:v>2.5157500000000002</c:v>
                </c:pt>
                <c:pt idx="275">
                  <c:v>2.5241666666666664</c:v>
                </c:pt>
                <c:pt idx="276">
                  <c:v>2.5405833333333336</c:v>
                </c:pt>
                <c:pt idx="277" formatCode="0.00_);\(0.00\)">
                  <c:v>2.5251666666666668</c:v>
                </c:pt>
                <c:pt idx="278">
                  <c:v>2.5228333333333333</c:v>
                </c:pt>
                <c:pt idx="279">
                  <c:v>2.5317500000000002</c:v>
                </c:pt>
                <c:pt idx="280">
                  <c:v>2.5136666666666669</c:v>
                </c:pt>
                <c:pt idx="281" formatCode="0.00_);\(0.00\)">
                  <c:v>2.5223333333333335</c:v>
                </c:pt>
                <c:pt idx="282">
                  <c:v>2.53775</c:v>
                </c:pt>
                <c:pt idx="283">
                  <c:v>2.5169166666666665</c:v>
                </c:pt>
                <c:pt idx="284">
                  <c:v>2.5119166666666666</c:v>
                </c:pt>
                <c:pt idx="285">
                  <c:v>2.4956666666666667</c:v>
                </c:pt>
                <c:pt idx="286" formatCode="0.00_);\(0.00\)">
                  <c:v>2.4786666666666668</c:v>
                </c:pt>
                <c:pt idx="287">
                  <c:v>2.4772499999999997</c:v>
                </c:pt>
                <c:pt idx="288">
                  <c:v>2.4784999999999999</c:v>
                </c:pt>
                <c:pt idx="289">
                  <c:v>2.4960833333333334</c:v>
                </c:pt>
                <c:pt idx="290">
                  <c:v>2.5221666666666667</c:v>
                </c:pt>
                <c:pt idx="291" formatCode="0.00_);\(0.00\)">
                  <c:v>2.5166666666666666</c:v>
                </c:pt>
                <c:pt idx="292">
                  <c:v>2.51125</c:v>
                </c:pt>
                <c:pt idx="293">
                  <c:v>2.5251666666666668</c:v>
                </c:pt>
                <c:pt idx="294">
                  <c:v>2.5395000000000003</c:v>
                </c:pt>
                <c:pt idx="295">
                  <c:v>2.5621666666666667</c:v>
                </c:pt>
                <c:pt idx="296" formatCode="0.00_);\(0.00\)">
                  <c:v>2.5348333333333333</c:v>
                </c:pt>
                <c:pt idx="297">
                  <c:v>2.5213333333333332</c:v>
                </c:pt>
                <c:pt idx="298">
                  <c:v>2.5217499999999999</c:v>
                </c:pt>
                <c:pt idx="299">
                  <c:v>2.548</c:v>
                </c:pt>
                <c:pt idx="300">
                  <c:v>2.5295000000000001</c:v>
                </c:pt>
                <c:pt idx="301" formatCode="0.00_);\(0.00\)">
                  <c:v>2.5209166666666669</c:v>
                </c:pt>
                <c:pt idx="302">
                  <c:v>2.5255000000000001</c:v>
                </c:pt>
                <c:pt idx="303">
                  <c:v>2.5237499999999997</c:v>
                </c:pt>
                <c:pt idx="304">
                  <c:v>2.5163333333333333</c:v>
                </c:pt>
                <c:pt idx="305">
                  <c:v>2.5057499999999995</c:v>
                </c:pt>
                <c:pt idx="306" formatCode="0.00_);\(0.00\)">
                  <c:v>2.4971666666666663</c:v>
                </c:pt>
                <c:pt idx="307">
                  <c:v>2.4971666666666663</c:v>
                </c:pt>
                <c:pt idx="308">
                  <c:v>2.5058333333333334</c:v>
                </c:pt>
                <c:pt idx="309">
                  <c:v>2.4931666666666663</c:v>
                </c:pt>
                <c:pt idx="310">
                  <c:v>2.5091666666666668</c:v>
                </c:pt>
                <c:pt idx="311" formatCode="0.00_);\(0.00\)">
                  <c:v>2.4946666666666668</c:v>
                </c:pt>
                <c:pt idx="312">
                  <c:v>2.4869166666666667</c:v>
                </c:pt>
                <c:pt idx="313">
                  <c:v>2.4893333333333332</c:v>
                </c:pt>
                <c:pt idx="314">
                  <c:v>2.4596666666666667</c:v>
                </c:pt>
                <c:pt idx="315">
                  <c:v>2.4704166666666665</c:v>
                </c:pt>
                <c:pt idx="316" formatCode="0.00_);\(0.00\)">
                  <c:v>2.4540833333333336</c:v>
                </c:pt>
                <c:pt idx="317">
                  <c:v>2.4758333333333327</c:v>
                </c:pt>
                <c:pt idx="318">
                  <c:v>2.4775</c:v>
                </c:pt>
                <c:pt idx="319">
                  <c:v>2.4767499999999996</c:v>
                </c:pt>
                <c:pt idx="320">
                  <c:v>2.4893333333333336</c:v>
                </c:pt>
                <c:pt idx="321" formatCode="0.00_);\(0.00\)">
                  <c:v>2.4895833333333335</c:v>
                </c:pt>
                <c:pt idx="322">
                  <c:v>2.4817500000000003</c:v>
                </c:pt>
                <c:pt idx="323">
                  <c:v>2.4662916666666663</c:v>
                </c:pt>
                <c:pt idx="324">
                  <c:v>2.457875</c:v>
                </c:pt>
                <c:pt idx="325" formatCode="0.00_);\(0.00\)">
                  <c:v>2.4716666666666662</c:v>
                </c:pt>
                <c:pt idx="326">
                  <c:v>2.4705833333333334</c:v>
                </c:pt>
                <c:pt idx="327">
                  <c:v>2.4433333333333334</c:v>
                </c:pt>
                <c:pt idx="328">
                  <c:v>2.4431250000000002</c:v>
                </c:pt>
                <c:pt idx="329">
                  <c:v>2.4462916666666672</c:v>
                </c:pt>
                <c:pt idx="330" formatCode="0.00_);\(0.00\)">
                  <c:v>2.4689166666666664</c:v>
                </c:pt>
                <c:pt idx="331">
                  <c:v>2.4712499999999999</c:v>
                </c:pt>
                <c:pt idx="332">
                  <c:v>2.4649166666666669</c:v>
                </c:pt>
                <c:pt idx="333">
                  <c:v>2.4674166666666664</c:v>
                </c:pt>
                <c:pt idx="334">
                  <c:v>2.4529999999999998</c:v>
                </c:pt>
                <c:pt idx="335" formatCode="0.00_);\(0.00\)">
                  <c:v>2.46075</c:v>
                </c:pt>
                <c:pt idx="336">
                  <c:v>2.4514166666666668</c:v>
                </c:pt>
                <c:pt idx="337">
                  <c:v>2.444666666666667</c:v>
                </c:pt>
                <c:pt idx="338">
                  <c:v>2.4643333333333333</c:v>
                </c:pt>
                <c:pt idx="339">
                  <c:v>2.4601666666666668</c:v>
                </c:pt>
                <c:pt idx="340" formatCode="0.00_);\(0.00\)">
                  <c:v>2.463916666666667</c:v>
                </c:pt>
                <c:pt idx="341">
                  <c:v>2.4514999999999998</c:v>
                </c:pt>
                <c:pt idx="342">
                  <c:v>2.4452500000000001</c:v>
                </c:pt>
                <c:pt idx="343">
                  <c:v>2.4406666666666665</c:v>
                </c:pt>
                <c:pt idx="344">
                  <c:v>2.4400000000000004</c:v>
                </c:pt>
                <c:pt idx="345" formatCode="0.00_);\(0.00\)">
                  <c:v>2.4456666666666669</c:v>
                </c:pt>
                <c:pt idx="346">
                  <c:v>2.4546666666666668</c:v>
                </c:pt>
                <c:pt idx="347">
                  <c:v>2.4636666666666667</c:v>
                </c:pt>
                <c:pt idx="348">
                  <c:v>2.4475833333333337</c:v>
                </c:pt>
                <c:pt idx="349" formatCode="0.00_);\(0.00\)">
                  <c:v>2.468666666666667</c:v>
                </c:pt>
                <c:pt idx="350">
                  <c:v>2.4728333333333334</c:v>
                </c:pt>
                <c:pt idx="351">
                  <c:v>2.4115833333333332</c:v>
                </c:pt>
                <c:pt idx="352">
                  <c:v>2.4732499999999997</c:v>
                </c:pt>
                <c:pt idx="353">
                  <c:v>2.4714166666666668</c:v>
                </c:pt>
                <c:pt idx="354">
                  <c:v>2.4930833333333333</c:v>
                </c:pt>
                <c:pt idx="355" formatCode="0.00_);\(0.00\)">
                  <c:v>2.4806666666666666</c:v>
                </c:pt>
                <c:pt idx="356">
                  <c:v>2.4914999999999998</c:v>
                </c:pt>
                <c:pt idx="357">
                  <c:v>2.42225</c:v>
                </c:pt>
                <c:pt idx="358">
                  <c:v>2.4760000000000004</c:v>
                </c:pt>
                <c:pt idx="359">
                  <c:v>2.4670000000000001</c:v>
                </c:pt>
                <c:pt idx="360">
                  <c:v>2.4917500000000001</c:v>
                </c:pt>
                <c:pt idx="361" formatCode="0.00_);\(0.00\)">
                  <c:v>2.481583333333333</c:v>
                </c:pt>
                <c:pt idx="362">
                  <c:v>2.4714166666666664</c:v>
                </c:pt>
                <c:pt idx="363">
                  <c:v>2.4774166666666666</c:v>
                </c:pt>
                <c:pt idx="364">
                  <c:v>2.4490000000000003</c:v>
                </c:pt>
                <c:pt idx="365">
                  <c:v>2.4517500000000001</c:v>
                </c:pt>
                <c:pt idx="366" formatCode="0.00_);\(0.00\)">
                  <c:v>2.44625</c:v>
                </c:pt>
                <c:pt idx="367">
                  <c:v>2.4509166666666666</c:v>
                </c:pt>
                <c:pt idx="368">
                  <c:v>2.4470000000000001</c:v>
                </c:pt>
                <c:pt idx="369">
                  <c:v>2.4529166666666664</c:v>
                </c:pt>
                <c:pt idx="370">
                  <c:v>2.4323333333333332</c:v>
                </c:pt>
                <c:pt idx="371" formatCode="0.00_);\(0.00\)">
                  <c:v>2.4131666666666671</c:v>
                </c:pt>
                <c:pt idx="372">
                  <c:v>2.4235833333333332</c:v>
                </c:pt>
                <c:pt idx="373">
                  <c:v>2.4115833333333332</c:v>
                </c:pt>
                <c:pt idx="374">
                  <c:v>2.4153333333333333</c:v>
                </c:pt>
                <c:pt idx="375" formatCode="0.00_);\(0.00\)">
                  <c:v>2.3985833333333333</c:v>
                </c:pt>
                <c:pt idx="376">
                  <c:v>2.3904166666666664</c:v>
                </c:pt>
                <c:pt idx="377">
                  <c:v>2.4175416666666667</c:v>
                </c:pt>
                <c:pt idx="378">
                  <c:v>2.42225</c:v>
                </c:pt>
                <c:pt idx="379">
                  <c:v>2.4160000000000004</c:v>
                </c:pt>
                <c:pt idx="380" formatCode="0.00_);\(0.00\)">
                  <c:v>2.4278749999999998</c:v>
                </c:pt>
                <c:pt idx="381">
                  <c:v>2.4363750000000004</c:v>
                </c:pt>
                <c:pt idx="382">
                  <c:v>2.4313750000000005</c:v>
                </c:pt>
                <c:pt idx="383">
                  <c:v>2.4397916666666668</c:v>
                </c:pt>
                <c:pt idx="384">
                  <c:v>2.4005000000000001</c:v>
                </c:pt>
                <c:pt idx="385" formatCode="0.00_);\(0.00\)">
                  <c:v>2.3809166666666668</c:v>
                </c:pt>
                <c:pt idx="386">
                  <c:v>2.3823333333333339</c:v>
                </c:pt>
                <c:pt idx="387">
                  <c:v>2.3756666666666661</c:v>
                </c:pt>
                <c:pt idx="388">
                  <c:v>2.3773333333333331</c:v>
                </c:pt>
                <c:pt idx="389">
                  <c:v>2.3742500000000004</c:v>
                </c:pt>
                <c:pt idx="390" formatCode="0.00_);\(0.00\)">
                  <c:v>2.3919166666666665</c:v>
                </c:pt>
                <c:pt idx="391">
                  <c:v>2.391833333333333</c:v>
                </c:pt>
                <c:pt idx="392">
                  <c:v>2.3980000000000001</c:v>
                </c:pt>
                <c:pt idx="393">
                  <c:v>2.3866666666666663</c:v>
                </c:pt>
                <c:pt idx="394">
                  <c:v>2.3837500000000005</c:v>
                </c:pt>
                <c:pt idx="395" formatCode="0.00_);\(0.00\)">
                  <c:v>2.4060833333333336</c:v>
                </c:pt>
                <c:pt idx="396">
                  <c:v>2.4168333333333334</c:v>
                </c:pt>
                <c:pt idx="397">
                  <c:v>2.4088333333333334</c:v>
                </c:pt>
                <c:pt idx="398">
                  <c:v>2.4274166666666663</c:v>
                </c:pt>
                <c:pt idx="399">
                  <c:v>2.4397500000000001</c:v>
                </c:pt>
                <c:pt idx="400" formatCode="0.00_);\(0.00\)">
                  <c:v>2.4221666666666661</c:v>
                </c:pt>
                <c:pt idx="401">
                  <c:v>2.4304166666666664</c:v>
                </c:pt>
                <c:pt idx="402">
                  <c:v>2.4189166666666666</c:v>
                </c:pt>
                <c:pt idx="403">
                  <c:v>2.4304166666666664</c:v>
                </c:pt>
                <c:pt idx="404">
                  <c:v>2.4375</c:v>
                </c:pt>
                <c:pt idx="405" formatCode="0.00_);\(0.00\)">
                  <c:v>2.4226666666666667</c:v>
                </c:pt>
                <c:pt idx="406">
                  <c:v>2.4545833333333338</c:v>
                </c:pt>
                <c:pt idx="407">
                  <c:v>2.4704999999999999</c:v>
                </c:pt>
                <c:pt idx="408">
                  <c:v>2.4556666666666662</c:v>
                </c:pt>
                <c:pt idx="409">
                  <c:v>2.468666666666667</c:v>
                </c:pt>
                <c:pt idx="410" formatCode="0.00_);\(0.00\)">
                  <c:v>2.4534166666666666</c:v>
                </c:pt>
                <c:pt idx="411">
                  <c:v>2.4466666666666668</c:v>
                </c:pt>
                <c:pt idx="412">
                  <c:v>2.4354166666666668</c:v>
                </c:pt>
                <c:pt idx="413">
                  <c:v>2.4166666666666665</c:v>
                </c:pt>
                <c:pt idx="414">
                  <c:v>2.4050833333333332</c:v>
                </c:pt>
                <c:pt idx="415" formatCode="0.00_);\(0.00\)">
                  <c:v>2.4035833333333336</c:v>
                </c:pt>
                <c:pt idx="416">
                  <c:v>2.399</c:v>
                </c:pt>
                <c:pt idx="417">
                  <c:v>2.4037500024999994</c:v>
                </c:pt>
                <c:pt idx="418">
                  <c:v>2.4037500024999994</c:v>
                </c:pt>
                <c:pt idx="419">
                  <c:v>2.4209999999999998</c:v>
                </c:pt>
                <c:pt idx="420" formatCode="0.00_);\(0.00\)">
                  <c:v>2.4268333333333332</c:v>
                </c:pt>
                <c:pt idx="421">
                  <c:v>2.4274999999999998</c:v>
                </c:pt>
                <c:pt idx="422">
                  <c:v>2.4269166666666666</c:v>
                </c:pt>
                <c:pt idx="423">
                  <c:v>2.4089166666666668</c:v>
                </c:pt>
                <c:pt idx="424">
                  <c:v>2.4126666641666668</c:v>
                </c:pt>
                <c:pt idx="425" formatCode="0.00_);\(0.00\)">
                  <c:v>2.3970000025</c:v>
                </c:pt>
                <c:pt idx="426">
                  <c:v>2.3975833333333338</c:v>
                </c:pt>
                <c:pt idx="427">
                  <c:v>2.4065833333333333</c:v>
                </c:pt>
                <c:pt idx="428">
                  <c:v>2.3964166666666671</c:v>
                </c:pt>
                <c:pt idx="429">
                  <c:v>2.3898333333333333</c:v>
                </c:pt>
                <c:pt idx="430" formatCode="0.00_);\(0.00\)">
                  <c:v>2.3965833333333335</c:v>
                </c:pt>
                <c:pt idx="431">
                  <c:v>2.375083333333333</c:v>
                </c:pt>
                <c:pt idx="432">
                  <c:v>2.3595000000000002</c:v>
                </c:pt>
                <c:pt idx="433">
                  <c:v>2.3510833333333334</c:v>
                </c:pt>
                <c:pt idx="434">
                  <c:v>2.3510000000000004</c:v>
                </c:pt>
                <c:pt idx="435" formatCode="0.00_);\(0.00\)">
                  <c:v>2.3455833333333334</c:v>
                </c:pt>
                <c:pt idx="436">
                  <c:v>2.3380000000000001</c:v>
                </c:pt>
                <c:pt idx="437">
                  <c:v>2.3418333333333332</c:v>
                </c:pt>
                <c:pt idx="438">
                  <c:v>2.3535000000000004</c:v>
                </c:pt>
                <c:pt idx="439">
                  <c:v>2.3405</c:v>
                </c:pt>
                <c:pt idx="440">
                  <c:v>2.3497499999999998</c:v>
                </c:pt>
                <c:pt idx="441">
                  <c:v>2.3497499999999998</c:v>
                </c:pt>
                <c:pt idx="442">
                  <c:v>2.3737499999999998</c:v>
                </c:pt>
                <c:pt idx="443">
                  <c:v>2.3911666666666664</c:v>
                </c:pt>
                <c:pt idx="444">
                  <c:v>2.3848333333333334</c:v>
                </c:pt>
                <c:pt idx="445">
                  <c:v>2.3711666666666669</c:v>
                </c:pt>
                <c:pt idx="446">
                  <c:v>2.3824166666666664</c:v>
                </c:pt>
                <c:pt idx="447">
                  <c:v>2.39575</c:v>
                </c:pt>
                <c:pt idx="448">
                  <c:v>2.3645</c:v>
                </c:pt>
                <c:pt idx="449">
                  <c:v>2.3394999999999997</c:v>
                </c:pt>
                <c:pt idx="450">
                  <c:v>2.3108333333333335</c:v>
                </c:pt>
                <c:pt idx="451">
                  <c:v>2.3195833333333331</c:v>
                </c:pt>
                <c:pt idx="452">
                  <c:v>2.3174166666666669</c:v>
                </c:pt>
                <c:pt idx="453">
                  <c:v>2.3048333333333333</c:v>
                </c:pt>
                <c:pt idx="454">
                  <c:v>2.3305833333333332</c:v>
                </c:pt>
                <c:pt idx="455">
                  <c:v>2.3109999983333331</c:v>
                </c:pt>
                <c:pt idx="456">
                  <c:v>2.3017499999999997</c:v>
                </c:pt>
                <c:pt idx="457">
                  <c:v>2.2837499999999999</c:v>
                </c:pt>
                <c:pt idx="458">
                  <c:v>2.2838333358333336</c:v>
                </c:pt>
                <c:pt idx="459">
                  <c:v>2.278</c:v>
                </c:pt>
                <c:pt idx="460">
                  <c:v>2.2723333333333335</c:v>
                </c:pt>
                <c:pt idx="461">
                  <c:v>2.2703333333333338</c:v>
                </c:pt>
                <c:pt idx="462">
                  <c:v>2.2207500000000002</c:v>
                </c:pt>
                <c:pt idx="463">
                  <c:v>2.2225833333333331</c:v>
                </c:pt>
                <c:pt idx="464">
                  <c:v>2.2360416666666665</c:v>
                </c:pt>
                <c:pt idx="465">
                  <c:v>2.2165833333333333</c:v>
                </c:pt>
                <c:pt idx="466">
                  <c:v>2.2148333333333334</c:v>
                </c:pt>
                <c:pt idx="467">
                  <c:v>2.1945833333333336</c:v>
                </c:pt>
                <c:pt idx="468">
                  <c:v>2.2004999999999999</c:v>
                </c:pt>
                <c:pt idx="469">
                  <c:v>2.1654999999999998</c:v>
                </c:pt>
                <c:pt idx="470">
                  <c:v>2.1509166666666668</c:v>
                </c:pt>
                <c:pt idx="471">
                  <c:v>2.1709166666666664</c:v>
                </c:pt>
                <c:pt idx="472">
                  <c:v>2.1467499999999999</c:v>
                </c:pt>
                <c:pt idx="473">
                  <c:v>2.1467499999999999</c:v>
                </c:pt>
                <c:pt idx="474">
                  <c:v>2.1345000000000001</c:v>
                </c:pt>
                <c:pt idx="475">
                  <c:v>2.1335000000000002</c:v>
                </c:pt>
                <c:pt idx="476">
                  <c:v>2.0785</c:v>
                </c:pt>
                <c:pt idx="477">
                  <c:v>2.0629999999999997</c:v>
                </c:pt>
                <c:pt idx="478">
                  <c:v>2.0396666666666667</c:v>
                </c:pt>
                <c:pt idx="479">
                  <c:v>2.0379999999999998</c:v>
                </c:pt>
                <c:pt idx="480">
                  <c:v>2.0799999999999996</c:v>
                </c:pt>
                <c:pt idx="481">
                  <c:v>2.0741666666666667</c:v>
                </c:pt>
                <c:pt idx="482">
                  <c:v>2.1389166666666668</c:v>
                </c:pt>
                <c:pt idx="483">
                  <c:v>2.1349166666666668</c:v>
                </c:pt>
                <c:pt idx="484">
                  <c:v>2.1299166666666665</c:v>
                </c:pt>
                <c:pt idx="485">
                  <c:v>2.1208333333333331</c:v>
                </c:pt>
                <c:pt idx="486">
                  <c:v>2.0422500000000001</c:v>
                </c:pt>
                <c:pt idx="487">
                  <c:v>2.0310000000000001</c:v>
                </c:pt>
                <c:pt idx="488">
                  <c:v>2.0350000016666669</c:v>
                </c:pt>
                <c:pt idx="489">
                  <c:v>2.0223333349999999</c:v>
                </c:pt>
                <c:pt idx="490">
                  <c:v>1.983833331666667</c:v>
                </c:pt>
                <c:pt idx="491">
                  <c:v>1.9831666666666667</c:v>
                </c:pt>
                <c:pt idx="492">
                  <c:v>1.9848333333333332</c:v>
                </c:pt>
                <c:pt idx="493">
                  <c:v>1.9878333333333333</c:v>
                </c:pt>
                <c:pt idx="494">
                  <c:v>1.9671666666666667</c:v>
                </c:pt>
                <c:pt idx="495">
                  <c:v>2.0399999999999996</c:v>
                </c:pt>
                <c:pt idx="496">
                  <c:v>2.0400833333333335</c:v>
                </c:pt>
                <c:pt idx="497">
                  <c:v>2.0597500000000002</c:v>
                </c:pt>
                <c:pt idx="498">
                  <c:v>2.0789166666666667</c:v>
                </c:pt>
                <c:pt idx="499">
                  <c:v>2.1446666666666663</c:v>
                </c:pt>
                <c:pt idx="500">
                  <c:v>2.1175833333333327</c:v>
                </c:pt>
                <c:pt idx="501" formatCode="0.00_);\(0.00\)">
                  <c:v>2.1110000000000002</c:v>
                </c:pt>
                <c:pt idx="502">
                  <c:v>2.0700416666666661</c:v>
                </c:pt>
                <c:pt idx="503">
                  <c:v>2.0624166666666666</c:v>
                </c:pt>
                <c:pt idx="504">
                  <c:v>2.0842499999999999</c:v>
                </c:pt>
                <c:pt idx="505">
                  <c:v>2.0812499999999998</c:v>
                </c:pt>
                <c:pt idx="506" formatCode="0.00_);\(0.00\)">
                  <c:v>2.0697499999999995</c:v>
                </c:pt>
                <c:pt idx="507">
                  <c:v>2.0660000000000003</c:v>
                </c:pt>
                <c:pt idx="508">
                  <c:v>2.109833333333333</c:v>
                </c:pt>
                <c:pt idx="509">
                  <c:v>2.1024166666666666</c:v>
                </c:pt>
                <c:pt idx="510">
                  <c:v>2.0856666666666666</c:v>
                </c:pt>
                <c:pt idx="511" formatCode="0.00_);\(0.00\)">
                  <c:v>2.0986666666666669</c:v>
                </c:pt>
                <c:pt idx="512">
                  <c:v>2.1247500000000001</c:v>
                </c:pt>
                <c:pt idx="513">
                  <c:v>2.0920833333333335</c:v>
                </c:pt>
                <c:pt idx="514">
                  <c:v>2.094416666666667</c:v>
                </c:pt>
                <c:pt idx="515">
                  <c:v>2.0922083333333341</c:v>
                </c:pt>
                <c:pt idx="516" formatCode="0.00_);\(0.00\)">
                  <c:v>2.119875</c:v>
                </c:pt>
                <c:pt idx="517">
                  <c:v>2.1139583333333332</c:v>
                </c:pt>
                <c:pt idx="518">
                  <c:v>2.0978750000000002</c:v>
                </c:pt>
                <c:pt idx="519">
                  <c:v>2.0867499999999999</c:v>
                </c:pt>
                <c:pt idx="520">
                  <c:v>2.0950000000000002</c:v>
                </c:pt>
                <c:pt idx="521" formatCode="0.00_);\(0.00\)">
                  <c:v>2.1120833333333335</c:v>
                </c:pt>
                <c:pt idx="522">
                  <c:v>2.0980833333333333</c:v>
                </c:pt>
                <c:pt idx="523">
                  <c:v>2.1104166666666666</c:v>
                </c:pt>
                <c:pt idx="524">
                  <c:v>2.0979999999999999</c:v>
                </c:pt>
                <c:pt idx="525">
                  <c:v>2.1101666666666663</c:v>
                </c:pt>
                <c:pt idx="526" formatCode="0.00_);\(0.00\)">
                  <c:v>2.1307500000000004</c:v>
                </c:pt>
                <c:pt idx="527">
                  <c:v>2.09775</c:v>
                </c:pt>
                <c:pt idx="528">
                  <c:v>2.0760000000000001</c:v>
                </c:pt>
                <c:pt idx="529">
                  <c:v>2.0980833333333333</c:v>
                </c:pt>
                <c:pt idx="530">
                  <c:v>2.0945</c:v>
                </c:pt>
                <c:pt idx="531" formatCode="0.00_);\(0.00\)">
                  <c:v>2.0990833333333332</c:v>
                </c:pt>
                <c:pt idx="532">
                  <c:v>2.0890833333333334</c:v>
                </c:pt>
                <c:pt idx="533">
                  <c:v>2.0900833333333333</c:v>
                </c:pt>
                <c:pt idx="534">
                  <c:v>2.0960833333333331</c:v>
                </c:pt>
                <c:pt idx="535" formatCode="0.00_);\(0.00\)">
                  <c:v>2.1208333333333331</c:v>
                </c:pt>
                <c:pt idx="536">
                  <c:v>2.1199999999999997</c:v>
                </c:pt>
                <c:pt idx="537">
                  <c:v>2.1054166666666663</c:v>
                </c:pt>
                <c:pt idx="538">
                  <c:v>2.1328333333333331</c:v>
                </c:pt>
                <c:pt idx="539">
                  <c:v>2.122583333333333</c:v>
                </c:pt>
                <c:pt idx="540" formatCode="0.00_);\(0.00\)">
                  <c:v>2.1268333333333334</c:v>
                </c:pt>
                <c:pt idx="541">
                  <c:v>2.1179166666666669</c:v>
                </c:pt>
                <c:pt idx="542">
                  <c:v>2.1359166666666667</c:v>
                </c:pt>
                <c:pt idx="543">
                  <c:v>2.1416666666666662</c:v>
                </c:pt>
                <c:pt idx="544">
                  <c:v>2.1488333333333332</c:v>
                </c:pt>
                <c:pt idx="545" formatCode="0.00_);\(0.00\)">
                  <c:v>2.1548750000000001</c:v>
                </c:pt>
                <c:pt idx="546">
                  <c:v>2.1567083333333334</c:v>
                </c:pt>
                <c:pt idx="547">
                  <c:v>2.1615416666666665</c:v>
                </c:pt>
                <c:pt idx="548">
                  <c:v>2.1560833333333336</c:v>
                </c:pt>
                <c:pt idx="549">
                  <c:v>2.1644166666666673</c:v>
                </c:pt>
                <c:pt idx="550" formatCode="0.00_);\(0.00\)">
                  <c:v>2.2259166666666665</c:v>
                </c:pt>
                <c:pt idx="551">
                  <c:v>2.2159166666666668</c:v>
                </c:pt>
                <c:pt idx="552">
                  <c:v>2.2130833333333331</c:v>
                </c:pt>
                <c:pt idx="553">
                  <c:v>2.2201666666666666</c:v>
                </c:pt>
                <c:pt idx="554">
                  <c:v>2.2550833333333333</c:v>
                </c:pt>
                <c:pt idx="555" formatCode="0.00_);\(0.00\)">
                  <c:v>2.2574166666666664</c:v>
                </c:pt>
                <c:pt idx="556">
                  <c:v>2.2306666666666666</c:v>
                </c:pt>
                <c:pt idx="557">
                  <c:v>2.2178333333333335</c:v>
                </c:pt>
                <c:pt idx="558">
                  <c:v>2.2044999999999999</c:v>
                </c:pt>
                <c:pt idx="559">
                  <c:v>2.2390000000000003</c:v>
                </c:pt>
                <c:pt idx="560" formatCode="0.00_);\(0.00\)">
                  <c:v>2.2367500000000002</c:v>
                </c:pt>
                <c:pt idx="561">
                  <c:v>2.2357499999999999</c:v>
                </c:pt>
                <c:pt idx="562">
                  <c:v>2.2192500000000002</c:v>
                </c:pt>
                <c:pt idx="563">
                  <c:v>2.2118333333333333</c:v>
                </c:pt>
                <c:pt idx="564">
                  <c:v>2.2089166666666666</c:v>
                </c:pt>
                <c:pt idx="565" formatCode="0.00_);\(0.00\)">
                  <c:v>2.2115</c:v>
                </c:pt>
                <c:pt idx="566">
                  <c:v>2.2110833333333333</c:v>
                </c:pt>
                <c:pt idx="567">
                  <c:v>2.2044166666666669</c:v>
                </c:pt>
                <c:pt idx="568">
                  <c:v>2.1932499999999995</c:v>
                </c:pt>
                <c:pt idx="569">
                  <c:v>2.1896666666666662</c:v>
                </c:pt>
                <c:pt idx="570" formatCode="0.00_);\(0.00\)">
                  <c:v>2.180333333333333</c:v>
                </c:pt>
                <c:pt idx="571">
                  <c:v>2.1945833333333336</c:v>
                </c:pt>
                <c:pt idx="572">
                  <c:v>2.1710833333333333</c:v>
                </c:pt>
                <c:pt idx="573">
                  <c:v>2.1664166666666671</c:v>
                </c:pt>
                <c:pt idx="574" formatCode="0.00_);\(0.00\)">
                  <c:v>2.1519166666666663</c:v>
                </c:pt>
                <c:pt idx="575">
                  <c:v>2.1411666666666669</c:v>
                </c:pt>
                <c:pt idx="576">
                  <c:v>2.1445833333333337</c:v>
                </c:pt>
                <c:pt idx="577">
                  <c:v>2.12425</c:v>
                </c:pt>
                <c:pt idx="578">
                  <c:v>2.1396666666666664</c:v>
                </c:pt>
                <c:pt idx="579" formatCode="0.00_);\(0.00\)">
                  <c:v>2.1276666666666668</c:v>
                </c:pt>
                <c:pt idx="580">
                  <c:v>2.1229999999999998</c:v>
                </c:pt>
                <c:pt idx="581">
                  <c:v>2.1392500000000001</c:v>
                </c:pt>
                <c:pt idx="582">
                  <c:v>2.1132499999999999</c:v>
                </c:pt>
                <c:pt idx="583">
                  <c:v>2.1229166666666668</c:v>
                </c:pt>
                <c:pt idx="584" formatCode="0.00_);\(0.00\)">
                  <c:v>2.1269999999999998</c:v>
                </c:pt>
                <c:pt idx="585">
                  <c:v>2.1254999999999993</c:v>
                </c:pt>
                <c:pt idx="586">
                  <c:v>2.1385000000000001</c:v>
                </c:pt>
                <c:pt idx="587">
                  <c:v>2.1461666666666668</c:v>
                </c:pt>
                <c:pt idx="588">
                  <c:v>2.1511666666666662</c:v>
                </c:pt>
                <c:pt idx="589" formatCode="0.00_);\(0.00\)">
                  <c:v>2.1408333333333331</c:v>
                </c:pt>
                <c:pt idx="590">
                  <c:v>2.1358333333333337</c:v>
                </c:pt>
                <c:pt idx="591">
                  <c:v>2.1679166666666672</c:v>
                </c:pt>
                <c:pt idx="592">
                  <c:v>2.154666666666667</c:v>
                </c:pt>
                <c:pt idx="593">
                  <c:v>2.1456666666666666</c:v>
                </c:pt>
                <c:pt idx="594" formatCode="0.00_);\(0.00\)">
                  <c:v>2.168333333333333</c:v>
                </c:pt>
                <c:pt idx="595">
                  <c:v>2.1684166666666664</c:v>
                </c:pt>
                <c:pt idx="596">
                  <c:v>2.185083333333333</c:v>
                </c:pt>
                <c:pt idx="597">
                  <c:v>2.1776666666666671</c:v>
                </c:pt>
                <c:pt idx="598">
                  <c:v>2.1720833333333331</c:v>
                </c:pt>
                <c:pt idx="599" formatCode="0.00_);\(0.00\)">
                  <c:v>2.1599166666666667</c:v>
                </c:pt>
                <c:pt idx="600">
                  <c:v>2.1589166666666668</c:v>
                </c:pt>
                <c:pt idx="601">
                  <c:v>2.1398333333333333</c:v>
                </c:pt>
                <c:pt idx="602">
                  <c:v>2.1364999999999998</c:v>
                </c:pt>
                <c:pt idx="603" formatCode="0.00_);\(0.00\)">
                  <c:v>2.1505000000000001</c:v>
                </c:pt>
                <c:pt idx="604">
                  <c:v>2.13225</c:v>
                </c:pt>
                <c:pt idx="605">
                  <c:v>2.1541666666666663</c:v>
                </c:pt>
                <c:pt idx="606">
                  <c:v>2.1324999999999998</c:v>
                </c:pt>
                <c:pt idx="607">
                  <c:v>2.1269999999999998</c:v>
                </c:pt>
                <c:pt idx="608" formatCode="0.00_);\(0.00\)">
                  <c:v>2.1286666666666667</c:v>
                </c:pt>
                <c:pt idx="609">
                  <c:v>2.129</c:v>
                </c:pt>
                <c:pt idx="610">
                  <c:v>2.1339999999999999</c:v>
                </c:pt>
                <c:pt idx="611">
                  <c:v>2.1339999999999999</c:v>
                </c:pt>
                <c:pt idx="612">
                  <c:v>2.1295833333333332</c:v>
                </c:pt>
                <c:pt idx="613" formatCode="0.00_);\(0.00\)">
                  <c:v>2.0943333333333332</c:v>
                </c:pt>
                <c:pt idx="614">
                  <c:v>2.0623333333333331</c:v>
                </c:pt>
                <c:pt idx="615">
                  <c:v>2.0463333333333336</c:v>
                </c:pt>
                <c:pt idx="616">
                  <c:v>2.0413333333333337</c:v>
                </c:pt>
                <c:pt idx="617">
                  <c:v>2.0442499999999999</c:v>
                </c:pt>
                <c:pt idx="618" formatCode="0.00_);\(0.00\)">
                  <c:v>2.0582499999999997</c:v>
                </c:pt>
                <c:pt idx="619">
                  <c:v>2.0602499999999999</c:v>
                </c:pt>
                <c:pt idx="620">
                  <c:v>2.0722499999999999</c:v>
                </c:pt>
                <c:pt idx="621">
                  <c:v>2.0859166666666664</c:v>
                </c:pt>
                <c:pt idx="622">
                  <c:v>2.0699999999999998</c:v>
                </c:pt>
                <c:pt idx="623" formatCode="0.00_);\(0.00\)">
                  <c:v>2.0643333333333334</c:v>
                </c:pt>
                <c:pt idx="624">
                  <c:v>2.0767500000000001</c:v>
                </c:pt>
                <c:pt idx="625">
                  <c:v>2.0636666666666663</c:v>
                </c:pt>
                <c:pt idx="626" formatCode="0.00_);\(0.00\)">
                  <c:v>2.093666666666667</c:v>
                </c:pt>
                <c:pt idx="627">
                  <c:v>2.0976666666666666</c:v>
                </c:pt>
                <c:pt idx="628">
                  <c:v>2.1164166666666664</c:v>
                </c:pt>
                <c:pt idx="629">
                  <c:v>2.0827499999999999</c:v>
                </c:pt>
                <c:pt idx="630">
                  <c:v>2.08575</c:v>
                </c:pt>
                <c:pt idx="631" formatCode="0.00_);\(0.00\)">
                  <c:v>2.0715833333333333</c:v>
                </c:pt>
                <c:pt idx="632">
                  <c:v>2.0814166666666662</c:v>
                </c:pt>
                <c:pt idx="633">
                  <c:v>2.0664166666666666</c:v>
                </c:pt>
                <c:pt idx="634">
                  <c:v>2.0909166666666668</c:v>
                </c:pt>
                <c:pt idx="635">
                  <c:v>2.0779999999999998</c:v>
                </c:pt>
                <c:pt idx="636" formatCode="0.00_);\(0.00\)">
                  <c:v>2.0629166666666663</c:v>
                </c:pt>
                <c:pt idx="637">
                  <c:v>2.0456666666666665</c:v>
                </c:pt>
                <c:pt idx="638">
                  <c:v>2.0171666666666668</c:v>
                </c:pt>
                <c:pt idx="639">
                  <c:v>2.04725</c:v>
                </c:pt>
                <c:pt idx="640">
                  <c:v>2.0714166666666665</c:v>
                </c:pt>
                <c:pt idx="641" formatCode="0.00_);\(0.00\)">
                  <c:v>2.100916666666667</c:v>
                </c:pt>
                <c:pt idx="642">
                  <c:v>2.1149166666666663</c:v>
                </c:pt>
                <c:pt idx="643">
                  <c:v>2.11375</c:v>
                </c:pt>
                <c:pt idx="644">
                  <c:v>2.0447499999999996</c:v>
                </c:pt>
                <c:pt idx="645">
                  <c:v>2.0474166666666664</c:v>
                </c:pt>
                <c:pt idx="646" formatCode="0.00_);\(0.00\)">
                  <c:v>2.0792500000000005</c:v>
                </c:pt>
                <c:pt idx="647">
                  <c:v>2.0857499999999995</c:v>
                </c:pt>
                <c:pt idx="648">
                  <c:v>2.0902500000000002</c:v>
                </c:pt>
                <c:pt idx="649">
                  <c:v>2.0831666666666671</c:v>
                </c:pt>
                <c:pt idx="650">
                  <c:v>2.0985833333333335</c:v>
                </c:pt>
                <c:pt idx="651" formatCode="0.00_);\(0.00\)">
                  <c:v>2.0965833333333337</c:v>
                </c:pt>
                <c:pt idx="652">
                  <c:v>2.0925833333333332</c:v>
                </c:pt>
                <c:pt idx="653">
                  <c:v>2.1053333333333328</c:v>
                </c:pt>
                <c:pt idx="654">
                  <c:v>2.0922499999999999</c:v>
                </c:pt>
                <c:pt idx="655">
                  <c:v>2.0906666666666669</c:v>
                </c:pt>
                <c:pt idx="656" formatCode="0.00_);\(0.00\)">
                  <c:v>2.0828333333333329</c:v>
                </c:pt>
                <c:pt idx="657">
                  <c:v>2.0808333308333333</c:v>
                </c:pt>
                <c:pt idx="658">
                  <c:v>2.0745833333333334</c:v>
                </c:pt>
                <c:pt idx="659">
                  <c:v>2.0485833333333332</c:v>
                </c:pt>
                <c:pt idx="660">
                  <c:v>2.0585833333333334</c:v>
                </c:pt>
                <c:pt idx="661" formatCode="0.00_);\(0.00\)">
                  <c:v>2.0495000000000001</c:v>
                </c:pt>
                <c:pt idx="662">
                  <c:v>2.0479166666666666</c:v>
                </c:pt>
                <c:pt idx="663">
                  <c:v>2.0274999999999999</c:v>
                </c:pt>
                <c:pt idx="664">
                  <c:v>2.0331666666666668</c:v>
                </c:pt>
                <c:pt idx="665">
                  <c:v>1.99075</c:v>
                </c:pt>
                <c:pt idx="666" formatCode="0.00_);\(0.00\)">
                  <c:v>1.9976666666666665</c:v>
                </c:pt>
                <c:pt idx="667">
                  <c:v>1.9787499999999998</c:v>
                </c:pt>
                <c:pt idx="668">
                  <c:v>1.9789166666666664</c:v>
                </c:pt>
                <c:pt idx="669">
                  <c:v>1.9753333333333332</c:v>
                </c:pt>
                <c:pt idx="670" formatCode="0.00_);\(0.00\)">
                  <c:v>1.9949166666666669</c:v>
                </c:pt>
                <c:pt idx="671">
                  <c:v>2.0052500000000002</c:v>
                </c:pt>
                <c:pt idx="672">
                  <c:v>2.000833333333333</c:v>
                </c:pt>
                <c:pt idx="673">
                  <c:v>1.9811666666666667</c:v>
                </c:pt>
                <c:pt idx="674">
                  <c:v>1.9890833333333333</c:v>
                </c:pt>
                <c:pt idx="675" formatCode="0.00_);\(0.00\)">
                  <c:v>1.9691666666666663</c:v>
                </c:pt>
                <c:pt idx="676">
                  <c:v>1.9737500000000001</c:v>
                </c:pt>
                <c:pt idx="677">
                  <c:v>1.9667500000000002</c:v>
                </c:pt>
                <c:pt idx="678">
                  <c:v>1.9797500000000001</c:v>
                </c:pt>
                <c:pt idx="679">
                  <c:v>1.9655000000000005</c:v>
                </c:pt>
                <c:pt idx="680" formatCode="0.00_);\(0.00\)">
                  <c:v>1.9664999999999997</c:v>
                </c:pt>
                <c:pt idx="681">
                  <c:v>1.9721666666666664</c:v>
                </c:pt>
                <c:pt idx="682">
                  <c:v>1.9839166666666666</c:v>
                </c:pt>
                <c:pt idx="683">
                  <c:v>1.9711666666666663</c:v>
                </c:pt>
                <c:pt idx="684">
                  <c:v>1.9689166666666666</c:v>
                </c:pt>
                <c:pt idx="685" formatCode="0.00_);\(0.00\)">
                  <c:v>1.9798333333333333</c:v>
                </c:pt>
                <c:pt idx="686">
                  <c:v>1.9765833333333334</c:v>
                </c:pt>
                <c:pt idx="687">
                  <c:v>1.968</c:v>
                </c:pt>
                <c:pt idx="688">
                  <c:v>1.94025</c:v>
                </c:pt>
                <c:pt idx="689">
                  <c:v>1.9313333333333331</c:v>
                </c:pt>
                <c:pt idx="690">
                  <c:v>1.9353333333333333</c:v>
                </c:pt>
                <c:pt idx="691">
                  <c:v>1.9428333333333334</c:v>
                </c:pt>
                <c:pt idx="692">
                  <c:v>1.9304166666666667</c:v>
                </c:pt>
                <c:pt idx="693">
                  <c:v>1.9238333333333333</c:v>
                </c:pt>
                <c:pt idx="694">
                  <c:v>1.9088333333333332</c:v>
                </c:pt>
                <c:pt idx="695">
                  <c:v>1.9059166666666665</c:v>
                </c:pt>
                <c:pt idx="696">
                  <c:v>1.9104166666666667</c:v>
                </c:pt>
                <c:pt idx="697">
                  <c:v>1.8964166666666664</c:v>
                </c:pt>
                <c:pt idx="698">
                  <c:v>1.9031666666666667</c:v>
                </c:pt>
                <c:pt idx="699">
                  <c:v>1.8999166666666669</c:v>
                </c:pt>
                <c:pt idx="700">
                  <c:v>1.8970000000000002</c:v>
                </c:pt>
                <c:pt idx="701">
                  <c:v>1.9125833333333329</c:v>
                </c:pt>
                <c:pt idx="702">
                  <c:v>1.91625</c:v>
                </c:pt>
                <c:pt idx="703">
                  <c:v>1.89825</c:v>
                </c:pt>
                <c:pt idx="704">
                  <c:v>1.8968333333333336</c:v>
                </c:pt>
                <c:pt idx="705">
                  <c:v>1.908916666666667</c:v>
                </c:pt>
                <c:pt idx="706">
                  <c:v>1.9159166666666667</c:v>
                </c:pt>
                <c:pt idx="707">
                  <c:v>1.907791666666667</c:v>
                </c:pt>
                <c:pt idx="708">
                  <c:v>1.9116666666666668</c:v>
                </c:pt>
                <c:pt idx="709">
                  <c:v>1.8953333333333335</c:v>
                </c:pt>
                <c:pt idx="710">
                  <c:v>1.8910833333333334</c:v>
                </c:pt>
                <c:pt idx="711">
                  <c:v>1.8649166666666668</c:v>
                </c:pt>
                <c:pt idx="712">
                  <c:v>1.8648333333333336</c:v>
                </c:pt>
                <c:pt idx="713">
                  <c:v>1.8781666666666663</c:v>
                </c:pt>
                <c:pt idx="714">
                  <c:v>1.8871666666666664</c:v>
                </c:pt>
                <c:pt idx="715">
                  <c:v>1.8667499999999997</c:v>
                </c:pt>
                <c:pt idx="716">
                  <c:v>1.88375</c:v>
                </c:pt>
                <c:pt idx="717">
                  <c:v>1.8755833333333334</c:v>
                </c:pt>
                <c:pt idx="718">
                  <c:v>1.8785833333333333</c:v>
                </c:pt>
                <c:pt idx="719">
                  <c:v>1.8788333333333334</c:v>
                </c:pt>
                <c:pt idx="720">
                  <c:v>1.8734999999999999</c:v>
                </c:pt>
                <c:pt idx="721">
                  <c:v>1.8443333333333334</c:v>
                </c:pt>
                <c:pt idx="722">
                  <c:v>1.8479166666666667</c:v>
                </c:pt>
                <c:pt idx="723">
                  <c:v>1.8524999999999998</c:v>
                </c:pt>
                <c:pt idx="724">
                  <c:v>1.8590833333333332</c:v>
                </c:pt>
                <c:pt idx="725">
                  <c:v>1.8585</c:v>
                </c:pt>
                <c:pt idx="726">
                  <c:v>1.8585</c:v>
                </c:pt>
                <c:pt idx="727">
                  <c:v>1.8744166666666666</c:v>
                </c:pt>
                <c:pt idx="728">
                  <c:v>1.8911666666666669</c:v>
                </c:pt>
                <c:pt idx="729">
                  <c:v>1.8994166666666665</c:v>
                </c:pt>
                <c:pt idx="730">
                  <c:v>1.8980833333333333</c:v>
                </c:pt>
                <c:pt idx="731">
                  <c:v>1.907</c:v>
                </c:pt>
                <c:pt idx="732">
                  <c:v>1.9006666666666663</c:v>
                </c:pt>
                <c:pt idx="733">
                  <c:v>1.9052499999999999</c:v>
                </c:pt>
                <c:pt idx="734">
                  <c:v>1.9131666666666665</c:v>
                </c:pt>
                <c:pt idx="735">
                  <c:v>1.9007500000000002</c:v>
                </c:pt>
                <c:pt idx="736">
                  <c:v>1.899</c:v>
                </c:pt>
                <c:pt idx="737">
                  <c:v>1.9089166666666664</c:v>
                </c:pt>
                <c:pt idx="738">
                  <c:v>1.9305833333333335</c:v>
                </c:pt>
                <c:pt idx="739">
                  <c:v>1.93</c:v>
                </c:pt>
                <c:pt idx="740">
                  <c:v>1.9150833333333332</c:v>
                </c:pt>
                <c:pt idx="741">
                  <c:v>1.9030000000000002</c:v>
                </c:pt>
                <c:pt idx="742">
                  <c:v>1.9245833333333335</c:v>
                </c:pt>
                <c:pt idx="743">
                  <c:v>1.9251666666666667</c:v>
                </c:pt>
                <c:pt idx="744">
                  <c:v>1.9144166666666667</c:v>
                </c:pt>
                <c:pt idx="745">
                  <c:v>1.8836666666666668</c:v>
                </c:pt>
                <c:pt idx="746">
                  <c:v>1.9135</c:v>
                </c:pt>
                <c:pt idx="747">
                  <c:v>1.9217499999999994</c:v>
                </c:pt>
                <c:pt idx="748">
                  <c:v>1.9264999999999999</c:v>
                </c:pt>
                <c:pt idx="749">
                  <c:v>1.9248333333333332</c:v>
                </c:pt>
                <c:pt idx="750">
                  <c:v>2.0041666666666669</c:v>
                </c:pt>
                <c:pt idx="751">
                  <c:v>2.0131666666666668</c:v>
                </c:pt>
                <c:pt idx="752" formatCode="0.00_);\(0.00\)">
                  <c:v>2.0419166666666664</c:v>
                </c:pt>
                <c:pt idx="753">
                  <c:v>2.0651666666666668</c:v>
                </c:pt>
                <c:pt idx="754">
                  <c:v>2.0651666666666668</c:v>
                </c:pt>
                <c:pt idx="755">
                  <c:v>2.0984166666666666</c:v>
                </c:pt>
                <c:pt idx="756">
                  <c:v>2.1021666666666667</c:v>
                </c:pt>
                <c:pt idx="757" formatCode="0.00_);\(0.00\)">
                  <c:v>2.0759041666666667</c:v>
                </c:pt>
                <c:pt idx="758">
                  <c:v>2.0514166666666669</c:v>
                </c:pt>
                <c:pt idx="759">
                  <c:v>2.0154166666666669</c:v>
                </c:pt>
                <c:pt idx="760">
                  <c:v>2.0712499999999996</c:v>
                </c:pt>
                <c:pt idx="761">
                  <c:v>2.0916666666666668</c:v>
                </c:pt>
                <c:pt idx="762" formatCode="0.00_);\(0.00\)">
                  <c:v>2.0707437499999997</c:v>
                </c:pt>
                <c:pt idx="763">
                  <c:v>2.0587499999999999</c:v>
                </c:pt>
                <c:pt idx="764">
                  <c:v>2.05925</c:v>
                </c:pt>
                <c:pt idx="765">
                  <c:v>2.05125</c:v>
                </c:pt>
                <c:pt idx="766">
                  <c:v>2.0540000000000003</c:v>
                </c:pt>
                <c:pt idx="767" formatCode="0.00_);\(0.00\)">
                  <c:v>2.0478333333333336</c:v>
                </c:pt>
                <c:pt idx="768">
                  <c:v>2.0629999999999997</c:v>
                </c:pt>
                <c:pt idx="769">
                  <c:v>2.0646666666666667</c:v>
                </c:pt>
                <c:pt idx="770">
                  <c:v>2.0738333333333334</c:v>
                </c:pt>
                <c:pt idx="771">
                  <c:v>2.0665833333333334</c:v>
                </c:pt>
                <c:pt idx="772" formatCode="0.00_);\(0.00\)">
                  <c:v>2.0405833333333336</c:v>
                </c:pt>
                <c:pt idx="773">
                  <c:v>2.0508333333333328</c:v>
                </c:pt>
                <c:pt idx="774">
                  <c:v>2.0068333333333332</c:v>
                </c:pt>
                <c:pt idx="775">
                  <c:v>2.0500750000000001</c:v>
                </c:pt>
                <c:pt idx="776">
                  <c:v>2.0374958333333333</c:v>
                </c:pt>
                <c:pt idx="777" formatCode="0.00_);\(0.00\)">
                  <c:v>2.0558291666666668</c:v>
                </c:pt>
                <c:pt idx="778">
                  <c:v>2.0388333333333333</c:v>
                </c:pt>
                <c:pt idx="779">
                  <c:v>2.0531583333333328</c:v>
                </c:pt>
                <c:pt idx="780">
                  <c:v>2.0770833333333334</c:v>
                </c:pt>
                <c:pt idx="781">
                  <c:v>2.0806666666666667</c:v>
                </c:pt>
                <c:pt idx="782" formatCode="0.00_);\(0.00\)">
                  <c:v>2.0945833333333335</c:v>
                </c:pt>
                <c:pt idx="783">
                  <c:v>2.0605791666666669</c:v>
                </c:pt>
                <c:pt idx="784">
                  <c:v>2.0605791666666669</c:v>
                </c:pt>
                <c:pt idx="785">
                  <c:v>2.0851625000000005</c:v>
                </c:pt>
                <c:pt idx="786">
                  <c:v>2.1106666666666665</c:v>
                </c:pt>
                <c:pt idx="787" formatCode="0.00_);\(0.00\)">
                  <c:v>2.1176666666666666</c:v>
                </c:pt>
                <c:pt idx="788">
                  <c:v>2.0875833333333333</c:v>
                </c:pt>
                <c:pt idx="789">
                  <c:v>2.1355833333333334</c:v>
                </c:pt>
                <c:pt idx="790">
                  <c:v>2.1201599999999998</c:v>
                </c:pt>
                <c:pt idx="791">
                  <c:v>2.1195833333333334</c:v>
                </c:pt>
                <c:pt idx="792" formatCode="0.00_);\(0.00\)">
                  <c:v>2.0996599999999996</c:v>
                </c:pt>
                <c:pt idx="793">
                  <c:v>2.1098399999999997</c:v>
                </c:pt>
                <c:pt idx="794">
                  <c:v>2.1041666666666665</c:v>
                </c:pt>
                <c:pt idx="795">
                  <c:v>2.0839166666666666</c:v>
                </c:pt>
                <c:pt idx="796">
                  <c:v>2.0687916666666664</c:v>
                </c:pt>
                <c:pt idx="797" formatCode="0.00_);\(0.00\)">
                  <c:v>2.0513749999999997</c:v>
                </c:pt>
                <c:pt idx="798">
                  <c:v>2.0536249999999998</c:v>
                </c:pt>
                <c:pt idx="799">
                  <c:v>2.0552083333333333</c:v>
                </c:pt>
                <c:pt idx="800">
                  <c:v>2.0571250000000001</c:v>
                </c:pt>
                <c:pt idx="801">
                  <c:v>2.0552916666666663</c:v>
                </c:pt>
                <c:pt idx="802" formatCode="0.00_);\(0.00\)">
                  <c:v>2.0532916666666665</c:v>
                </c:pt>
                <c:pt idx="803">
                  <c:v>2.0789583333333335</c:v>
                </c:pt>
                <c:pt idx="804">
                  <c:v>2.1054166666666667</c:v>
                </c:pt>
                <c:pt idx="805">
                  <c:v>2.0989999999999998</c:v>
                </c:pt>
                <c:pt idx="806">
                  <c:v>2.1011666666666664</c:v>
                </c:pt>
                <c:pt idx="807" formatCode="0.00_);\(0.00\)">
                  <c:v>2.1321666666666665</c:v>
                </c:pt>
                <c:pt idx="808">
                  <c:v>2.1495833333333336</c:v>
                </c:pt>
                <c:pt idx="809">
                  <c:v>2.1266666666666669</c:v>
                </c:pt>
                <c:pt idx="810">
                  <c:v>2.1259999999999999</c:v>
                </c:pt>
                <c:pt idx="811">
                  <c:v>2.1616666666666662</c:v>
                </c:pt>
                <c:pt idx="812" formatCode="0.00_);\(0.00\)">
                  <c:v>2.1590000000000003</c:v>
                </c:pt>
                <c:pt idx="813">
                  <c:v>2.1190000000000002</c:v>
                </c:pt>
                <c:pt idx="814">
                  <c:v>2.1504166666666671</c:v>
                </c:pt>
                <c:pt idx="815">
                  <c:v>2.1617500000000001</c:v>
                </c:pt>
                <c:pt idx="816">
                  <c:v>2.1329166666666666</c:v>
                </c:pt>
                <c:pt idx="817" formatCode="0.00_);\(0.00\)">
                  <c:v>2.1444166666666669</c:v>
                </c:pt>
                <c:pt idx="818">
                  <c:v>2.1536666666666666</c:v>
                </c:pt>
                <c:pt idx="819">
                  <c:v>2.137833333333333</c:v>
                </c:pt>
                <c:pt idx="820">
                  <c:v>2.1063333333333332</c:v>
                </c:pt>
                <c:pt idx="821" formatCode="0.00_);\(0.00\)">
                  <c:v>2.1060833333333329</c:v>
                </c:pt>
                <c:pt idx="822">
                  <c:v>2.0788333333333333</c:v>
                </c:pt>
                <c:pt idx="823">
                  <c:v>2.0687500000000001</c:v>
                </c:pt>
                <c:pt idx="824">
                  <c:v>2.0450833333333334</c:v>
                </c:pt>
                <c:pt idx="825">
                  <c:v>2.0331666666666668</c:v>
                </c:pt>
                <c:pt idx="826" formatCode="0.00_);\(0.00\)">
                  <c:v>2.0004166666666667</c:v>
                </c:pt>
                <c:pt idx="827">
                  <c:v>1.9694999999999998</c:v>
                </c:pt>
                <c:pt idx="828">
                  <c:v>1.9341666666666668</c:v>
                </c:pt>
                <c:pt idx="829">
                  <c:v>1.9071666666666669</c:v>
                </c:pt>
                <c:pt idx="830">
                  <c:v>1.8999166666666669</c:v>
                </c:pt>
                <c:pt idx="831" formatCode="0.00_);\(0.00\)">
                  <c:v>1.8574999999999999</c:v>
                </c:pt>
                <c:pt idx="832">
                  <c:v>1.8513333333333337</c:v>
                </c:pt>
                <c:pt idx="833">
                  <c:v>1.8640833333333333</c:v>
                </c:pt>
                <c:pt idx="834">
                  <c:v>1.879833333333333</c:v>
                </c:pt>
                <c:pt idx="835">
                  <c:v>1.8748333333333334</c:v>
                </c:pt>
                <c:pt idx="836" formatCode="0.00_);\(0.00\)">
                  <c:v>1.8943333333333332</c:v>
                </c:pt>
                <c:pt idx="837">
                  <c:v>1.9589166666666664</c:v>
                </c:pt>
                <c:pt idx="838">
                  <c:v>2.0205833333333332</c:v>
                </c:pt>
                <c:pt idx="839">
                  <c:v>2.0259999999999998</c:v>
                </c:pt>
                <c:pt idx="840">
                  <c:v>2.0094166666666666</c:v>
                </c:pt>
                <c:pt idx="841" formatCode="0.00_);\(0.00\)">
                  <c:v>1.9954166666666664</c:v>
                </c:pt>
                <c:pt idx="842">
                  <c:v>1.9934166666666664</c:v>
                </c:pt>
                <c:pt idx="843">
                  <c:v>2.0179166666666668</c:v>
                </c:pt>
                <c:pt idx="844">
                  <c:v>2.007916666666667</c:v>
                </c:pt>
                <c:pt idx="845">
                  <c:v>2.007916666666667</c:v>
                </c:pt>
                <c:pt idx="846" formatCode="0.00_);\(0.00\)">
                  <c:v>2.0259166666666664</c:v>
                </c:pt>
                <c:pt idx="847">
                  <c:v>2.0209166666666669</c:v>
                </c:pt>
                <c:pt idx="848">
                  <c:v>2.039166666666667</c:v>
                </c:pt>
                <c:pt idx="849">
                  <c:v>2.0420833333333333</c:v>
                </c:pt>
                <c:pt idx="850">
                  <c:v>2.0520833333333335</c:v>
                </c:pt>
                <c:pt idx="851" formatCode="0.00_);\(0.00\)">
                  <c:v>2.0373333333333341</c:v>
                </c:pt>
                <c:pt idx="852">
                  <c:v>2.0455833333333331</c:v>
                </c:pt>
                <c:pt idx="853">
                  <c:v>2.0519166666666666</c:v>
                </c:pt>
                <c:pt idx="854">
                  <c:v>2.0492500000000007</c:v>
                </c:pt>
                <c:pt idx="855" formatCode="0.00_);\(0.00\)">
                  <c:v>2.0205000000000002</c:v>
                </c:pt>
                <c:pt idx="856">
                  <c:v>2.0203333333333338</c:v>
                </c:pt>
                <c:pt idx="857">
                  <c:v>2.0153333333333339</c:v>
                </c:pt>
                <c:pt idx="858">
                  <c:v>2.0023333333333331</c:v>
                </c:pt>
                <c:pt idx="859">
                  <c:v>1.9973333333333336</c:v>
                </c:pt>
                <c:pt idx="860" formatCode="0.00_);\(0.00\)">
                  <c:v>1.974</c:v>
                </c:pt>
                <c:pt idx="861">
                  <c:v>1.9814166666666664</c:v>
                </c:pt>
                <c:pt idx="862">
                  <c:v>1.9909166666666669</c:v>
                </c:pt>
                <c:pt idx="863">
                  <c:v>1.996833333333333</c:v>
                </c:pt>
                <c:pt idx="864">
                  <c:v>1.9868333333333335</c:v>
                </c:pt>
                <c:pt idx="865" formatCode="0.00_);\(0.00\)">
                  <c:v>1.9935833333333335</c:v>
                </c:pt>
                <c:pt idx="866">
                  <c:v>1.9842500000000001</c:v>
                </c:pt>
                <c:pt idx="867">
                  <c:v>1.9842500000000001</c:v>
                </c:pt>
                <c:pt idx="868">
                  <c:v>1.9888333333333332</c:v>
                </c:pt>
                <c:pt idx="869">
                  <c:v>1.9652499999999995</c:v>
                </c:pt>
                <c:pt idx="870" formatCode="0.00_);\(0.00\)">
                  <c:v>1.9652499999999995</c:v>
                </c:pt>
                <c:pt idx="871">
                  <c:v>1.9644999999999995</c:v>
                </c:pt>
                <c:pt idx="872">
                  <c:v>1.9444999999999999</c:v>
                </c:pt>
                <c:pt idx="873">
                  <c:v>1.9373333333333334</c:v>
                </c:pt>
                <c:pt idx="874">
                  <c:v>1.9473333333333336</c:v>
                </c:pt>
                <c:pt idx="875" formatCode="0.00_);\(0.00\)">
                  <c:v>1.9769166666666662</c:v>
                </c:pt>
                <c:pt idx="876">
                  <c:v>2.000666666666667</c:v>
                </c:pt>
                <c:pt idx="877">
                  <c:v>1.9560833333333332</c:v>
                </c:pt>
                <c:pt idx="878">
                  <c:v>1.9669166666666669</c:v>
                </c:pt>
                <c:pt idx="879">
                  <c:v>1.9673333333333334</c:v>
                </c:pt>
                <c:pt idx="880">
                  <c:v>1.9731666666666667</c:v>
                </c:pt>
                <c:pt idx="881">
                  <c:v>1.9482499999999996</c:v>
                </c:pt>
                <c:pt idx="882">
                  <c:v>1.9492500000000001</c:v>
                </c:pt>
                <c:pt idx="883" formatCode="0.00_);\(0.00\)">
                  <c:v>1.9337500000000001</c:v>
                </c:pt>
                <c:pt idx="884">
                  <c:v>1.9540833333333332</c:v>
                </c:pt>
                <c:pt idx="885">
                  <c:v>1.9599166666666665</c:v>
                </c:pt>
                <c:pt idx="886">
                  <c:v>1.9640000000000004</c:v>
                </c:pt>
                <c:pt idx="887">
                  <c:v>1.9640000000000004</c:v>
                </c:pt>
                <c:pt idx="888" formatCode="0.00_);\(0.00\)">
                  <c:v>1.9438333333333333</c:v>
                </c:pt>
                <c:pt idx="889">
                  <c:v>1.9608333333333334</c:v>
                </c:pt>
                <c:pt idx="890">
                  <c:v>1.9416666666666667</c:v>
                </c:pt>
                <c:pt idx="891">
                  <c:v>1.9716666666666667</c:v>
                </c:pt>
                <c:pt idx="892">
                  <c:v>1.956666666666667</c:v>
                </c:pt>
                <c:pt idx="893" formatCode="0.00_);\(0.00\)">
                  <c:v>1.956666666666667</c:v>
                </c:pt>
                <c:pt idx="894">
                  <c:v>1.93825</c:v>
                </c:pt>
                <c:pt idx="895">
                  <c:v>1.9279166666666665</c:v>
                </c:pt>
                <c:pt idx="896">
                  <c:v>1.9316666666666669</c:v>
                </c:pt>
                <c:pt idx="897">
                  <c:v>1.9455833333333332</c:v>
                </c:pt>
                <c:pt idx="898" formatCode="0.00_);\(0.00\)">
                  <c:v>1.9730833333333333</c:v>
                </c:pt>
                <c:pt idx="899">
                  <c:v>1.9700833333333332</c:v>
                </c:pt>
                <c:pt idx="900">
                  <c:v>1.9400000000000006</c:v>
                </c:pt>
                <c:pt idx="901">
                  <c:v>1.9362499999999996</c:v>
                </c:pt>
                <c:pt idx="902">
                  <c:v>1.9316666666666666</c:v>
                </c:pt>
                <c:pt idx="903" formatCode="0.00_);\(0.00\)">
                  <c:v>1.9316666666666666</c:v>
                </c:pt>
                <c:pt idx="904">
                  <c:v>1.9416666666666671</c:v>
                </c:pt>
                <c:pt idx="905">
                  <c:v>1.9391666666666676</c:v>
                </c:pt>
                <c:pt idx="906">
                  <c:v>1.9391666666666676</c:v>
                </c:pt>
                <c:pt idx="907">
                  <c:v>1.9589166666666664</c:v>
                </c:pt>
                <c:pt idx="908" formatCode="0.00_);\(0.00\)">
                  <c:v>1.9489166666666666</c:v>
                </c:pt>
                <c:pt idx="909">
                  <c:v>1.9557499999999994</c:v>
                </c:pt>
                <c:pt idx="910">
                  <c:v>1.9607500000000002</c:v>
                </c:pt>
                <c:pt idx="911">
                  <c:v>1.9407500000000002</c:v>
                </c:pt>
                <c:pt idx="912">
                  <c:v>1.9357499999999999</c:v>
                </c:pt>
                <c:pt idx="913" formatCode="0.00_);\(0.00\)">
                  <c:v>1.9403333333333335</c:v>
                </c:pt>
                <c:pt idx="914">
                  <c:v>1.9623333333333328</c:v>
                </c:pt>
                <c:pt idx="915">
                  <c:v>1.9506666666666668</c:v>
                </c:pt>
                <c:pt idx="916">
                  <c:v>1.9340833333333329</c:v>
                </c:pt>
                <c:pt idx="917">
                  <c:v>1.90825</c:v>
                </c:pt>
                <c:pt idx="918" formatCode="0.00_);\(0.00\)">
                  <c:v>1.9457500000000001</c:v>
                </c:pt>
                <c:pt idx="919">
                  <c:v>1.9212499999999999</c:v>
                </c:pt>
                <c:pt idx="920">
                  <c:v>1.9291666666666669</c:v>
                </c:pt>
                <c:pt idx="921">
                  <c:v>1.942666666666667</c:v>
                </c:pt>
                <c:pt idx="922" formatCode="0.00_);\(0.00\)">
                  <c:v>1.9526666666666663</c:v>
                </c:pt>
                <c:pt idx="923">
                  <c:v>1.9682500000000001</c:v>
                </c:pt>
                <c:pt idx="924">
                  <c:v>1.9761666666666666</c:v>
                </c:pt>
                <c:pt idx="925">
                  <c:v>1.9761666666666666</c:v>
                </c:pt>
                <c:pt idx="926">
                  <c:v>1.9692499999999999</c:v>
                </c:pt>
                <c:pt idx="927" formatCode="0.00_);\(0.00\)">
                  <c:v>1.9692499999999999</c:v>
                </c:pt>
                <c:pt idx="928">
                  <c:v>1.9792499999999997</c:v>
                </c:pt>
                <c:pt idx="929">
                  <c:v>1.9802499999999998</c:v>
                </c:pt>
                <c:pt idx="930">
                  <c:v>1.9755000000000003</c:v>
                </c:pt>
                <c:pt idx="931">
                  <c:v>1.9774999999999998</c:v>
                </c:pt>
                <c:pt idx="932" formatCode="0.00_);\(0.00\)">
                  <c:v>1.9671666666666667</c:v>
                </c:pt>
                <c:pt idx="933">
                  <c:v>1.9566666666666668</c:v>
                </c:pt>
                <c:pt idx="934">
                  <c:v>1.9516666666666664</c:v>
                </c:pt>
                <c:pt idx="935">
                  <c:v>1.95</c:v>
                </c:pt>
                <c:pt idx="936">
                  <c:v>1.9583333333333328</c:v>
                </c:pt>
                <c:pt idx="937" formatCode="0.00_);\(0.00\)">
                  <c:v>1.9566666666666663</c:v>
                </c:pt>
                <c:pt idx="938">
                  <c:v>1.9584166666666665</c:v>
                </c:pt>
                <c:pt idx="939">
                  <c:v>1.94625</c:v>
                </c:pt>
                <c:pt idx="940">
                  <c:v>1.9510833333333337</c:v>
                </c:pt>
                <c:pt idx="941">
                  <c:v>1.9520833333333332</c:v>
                </c:pt>
                <c:pt idx="942">
                  <c:v>1.9856666666666669</c:v>
                </c:pt>
                <c:pt idx="943">
                  <c:v>2.0048333333333335</c:v>
                </c:pt>
                <c:pt idx="944">
                  <c:v>2.0048333333333335</c:v>
                </c:pt>
                <c:pt idx="945">
                  <c:v>2.0148333333333337</c:v>
                </c:pt>
                <c:pt idx="946">
                  <c:v>2.024</c:v>
                </c:pt>
                <c:pt idx="947">
                  <c:v>2.0105</c:v>
                </c:pt>
                <c:pt idx="948">
                  <c:v>2.0024999999999999</c:v>
                </c:pt>
                <c:pt idx="949">
                  <c:v>1.9964999999999999</c:v>
                </c:pt>
                <c:pt idx="950">
                  <c:v>2.0124999999999997</c:v>
                </c:pt>
                <c:pt idx="951">
                  <c:v>2.0035000000000003</c:v>
                </c:pt>
                <c:pt idx="952">
                  <c:v>2.0035000000000003</c:v>
                </c:pt>
                <c:pt idx="953">
                  <c:v>2.0035000000000003</c:v>
                </c:pt>
                <c:pt idx="954">
                  <c:v>2.0106666666666668</c:v>
                </c:pt>
                <c:pt idx="955">
                  <c:v>1.9987500000000002</c:v>
                </c:pt>
                <c:pt idx="956">
                  <c:v>2.0137499999999995</c:v>
                </c:pt>
                <c:pt idx="957">
                  <c:v>1.9787500000000005</c:v>
                </c:pt>
                <c:pt idx="958">
                  <c:v>1.9961666666666666</c:v>
                </c:pt>
                <c:pt idx="959">
                  <c:v>2.0137500000000004</c:v>
                </c:pt>
                <c:pt idx="960">
                  <c:v>2.0237499999999997</c:v>
                </c:pt>
                <c:pt idx="961">
                  <c:v>2.0237499999999997</c:v>
                </c:pt>
                <c:pt idx="962">
                  <c:v>2.0065833333333329</c:v>
                </c:pt>
                <c:pt idx="963">
                  <c:v>1.9926666666666664</c:v>
                </c:pt>
                <c:pt idx="964">
                  <c:v>1.978</c:v>
                </c:pt>
                <c:pt idx="965">
                  <c:v>1.9849999999999997</c:v>
                </c:pt>
                <c:pt idx="966">
                  <c:v>1.9938333333333336</c:v>
                </c:pt>
                <c:pt idx="967">
                  <c:v>1.9963333333333331</c:v>
                </c:pt>
                <c:pt idx="968">
                  <c:v>2.0009999999999999</c:v>
                </c:pt>
                <c:pt idx="969">
                  <c:v>2.0110000000000001</c:v>
                </c:pt>
                <c:pt idx="970">
                  <c:v>1.9902500000000003</c:v>
                </c:pt>
                <c:pt idx="971">
                  <c:v>1.9960833333333332</c:v>
                </c:pt>
                <c:pt idx="972">
                  <c:v>2.0140833333333332</c:v>
                </c:pt>
                <c:pt idx="973">
                  <c:v>2.0260833333333337</c:v>
                </c:pt>
                <c:pt idx="974">
                  <c:v>2.0329166666666665</c:v>
                </c:pt>
                <c:pt idx="975">
                  <c:v>2.0215833333333331</c:v>
                </c:pt>
                <c:pt idx="976">
                  <c:v>2.0024999999999999</c:v>
                </c:pt>
                <c:pt idx="977">
                  <c:v>2.0277499999999997</c:v>
                </c:pt>
                <c:pt idx="978">
                  <c:v>2.0598333333333336</c:v>
                </c:pt>
                <c:pt idx="979">
                  <c:v>2.0545833333333339</c:v>
                </c:pt>
                <c:pt idx="980">
                  <c:v>2.0659999999999998</c:v>
                </c:pt>
                <c:pt idx="981">
                  <c:v>2.0859999999999999</c:v>
                </c:pt>
                <c:pt idx="982">
                  <c:v>2.0829166666666667</c:v>
                </c:pt>
                <c:pt idx="983">
                  <c:v>2.1010833333333334</c:v>
                </c:pt>
                <c:pt idx="984">
                  <c:v>2.1304166666666662</c:v>
                </c:pt>
                <c:pt idx="985">
                  <c:v>2.2174166666666664</c:v>
                </c:pt>
                <c:pt idx="986">
                  <c:v>2.1870833333333333</c:v>
                </c:pt>
                <c:pt idx="987">
                  <c:v>2.1985833333333331</c:v>
                </c:pt>
                <c:pt idx="988">
                  <c:v>2.2079166666666663</c:v>
                </c:pt>
                <c:pt idx="989">
                  <c:v>2.1992499999999997</c:v>
                </c:pt>
                <c:pt idx="990">
                  <c:v>2.1938333333333335</c:v>
                </c:pt>
                <c:pt idx="991">
                  <c:v>2.1955833333333334</c:v>
                </c:pt>
                <c:pt idx="992">
                  <c:v>2.2174166666666664</c:v>
                </c:pt>
                <c:pt idx="993">
                  <c:v>2.2115833333333335</c:v>
                </c:pt>
                <c:pt idx="994">
                  <c:v>2.2170833333333335</c:v>
                </c:pt>
                <c:pt idx="995">
                  <c:v>2.258083333333333</c:v>
                </c:pt>
                <c:pt idx="996">
                  <c:v>2.2780833333333335</c:v>
                </c:pt>
                <c:pt idx="997">
                  <c:v>2.2737500000000002</c:v>
                </c:pt>
                <c:pt idx="998">
                  <c:v>2.2554166666666671</c:v>
                </c:pt>
                <c:pt idx="999">
                  <c:v>2.2264999999999997</c:v>
                </c:pt>
                <c:pt idx="1000">
                  <c:v>2.1952500000000001</c:v>
                </c:pt>
                <c:pt idx="1001">
                  <c:v>2.1509999999999998</c:v>
                </c:pt>
                <c:pt idx="1002">
                  <c:v>2.1924999999999999</c:v>
                </c:pt>
                <c:pt idx="1003" formatCode="0.00_);\(0.00\)">
                  <c:v>2.2816666666666667</c:v>
                </c:pt>
                <c:pt idx="1004">
                  <c:v>2.2799999999999998</c:v>
                </c:pt>
                <c:pt idx="1005">
                  <c:v>2.31</c:v>
                </c:pt>
                <c:pt idx="1006">
                  <c:v>2.2865833333333332</c:v>
                </c:pt>
                <c:pt idx="1007">
                  <c:v>2.3135833333333333</c:v>
                </c:pt>
                <c:pt idx="1008" formatCode="0.00_);\(0.00\)">
                  <c:v>2.3220833333333335</c:v>
                </c:pt>
                <c:pt idx="1009">
                  <c:v>2.3137499999999998</c:v>
                </c:pt>
                <c:pt idx="1010">
                  <c:v>2.2984999999999998</c:v>
                </c:pt>
                <c:pt idx="1011">
                  <c:v>2.2819999999999996</c:v>
                </c:pt>
                <c:pt idx="1012">
                  <c:v>2.2662499999999999</c:v>
                </c:pt>
                <c:pt idx="1013" formatCode="0.00_);\(0.00\)">
                  <c:v>2.2402500000000001</c:v>
                </c:pt>
                <c:pt idx="1014">
                  <c:v>2.1965833333333333</c:v>
                </c:pt>
                <c:pt idx="1015">
                  <c:v>2.1892499999999995</c:v>
                </c:pt>
                <c:pt idx="1016">
                  <c:v>2.1429166666666664</c:v>
                </c:pt>
                <c:pt idx="1017">
                  <c:v>2.1431666666666662</c:v>
                </c:pt>
                <c:pt idx="1018" formatCode="0.00_);\(0.00\)">
                  <c:v>2.1103333333333336</c:v>
                </c:pt>
                <c:pt idx="1019">
                  <c:v>2.1203333333333334</c:v>
                </c:pt>
                <c:pt idx="1020">
                  <c:v>2.1224166666666666</c:v>
                </c:pt>
                <c:pt idx="1021">
                  <c:v>2.1300000000000003</c:v>
                </c:pt>
                <c:pt idx="1022">
                  <c:v>2.1335833333333332</c:v>
                </c:pt>
                <c:pt idx="1023" formatCode="0.00_);\(0.00\)">
                  <c:v>2.1290833333333334</c:v>
                </c:pt>
                <c:pt idx="1024">
                  <c:v>2.1175833333333332</c:v>
                </c:pt>
                <c:pt idx="1025">
                  <c:v>2.1175833333333332</c:v>
                </c:pt>
                <c:pt idx="1026">
                  <c:v>2.1544166666666666</c:v>
                </c:pt>
                <c:pt idx="1027">
                  <c:v>2.1589999999999998</c:v>
                </c:pt>
                <c:pt idx="1028" formatCode="0.00_);\(0.00\)">
                  <c:v>2.1616666666666666</c:v>
                </c:pt>
                <c:pt idx="1029">
                  <c:v>2.1739166666666665</c:v>
                </c:pt>
                <c:pt idx="1030">
                  <c:v>2.1398333333333333</c:v>
                </c:pt>
                <c:pt idx="1031">
                  <c:v>2.149833333333333</c:v>
                </c:pt>
                <c:pt idx="1032">
                  <c:v>2.125083333333333</c:v>
                </c:pt>
                <c:pt idx="1033" formatCode="0.00_);\(0.00\)">
                  <c:v>2.0881666666666665</c:v>
                </c:pt>
                <c:pt idx="1034">
                  <c:v>2.0481666666666669</c:v>
                </c:pt>
                <c:pt idx="1035">
                  <c:v>2.0591666666666666</c:v>
                </c:pt>
                <c:pt idx="1036">
                  <c:v>2.0690833333333338</c:v>
                </c:pt>
                <c:pt idx="1037" formatCode="0.00_);\(0.00\)">
                  <c:v>2.0535833333333335</c:v>
                </c:pt>
                <c:pt idx="1038">
                  <c:v>2.0535833333333335</c:v>
                </c:pt>
                <c:pt idx="1039">
                  <c:v>2.0523333333333333</c:v>
                </c:pt>
                <c:pt idx="1040">
                  <c:v>2.0556666666666668</c:v>
                </c:pt>
                <c:pt idx="1041">
                  <c:v>2.0439166666666666</c:v>
                </c:pt>
                <c:pt idx="1042" formatCode="0.00_);\(0.00\)">
                  <c:v>2.054416666666667</c:v>
                </c:pt>
                <c:pt idx="1043">
                  <c:v>2.078583333333333</c:v>
                </c:pt>
                <c:pt idx="1044">
                  <c:v>2.1235833333333338</c:v>
                </c:pt>
                <c:pt idx="1045">
                  <c:v>2.1810833333333335</c:v>
                </c:pt>
                <c:pt idx="1046">
                  <c:v>2.1949999999999998</c:v>
                </c:pt>
                <c:pt idx="1047" formatCode="0.00_);\(0.00\)">
                  <c:v>2.2344166666666667</c:v>
                </c:pt>
                <c:pt idx="1048">
                  <c:v>2.2429166666666664</c:v>
                </c:pt>
                <c:pt idx="1049">
                  <c:v>2.2448333333333328</c:v>
                </c:pt>
                <c:pt idx="1050">
                  <c:v>2.2077499999999999</c:v>
                </c:pt>
                <c:pt idx="1051">
                  <c:v>2.2050833333333331</c:v>
                </c:pt>
                <c:pt idx="1052" formatCode="0.00_);\(0.00\)">
                  <c:v>2.1934166666666663</c:v>
                </c:pt>
                <c:pt idx="1053">
                  <c:v>2.1934166666666663</c:v>
                </c:pt>
                <c:pt idx="1054">
                  <c:v>2.1887500000000002</c:v>
                </c:pt>
                <c:pt idx="1055">
                  <c:v>2.1904166666666662</c:v>
                </c:pt>
                <c:pt idx="1056">
                  <c:v>2.189833333333334</c:v>
                </c:pt>
                <c:pt idx="1057" formatCode="0.00_);\(0.00\)">
                  <c:v>2.2204999999999999</c:v>
                </c:pt>
                <c:pt idx="1058">
                  <c:v>2.218666666666667</c:v>
                </c:pt>
                <c:pt idx="1059">
                  <c:v>2.1985000000000001</c:v>
                </c:pt>
                <c:pt idx="1060">
                  <c:v>2.2352500000000002</c:v>
                </c:pt>
                <c:pt idx="1061">
                  <c:v>2.2315833333333335</c:v>
                </c:pt>
                <c:pt idx="1062" formatCode="0.00_);\(0.00\)">
                  <c:v>2.2455833333333328</c:v>
                </c:pt>
                <c:pt idx="1063">
                  <c:v>2.2622499999999999</c:v>
                </c:pt>
                <c:pt idx="1064">
                  <c:v>2.2622499999999999</c:v>
                </c:pt>
                <c:pt idx="1065">
                  <c:v>2.2522500000000005</c:v>
                </c:pt>
                <c:pt idx="1066" formatCode="0.00_);\(0.00\)">
                  <c:v>2.2719166666666664</c:v>
                </c:pt>
                <c:pt idx="1067">
                  <c:v>2.2652500000000004</c:v>
                </c:pt>
                <c:pt idx="1068">
                  <c:v>2.2632499999999998</c:v>
                </c:pt>
                <c:pt idx="1069">
                  <c:v>2.2209166666666667</c:v>
                </c:pt>
                <c:pt idx="1070">
                  <c:v>2.1908333333333334</c:v>
                </c:pt>
                <c:pt idx="1071" formatCode="0.00_);\(0.00\)">
                  <c:v>2.1908333333333334</c:v>
                </c:pt>
                <c:pt idx="1072">
                  <c:v>2.2200000000000002</c:v>
                </c:pt>
                <c:pt idx="1073">
                  <c:v>2.2149999999999999</c:v>
                </c:pt>
                <c:pt idx="1074">
                  <c:v>2.2149999999999999</c:v>
                </c:pt>
                <c:pt idx="1075">
                  <c:v>2.2085833333333329</c:v>
                </c:pt>
                <c:pt idx="1076" formatCode="0.00_);\(0.00\)">
                  <c:v>2.1708333333333334</c:v>
                </c:pt>
                <c:pt idx="1077">
                  <c:v>2.1758333333333328</c:v>
                </c:pt>
                <c:pt idx="1078">
                  <c:v>2.1828333333333334</c:v>
                </c:pt>
                <c:pt idx="1079">
                  <c:v>2.1928333333333332</c:v>
                </c:pt>
                <c:pt idx="1080">
                  <c:v>2.1928333333333332</c:v>
                </c:pt>
                <c:pt idx="1081" formatCode="0.00_);\(0.00\)">
                  <c:v>2.2118333333333333</c:v>
                </c:pt>
                <c:pt idx="1082">
                  <c:v>2.2000833333333336</c:v>
                </c:pt>
                <c:pt idx="1083">
                  <c:v>2.1698333333333335</c:v>
                </c:pt>
                <c:pt idx="1084">
                  <c:v>2.1752499999999997</c:v>
                </c:pt>
                <c:pt idx="1085">
                  <c:v>2.1752499999999997</c:v>
                </c:pt>
                <c:pt idx="1086" formatCode="0.00_);\(0.00\)">
                  <c:v>2.17225</c:v>
                </c:pt>
                <c:pt idx="1087">
                  <c:v>2.17225</c:v>
                </c:pt>
                <c:pt idx="1088">
                  <c:v>2.1468333333333329</c:v>
                </c:pt>
                <c:pt idx="1089">
                  <c:v>2.1904166666666671</c:v>
                </c:pt>
                <c:pt idx="1090">
                  <c:v>2.1911666666666663</c:v>
                </c:pt>
                <c:pt idx="1091" formatCode="0.00_);\(0.00\)">
                  <c:v>2.1788333333333334</c:v>
                </c:pt>
                <c:pt idx="1092">
                  <c:v>2.1388333333333334</c:v>
                </c:pt>
                <c:pt idx="1093">
                  <c:v>2.1188333333333333</c:v>
                </c:pt>
                <c:pt idx="1094">
                  <c:v>2.0931666666666664</c:v>
                </c:pt>
                <c:pt idx="1095">
                  <c:v>2.1231666666666666</c:v>
                </c:pt>
                <c:pt idx="1096" formatCode="0.00_);\(0.00\)">
                  <c:v>2.1256666666666666</c:v>
                </c:pt>
                <c:pt idx="1097">
                  <c:v>2.2024166666666667</c:v>
                </c:pt>
                <c:pt idx="1098">
                  <c:v>2.1951666666666663</c:v>
                </c:pt>
                <c:pt idx="1099">
                  <c:v>2.1315833333333329</c:v>
                </c:pt>
                <c:pt idx="1100">
                  <c:v>2.1783333333333332</c:v>
                </c:pt>
                <c:pt idx="1101" formatCode="0.00_);\(0.00\)">
                  <c:v>2.1820000000000004</c:v>
                </c:pt>
                <c:pt idx="1102">
                  <c:v>2.1710000000000003</c:v>
                </c:pt>
                <c:pt idx="1103">
                  <c:v>2.1609999999999996</c:v>
                </c:pt>
                <c:pt idx="1104">
                  <c:v>2.129</c:v>
                </c:pt>
                <c:pt idx="1105" formatCode="0.00_);\(0.00\)">
                  <c:v>2.1315833333333334</c:v>
                </c:pt>
                <c:pt idx="1106">
                  <c:v>2.1411666666666664</c:v>
                </c:pt>
                <c:pt idx="1107">
                  <c:v>2.1275833333333334</c:v>
                </c:pt>
                <c:pt idx="1108">
                  <c:v>2.1275833333333334</c:v>
                </c:pt>
                <c:pt idx="1109">
                  <c:v>2.1340833333333338</c:v>
                </c:pt>
                <c:pt idx="1110" formatCode="0.00_);\(0.00\)">
                  <c:v>2.1366666666666672</c:v>
                </c:pt>
                <c:pt idx="1111">
                  <c:v>2.1375833333333336</c:v>
                </c:pt>
                <c:pt idx="1112">
                  <c:v>2.1345000000000001</c:v>
                </c:pt>
                <c:pt idx="1113">
                  <c:v>2.1444166666666664</c:v>
                </c:pt>
                <c:pt idx="1114">
                  <c:v>2.1460833333333333</c:v>
                </c:pt>
                <c:pt idx="1115" formatCode="0.00_);\(0.00\)">
                  <c:v>2.1511666666666671</c:v>
                </c:pt>
                <c:pt idx="1116">
                  <c:v>2.1890833333333335</c:v>
                </c:pt>
                <c:pt idx="1117">
                  <c:v>2.193916666666667</c:v>
                </c:pt>
                <c:pt idx="1118">
                  <c:v>2.1938333333333335</c:v>
                </c:pt>
                <c:pt idx="1119">
                  <c:v>2.1886666666666668</c:v>
                </c:pt>
                <c:pt idx="1120" formatCode="0.00_);\(0.00\)">
                  <c:v>2.190666666666667</c:v>
                </c:pt>
                <c:pt idx="1121">
                  <c:v>2.190666666666667</c:v>
                </c:pt>
                <c:pt idx="1122">
                  <c:v>2.1846666666666668</c:v>
                </c:pt>
                <c:pt idx="1123">
                  <c:v>2.1861666666666668</c:v>
                </c:pt>
                <c:pt idx="1124">
                  <c:v>2.1726666666666667</c:v>
                </c:pt>
                <c:pt idx="1125" formatCode="0.00_);\(0.00\)">
                  <c:v>2.1476666666666664</c:v>
                </c:pt>
                <c:pt idx="1126">
                  <c:v>2.1475</c:v>
                </c:pt>
                <c:pt idx="1127">
                  <c:v>2.1475</c:v>
                </c:pt>
                <c:pt idx="1128">
                  <c:v>2.1371666666666669</c:v>
                </c:pt>
                <c:pt idx="1129">
                  <c:v>2.1324166666666668</c:v>
                </c:pt>
                <c:pt idx="1130" formatCode="0.00_);\(0.00\)">
                  <c:v>2.1688333333333332</c:v>
                </c:pt>
                <c:pt idx="1131">
                  <c:v>2.1503333333333328</c:v>
                </c:pt>
                <c:pt idx="1132">
                  <c:v>2.1583333333333337</c:v>
                </c:pt>
                <c:pt idx="1133">
                  <c:v>2.1543333333333332</c:v>
                </c:pt>
                <c:pt idx="1134" formatCode="0.00_);\(0.00\)">
                  <c:v>2.1533333333333329</c:v>
                </c:pt>
                <c:pt idx="1135">
                  <c:v>2.1533333333333329</c:v>
                </c:pt>
                <c:pt idx="1136">
                  <c:v>2.1585833333333331</c:v>
                </c:pt>
                <c:pt idx="1137">
                  <c:v>2.1551666666666667</c:v>
                </c:pt>
                <c:pt idx="1138">
                  <c:v>2.157166666666666</c:v>
                </c:pt>
                <c:pt idx="1139" formatCode="0.00_);\(0.00\)">
                  <c:v>2.14575</c:v>
                </c:pt>
                <c:pt idx="1140">
                  <c:v>2.1507499999999999</c:v>
                </c:pt>
                <c:pt idx="1141">
                  <c:v>2.1619999999999999</c:v>
                </c:pt>
                <c:pt idx="1142">
                  <c:v>2.1670833333333337</c:v>
                </c:pt>
                <c:pt idx="1143">
                  <c:v>2.1669166666666664</c:v>
                </c:pt>
                <c:pt idx="1144" formatCode="0.00_);\(0.00\)">
                  <c:v>2.1799166666666667</c:v>
                </c:pt>
                <c:pt idx="1145">
                  <c:v>2.1579166666666665</c:v>
                </c:pt>
                <c:pt idx="1146">
                  <c:v>2.177</c:v>
                </c:pt>
                <c:pt idx="1147">
                  <c:v>2.1648333333333332</c:v>
                </c:pt>
                <c:pt idx="1148">
                  <c:v>2.1520833333333331</c:v>
                </c:pt>
                <c:pt idx="1149" formatCode="0.00_);\(0.00\)">
                  <c:v>2.1248333333333331</c:v>
                </c:pt>
                <c:pt idx="1150">
                  <c:v>2.1150833333333328</c:v>
                </c:pt>
                <c:pt idx="1151">
                  <c:v>2.1100833333333329</c:v>
                </c:pt>
                <c:pt idx="1152">
                  <c:v>2.1194166666666665</c:v>
                </c:pt>
                <c:pt idx="1153">
                  <c:v>2.1071666666666666</c:v>
                </c:pt>
                <c:pt idx="1154" formatCode="0.00_);\(0.00\)">
                  <c:v>2.1471666666666667</c:v>
                </c:pt>
                <c:pt idx="1155">
                  <c:v>2.1655000000000002</c:v>
                </c:pt>
                <c:pt idx="1156">
                  <c:v>2.1511666666666667</c:v>
                </c:pt>
                <c:pt idx="1157">
                  <c:v>2.1513333333333335</c:v>
                </c:pt>
                <c:pt idx="1158">
                  <c:v>2.1593333333333331</c:v>
                </c:pt>
                <c:pt idx="1159" formatCode="0.00_);\(0.00\)">
                  <c:v>2.1666666666666665</c:v>
                </c:pt>
                <c:pt idx="1160">
                  <c:v>2.1747500000000004</c:v>
                </c:pt>
                <c:pt idx="1161">
                  <c:v>2.1839999999999997</c:v>
                </c:pt>
                <c:pt idx="1162">
                  <c:v>2.202666666666667</c:v>
                </c:pt>
                <c:pt idx="1163">
                  <c:v>2.202666666666667</c:v>
                </c:pt>
                <c:pt idx="1164" formatCode="0.00_);\(0.00\)">
                  <c:v>2.2076666666666669</c:v>
                </c:pt>
                <c:pt idx="1165">
                  <c:v>2.2296666666666667</c:v>
                </c:pt>
                <c:pt idx="1166">
                  <c:v>2.223666666666666</c:v>
                </c:pt>
                <c:pt idx="1167">
                  <c:v>2.2336666666666667</c:v>
                </c:pt>
                <c:pt idx="1168">
                  <c:v>2.2313333333333336</c:v>
                </c:pt>
                <c:pt idx="1169" formatCode="0.00_);\(0.00\)">
                  <c:v>2.2572500000000004</c:v>
                </c:pt>
                <c:pt idx="1170">
                  <c:v>2.2659166666666666</c:v>
                </c:pt>
                <c:pt idx="1171">
                  <c:v>2.266083333333333</c:v>
                </c:pt>
                <c:pt idx="1172">
                  <c:v>2.2610833333333331</c:v>
                </c:pt>
                <c:pt idx="1173" formatCode="0.00_);\(0.00\)">
                  <c:v>2.2550833333333329</c:v>
                </c:pt>
                <c:pt idx="1174">
                  <c:v>2.2550833333333329</c:v>
                </c:pt>
                <c:pt idx="1175">
                  <c:v>2.2689166666666667</c:v>
                </c:pt>
                <c:pt idx="1176">
                  <c:v>2.2679166666666668</c:v>
                </c:pt>
                <c:pt idx="1177">
                  <c:v>2.2779166666666666</c:v>
                </c:pt>
                <c:pt idx="1178" formatCode="0.00_);\(0.00\)">
                  <c:v>2.2708333333333335</c:v>
                </c:pt>
                <c:pt idx="1179">
                  <c:v>2.27325</c:v>
                </c:pt>
                <c:pt idx="1180">
                  <c:v>2.2736666666666667</c:v>
                </c:pt>
                <c:pt idx="1181">
                  <c:v>2.2706666666666671</c:v>
                </c:pt>
                <c:pt idx="1182">
                  <c:v>2.2626666666666662</c:v>
                </c:pt>
                <c:pt idx="1183" formatCode="0.00_);\(0.00\)">
                  <c:v>2.2826666666666662</c:v>
                </c:pt>
                <c:pt idx="1184">
                  <c:v>2.259666666666666</c:v>
                </c:pt>
                <c:pt idx="1185">
                  <c:v>2.2766666666666668</c:v>
                </c:pt>
                <c:pt idx="1186">
                  <c:v>2.2907500000000005</c:v>
                </c:pt>
                <c:pt idx="1187">
                  <c:v>2.2897499999999997</c:v>
                </c:pt>
                <c:pt idx="1188" formatCode="0.00_);\(0.00\)">
                  <c:v>2.3006666666666669</c:v>
                </c:pt>
                <c:pt idx="1189">
                  <c:v>2.2794166666666662</c:v>
                </c:pt>
                <c:pt idx="1190">
                  <c:v>2.2230833333333333</c:v>
                </c:pt>
                <c:pt idx="1191">
                  <c:v>2.2333333333333329</c:v>
                </c:pt>
                <c:pt idx="1192">
                  <c:v>2.2333333333333329</c:v>
                </c:pt>
                <c:pt idx="1193">
                  <c:v>2.2383333333333333</c:v>
                </c:pt>
                <c:pt idx="1194">
                  <c:v>2.2383333333333333</c:v>
                </c:pt>
                <c:pt idx="1195">
                  <c:v>2.2163333333333335</c:v>
                </c:pt>
                <c:pt idx="1196">
                  <c:v>2.2263333333333333</c:v>
                </c:pt>
                <c:pt idx="1197">
                  <c:v>2.2461666666666669</c:v>
                </c:pt>
                <c:pt idx="1198">
                  <c:v>2.2561666666666671</c:v>
                </c:pt>
                <c:pt idx="1199">
                  <c:v>2.2911666666666668</c:v>
                </c:pt>
                <c:pt idx="1200">
                  <c:v>2.2911666666666668</c:v>
                </c:pt>
                <c:pt idx="1201">
                  <c:v>2.3031666666666664</c:v>
                </c:pt>
                <c:pt idx="1202">
                  <c:v>2.3042500000000001</c:v>
                </c:pt>
                <c:pt idx="1203">
                  <c:v>2.3298333333333332</c:v>
                </c:pt>
                <c:pt idx="1204">
                  <c:v>2.3278333333333334</c:v>
                </c:pt>
                <c:pt idx="1205">
                  <c:v>2.3378333333333337</c:v>
                </c:pt>
                <c:pt idx="1206">
                  <c:v>2.3478333333333334</c:v>
                </c:pt>
                <c:pt idx="1207">
                  <c:v>2.3508333333333331</c:v>
                </c:pt>
                <c:pt idx="1208">
                  <c:v>2.3246666666666664</c:v>
                </c:pt>
                <c:pt idx="1209">
                  <c:v>2.3246666666666664</c:v>
                </c:pt>
                <c:pt idx="1210">
                  <c:v>2.3346666666666671</c:v>
                </c:pt>
                <c:pt idx="1211">
                  <c:v>2.2942499999999995</c:v>
                </c:pt>
                <c:pt idx="1212">
                  <c:v>2.2742499999999999</c:v>
                </c:pt>
                <c:pt idx="1213">
                  <c:v>2.2695833333333328</c:v>
                </c:pt>
                <c:pt idx="1214">
                  <c:v>2.2174999999999998</c:v>
                </c:pt>
                <c:pt idx="1215">
                  <c:v>2.2131666666666665</c:v>
                </c:pt>
                <c:pt idx="1216">
                  <c:v>2.2151666666666672</c:v>
                </c:pt>
                <c:pt idx="1217">
                  <c:v>2.2171666666666665</c:v>
                </c:pt>
                <c:pt idx="1218">
                  <c:v>2.2073333333333331</c:v>
                </c:pt>
                <c:pt idx="1219">
                  <c:v>2.2073333333333331</c:v>
                </c:pt>
                <c:pt idx="1220">
                  <c:v>2.1985833333333336</c:v>
                </c:pt>
                <c:pt idx="1221">
                  <c:v>2.203583333333333</c:v>
                </c:pt>
                <c:pt idx="1222">
                  <c:v>2.2335833333333333</c:v>
                </c:pt>
                <c:pt idx="1223">
                  <c:v>2.250833333333333</c:v>
                </c:pt>
                <c:pt idx="1224">
                  <c:v>2.2757499999999999</c:v>
                </c:pt>
                <c:pt idx="1225">
                  <c:v>2.2762499999999997</c:v>
                </c:pt>
                <c:pt idx="1226">
                  <c:v>2.2803333333333335</c:v>
                </c:pt>
                <c:pt idx="1227">
                  <c:v>2.2718333333333334</c:v>
                </c:pt>
                <c:pt idx="1228">
                  <c:v>2.2645833333333329</c:v>
                </c:pt>
                <c:pt idx="1229">
                  <c:v>2.2895833333333337</c:v>
                </c:pt>
                <c:pt idx="1230">
                  <c:v>2.2805833333333334</c:v>
                </c:pt>
                <c:pt idx="1231">
                  <c:v>2.2789166666666669</c:v>
                </c:pt>
                <c:pt idx="1232">
                  <c:v>2.2688333333333333</c:v>
                </c:pt>
                <c:pt idx="1233">
                  <c:v>2.2848333333333333</c:v>
                </c:pt>
                <c:pt idx="1234">
                  <c:v>2.288583333333333</c:v>
                </c:pt>
                <c:pt idx="1235">
                  <c:v>2.2759999999999998</c:v>
                </c:pt>
                <c:pt idx="1236">
                  <c:v>2.2560000000000002</c:v>
                </c:pt>
                <c:pt idx="1237">
                  <c:v>2.266</c:v>
                </c:pt>
                <c:pt idx="1238">
                  <c:v>2.2495833333333333</c:v>
                </c:pt>
                <c:pt idx="1239">
                  <c:v>2.2495833333333333</c:v>
                </c:pt>
                <c:pt idx="1240">
                  <c:v>2.2454166666666668</c:v>
                </c:pt>
                <c:pt idx="1241">
                  <c:v>2.2554166666666666</c:v>
                </c:pt>
                <c:pt idx="1242">
                  <c:v>2.2654166666666664</c:v>
                </c:pt>
                <c:pt idx="1243">
                  <c:v>2.2550833333333338</c:v>
                </c:pt>
                <c:pt idx="1244">
                  <c:v>2.2639166666666664</c:v>
                </c:pt>
                <c:pt idx="1245">
                  <c:v>2.2942499999999999</c:v>
                </c:pt>
                <c:pt idx="1246">
                  <c:v>2.3032500000000002</c:v>
                </c:pt>
                <c:pt idx="1247">
                  <c:v>2.2832500000000002</c:v>
                </c:pt>
                <c:pt idx="1248">
                  <c:v>2.2479999999999998</c:v>
                </c:pt>
                <c:pt idx="1249">
                  <c:v>2.2063333333333333</c:v>
                </c:pt>
                <c:pt idx="1250">
                  <c:v>2.2363333333333335</c:v>
                </c:pt>
                <c:pt idx="1251">
                  <c:v>2.2417500000000001</c:v>
                </c:pt>
                <c:pt idx="1252">
                  <c:v>2.2344166666666667</c:v>
                </c:pt>
                <c:pt idx="1253">
                  <c:v>2.2220833333333334</c:v>
                </c:pt>
                <c:pt idx="1254">
                  <c:v>2.2329166666666667</c:v>
                </c:pt>
                <c:pt idx="1255">
                  <c:v>2.2630833333333333</c:v>
                </c:pt>
                <c:pt idx="1256">
                  <c:v>2.2869166666666665</c:v>
                </c:pt>
                <c:pt idx="1257">
                  <c:v>2.2818333333333332</c:v>
                </c:pt>
                <c:pt idx="1258">
                  <c:v>2.2848333333333333</c:v>
                </c:pt>
                <c:pt idx="1259" formatCode="0.00_);\(0.00\)">
                  <c:v>2.2848333333333333</c:v>
                </c:pt>
                <c:pt idx="1260">
                  <c:v>2.3120000000000003</c:v>
                </c:pt>
                <c:pt idx="1261">
                  <c:v>2.3109999999999995</c:v>
                </c:pt>
                <c:pt idx="1262">
                  <c:v>2.3183333333333334</c:v>
                </c:pt>
                <c:pt idx="1263">
                  <c:v>2.3345833333333332</c:v>
                </c:pt>
                <c:pt idx="1264" formatCode="0.00_);\(0.00\)">
                  <c:v>2.3396666666666666</c:v>
                </c:pt>
                <c:pt idx="1265">
                  <c:v>2.3679999999999999</c:v>
                </c:pt>
                <c:pt idx="1266">
                  <c:v>2.3715833333333336</c:v>
                </c:pt>
                <c:pt idx="1267">
                  <c:v>2.3745833333333337</c:v>
                </c:pt>
                <c:pt idx="1268" formatCode="0.00_);\(0.00\)">
                  <c:v>2.3971666666666667</c:v>
                </c:pt>
                <c:pt idx="1269">
                  <c:v>2.4029166666666661</c:v>
                </c:pt>
                <c:pt idx="1270">
                  <c:v>2.3928333333333329</c:v>
                </c:pt>
                <c:pt idx="1271">
                  <c:v>2.3839166666666669</c:v>
                </c:pt>
                <c:pt idx="1272">
                  <c:v>2.3729166666666672</c:v>
                </c:pt>
                <c:pt idx="1273" formatCode="0.00_);\(0.00\)">
                  <c:v>2.4075833333333336</c:v>
                </c:pt>
                <c:pt idx="1274">
                  <c:v>2.42875</c:v>
                </c:pt>
                <c:pt idx="1275">
                  <c:v>2.4385833333333338</c:v>
                </c:pt>
                <c:pt idx="1276">
                  <c:v>2.44</c:v>
                </c:pt>
                <c:pt idx="1277">
                  <c:v>2.4444166666666667</c:v>
                </c:pt>
                <c:pt idx="1278" formatCode="0.00_);\(0.00\)">
                  <c:v>2.4635833333333337</c:v>
                </c:pt>
                <c:pt idx="1279">
                  <c:v>2.4412499999999997</c:v>
                </c:pt>
                <c:pt idx="1280">
                  <c:v>2.4172499999999997</c:v>
                </c:pt>
                <c:pt idx="1281">
                  <c:v>2.4077500000000001</c:v>
                </c:pt>
                <c:pt idx="1282">
                  <c:v>2.4036666666666666</c:v>
                </c:pt>
                <c:pt idx="1283" formatCode="0.00_);\(0.00\)">
                  <c:v>2.4316666666666671</c:v>
                </c:pt>
                <c:pt idx="1284">
                  <c:v>2.3946666666666663</c:v>
                </c:pt>
                <c:pt idx="1285">
                  <c:v>2.382916666666667</c:v>
                </c:pt>
                <c:pt idx="1286">
                  <c:v>2.4149166666666666</c:v>
                </c:pt>
                <c:pt idx="1287" formatCode="0.00_);\(0.00\)">
                  <c:v>2.4057500000000003</c:v>
                </c:pt>
                <c:pt idx="1288">
                  <c:v>2.3987499999999997</c:v>
                </c:pt>
                <c:pt idx="1289">
                  <c:v>2.3987499999999997</c:v>
                </c:pt>
                <c:pt idx="1290">
                  <c:v>2.3987499999999997</c:v>
                </c:pt>
                <c:pt idx="1291">
                  <c:v>2.4154999999999998</c:v>
                </c:pt>
                <c:pt idx="1292" formatCode="0.00_);\(0.00\)">
                  <c:v>2.402166666666667</c:v>
                </c:pt>
                <c:pt idx="1293">
                  <c:v>2.402166666666667</c:v>
                </c:pt>
                <c:pt idx="1294">
                  <c:v>2.402166666666667</c:v>
                </c:pt>
                <c:pt idx="1295">
                  <c:v>2.3961666666666668</c:v>
                </c:pt>
                <c:pt idx="1296">
                  <c:v>2.394166666666667</c:v>
                </c:pt>
                <c:pt idx="1297" formatCode="0.00_);\(0.00\)">
                  <c:v>2.3811666666666667</c:v>
                </c:pt>
                <c:pt idx="1298">
                  <c:v>2.3740000000000001</c:v>
                </c:pt>
                <c:pt idx="1299">
                  <c:v>2.3887499999999999</c:v>
                </c:pt>
                <c:pt idx="1300">
                  <c:v>2.3764166666666662</c:v>
                </c:pt>
                <c:pt idx="1301">
                  <c:v>2.3676666666666666</c:v>
                </c:pt>
                <c:pt idx="1302" formatCode="0.00_);\(0.00\)">
                  <c:v>2.3496666666666663</c:v>
                </c:pt>
                <c:pt idx="1303">
                  <c:v>2.3401666666666667</c:v>
                </c:pt>
                <c:pt idx="1304">
                  <c:v>2.3351666666666668</c:v>
                </c:pt>
                <c:pt idx="1305">
                  <c:v>2.3191666666666664</c:v>
                </c:pt>
                <c:pt idx="1306">
                  <c:v>2.3351666666666668</c:v>
                </c:pt>
                <c:pt idx="1307" formatCode="0.00_);\(0.00\)">
                  <c:v>2.3401666666666667</c:v>
                </c:pt>
                <c:pt idx="1308">
                  <c:v>2.3651666666666666</c:v>
                </c:pt>
                <c:pt idx="1309">
                  <c:v>2.3841666666666668</c:v>
                </c:pt>
                <c:pt idx="1310">
                  <c:v>2.3731666666666666</c:v>
                </c:pt>
                <c:pt idx="1311">
                  <c:v>2.3956666666666671</c:v>
                </c:pt>
                <c:pt idx="1312" formatCode="0.00_);\(0.00\)">
                  <c:v>2.3688333333333333</c:v>
                </c:pt>
                <c:pt idx="1313">
                  <c:v>2.339</c:v>
                </c:pt>
                <c:pt idx="1314">
                  <c:v>2.3249166666666663</c:v>
                </c:pt>
                <c:pt idx="1315">
                  <c:v>2.3915833333333336</c:v>
                </c:pt>
                <c:pt idx="1316">
                  <c:v>2.3846666666666665</c:v>
                </c:pt>
                <c:pt idx="1317" formatCode="0.00_);\(0.00\)">
                  <c:v>2.4019999999999997</c:v>
                </c:pt>
                <c:pt idx="1318">
                  <c:v>2.4060000000000001</c:v>
                </c:pt>
                <c:pt idx="1319">
                  <c:v>2.4109999999999996</c:v>
                </c:pt>
                <c:pt idx="1320">
                  <c:v>2.4697499999999999</c:v>
                </c:pt>
                <c:pt idx="1321">
                  <c:v>2.4837500000000001</c:v>
                </c:pt>
                <c:pt idx="1322" formatCode="0.00_);\(0.00\)">
                  <c:v>2.4797499999999997</c:v>
                </c:pt>
                <c:pt idx="1323">
                  <c:v>2.4357500000000001</c:v>
                </c:pt>
                <c:pt idx="1324">
                  <c:v>2.4360833333333329</c:v>
                </c:pt>
                <c:pt idx="1325">
                  <c:v>2.4064999999999999</c:v>
                </c:pt>
                <c:pt idx="1326" formatCode="0.00_);\(0.00\)">
                  <c:v>2.3864999999999998</c:v>
                </c:pt>
                <c:pt idx="1327">
                  <c:v>2.3880000000000003</c:v>
                </c:pt>
                <c:pt idx="1328">
                  <c:v>2.3850000000000002</c:v>
                </c:pt>
                <c:pt idx="1329">
                  <c:v>2.395</c:v>
                </c:pt>
                <c:pt idx="1330">
                  <c:v>2.3590000000000004</c:v>
                </c:pt>
                <c:pt idx="1331" formatCode="0.00_);\(0.00\)">
                  <c:v>2.3339999999999996</c:v>
                </c:pt>
                <c:pt idx="1332">
                  <c:v>2.3459999999999996</c:v>
                </c:pt>
                <c:pt idx="1333">
                  <c:v>2.3360000000000003</c:v>
                </c:pt>
                <c:pt idx="1334">
                  <c:v>2.351</c:v>
                </c:pt>
                <c:pt idx="1335">
                  <c:v>2.3447499999999999</c:v>
                </c:pt>
                <c:pt idx="1336" formatCode="0.00_);\(0.00\)">
                  <c:v>2.3368333333333333</c:v>
                </c:pt>
                <c:pt idx="1337">
                  <c:v>2.3368333333333333</c:v>
                </c:pt>
                <c:pt idx="1338">
                  <c:v>2.3568333333333338</c:v>
                </c:pt>
                <c:pt idx="1339">
                  <c:v>2.35175</c:v>
                </c:pt>
                <c:pt idx="1340">
                  <c:v>2.35175</c:v>
                </c:pt>
                <c:pt idx="1341" formatCode="0.00_);\(0.00\)">
                  <c:v>2.3639166666666664</c:v>
                </c:pt>
                <c:pt idx="1342">
                  <c:v>2.3670000000000004</c:v>
                </c:pt>
                <c:pt idx="1343">
                  <c:v>2.3766666666666665</c:v>
                </c:pt>
                <c:pt idx="1344">
                  <c:v>2.3766666666666665</c:v>
                </c:pt>
                <c:pt idx="1345">
                  <c:v>2.3657500000000002</c:v>
                </c:pt>
                <c:pt idx="1346" formatCode="0.00_);\(0.00\)">
                  <c:v>2.37575</c:v>
                </c:pt>
                <c:pt idx="1347">
                  <c:v>2.3677499999999996</c:v>
                </c:pt>
                <c:pt idx="1348">
                  <c:v>2.3577500000000002</c:v>
                </c:pt>
                <c:pt idx="1349">
                  <c:v>2.3537499999999998</c:v>
                </c:pt>
                <c:pt idx="1350">
                  <c:v>2.35575</c:v>
                </c:pt>
                <c:pt idx="1351" formatCode="0.00_);\(0.00\)">
                  <c:v>2.3507500000000001</c:v>
                </c:pt>
                <c:pt idx="1352">
                  <c:v>2.3677500000000005</c:v>
                </c:pt>
                <c:pt idx="1353">
                  <c:v>2.3649999999999998</c:v>
                </c:pt>
                <c:pt idx="1354">
                  <c:v>2.3560000000000003</c:v>
                </c:pt>
                <c:pt idx="1355" formatCode="0.00_);\(0.00\)">
                  <c:v>2.3673333333333333</c:v>
                </c:pt>
                <c:pt idx="1356">
                  <c:v>2.3723333333333332</c:v>
                </c:pt>
                <c:pt idx="1357">
                  <c:v>2.3748333333333336</c:v>
                </c:pt>
                <c:pt idx="1358">
                  <c:v>2.3748333333333336</c:v>
                </c:pt>
                <c:pt idx="1359">
                  <c:v>2.3548333333333331</c:v>
                </c:pt>
                <c:pt idx="1360" formatCode="0.00_);\(0.00\)">
                  <c:v>2.3448333333333333</c:v>
                </c:pt>
                <c:pt idx="1361">
                  <c:v>2.3448333333333333</c:v>
                </c:pt>
                <c:pt idx="1362">
                  <c:v>2.3398333333333334</c:v>
                </c:pt>
                <c:pt idx="1363">
                  <c:v>2.3478333333333334</c:v>
                </c:pt>
                <c:pt idx="1364">
                  <c:v>2.3478333333333334</c:v>
                </c:pt>
                <c:pt idx="1365" formatCode="0.00_);\(0.00\)">
                  <c:v>2.3639999999999999</c:v>
                </c:pt>
                <c:pt idx="1366">
                  <c:v>2.3639999999999999</c:v>
                </c:pt>
                <c:pt idx="1367">
                  <c:v>2.3789999999999996</c:v>
                </c:pt>
                <c:pt idx="1368">
                  <c:v>2.3669999999999995</c:v>
                </c:pt>
                <c:pt idx="1369">
                  <c:v>2.387</c:v>
                </c:pt>
                <c:pt idx="1370" formatCode="0.00_);\(0.00\)">
                  <c:v>2.3770000000000002</c:v>
                </c:pt>
                <c:pt idx="1371">
                  <c:v>2.387</c:v>
                </c:pt>
                <c:pt idx="1372">
                  <c:v>2.3919999999999999</c:v>
                </c:pt>
                <c:pt idx="1373">
                  <c:v>2.4006666666666665</c:v>
                </c:pt>
                <c:pt idx="1374">
                  <c:v>2.4006666666666665</c:v>
                </c:pt>
                <c:pt idx="1375" formatCode="0.00_);\(0.00\)">
                  <c:v>2.4006666666666665</c:v>
                </c:pt>
                <c:pt idx="1376">
                  <c:v>2.4006666666666665</c:v>
                </c:pt>
                <c:pt idx="1377">
                  <c:v>2.4004166666666666</c:v>
                </c:pt>
                <c:pt idx="1378">
                  <c:v>2.4004166666666666</c:v>
                </c:pt>
                <c:pt idx="1379">
                  <c:v>2.4031666666666669</c:v>
                </c:pt>
                <c:pt idx="1380" formatCode="0.00_);\(0.00\)">
                  <c:v>2.3971666666666667</c:v>
                </c:pt>
                <c:pt idx="1381">
                  <c:v>2.3808333333333334</c:v>
                </c:pt>
                <c:pt idx="1382">
                  <c:v>2.3958333333333326</c:v>
                </c:pt>
                <c:pt idx="1383">
                  <c:v>2.4008333333333334</c:v>
                </c:pt>
                <c:pt idx="1384" formatCode="0.00_);\(0.00\)">
                  <c:v>2.3908333333333331</c:v>
                </c:pt>
                <c:pt idx="1385">
                  <c:v>2.3908333333333331</c:v>
                </c:pt>
                <c:pt idx="1386">
                  <c:v>2.375833333333333</c:v>
                </c:pt>
                <c:pt idx="1387">
                  <c:v>2.3858333333333337</c:v>
                </c:pt>
                <c:pt idx="1388">
                  <c:v>2.3846666666666669</c:v>
                </c:pt>
                <c:pt idx="1389" formatCode="0.00_);\(0.00\)">
                  <c:v>2.3805000000000001</c:v>
                </c:pt>
                <c:pt idx="1390">
                  <c:v>2.4066666666666663</c:v>
                </c:pt>
                <c:pt idx="1391">
                  <c:v>2.4066666666666663</c:v>
                </c:pt>
                <c:pt idx="1392">
                  <c:v>2.3966666666666665</c:v>
                </c:pt>
                <c:pt idx="1393">
                  <c:v>2.3977499999999998</c:v>
                </c:pt>
                <c:pt idx="1394" formatCode="0.00_);\(0.00\)">
                  <c:v>2.3927500000000004</c:v>
                </c:pt>
                <c:pt idx="1395">
                  <c:v>2.41275</c:v>
                </c:pt>
                <c:pt idx="1396">
                  <c:v>2.415083333333333</c:v>
                </c:pt>
                <c:pt idx="1397">
                  <c:v>2.4058333333333333</c:v>
                </c:pt>
                <c:pt idx="1398">
                  <c:v>2.4058333333333333</c:v>
                </c:pt>
                <c:pt idx="1399" formatCode="0.00_);\(0.00\)">
                  <c:v>2.4003333333333332</c:v>
                </c:pt>
                <c:pt idx="1400">
                  <c:v>2.390333333333333</c:v>
                </c:pt>
                <c:pt idx="1401">
                  <c:v>2.3953333333333333</c:v>
                </c:pt>
                <c:pt idx="1402">
                  <c:v>2.3953333333333333</c:v>
                </c:pt>
                <c:pt idx="1403">
                  <c:v>2.3853333333333331</c:v>
                </c:pt>
                <c:pt idx="1404" formatCode="0.00_);\(0.00\)">
                  <c:v>2.3709166666666666</c:v>
                </c:pt>
                <c:pt idx="1405">
                  <c:v>2.3609166666666668</c:v>
                </c:pt>
                <c:pt idx="1406">
                  <c:v>2.3535833333333334</c:v>
                </c:pt>
                <c:pt idx="1407">
                  <c:v>2.3482499999999997</c:v>
                </c:pt>
                <c:pt idx="1408">
                  <c:v>2.3462499999999999</c:v>
                </c:pt>
                <c:pt idx="1409" formatCode="0.00_);\(0.00\)">
                  <c:v>2.3452500000000001</c:v>
                </c:pt>
                <c:pt idx="1410">
                  <c:v>2.35025</c:v>
                </c:pt>
                <c:pt idx="1411">
                  <c:v>2.3736666666666664</c:v>
                </c:pt>
                <c:pt idx="1412">
                  <c:v>2.363666666666667</c:v>
                </c:pt>
                <c:pt idx="1413">
                  <c:v>2.3536666666666659</c:v>
                </c:pt>
                <c:pt idx="1414" formatCode="0.00_);\(0.00\)">
                  <c:v>2.3511666666666664</c:v>
                </c:pt>
                <c:pt idx="1415">
                  <c:v>2.3544166666666659</c:v>
                </c:pt>
                <c:pt idx="1416">
                  <c:v>2.3464166666666668</c:v>
                </c:pt>
                <c:pt idx="1417">
                  <c:v>2.3414166666666674</c:v>
                </c:pt>
                <c:pt idx="1418">
                  <c:v>2.3382500000000004</c:v>
                </c:pt>
                <c:pt idx="1419" formatCode="0.00_);\(0.00\)">
                  <c:v>2.3134166666666669</c:v>
                </c:pt>
                <c:pt idx="1420">
                  <c:v>2.307666666666667</c:v>
                </c:pt>
                <c:pt idx="1421">
                  <c:v>2.319666666666667</c:v>
                </c:pt>
                <c:pt idx="1422">
                  <c:v>2.3146666666666667</c:v>
                </c:pt>
                <c:pt idx="1423">
                  <c:v>2.2785833333333332</c:v>
                </c:pt>
                <c:pt idx="1424" formatCode="0.00_);\(0.00\)">
                  <c:v>2.2835833333333331</c:v>
                </c:pt>
                <c:pt idx="1425">
                  <c:v>2.2955833333333331</c:v>
                </c:pt>
                <c:pt idx="1426">
                  <c:v>2.2976666666666663</c:v>
                </c:pt>
                <c:pt idx="1427">
                  <c:v>2.2762500000000006</c:v>
                </c:pt>
                <c:pt idx="1428" formatCode="0.00_);\(0.00\)">
                  <c:v>2.2792500000000002</c:v>
                </c:pt>
                <c:pt idx="1429">
                  <c:v>2.2722500000000001</c:v>
                </c:pt>
                <c:pt idx="1430">
                  <c:v>2.282083333333333</c:v>
                </c:pt>
                <c:pt idx="1431">
                  <c:v>2.3020833333333326</c:v>
                </c:pt>
                <c:pt idx="1432">
                  <c:v>2.2837499999999999</c:v>
                </c:pt>
                <c:pt idx="1433" formatCode="0.00_);\(0.00\)">
                  <c:v>2.2726666666666664</c:v>
                </c:pt>
                <c:pt idx="1434">
                  <c:v>2.2796666666666665</c:v>
                </c:pt>
                <c:pt idx="1435">
                  <c:v>2.2687499999999998</c:v>
                </c:pt>
                <c:pt idx="1436">
                  <c:v>2.27075</c:v>
                </c:pt>
                <c:pt idx="1437">
                  <c:v>2.27075</c:v>
                </c:pt>
                <c:pt idx="1438" formatCode="0.00_);\(0.00\)">
                  <c:v>2.2767500000000003</c:v>
                </c:pt>
                <c:pt idx="1439">
                  <c:v>2.2787500000000001</c:v>
                </c:pt>
                <c:pt idx="1440">
                  <c:v>2.2787500000000001</c:v>
                </c:pt>
                <c:pt idx="1441">
                  <c:v>2.2977499999999997</c:v>
                </c:pt>
                <c:pt idx="1442">
                  <c:v>2.2977499999999997</c:v>
                </c:pt>
                <c:pt idx="1443">
                  <c:v>2.2837499999999999</c:v>
                </c:pt>
                <c:pt idx="1444">
                  <c:v>2.2837499999999999</c:v>
                </c:pt>
                <c:pt idx="1445">
                  <c:v>2.2807499999999998</c:v>
                </c:pt>
                <c:pt idx="1446">
                  <c:v>2.27075</c:v>
                </c:pt>
                <c:pt idx="1447">
                  <c:v>2.2757500000000004</c:v>
                </c:pt>
                <c:pt idx="1448">
                  <c:v>2.2569166666666667</c:v>
                </c:pt>
                <c:pt idx="1449">
                  <c:v>2.2702499999999999</c:v>
                </c:pt>
                <c:pt idx="1450">
                  <c:v>2.2652500000000004</c:v>
                </c:pt>
                <c:pt idx="1451">
                  <c:v>2.2684166666666665</c:v>
                </c:pt>
                <c:pt idx="1452">
                  <c:v>2.2676666666666665</c:v>
                </c:pt>
                <c:pt idx="1453">
                  <c:v>2.2701666666666664</c:v>
                </c:pt>
                <c:pt idx="1454">
                  <c:v>2.2751666666666668</c:v>
                </c:pt>
                <c:pt idx="1455">
                  <c:v>2.2801666666666667</c:v>
                </c:pt>
                <c:pt idx="1456">
                  <c:v>2.2918333333333334</c:v>
                </c:pt>
                <c:pt idx="1457">
                  <c:v>2.2918333333333334</c:v>
                </c:pt>
                <c:pt idx="1458">
                  <c:v>2.3018333333333332</c:v>
                </c:pt>
                <c:pt idx="1459">
                  <c:v>2.3105833333333337</c:v>
                </c:pt>
                <c:pt idx="1460">
                  <c:v>2.3214166666666665</c:v>
                </c:pt>
                <c:pt idx="1461">
                  <c:v>2.3020833333333326</c:v>
                </c:pt>
                <c:pt idx="1462">
                  <c:v>2.3062500000000004</c:v>
                </c:pt>
                <c:pt idx="1463">
                  <c:v>2.3125</c:v>
                </c:pt>
                <c:pt idx="1464">
                  <c:v>2.3101666666666665</c:v>
                </c:pt>
                <c:pt idx="1465">
                  <c:v>2.3301666666666665</c:v>
                </c:pt>
                <c:pt idx="1466">
                  <c:v>2.3374166666666665</c:v>
                </c:pt>
                <c:pt idx="1467">
                  <c:v>2.3274166666666667</c:v>
                </c:pt>
                <c:pt idx="1468">
                  <c:v>2.3424166666666668</c:v>
                </c:pt>
                <c:pt idx="1469">
                  <c:v>2.3294166666666665</c:v>
                </c:pt>
                <c:pt idx="1470">
                  <c:v>2.3074166666666667</c:v>
                </c:pt>
                <c:pt idx="1471">
                  <c:v>2.3274166666666667</c:v>
                </c:pt>
                <c:pt idx="1472">
                  <c:v>2.3224166666666668</c:v>
                </c:pt>
                <c:pt idx="1473">
                  <c:v>2.3224166666666668</c:v>
                </c:pt>
                <c:pt idx="1474">
                  <c:v>2.3274166666666667</c:v>
                </c:pt>
                <c:pt idx="1475">
                  <c:v>2.3125</c:v>
                </c:pt>
                <c:pt idx="1476">
                  <c:v>2.3084999999999996</c:v>
                </c:pt>
                <c:pt idx="1477">
                  <c:v>2.3075833333333331</c:v>
                </c:pt>
                <c:pt idx="1478">
                  <c:v>2.3105833333333332</c:v>
                </c:pt>
                <c:pt idx="1479">
                  <c:v>2.3125833333333334</c:v>
                </c:pt>
                <c:pt idx="1480">
                  <c:v>2.3145833333333332</c:v>
                </c:pt>
                <c:pt idx="1481">
                  <c:v>2.3225833333333337</c:v>
                </c:pt>
                <c:pt idx="1482">
                  <c:v>2.3155833333333331</c:v>
                </c:pt>
                <c:pt idx="1483">
                  <c:v>2.290083333333333</c:v>
                </c:pt>
                <c:pt idx="1484">
                  <c:v>2.2850833333333336</c:v>
                </c:pt>
                <c:pt idx="1485">
                  <c:v>2.285916666666667</c:v>
                </c:pt>
                <c:pt idx="1486">
                  <c:v>2.285916666666667</c:v>
                </c:pt>
                <c:pt idx="1487">
                  <c:v>2.29725</c:v>
                </c:pt>
                <c:pt idx="1488">
                  <c:v>2.3122499999999997</c:v>
                </c:pt>
                <c:pt idx="1489">
                  <c:v>2.2952499999999998</c:v>
                </c:pt>
                <c:pt idx="1490">
                  <c:v>2.2948333333333326</c:v>
                </c:pt>
                <c:pt idx="1491">
                  <c:v>2.2899166666666666</c:v>
                </c:pt>
                <c:pt idx="1492">
                  <c:v>2.2848333333333337</c:v>
                </c:pt>
                <c:pt idx="1493">
                  <c:v>2.2839166666666668</c:v>
                </c:pt>
                <c:pt idx="1494">
                  <c:v>2.2789166666666665</c:v>
                </c:pt>
                <c:pt idx="1495">
                  <c:v>2.2789166666666665</c:v>
                </c:pt>
                <c:pt idx="1496">
                  <c:v>2.273916666666667</c:v>
                </c:pt>
                <c:pt idx="1497">
                  <c:v>2.273916666666667</c:v>
                </c:pt>
                <c:pt idx="1498">
                  <c:v>2.2639166666666664</c:v>
                </c:pt>
                <c:pt idx="1499">
                  <c:v>2.2639166666666664</c:v>
                </c:pt>
                <c:pt idx="1500">
                  <c:v>2.253916666666667</c:v>
                </c:pt>
                <c:pt idx="1501">
                  <c:v>2.253916666666667</c:v>
                </c:pt>
                <c:pt idx="1502">
                  <c:v>2.2510833333333333</c:v>
                </c:pt>
                <c:pt idx="1503">
                  <c:v>2.2504999999999997</c:v>
                </c:pt>
                <c:pt idx="1504">
                  <c:v>2.2550833333333333</c:v>
                </c:pt>
                <c:pt idx="1505">
                  <c:v>2.2550833333333333</c:v>
                </c:pt>
                <c:pt idx="1506">
                  <c:v>2.3000833333333328</c:v>
                </c:pt>
                <c:pt idx="1507">
                  <c:v>2.282083333333333</c:v>
                </c:pt>
                <c:pt idx="1508">
                  <c:v>2.2760833333333328</c:v>
                </c:pt>
                <c:pt idx="1509" formatCode="0.00_);\(0.00\)">
                  <c:v>2.2555833333333331</c:v>
                </c:pt>
                <c:pt idx="1510">
                  <c:v>2.2556666666666665</c:v>
                </c:pt>
                <c:pt idx="1511">
                  <c:v>2.2752499999999998</c:v>
                </c:pt>
                <c:pt idx="1512">
                  <c:v>2.289333333333333</c:v>
                </c:pt>
                <c:pt idx="1513">
                  <c:v>2.289416666666666</c:v>
                </c:pt>
                <c:pt idx="1514" formatCode="0.00_);\(0.00\)">
                  <c:v>2.3045</c:v>
                </c:pt>
                <c:pt idx="1515">
                  <c:v>2.3045</c:v>
                </c:pt>
                <c:pt idx="1516">
                  <c:v>2.3045</c:v>
                </c:pt>
                <c:pt idx="1517">
                  <c:v>2.3142499999999999</c:v>
                </c:pt>
                <c:pt idx="1518">
                  <c:v>2.3384166666666668</c:v>
                </c:pt>
                <c:pt idx="1519" formatCode="0.00_);\(0.00\)">
                  <c:v>2.3829999999999996</c:v>
                </c:pt>
                <c:pt idx="1520">
                  <c:v>2.3779999999999997</c:v>
                </c:pt>
                <c:pt idx="1521">
                  <c:v>2.3779999999999997</c:v>
                </c:pt>
                <c:pt idx="1522">
                  <c:v>2.3960833333333338</c:v>
                </c:pt>
                <c:pt idx="1523">
                  <c:v>2.4170833333333333</c:v>
                </c:pt>
                <c:pt idx="1524" formatCode="0.00_);\(0.00\)">
                  <c:v>2.4557500000000001</c:v>
                </c:pt>
                <c:pt idx="1525">
                  <c:v>2.4284166666666667</c:v>
                </c:pt>
                <c:pt idx="1526">
                  <c:v>2.4300833333333332</c:v>
                </c:pt>
                <c:pt idx="1527">
                  <c:v>2.5052500000000002</c:v>
                </c:pt>
                <c:pt idx="1528">
                  <c:v>2.4708333333333328</c:v>
                </c:pt>
                <c:pt idx="1529" formatCode="0.00_);\(0.00\)">
                  <c:v>2.476833333333333</c:v>
                </c:pt>
                <c:pt idx="1530">
                  <c:v>2.4744999999999999</c:v>
                </c:pt>
                <c:pt idx="1531">
                  <c:v>2.4744999999999999</c:v>
                </c:pt>
                <c:pt idx="1532">
                  <c:v>2.4759166666666665</c:v>
                </c:pt>
                <c:pt idx="1533">
                  <c:v>2.4593333333333338</c:v>
                </c:pt>
                <c:pt idx="1534" formatCode="0.00_);\(0.00\)">
                  <c:v>2.4510833333333331</c:v>
                </c:pt>
                <c:pt idx="1535">
                  <c:v>2.4410833333333337</c:v>
                </c:pt>
                <c:pt idx="1536">
                  <c:v>2.4312499999999999</c:v>
                </c:pt>
                <c:pt idx="1537">
                  <c:v>2.4242499999999998</c:v>
                </c:pt>
                <c:pt idx="1538" formatCode="0.00_);\(0.00\)">
                  <c:v>2.4242499999999998</c:v>
                </c:pt>
                <c:pt idx="1539">
                  <c:v>2.4192499999999999</c:v>
                </c:pt>
                <c:pt idx="1540">
                  <c:v>2.4081666666666672</c:v>
                </c:pt>
                <c:pt idx="1541">
                  <c:v>2.4025000000000003</c:v>
                </c:pt>
                <c:pt idx="1542">
                  <c:v>2.4075000000000002</c:v>
                </c:pt>
                <c:pt idx="1543" formatCode="0.00_);\(0.00\)">
                  <c:v>2.4124166666666667</c:v>
                </c:pt>
                <c:pt idx="1544">
                  <c:v>2.3919999999999999</c:v>
                </c:pt>
                <c:pt idx="1545">
                  <c:v>2.4108333333333332</c:v>
                </c:pt>
                <c:pt idx="1546">
                  <c:v>2.4116666666666671</c:v>
                </c:pt>
                <c:pt idx="1547">
                  <c:v>2.4174166666666665</c:v>
                </c:pt>
                <c:pt idx="1548" formatCode="0.00_);\(0.00\)">
                  <c:v>2.4216666666666669</c:v>
                </c:pt>
                <c:pt idx="1549">
                  <c:v>2.4344166666666669</c:v>
                </c:pt>
                <c:pt idx="1550">
                  <c:v>2.4444166666666667</c:v>
                </c:pt>
                <c:pt idx="1551">
                  <c:v>2.4644166666666667</c:v>
                </c:pt>
                <c:pt idx="1552">
                  <c:v>2.4864166666666665</c:v>
                </c:pt>
                <c:pt idx="1553" formatCode="0.00_);\(0.00\)">
                  <c:v>2.4710000000000001</c:v>
                </c:pt>
                <c:pt idx="1554">
                  <c:v>2.4365000000000001</c:v>
                </c:pt>
                <c:pt idx="1555">
                  <c:v>2.4289166666666664</c:v>
                </c:pt>
                <c:pt idx="1556">
                  <c:v>2.4189166666666666</c:v>
                </c:pt>
                <c:pt idx="1557">
                  <c:v>2.4239166666666669</c:v>
                </c:pt>
                <c:pt idx="1558" formatCode="0.00_);\(0.00\)">
                  <c:v>2.4072499999999999</c:v>
                </c:pt>
                <c:pt idx="1559">
                  <c:v>2.4190833333333335</c:v>
                </c:pt>
                <c:pt idx="1560">
                  <c:v>2.4290833333333333</c:v>
                </c:pt>
                <c:pt idx="1561">
                  <c:v>2.4290833333333333</c:v>
                </c:pt>
                <c:pt idx="1562">
                  <c:v>2.4320833333333334</c:v>
                </c:pt>
                <c:pt idx="1563" formatCode="0.00_);\(0.00\)">
                  <c:v>2.4444166666666667</c:v>
                </c:pt>
                <c:pt idx="1564">
                  <c:v>2.4454166666666666</c:v>
                </c:pt>
                <c:pt idx="1565">
                  <c:v>2.437416666666667</c:v>
                </c:pt>
                <c:pt idx="1566">
                  <c:v>2.441416666666667</c:v>
                </c:pt>
                <c:pt idx="1567">
                  <c:v>2.422166666666667</c:v>
                </c:pt>
                <c:pt idx="1568" formatCode="0.00_);\(0.00\)">
                  <c:v>2.4160000000000004</c:v>
                </c:pt>
                <c:pt idx="1569">
                  <c:v>2.4176666666666664</c:v>
                </c:pt>
                <c:pt idx="1570">
                  <c:v>2.4144166666666664</c:v>
                </c:pt>
                <c:pt idx="1571">
                  <c:v>2.4174166666666665</c:v>
                </c:pt>
                <c:pt idx="1572" formatCode="0.00_);\(0.00\)">
                  <c:v>2.4138333333333333</c:v>
                </c:pt>
                <c:pt idx="1573">
                  <c:v>2.4297499999999999</c:v>
                </c:pt>
                <c:pt idx="1574">
                  <c:v>2.4285833333333331</c:v>
                </c:pt>
                <c:pt idx="1575">
                  <c:v>2.4471666666666665</c:v>
                </c:pt>
                <c:pt idx="1576">
                  <c:v>2.4491666666666663</c:v>
                </c:pt>
                <c:pt idx="1577" formatCode="0.00_);\(0.00\)">
                  <c:v>2.4698333333333338</c:v>
                </c:pt>
                <c:pt idx="1578">
                  <c:v>2.4698333333333338</c:v>
                </c:pt>
                <c:pt idx="1579">
                  <c:v>2.4798333333333336</c:v>
                </c:pt>
                <c:pt idx="1580">
                  <c:v>2.4798333333333336</c:v>
                </c:pt>
                <c:pt idx="1581">
                  <c:v>2.49925</c:v>
                </c:pt>
                <c:pt idx="1582" formatCode="0.00_);\(0.00\)">
                  <c:v>2.5122499999999999</c:v>
                </c:pt>
                <c:pt idx="1583">
                  <c:v>2.5132500000000002</c:v>
                </c:pt>
                <c:pt idx="1584">
                  <c:v>2.5385833333333334</c:v>
                </c:pt>
                <c:pt idx="1585">
                  <c:v>2.5388333333333333</c:v>
                </c:pt>
                <c:pt idx="1586">
                  <c:v>2.5498333333333334</c:v>
                </c:pt>
                <c:pt idx="1587" formatCode="0.00_);\(0.00\)">
                  <c:v>2.5195833333333328</c:v>
                </c:pt>
                <c:pt idx="1588">
                  <c:v>2.5015833333333335</c:v>
                </c:pt>
                <c:pt idx="1589">
                  <c:v>2.5435833333333333</c:v>
                </c:pt>
                <c:pt idx="1590">
                  <c:v>2.5575833333333331</c:v>
                </c:pt>
                <c:pt idx="1591">
                  <c:v>2.5625833333333334</c:v>
                </c:pt>
                <c:pt idx="1592" formatCode="0.00_);\(0.00\)">
                  <c:v>2.5515833333333333</c:v>
                </c:pt>
                <c:pt idx="1593">
                  <c:v>2.5515833333333333</c:v>
                </c:pt>
                <c:pt idx="1594">
                  <c:v>2.5615833333333335</c:v>
                </c:pt>
                <c:pt idx="1595">
                  <c:v>2.5574166666666662</c:v>
                </c:pt>
                <c:pt idx="1596">
                  <c:v>2.5524166666666668</c:v>
                </c:pt>
                <c:pt idx="1597" formatCode="0.00_);\(0.00\)">
                  <c:v>2.5650833333333329</c:v>
                </c:pt>
                <c:pt idx="1598">
                  <c:v>2.5700833333333333</c:v>
                </c:pt>
                <c:pt idx="1599">
                  <c:v>2.5850833333333334</c:v>
                </c:pt>
                <c:pt idx="1600">
                  <c:v>2.5730833333333334</c:v>
                </c:pt>
                <c:pt idx="1601">
                  <c:v>2.5720833333333335</c:v>
                </c:pt>
                <c:pt idx="1602" formatCode="0.00_);\(0.00\)">
                  <c:v>2.5690833333333334</c:v>
                </c:pt>
                <c:pt idx="1603">
                  <c:v>2.5790833333333332</c:v>
                </c:pt>
                <c:pt idx="1604">
                  <c:v>2.5740833333333337</c:v>
                </c:pt>
                <c:pt idx="1605">
                  <c:v>2.5720833333333335</c:v>
                </c:pt>
                <c:pt idx="1606">
                  <c:v>2.5720833333333335</c:v>
                </c:pt>
                <c:pt idx="1607" formatCode="0.00_);\(0.00\)">
                  <c:v>2.5855833333333331</c:v>
                </c:pt>
                <c:pt idx="1608">
                  <c:v>2.5898333333333334</c:v>
                </c:pt>
                <c:pt idx="1609">
                  <c:v>2.5691666666666664</c:v>
                </c:pt>
                <c:pt idx="1610">
                  <c:v>2.5655000000000001</c:v>
                </c:pt>
                <c:pt idx="1611" formatCode="0.00_);\(0.00\)">
                  <c:v>2.5705000000000005</c:v>
                </c:pt>
                <c:pt idx="1612">
                  <c:v>2.5794999999999999</c:v>
                </c:pt>
                <c:pt idx="1613">
                  <c:v>2.577</c:v>
                </c:pt>
                <c:pt idx="1614">
                  <c:v>2.5630000000000002</c:v>
                </c:pt>
                <c:pt idx="1615">
                  <c:v>2.5680000000000001</c:v>
                </c:pt>
                <c:pt idx="1616" formatCode="0.00_);\(0.00\)">
                  <c:v>2.5561666666666665</c:v>
                </c:pt>
                <c:pt idx="1617">
                  <c:v>2.5561666666666665</c:v>
                </c:pt>
                <c:pt idx="1618">
                  <c:v>2.5541666666666667</c:v>
                </c:pt>
                <c:pt idx="1619">
                  <c:v>2.5561666666666665</c:v>
                </c:pt>
                <c:pt idx="1620">
                  <c:v>2.5445833333333336</c:v>
                </c:pt>
                <c:pt idx="1621" formatCode="0.00_);\(0.00\)">
                  <c:v>2.5295833333333331</c:v>
                </c:pt>
                <c:pt idx="1622">
                  <c:v>2.5339999999999998</c:v>
                </c:pt>
                <c:pt idx="1623">
                  <c:v>2.5137499999999999</c:v>
                </c:pt>
                <c:pt idx="1624">
                  <c:v>2.5137499999999999</c:v>
                </c:pt>
                <c:pt idx="1625">
                  <c:v>2.5187499999999998</c:v>
                </c:pt>
                <c:pt idx="1626" formatCode="0.00_);\(0.00\)">
                  <c:v>2.5305000000000004</c:v>
                </c:pt>
                <c:pt idx="1627">
                  <c:v>2.5234999999999999</c:v>
                </c:pt>
                <c:pt idx="1628">
                  <c:v>2.5201166666666666</c:v>
                </c:pt>
                <c:pt idx="1629">
                  <c:v>2.5368833333333338</c:v>
                </c:pt>
                <c:pt idx="1630">
                  <c:v>2.5308833333333336</c:v>
                </c:pt>
                <c:pt idx="1631" formatCode="0.00_);\(0.00\)">
                  <c:v>2.5118583333333331</c:v>
                </c:pt>
                <c:pt idx="1632">
                  <c:v>2.4982250000000001</c:v>
                </c:pt>
                <c:pt idx="1633">
                  <c:v>2.4903833333333334</c:v>
                </c:pt>
                <c:pt idx="1634">
                  <c:v>2.4907166666666667</c:v>
                </c:pt>
                <c:pt idx="1635" formatCode="0.00_);\(0.00\)">
                  <c:v>2.5005833333333332</c:v>
                </c:pt>
                <c:pt idx="1636">
                  <c:v>2.5118</c:v>
                </c:pt>
                <c:pt idx="1637">
                  <c:v>2.5118</c:v>
                </c:pt>
                <c:pt idx="1638">
                  <c:v>2.5268999999999999</c:v>
                </c:pt>
                <c:pt idx="1639">
                  <c:v>2.527941666666667</c:v>
                </c:pt>
                <c:pt idx="1640" formatCode="0.00_);\(0.00\)">
                  <c:v>2.5399416666666665</c:v>
                </c:pt>
                <c:pt idx="1641">
                  <c:v>2.5432250000000001</c:v>
                </c:pt>
                <c:pt idx="1642">
                  <c:v>2.5500666666666665</c:v>
                </c:pt>
                <c:pt idx="1643">
                  <c:v>2.5500666666666665</c:v>
                </c:pt>
                <c:pt idx="1644">
                  <c:v>2.5716000000000001</c:v>
                </c:pt>
                <c:pt idx="1645" formatCode="0.00_);\(0.00\)">
                  <c:v>2.592683333333333</c:v>
                </c:pt>
                <c:pt idx="1646">
                  <c:v>2.6131000000000002</c:v>
                </c:pt>
                <c:pt idx="1647">
                  <c:v>2.6011000000000002</c:v>
                </c:pt>
                <c:pt idx="1648">
                  <c:v>2.5806</c:v>
                </c:pt>
                <c:pt idx="1649">
                  <c:v>2.5542750000000001</c:v>
                </c:pt>
                <c:pt idx="1650" formatCode="0.00_);\(0.00\)">
                  <c:v>2.5342750000000001</c:v>
                </c:pt>
                <c:pt idx="1651">
                  <c:v>2.5395999999999996</c:v>
                </c:pt>
                <c:pt idx="1652">
                  <c:v>2.5423500000000003</c:v>
                </c:pt>
                <c:pt idx="1653">
                  <c:v>2.5516083333333328</c:v>
                </c:pt>
                <c:pt idx="1654">
                  <c:v>2.5699416666666672</c:v>
                </c:pt>
                <c:pt idx="1655" formatCode="0.00_);\(0.00\)">
                  <c:v>2.5616083333333335</c:v>
                </c:pt>
                <c:pt idx="1656">
                  <c:v>2.5716083333333337</c:v>
                </c:pt>
                <c:pt idx="1657">
                  <c:v>2.5710999999999999</c:v>
                </c:pt>
                <c:pt idx="1658">
                  <c:v>2.5710999999999999</c:v>
                </c:pt>
                <c:pt idx="1659">
                  <c:v>2.5691083333333338</c:v>
                </c:pt>
                <c:pt idx="1660" formatCode="0.00_);\(0.00\)">
                  <c:v>2.5691083333333338</c:v>
                </c:pt>
                <c:pt idx="1661">
                  <c:v>2.5701083333333332</c:v>
                </c:pt>
                <c:pt idx="1662">
                  <c:v>2.5710833333333336</c:v>
                </c:pt>
                <c:pt idx="1663">
                  <c:v>2.5777500000000004</c:v>
                </c:pt>
                <c:pt idx="1664">
                  <c:v>2.6172499999999999</c:v>
                </c:pt>
                <c:pt idx="1665" formatCode="0.00_);\(0.00\)">
                  <c:v>2.6407500000000002</c:v>
                </c:pt>
                <c:pt idx="1666">
                  <c:v>2.6549166666666668</c:v>
                </c:pt>
                <c:pt idx="1667">
                  <c:v>2.6679166666666667</c:v>
                </c:pt>
                <c:pt idx="1668">
                  <c:v>2.6516666666666664</c:v>
                </c:pt>
                <c:pt idx="1669">
                  <c:v>2.633666666666667</c:v>
                </c:pt>
                <c:pt idx="1670" formatCode="0.00_);\(0.00\)">
                  <c:v>2.613666666666667</c:v>
                </c:pt>
                <c:pt idx="1671">
                  <c:v>2.6036666666666668</c:v>
                </c:pt>
                <c:pt idx="1672">
                  <c:v>2.6180833333333333</c:v>
                </c:pt>
                <c:pt idx="1673">
                  <c:v>2.6041666666666665</c:v>
                </c:pt>
                <c:pt idx="1674">
                  <c:v>2.6091666666666673</c:v>
                </c:pt>
                <c:pt idx="1675" formatCode="0.00_);\(0.00\)">
                  <c:v>2.5691666666666668</c:v>
                </c:pt>
                <c:pt idx="1676">
                  <c:v>2.6041666666666665</c:v>
                </c:pt>
                <c:pt idx="1677">
                  <c:v>2.6161666666666665</c:v>
                </c:pt>
                <c:pt idx="1678">
                  <c:v>2.6134999999999997</c:v>
                </c:pt>
                <c:pt idx="1679" formatCode="0.00_);\(0.00\)">
                  <c:v>2.629</c:v>
                </c:pt>
                <c:pt idx="1680">
                  <c:v>2.6270000000000002</c:v>
                </c:pt>
                <c:pt idx="1681">
                  <c:v>2.629</c:v>
                </c:pt>
                <c:pt idx="1682">
                  <c:v>2.6316666666666668</c:v>
                </c:pt>
                <c:pt idx="1683">
                  <c:v>2.6310000000000002</c:v>
                </c:pt>
                <c:pt idx="1684" formatCode="0.00_);\(0.00\)">
                  <c:v>2.6310000000000002</c:v>
                </c:pt>
                <c:pt idx="1685">
                  <c:v>2.669</c:v>
                </c:pt>
                <c:pt idx="1686">
                  <c:v>2.6639999999999997</c:v>
                </c:pt>
                <c:pt idx="1687">
                  <c:v>2.6560000000000001</c:v>
                </c:pt>
                <c:pt idx="1688">
                  <c:v>2.6620000000000004</c:v>
                </c:pt>
                <c:pt idx="1689" formatCode="0.00_);\(0.00\)">
                  <c:v>2.6950000000000003</c:v>
                </c:pt>
                <c:pt idx="1690">
                  <c:v>2.6920000000000002</c:v>
                </c:pt>
                <c:pt idx="1691">
                  <c:v>2.6920000000000002</c:v>
                </c:pt>
                <c:pt idx="1692">
                  <c:v>2.6790000000000003</c:v>
                </c:pt>
                <c:pt idx="1693">
                  <c:v>2.669</c:v>
                </c:pt>
                <c:pt idx="1694" formatCode="0.00_);\(0.00\)">
                  <c:v>2.6678333333333337</c:v>
                </c:pt>
                <c:pt idx="1695">
                  <c:v>2.6503333333333332</c:v>
                </c:pt>
                <c:pt idx="1696">
                  <c:v>2.6264166666666666</c:v>
                </c:pt>
                <c:pt idx="1697">
                  <c:v>2.6163333333333334</c:v>
                </c:pt>
                <c:pt idx="1698">
                  <c:v>2.6213333333333333</c:v>
                </c:pt>
                <c:pt idx="1699">
                  <c:v>2.6311666666666667</c:v>
                </c:pt>
                <c:pt idx="1700">
                  <c:v>2.6283333333333334</c:v>
                </c:pt>
                <c:pt idx="1701">
                  <c:v>2.6343333333333336</c:v>
                </c:pt>
                <c:pt idx="1702">
                  <c:v>2.6543333333333332</c:v>
                </c:pt>
                <c:pt idx="1703">
                  <c:v>2.6573333333333333</c:v>
                </c:pt>
                <c:pt idx="1704">
                  <c:v>2.6496666666666671</c:v>
                </c:pt>
                <c:pt idx="1705">
                  <c:v>2.6731666666666669</c:v>
                </c:pt>
                <c:pt idx="1706">
                  <c:v>2.6660833333333334</c:v>
                </c:pt>
                <c:pt idx="1707">
                  <c:v>2.6657500000000001</c:v>
                </c:pt>
                <c:pt idx="1708">
                  <c:v>2.6567499999999997</c:v>
                </c:pt>
                <c:pt idx="1709">
                  <c:v>2.6558333333333333</c:v>
                </c:pt>
                <c:pt idx="1710">
                  <c:v>2.6588333333333334</c:v>
                </c:pt>
                <c:pt idx="1711">
                  <c:v>2.6548333333333334</c:v>
                </c:pt>
                <c:pt idx="1712">
                  <c:v>2.6568333333333336</c:v>
                </c:pt>
                <c:pt idx="1713">
                  <c:v>2.6668333333333329</c:v>
                </c:pt>
                <c:pt idx="1714">
                  <c:v>2.6392500000000005</c:v>
                </c:pt>
                <c:pt idx="1715">
                  <c:v>2.6392500000000005</c:v>
                </c:pt>
                <c:pt idx="1716">
                  <c:v>2.6292499999999994</c:v>
                </c:pt>
                <c:pt idx="1717">
                  <c:v>2.6292499999999994</c:v>
                </c:pt>
                <c:pt idx="1718">
                  <c:v>2.64425</c:v>
                </c:pt>
                <c:pt idx="1719">
                  <c:v>2.6422500000000002</c:v>
                </c:pt>
                <c:pt idx="1720">
                  <c:v>2.64825</c:v>
                </c:pt>
                <c:pt idx="1721">
                  <c:v>2.62825</c:v>
                </c:pt>
                <c:pt idx="1722">
                  <c:v>2.6292499999999994</c:v>
                </c:pt>
                <c:pt idx="1723">
                  <c:v>2.6342499999999998</c:v>
                </c:pt>
                <c:pt idx="1724">
                  <c:v>2.6422500000000002</c:v>
                </c:pt>
                <c:pt idx="1725">
                  <c:v>2.6662499999999993</c:v>
                </c:pt>
                <c:pt idx="1726">
                  <c:v>2.6555833333333334</c:v>
                </c:pt>
                <c:pt idx="1727">
                  <c:v>2.6484166666666664</c:v>
                </c:pt>
                <c:pt idx="1728">
                  <c:v>2.6422500000000002</c:v>
                </c:pt>
                <c:pt idx="1729">
                  <c:v>2.6422500000000002</c:v>
                </c:pt>
                <c:pt idx="1730">
                  <c:v>2.6345833333333331</c:v>
                </c:pt>
                <c:pt idx="1731">
                  <c:v>2.6030000000000002</c:v>
                </c:pt>
                <c:pt idx="1732">
                  <c:v>2.5840000000000001</c:v>
                </c:pt>
                <c:pt idx="1733">
                  <c:v>2.573</c:v>
                </c:pt>
                <c:pt idx="1734">
                  <c:v>2.5819166666666669</c:v>
                </c:pt>
                <c:pt idx="1735">
                  <c:v>2.5609166666666661</c:v>
                </c:pt>
                <c:pt idx="1736">
                  <c:v>2.5669166666666667</c:v>
                </c:pt>
                <c:pt idx="1737">
                  <c:v>2.570416666666667</c:v>
                </c:pt>
                <c:pt idx="1738">
                  <c:v>2.546416666666667</c:v>
                </c:pt>
                <c:pt idx="1739">
                  <c:v>2.538416666666667</c:v>
                </c:pt>
                <c:pt idx="1740">
                  <c:v>2.5489999999999999</c:v>
                </c:pt>
                <c:pt idx="1741">
                  <c:v>2.5516666666666667</c:v>
                </c:pt>
                <c:pt idx="1742">
                  <c:v>2.561666666666667</c:v>
                </c:pt>
                <c:pt idx="1743">
                  <c:v>2.5963333333333334</c:v>
                </c:pt>
                <c:pt idx="1744">
                  <c:v>2.5993333333333331</c:v>
                </c:pt>
                <c:pt idx="1745">
                  <c:v>2.6273333333333335</c:v>
                </c:pt>
                <c:pt idx="1746">
                  <c:v>2.6053333333333333</c:v>
                </c:pt>
                <c:pt idx="1747">
                  <c:v>2.6243333333333339</c:v>
                </c:pt>
                <c:pt idx="1748">
                  <c:v>2.6163333333333334</c:v>
                </c:pt>
                <c:pt idx="1749">
                  <c:v>2.6113333333333331</c:v>
                </c:pt>
                <c:pt idx="1750">
                  <c:v>2.5876666666666668</c:v>
                </c:pt>
                <c:pt idx="1751">
                  <c:v>2.5626666666666664</c:v>
                </c:pt>
                <c:pt idx="1752">
                  <c:v>2.5626666666666664</c:v>
                </c:pt>
                <c:pt idx="1753">
                  <c:v>2.5316666666666667</c:v>
                </c:pt>
                <c:pt idx="1754">
                  <c:v>2.5406666666666666</c:v>
                </c:pt>
                <c:pt idx="1755">
                  <c:v>2.5519583333333333</c:v>
                </c:pt>
                <c:pt idx="1756">
                  <c:v>2.5369583333333336</c:v>
                </c:pt>
                <c:pt idx="1757">
                  <c:v>2.5369583333333336</c:v>
                </c:pt>
                <c:pt idx="1758">
                  <c:v>2.5484583333333335</c:v>
                </c:pt>
                <c:pt idx="1759">
                  <c:v>2.5544583333333333</c:v>
                </c:pt>
                <c:pt idx="1760" formatCode="0.00_);\(0.00\)">
                  <c:v>2.5783750000000003</c:v>
                </c:pt>
                <c:pt idx="1761">
                  <c:v>2.5811250000000001</c:v>
                </c:pt>
                <c:pt idx="1762">
                  <c:v>2.5941250000000005</c:v>
                </c:pt>
                <c:pt idx="1763">
                  <c:v>2.6111249999999999</c:v>
                </c:pt>
                <c:pt idx="1764">
                  <c:v>2.6317083333333335</c:v>
                </c:pt>
                <c:pt idx="1765" formatCode="0.00_);\(0.00\)">
                  <c:v>2.6169166666666666</c:v>
                </c:pt>
                <c:pt idx="1766">
                  <c:v>2.6344166666666666</c:v>
                </c:pt>
                <c:pt idx="1767">
                  <c:v>2.6569166666666666</c:v>
                </c:pt>
                <c:pt idx="1768">
                  <c:v>2.6669166666666668</c:v>
                </c:pt>
                <c:pt idx="1769" formatCode="0.00_);\(0.00\)">
                  <c:v>2.683333333333334</c:v>
                </c:pt>
                <c:pt idx="1770">
                  <c:v>2.6533333333333329</c:v>
                </c:pt>
                <c:pt idx="1771">
                  <c:v>2.6573333333333333</c:v>
                </c:pt>
                <c:pt idx="1772">
                  <c:v>2.6631666666666667</c:v>
                </c:pt>
                <c:pt idx="1773">
                  <c:v>2.6511666666666667</c:v>
                </c:pt>
                <c:pt idx="1774" formatCode="0.00_);\(0.00\)">
                  <c:v>2.6445000000000003</c:v>
                </c:pt>
                <c:pt idx="1775">
                  <c:v>2.6415833333333332</c:v>
                </c:pt>
                <c:pt idx="1776">
                  <c:v>2.6619999999999999</c:v>
                </c:pt>
                <c:pt idx="1777">
                  <c:v>2.66</c:v>
                </c:pt>
                <c:pt idx="1778">
                  <c:v>2.66</c:v>
                </c:pt>
                <c:pt idx="1779" formatCode="0.00_);\(0.00\)">
                  <c:v>2.6465000000000001</c:v>
                </c:pt>
                <c:pt idx="1780">
                  <c:v>2.6489166666666666</c:v>
                </c:pt>
                <c:pt idx="1781">
                  <c:v>2.6439166666666671</c:v>
                </c:pt>
                <c:pt idx="1782">
                  <c:v>2.6375000000000002</c:v>
                </c:pt>
                <c:pt idx="1783">
                  <c:v>2.6525000000000003</c:v>
                </c:pt>
                <c:pt idx="1784" formatCode="0.00_);\(0.00\)">
                  <c:v>2.6663333333333337</c:v>
                </c:pt>
                <c:pt idx="1785">
                  <c:v>2.6816666666666666</c:v>
                </c:pt>
                <c:pt idx="1786">
                  <c:v>2.6765000000000003</c:v>
                </c:pt>
                <c:pt idx="1787">
                  <c:v>2.6849166666666666</c:v>
                </c:pt>
                <c:pt idx="1788">
                  <c:v>2.6877499999999999</c:v>
                </c:pt>
                <c:pt idx="1789" formatCode="0.00_);\(0.00\)">
                  <c:v>2.7125833333333329</c:v>
                </c:pt>
                <c:pt idx="1790">
                  <c:v>2.7092499999999995</c:v>
                </c:pt>
                <c:pt idx="1791">
                  <c:v>2.6962499999999996</c:v>
                </c:pt>
                <c:pt idx="1792">
                  <c:v>2.6962499999999996</c:v>
                </c:pt>
                <c:pt idx="1793" formatCode="0.00_);\(0.00\)">
                  <c:v>2.6962499999999996</c:v>
                </c:pt>
                <c:pt idx="1794">
                  <c:v>2.718083333333333</c:v>
                </c:pt>
                <c:pt idx="1795">
                  <c:v>2.7379583333333333</c:v>
                </c:pt>
                <c:pt idx="1796">
                  <c:v>2.7684583333333332</c:v>
                </c:pt>
                <c:pt idx="1797">
                  <c:v>2.8054583333333336</c:v>
                </c:pt>
                <c:pt idx="1798" formatCode="0.00_);\(0.00\)">
                  <c:v>2.8024583333333335</c:v>
                </c:pt>
                <c:pt idx="1799">
                  <c:v>2.8047916666666666</c:v>
                </c:pt>
                <c:pt idx="1800">
                  <c:v>2.8087916666666666</c:v>
                </c:pt>
                <c:pt idx="1801">
                  <c:v>2.7858750000000003</c:v>
                </c:pt>
                <c:pt idx="1802">
                  <c:v>2.7605416666666662</c:v>
                </c:pt>
                <c:pt idx="1803" formatCode="0.00_);\(0.00\)">
                  <c:v>2.7785416666666669</c:v>
                </c:pt>
                <c:pt idx="1804">
                  <c:v>2.762375</c:v>
                </c:pt>
                <c:pt idx="1805">
                  <c:v>2.785541666666667</c:v>
                </c:pt>
                <c:pt idx="1806">
                  <c:v>2.7835416666666659</c:v>
                </c:pt>
                <c:pt idx="1807">
                  <c:v>2.8148749999999993</c:v>
                </c:pt>
                <c:pt idx="1808" formatCode="0.00_);\(0.00\)">
                  <c:v>2.7900416666666668</c:v>
                </c:pt>
                <c:pt idx="1809">
                  <c:v>2.7728750000000004</c:v>
                </c:pt>
                <c:pt idx="1810">
                  <c:v>2.7528749999999995</c:v>
                </c:pt>
                <c:pt idx="1811">
                  <c:v>2.7678750000000001</c:v>
                </c:pt>
                <c:pt idx="1812">
                  <c:v>2.7778749999999999</c:v>
                </c:pt>
                <c:pt idx="1813" formatCode="0.00_);\(0.00\)">
                  <c:v>2.792875</c:v>
                </c:pt>
                <c:pt idx="1814">
                  <c:v>2.7778749999999999</c:v>
                </c:pt>
                <c:pt idx="1815">
                  <c:v>2.8028749999999998</c:v>
                </c:pt>
                <c:pt idx="1816">
                  <c:v>2.8006249999999997</c:v>
                </c:pt>
                <c:pt idx="1817">
                  <c:v>2.7789583333333336</c:v>
                </c:pt>
                <c:pt idx="1818" formatCode="0.00_);\(0.00\)">
                  <c:v>2.7631666666666654</c:v>
                </c:pt>
                <c:pt idx="1819">
                  <c:v>2.7798333333333338</c:v>
                </c:pt>
                <c:pt idx="1820">
                  <c:v>2.7698333333333327</c:v>
                </c:pt>
                <c:pt idx="1821">
                  <c:v>2.7498333333333331</c:v>
                </c:pt>
                <c:pt idx="1822">
                  <c:v>2.7638333333333329</c:v>
                </c:pt>
                <c:pt idx="1823" formatCode="0.00_);\(0.00\)">
                  <c:v>2.7838333333333334</c:v>
                </c:pt>
                <c:pt idx="1824">
                  <c:v>2.7890833333333327</c:v>
                </c:pt>
                <c:pt idx="1825">
                  <c:v>2.7940833333333344</c:v>
                </c:pt>
                <c:pt idx="1826">
                  <c:v>2.785083333333334</c:v>
                </c:pt>
                <c:pt idx="1827">
                  <c:v>2.8107500000000001</c:v>
                </c:pt>
                <c:pt idx="1828" formatCode="0.00_);\(0.00\)">
                  <c:v>2.8141666666666665</c:v>
                </c:pt>
                <c:pt idx="1829">
                  <c:v>2.8141666666666665</c:v>
                </c:pt>
                <c:pt idx="1830">
                  <c:v>2.8231666666666659</c:v>
                </c:pt>
                <c:pt idx="1831">
                  <c:v>2.8091666666666661</c:v>
                </c:pt>
                <c:pt idx="1832">
                  <c:v>2.809333333333333</c:v>
                </c:pt>
                <c:pt idx="1833" formatCode="0.00_);\(0.00\)">
                  <c:v>2.8143333333333338</c:v>
                </c:pt>
                <c:pt idx="1834">
                  <c:v>2.8285</c:v>
                </c:pt>
                <c:pt idx="1835">
                  <c:v>2.8234166666666667</c:v>
                </c:pt>
                <c:pt idx="1836">
                  <c:v>2.8064166666666668</c:v>
                </c:pt>
                <c:pt idx="1837" formatCode="0.00_);\(0.00\)">
                  <c:v>2.7884166666666665</c:v>
                </c:pt>
                <c:pt idx="1838">
                  <c:v>2.8114166666666662</c:v>
                </c:pt>
                <c:pt idx="1839">
                  <c:v>2.8114166666666662</c:v>
                </c:pt>
                <c:pt idx="1840">
                  <c:v>2.8349999999999995</c:v>
                </c:pt>
                <c:pt idx="1841">
                  <c:v>2.8429999999999995</c:v>
                </c:pt>
                <c:pt idx="1842">
                  <c:v>2.8184166666666663</c:v>
                </c:pt>
                <c:pt idx="1843" formatCode="0.00_);\(0.00\)">
                  <c:v>2.8070416666666667</c:v>
                </c:pt>
                <c:pt idx="1844">
                  <c:v>2.781625</c:v>
                </c:pt>
                <c:pt idx="1845">
                  <c:v>2.8126666666666669</c:v>
                </c:pt>
                <c:pt idx="1846">
                  <c:v>2.8196666666666665</c:v>
                </c:pt>
                <c:pt idx="1847">
                  <c:v>2.8490000000000002</c:v>
                </c:pt>
                <c:pt idx="1848" formatCode="0.00_);\(0.00\)">
                  <c:v>2.8560000000000003</c:v>
                </c:pt>
                <c:pt idx="1849">
                  <c:v>2.8692499999999996</c:v>
                </c:pt>
                <c:pt idx="1850">
                  <c:v>2.8942499999999995</c:v>
                </c:pt>
                <c:pt idx="1851">
                  <c:v>2.9220833333333336</c:v>
                </c:pt>
                <c:pt idx="1852">
                  <c:v>2.9691666666666667</c:v>
                </c:pt>
                <c:pt idx="1853" formatCode="0.00_);\(0.00\)">
                  <c:v>2.9914166666666664</c:v>
                </c:pt>
                <c:pt idx="1854">
                  <c:v>3.0502499999999997</c:v>
                </c:pt>
                <c:pt idx="1855">
                  <c:v>3.0249999999999999</c:v>
                </c:pt>
                <c:pt idx="1856">
                  <c:v>3.0257500000000004</c:v>
                </c:pt>
                <c:pt idx="1857">
                  <c:v>3.122666666666666</c:v>
                </c:pt>
                <c:pt idx="1858" formatCode="0.00_);\(0.00\)">
                  <c:v>3.1860833333333338</c:v>
                </c:pt>
                <c:pt idx="1859">
                  <c:v>3.1992500000000006</c:v>
                </c:pt>
                <c:pt idx="1860">
                  <c:v>3.2176666666666662</c:v>
                </c:pt>
                <c:pt idx="1861">
                  <c:v>3.240333333333334</c:v>
                </c:pt>
                <c:pt idx="1862" formatCode="0.00_);\(0.00\)">
                  <c:v>3.0041666666666669</c:v>
                </c:pt>
                <c:pt idx="1863">
                  <c:v>2.9813333333333336</c:v>
                </c:pt>
                <c:pt idx="1864">
                  <c:v>3.1163333333333338</c:v>
                </c:pt>
                <c:pt idx="1865">
                  <c:v>3.0317500000000002</c:v>
                </c:pt>
                <c:pt idx="1866">
                  <c:v>2.8650833333333332</c:v>
                </c:pt>
                <c:pt idx="1867" formatCode="0.00_);\(0.00\)">
                  <c:v>2.9225833333333333</c:v>
                </c:pt>
                <c:pt idx="1868">
                  <c:v>2.9325833333333335</c:v>
                </c:pt>
                <c:pt idx="1869">
                  <c:v>2.9607500000000004</c:v>
                </c:pt>
                <c:pt idx="1870">
                  <c:v>2.9378333333333337</c:v>
                </c:pt>
                <c:pt idx="1871">
                  <c:v>2.9688333333333339</c:v>
                </c:pt>
                <c:pt idx="1872" formatCode="0.00_);\(0.00\)">
                  <c:v>3.0210833333333333</c:v>
                </c:pt>
                <c:pt idx="1873">
                  <c:v>3.0174166666666671</c:v>
                </c:pt>
                <c:pt idx="1874">
                  <c:v>2.8024166666666663</c:v>
                </c:pt>
                <c:pt idx="1875">
                  <c:v>2.8249166666666667</c:v>
                </c:pt>
                <c:pt idx="1876">
                  <c:v>2.8980833333333336</c:v>
                </c:pt>
                <c:pt idx="1877" formatCode="0.00_);\(0.00\)">
                  <c:v>2.9250833333333333</c:v>
                </c:pt>
                <c:pt idx="1878">
                  <c:v>2.8500833333333326</c:v>
                </c:pt>
                <c:pt idx="1879">
                  <c:v>2.839083333333333</c:v>
                </c:pt>
                <c:pt idx="1880">
                  <c:v>2.831583333333334</c:v>
                </c:pt>
                <c:pt idx="1881">
                  <c:v>2.731583333333333</c:v>
                </c:pt>
                <c:pt idx="1882" formatCode="0.00_);\(0.00\)">
                  <c:v>2.7290833333333331</c:v>
                </c:pt>
                <c:pt idx="1883">
                  <c:v>2.7511666666666663</c:v>
                </c:pt>
                <c:pt idx="1884">
                  <c:v>2.7511666666666663</c:v>
                </c:pt>
                <c:pt idx="1885">
                  <c:v>2.6194999999999999</c:v>
                </c:pt>
                <c:pt idx="1886" formatCode="0.00_);\(0.00\)">
                  <c:v>2.6529166666666666</c:v>
                </c:pt>
                <c:pt idx="1887">
                  <c:v>2.8529166666666668</c:v>
                </c:pt>
                <c:pt idx="1888">
                  <c:v>2.9069166666666661</c:v>
                </c:pt>
                <c:pt idx="1889">
                  <c:v>2.9809166666666673</c:v>
                </c:pt>
                <c:pt idx="1890">
                  <c:v>2.8659166666666667</c:v>
                </c:pt>
                <c:pt idx="1891" formatCode="0.00_);\(0.00\)">
                  <c:v>3.0089166666666665</c:v>
                </c:pt>
                <c:pt idx="1892">
                  <c:v>3.1166666666666667</c:v>
                </c:pt>
                <c:pt idx="1893">
                  <c:v>3.0991666666666666</c:v>
                </c:pt>
                <c:pt idx="1894">
                  <c:v>3.1219166666666669</c:v>
                </c:pt>
                <c:pt idx="1895">
                  <c:v>3.0741666666666667</c:v>
                </c:pt>
                <c:pt idx="1896" formatCode="0.00_);\(0.00\)">
                  <c:v>3.1022500000000002</c:v>
                </c:pt>
                <c:pt idx="1897">
                  <c:v>3.1523333333333334</c:v>
                </c:pt>
                <c:pt idx="1898">
                  <c:v>3.1352500000000005</c:v>
                </c:pt>
                <c:pt idx="1899">
                  <c:v>3.1568333333333332</c:v>
                </c:pt>
                <c:pt idx="1900">
                  <c:v>3.2238333333333329</c:v>
                </c:pt>
                <c:pt idx="1901" formatCode="0.00_);\(0.00\)">
                  <c:v>3.2908333333333331</c:v>
                </c:pt>
                <c:pt idx="1902">
                  <c:v>3.2935000000000003</c:v>
                </c:pt>
                <c:pt idx="1903">
                  <c:v>3.2641666666666675</c:v>
                </c:pt>
                <c:pt idx="1904">
                  <c:v>3.2695000000000003</c:v>
                </c:pt>
                <c:pt idx="1905">
                  <c:v>3.2934999999999999</c:v>
                </c:pt>
                <c:pt idx="1906" formatCode="0.00_);\(0.00\)">
                  <c:v>3.3065833333333337</c:v>
                </c:pt>
                <c:pt idx="1907">
                  <c:v>3.2815833333333337</c:v>
                </c:pt>
                <c:pt idx="1908">
                  <c:v>3.1753333333333331</c:v>
                </c:pt>
                <c:pt idx="1909">
                  <c:v>3.0858333333333334</c:v>
                </c:pt>
                <c:pt idx="1910">
                  <c:v>3.0158333333333336</c:v>
                </c:pt>
                <c:pt idx="1911" formatCode="0.00_);\(0.00\)">
                  <c:v>3.0588333333333328</c:v>
                </c:pt>
                <c:pt idx="1912">
                  <c:v>3.0588333333333328</c:v>
                </c:pt>
                <c:pt idx="1913">
                  <c:v>3.0358333333333327</c:v>
                </c:pt>
                <c:pt idx="1914">
                  <c:v>3.0148333333333333</c:v>
                </c:pt>
                <c:pt idx="1915">
                  <c:v>3.0531666666666664</c:v>
                </c:pt>
                <c:pt idx="1916" formatCode="0.00_);\(0.00\)">
                  <c:v>3.0764999999999998</c:v>
                </c:pt>
                <c:pt idx="1917">
                  <c:v>3.0963333333333334</c:v>
                </c:pt>
                <c:pt idx="1918">
                  <c:v>3.1545000000000001</c:v>
                </c:pt>
                <c:pt idx="1919">
                  <c:v>3.0418333333333329</c:v>
                </c:pt>
                <c:pt idx="1920">
                  <c:v>2.9913333333333334</c:v>
                </c:pt>
                <c:pt idx="1921" formatCode="0.00_);\(0.00\)">
                  <c:v>2.9703333333333339</c:v>
                </c:pt>
                <c:pt idx="1922">
                  <c:v>2.9920833333333334</c:v>
                </c:pt>
                <c:pt idx="1923">
                  <c:v>3.0206666666666666</c:v>
                </c:pt>
                <c:pt idx="1924">
                  <c:v>3.0406666666666666</c:v>
                </c:pt>
                <c:pt idx="1925">
                  <c:v>3.1040000000000005</c:v>
                </c:pt>
                <c:pt idx="1926" formatCode="0.00_);\(0.00\)">
                  <c:v>3.1181666666666672</c:v>
                </c:pt>
                <c:pt idx="1927">
                  <c:v>3.1186666666666665</c:v>
                </c:pt>
                <c:pt idx="1928">
                  <c:v>3.1473333333333327</c:v>
                </c:pt>
                <c:pt idx="1929">
                  <c:v>3.1973333333333329</c:v>
                </c:pt>
                <c:pt idx="1930" formatCode="0.00_);\(0.00\)">
                  <c:v>3.2083333333333326</c:v>
                </c:pt>
                <c:pt idx="1931">
                  <c:v>3.240333333333334</c:v>
                </c:pt>
                <c:pt idx="1932">
                  <c:v>3.3000833333333337</c:v>
                </c:pt>
                <c:pt idx="1933">
                  <c:v>3.2388333333333326</c:v>
                </c:pt>
                <c:pt idx="1934">
                  <c:v>3.2175833333333324</c:v>
                </c:pt>
                <c:pt idx="1935" formatCode="0.00_);\(0.00\)">
                  <c:v>3.241333333333333</c:v>
                </c:pt>
                <c:pt idx="1936">
                  <c:v>3.2320000000000007</c:v>
                </c:pt>
                <c:pt idx="1937">
                  <c:v>3.2308333333333343</c:v>
                </c:pt>
                <c:pt idx="1938">
                  <c:v>3.2819999999999996</c:v>
                </c:pt>
                <c:pt idx="1939">
                  <c:v>3.2920000000000003</c:v>
                </c:pt>
                <c:pt idx="1940" formatCode="0.00_);\(0.00\)">
                  <c:v>3.3420000000000001</c:v>
                </c:pt>
                <c:pt idx="1941">
                  <c:v>3.4202499999999993</c:v>
                </c:pt>
                <c:pt idx="1942">
                  <c:v>3.4832500000000004</c:v>
                </c:pt>
                <c:pt idx="1943">
                  <c:v>3.4765000000000001</c:v>
                </c:pt>
                <c:pt idx="1944">
                  <c:v>3.4994166666666668</c:v>
                </c:pt>
                <c:pt idx="1945" formatCode="0.00_);\(0.00\)">
                  <c:v>3.4632499999999999</c:v>
                </c:pt>
                <c:pt idx="1946">
                  <c:v>3.4917500000000001</c:v>
                </c:pt>
                <c:pt idx="1947">
                  <c:v>3.4917500000000001</c:v>
                </c:pt>
                <c:pt idx="1948">
                  <c:v>3.5830833333333327</c:v>
                </c:pt>
                <c:pt idx="1949">
                  <c:v>3.596166666666667</c:v>
                </c:pt>
                <c:pt idx="1950">
                  <c:v>3.624166666666667</c:v>
                </c:pt>
                <c:pt idx="1951">
                  <c:v>3.6751666666666671</c:v>
                </c:pt>
                <c:pt idx="1952">
                  <c:v>3.6470833333333328</c:v>
                </c:pt>
                <c:pt idx="1953">
                  <c:v>3.6987500000000004</c:v>
                </c:pt>
                <c:pt idx="1954">
                  <c:v>3.692166666666667</c:v>
                </c:pt>
                <c:pt idx="1955">
                  <c:v>3.8446666666666669</c:v>
                </c:pt>
                <c:pt idx="1956">
                  <c:v>3.9113333333333333</c:v>
                </c:pt>
                <c:pt idx="1957">
                  <c:v>3.8863333333333334</c:v>
                </c:pt>
                <c:pt idx="1958">
                  <c:v>3.8568333333333329</c:v>
                </c:pt>
                <c:pt idx="1959">
                  <c:v>3.887833333333333</c:v>
                </c:pt>
                <c:pt idx="1960">
                  <c:v>3.7510833333333338</c:v>
                </c:pt>
                <c:pt idx="1961">
                  <c:v>3.6527499999999997</c:v>
                </c:pt>
                <c:pt idx="1962">
                  <c:v>3.6999999999999997</c:v>
                </c:pt>
                <c:pt idx="1963">
                  <c:v>3.7153333333333332</c:v>
                </c:pt>
                <c:pt idx="1964">
                  <c:v>3.6253333333333337</c:v>
                </c:pt>
                <c:pt idx="1965">
                  <c:v>3.5780833333333337</c:v>
                </c:pt>
                <c:pt idx="1966">
                  <c:v>3.5772499999999994</c:v>
                </c:pt>
                <c:pt idx="1967">
                  <c:v>3.5196666666666663</c:v>
                </c:pt>
                <c:pt idx="1968">
                  <c:v>3.5070833333333336</c:v>
                </c:pt>
                <c:pt idx="1969">
                  <c:v>3.5475833333333333</c:v>
                </c:pt>
                <c:pt idx="1970">
                  <c:v>3.663583333333333</c:v>
                </c:pt>
                <c:pt idx="1971">
                  <c:v>3.7251666666666661</c:v>
                </c:pt>
                <c:pt idx="1972">
                  <c:v>3.7904999999999998</c:v>
                </c:pt>
                <c:pt idx="1973">
                  <c:v>3.8115000000000006</c:v>
                </c:pt>
                <c:pt idx="1974">
                  <c:v>3.9336666666666669</c:v>
                </c:pt>
                <c:pt idx="1975">
                  <c:v>4.0210833333333325</c:v>
                </c:pt>
                <c:pt idx="1976">
                  <c:v>3.9315833333333337</c:v>
                </c:pt>
                <c:pt idx="1977">
                  <c:v>3.8613333333333331</c:v>
                </c:pt>
                <c:pt idx="1978">
                  <c:v>3.7870833333333334</c:v>
                </c:pt>
                <c:pt idx="1979">
                  <c:v>3.898333333333333</c:v>
                </c:pt>
                <c:pt idx="1980">
                  <c:v>3.9276666666666666</c:v>
                </c:pt>
                <c:pt idx="1981">
                  <c:v>3.7992499999999993</c:v>
                </c:pt>
                <c:pt idx="1982">
                  <c:v>3.8028333333333335</c:v>
                </c:pt>
                <c:pt idx="1983">
                  <c:v>3.7678333333333338</c:v>
                </c:pt>
                <c:pt idx="1984">
                  <c:v>3.7597499999999999</c:v>
                </c:pt>
                <c:pt idx="1985">
                  <c:v>3.7497500000000001</c:v>
                </c:pt>
                <c:pt idx="1986">
                  <c:v>3.8397500000000004</c:v>
                </c:pt>
                <c:pt idx="1987">
                  <c:v>3.8707499999999997</c:v>
                </c:pt>
                <c:pt idx="1988">
                  <c:v>3.8664166666666673</c:v>
                </c:pt>
                <c:pt idx="1989">
                  <c:v>3.9570833333333328</c:v>
                </c:pt>
                <c:pt idx="1990">
                  <c:v>4.0147500000000003</c:v>
                </c:pt>
                <c:pt idx="1991">
                  <c:v>4.0111666666666661</c:v>
                </c:pt>
                <c:pt idx="1992">
                  <c:v>3.9012499999999997</c:v>
                </c:pt>
                <c:pt idx="1993">
                  <c:v>3.9092500000000001</c:v>
                </c:pt>
                <c:pt idx="1994">
                  <c:v>3.8142500000000008</c:v>
                </c:pt>
                <c:pt idx="1995">
                  <c:v>3.8689999999999998</c:v>
                </c:pt>
                <c:pt idx="1996">
                  <c:v>3.7867500000000001</c:v>
                </c:pt>
                <c:pt idx="1997">
                  <c:v>3.6463333333333341</c:v>
                </c:pt>
                <c:pt idx="1998">
                  <c:v>3.6283333333333334</c:v>
                </c:pt>
                <c:pt idx="1999">
                  <c:v>3.7513333333333336</c:v>
                </c:pt>
                <c:pt idx="2000">
                  <c:v>3.7638333333333329</c:v>
                </c:pt>
                <c:pt idx="2001">
                  <c:v>3.7424166666666667</c:v>
                </c:pt>
                <c:pt idx="2002">
                  <c:v>3.746083333333333</c:v>
                </c:pt>
                <c:pt idx="2003">
                  <c:v>3.7610833333333331</c:v>
                </c:pt>
                <c:pt idx="2004">
                  <c:v>3.8025833333333332</c:v>
                </c:pt>
                <c:pt idx="2005">
                  <c:v>3.742583333333334</c:v>
                </c:pt>
                <c:pt idx="2006">
                  <c:v>3.8394999999999997</c:v>
                </c:pt>
                <c:pt idx="2007">
                  <c:v>3.8359166666666673</c:v>
                </c:pt>
                <c:pt idx="2008">
                  <c:v>3.77</c:v>
                </c:pt>
                <c:pt idx="2009">
                  <c:v>3.7353333333333336</c:v>
                </c:pt>
                <c:pt idx="2010">
                  <c:v>3.6908333333333334</c:v>
                </c:pt>
                <c:pt idx="2011">
                  <c:v>3.7008333333333332</c:v>
                </c:pt>
                <c:pt idx="2012" formatCode="0.00_);\(0.00\)">
                  <c:v>3.7235833333333326</c:v>
                </c:pt>
                <c:pt idx="2013">
                  <c:v>3.756416666666667</c:v>
                </c:pt>
                <c:pt idx="2014">
                  <c:v>3.7951666666666672</c:v>
                </c:pt>
                <c:pt idx="2015">
                  <c:v>3.8955000000000002</c:v>
                </c:pt>
                <c:pt idx="2016">
                  <c:v>4.0015833333333335</c:v>
                </c:pt>
                <c:pt idx="2017" formatCode="0.00_);\(0.00\)">
                  <c:v>4.1024166666666666</c:v>
                </c:pt>
                <c:pt idx="2018">
                  <c:v>4.3274166666666662</c:v>
                </c:pt>
                <c:pt idx="2019">
                  <c:v>4.2774166666666673</c:v>
                </c:pt>
                <c:pt idx="2020">
                  <c:v>3.9854166666666671</c:v>
                </c:pt>
                <c:pt idx="2021" formatCode="0.00_);\(0.00\)">
                  <c:v>4.042416666666667</c:v>
                </c:pt>
                <c:pt idx="2022">
                  <c:v>4.0488333333333326</c:v>
                </c:pt>
                <c:pt idx="2023">
                  <c:v>4.0733333333333333</c:v>
                </c:pt>
                <c:pt idx="2024">
                  <c:v>4.0059999999999993</c:v>
                </c:pt>
                <c:pt idx="2025">
                  <c:v>4.1088333333333331</c:v>
                </c:pt>
                <c:pt idx="2026" formatCode="0.00_);\(0.00\)">
                  <c:v>4.2469999999999999</c:v>
                </c:pt>
                <c:pt idx="2027">
                  <c:v>4.2894999999999994</c:v>
                </c:pt>
                <c:pt idx="2028">
                  <c:v>4.218166666666666</c:v>
                </c:pt>
                <c:pt idx="2029">
                  <c:v>4.2939166666666662</c:v>
                </c:pt>
                <c:pt idx="2030">
                  <c:v>4.2355833333333344</c:v>
                </c:pt>
                <c:pt idx="2031" formatCode="0.00_);\(0.00\)">
                  <c:v>4.2815833333333337</c:v>
                </c:pt>
                <c:pt idx="2032">
                  <c:v>4.3182499999999999</c:v>
                </c:pt>
                <c:pt idx="2033">
                  <c:v>4.2694999999999999</c:v>
                </c:pt>
                <c:pt idx="2034">
                  <c:v>4.3627500000000001</c:v>
                </c:pt>
                <c:pt idx="2035">
                  <c:v>4.5309166666666654</c:v>
                </c:pt>
                <c:pt idx="2036" formatCode="0.00_);\(0.00\)">
                  <c:v>4.4776666666666669</c:v>
                </c:pt>
                <c:pt idx="2037">
                  <c:v>4.4316666666666658</c:v>
                </c:pt>
                <c:pt idx="2038">
                  <c:v>4.4412500000000001</c:v>
                </c:pt>
                <c:pt idx="2039">
                  <c:v>4.4770833333333329</c:v>
                </c:pt>
                <c:pt idx="2040">
                  <c:v>4.3574166666666665</c:v>
                </c:pt>
                <c:pt idx="2041" formatCode="0.00_);\(0.00\)">
                  <c:v>4.4144166666666669</c:v>
                </c:pt>
                <c:pt idx="2042">
                  <c:v>4.4751666666666665</c:v>
                </c:pt>
                <c:pt idx="2043">
                  <c:v>4.3965000000000005</c:v>
                </c:pt>
                <c:pt idx="2044">
                  <c:v>4.3564999999999996</c:v>
                </c:pt>
                <c:pt idx="2045" formatCode="0.00_);\(0.00\)">
                  <c:v>4.3715000000000002</c:v>
                </c:pt>
                <c:pt idx="2046">
                  <c:v>4.3928333333333329</c:v>
                </c:pt>
                <c:pt idx="2047">
                  <c:v>4.426166666666667</c:v>
                </c:pt>
                <c:pt idx="2048">
                  <c:v>4.5148333333333337</c:v>
                </c:pt>
                <c:pt idx="2049">
                  <c:v>4.5956666666666672</c:v>
                </c:pt>
                <c:pt idx="2050" formatCode="0.00_);\(0.00\)">
                  <c:v>4.6181666666666663</c:v>
                </c:pt>
                <c:pt idx="2051">
                  <c:v>4.6726666666666654</c:v>
                </c:pt>
                <c:pt idx="2052">
                  <c:v>4.718</c:v>
                </c:pt>
                <c:pt idx="2053">
                  <c:v>4.7334999999999985</c:v>
                </c:pt>
                <c:pt idx="2054">
                  <c:v>4.7935000000000008</c:v>
                </c:pt>
                <c:pt idx="2055" formatCode="0.00_);\(0.00\)">
                  <c:v>4.7351666666666663</c:v>
                </c:pt>
                <c:pt idx="2056">
                  <c:v>4.5776666666666666</c:v>
                </c:pt>
                <c:pt idx="2057">
                  <c:v>4.5976666666666661</c:v>
                </c:pt>
                <c:pt idx="2058">
                  <c:v>4.598916666666665</c:v>
                </c:pt>
                <c:pt idx="2059">
                  <c:v>4.4946666666666673</c:v>
                </c:pt>
                <c:pt idx="2060" formatCode="0.00_);\(0.00\)">
                  <c:v>4.4836666666666671</c:v>
                </c:pt>
                <c:pt idx="2061">
                  <c:v>4.4904999999999999</c:v>
                </c:pt>
                <c:pt idx="2062">
                  <c:v>4.4422500000000005</c:v>
                </c:pt>
                <c:pt idx="2063">
                  <c:v>4.4586666666666668</c:v>
                </c:pt>
                <c:pt idx="2064">
                  <c:v>4.3195833333333331</c:v>
                </c:pt>
                <c:pt idx="2065" formatCode="0.00_);\(0.00\)">
                  <c:v>4.2377499999999992</c:v>
                </c:pt>
                <c:pt idx="2066">
                  <c:v>4.185833333333334</c:v>
                </c:pt>
                <c:pt idx="2067">
                  <c:v>4.2317499999999999</c:v>
                </c:pt>
                <c:pt idx="2068">
                  <c:v>4.2740833333333326</c:v>
                </c:pt>
                <c:pt idx="2069">
                  <c:v>4.2623333333333333</c:v>
                </c:pt>
                <c:pt idx="2070" formatCode="0.00_);\(0.00\)">
                  <c:v>4.2046666666666663</c:v>
                </c:pt>
                <c:pt idx="2071">
                  <c:v>4.089666666666667</c:v>
                </c:pt>
                <c:pt idx="2072">
                  <c:v>4.0049999999999999</c:v>
                </c:pt>
                <c:pt idx="2073">
                  <c:v>4.0200000000000005</c:v>
                </c:pt>
                <c:pt idx="2074">
                  <c:v>4.0870000000000006</c:v>
                </c:pt>
                <c:pt idx="2075" formatCode="0.00_);\(0.00\)">
                  <c:v>4.2060000000000004</c:v>
                </c:pt>
                <c:pt idx="2076">
                  <c:v>4.2160000000000002</c:v>
                </c:pt>
                <c:pt idx="2077">
                  <c:v>4.294083333333333</c:v>
                </c:pt>
                <c:pt idx="2078">
                  <c:v>4.2970833333333331</c:v>
                </c:pt>
                <c:pt idx="2079">
                  <c:v>4.2120833333333332</c:v>
                </c:pt>
                <c:pt idx="2080" formatCode="0.00_);\(0.00\)">
                  <c:v>4.2270833333333329</c:v>
                </c:pt>
                <c:pt idx="2081">
                  <c:v>4.2990833333333338</c:v>
                </c:pt>
                <c:pt idx="2082">
                  <c:v>4.2234166666666662</c:v>
                </c:pt>
                <c:pt idx="2083">
                  <c:v>4.261750000000001</c:v>
                </c:pt>
                <c:pt idx="2084" formatCode="0.00_);\(0.00\)">
                  <c:v>4.2760833333333332</c:v>
                </c:pt>
                <c:pt idx="2085">
                  <c:v>4.3270833333333334</c:v>
                </c:pt>
                <c:pt idx="2086">
                  <c:v>4.3714166666666676</c:v>
                </c:pt>
                <c:pt idx="2087">
                  <c:v>4.3439166666666669</c:v>
                </c:pt>
                <c:pt idx="2088">
                  <c:v>4.2929166666666667</c:v>
                </c:pt>
                <c:pt idx="2089" formatCode="0.00_);\(0.00\)">
                  <c:v>4.32125</c:v>
                </c:pt>
                <c:pt idx="2090">
                  <c:v>4.3343333333333334</c:v>
                </c:pt>
                <c:pt idx="2091">
                  <c:v>4.3144166666666663</c:v>
                </c:pt>
                <c:pt idx="2092">
                  <c:v>4.3375833333333338</c:v>
                </c:pt>
                <c:pt idx="2093">
                  <c:v>4.31325</c:v>
                </c:pt>
                <c:pt idx="2094" formatCode="0.00_);\(0.00\)">
                  <c:v>4.3478333333333348</c:v>
                </c:pt>
                <c:pt idx="2095">
                  <c:v>4.3578333333333337</c:v>
                </c:pt>
                <c:pt idx="2096">
                  <c:v>4.253916666666667</c:v>
                </c:pt>
                <c:pt idx="2097">
                  <c:v>4.2654999999999994</c:v>
                </c:pt>
                <c:pt idx="2098">
                  <c:v>4.2033333333333331</c:v>
                </c:pt>
                <c:pt idx="2099" formatCode="0.00_);\(0.00\)">
                  <c:v>4.202583333333334</c:v>
                </c:pt>
                <c:pt idx="2100">
                  <c:v>4.1479166666666663</c:v>
                </c:pt>
                <c:pt idx="2101">
                  <c:v>4.174666666666667</c:v>
                </c:pt>
                <c:pt idx="2102">
                  <c:v>4.2476666666666665</c:v>
                </c:pt>
                <c:pt idx="2103">
                  <c:v>4.2022500000000003</c:v>
                </c:pt>
                <c:pt idx="2104" formatCode="0.00_);\(0.00\)">
                  <c:v>4.2307500000000005</c:v>
                </c:pt>
                <c:pt idx="2105">
                  <c:v>4.2856666666666667</c:v>
                </c:pt>
                <c:pt idx="2106">
                  <c:v>4.2472500000000002</c:v>
                </c:pt>
                <c:pt idx="2107">
                  <c:v>4.2185833333333331</c:v>
                </c:pt>
                <c:pt idx="2108">
                  <c:v>4.2295833333333341</c:v>
                </c:pt>
                <c:pt idx="2109" formatCode="0.00_);\(0.00\)">
                  <c:v>4.2169999999999996</c:v>
                </c:pt>
                <c:pt idx="2110">
                  <c:v>4.16</c:v>
                </c:pt>
                <c:pt idx="2111">
                  <c:v>4.0019999999999998</c:v>
                </c:pt>
                <c:pt idx="2112">
                  <c:v>4.0171666666666654</c:v>
                </c:pt>
                <c:pt idx="2113" formatCode="0.00_);\(0.00\)">
                  <c:v>3.8958333333333335</c:v>
                </c:pt>
                <c:pt idx="2114">
                  <c:v>3.9218333333333333</c:v>
                </c:pt>
                <c:pt idx="2115">
                  <c:v>4.003916666666667</c:v>
                </c:pt>
                <c:pt idx="2116">
                  <c:v>3.9439166666666665</c:v>
                </c:pt>
                <c:pt idx="2117">
                  <c:v>3.9001666666666668</c:v>
                </c:pt>
                <c:pt idx="2118" formatCode="0.00_);\(0.00\)">
                  <c:v>3.9201666666666672</c:v>
                </c:pt>
                <c:pt idx="2119">
                  <c:v>4.0151666666666666</c:v>
                </c:pt>
                <c:pt idx="2120">
                  <c:v>4.1951666666666663</c:v>
                </c:pt>
                <c:pt idx="2121">
                  <c:v>4.2606666666666664</c:v>
                </c:pt>
                <c:pt idx="2122">
                  <c:v>4.1023333333333332</c:v>
                </c:pt>
                <c:pt idx="2123" formatCode="0.00_);\(0.00\)">
                  <c:v>3.9733333333333327</c:v>
                </c:pt>
                <c:pt idx="2124">
                  <c:v>3.8833333333333333</c:v>
                </c:pt>
                <c:pt idx="2125">
                  <c:v>3.7880000000000003</c:v>
                </c:pt>
                <c:pt idx="2126">
                  <c:v>3.823</c:v>
                </c:pt>
                <c:pt idx="2127">
                  <c:v>3.6752500000000001</c:v>
                </c:pt>
                <c:pt idx="2128" formatCode="0.00_);\(0.00\)">
                  <c:v>3.669</c:v>
                </c:pt>
                <c:pt idx="2129">
                  <c:v>3.669</c:v>
                </c:pt>
                <c:pt idx="2130">
                  <c:v>3.6020000000000003</c:v>
                </c:pt>
                <c:pt idx="2131">
                  <c:v>3.6120000000000001</c:v>
                </c:pt>
                <c:pt idx="2132">
                  <c:v>3.5819999999999994</c:v>
                </c:pt>
                <c:pt idx="2133" formatCode="0.00_);\(0.00\)">
                  <c:v>3.6287499999999997</c:v>
                </c:pt>
                <c:pt idx="2134">
                  <c:v>3.5919166666666666</c:v>
                </c:pt>
                <c:pt idx="2135">
                  <c:v>3.6409166666666661</c:v>
                </c:pt>
                <c:pt idx="2136">
                  <c:v>3.7829166666666665</c:v>
                </c:pt>
                <c:pt idx="2137" formatCode="0.00_);\(0.00\)">
                  <c:v>3.8339166666666671</c:v>
                </c:pt>
                <c:pt idx="2138">
                  <c:v>3.9689166666666664</c:v>
                </c:pt>
                <c:pt idx="2139">
                  <c:v>3.878916666666667</c:v>
                </c:pt>
                <c:pt idx="2140">
                  <c:v>3.9539166666666667</c:v>
                </c:pt>
                <c:pt idx="2141">
                  <c:v>3.9289166666666664</c:v>
                </c:pt>
                <c:pt idx="2142" formatCode="0.00_);\(0.00\)">
                  <c:v>3.9509166666666666</c:v>
                </c:pt>
                <c:pt idx="2143">
                  <c:v>3.8409166666666672</c:v>
                </c:pt>
                <c:pt idx="2144">
                  <c:v>3.7441666666666666</c:v>
                </c:pt>
                <c:pt idx="2145">
                  <c:v>3.7579166666666666</c:v>
                </c:pt>
                <c:pt idx="2146">
                  <c:v>3.6639166666666667</c:v>
                </c:pt>
                <c:pt idx="2147" formatCode="0.00_);\(0.00\)">
                  <c:v>3.6084999999999998</c:v>
                </c:pt>
                <c:pt idx="2148">
                  <c:v>3.7144999999999997</c:v>
                </c:pt>
                <c:pt idx="2149">
                  <c:v>3.7807499999999998</c:v>
                </c:pt>
                <c:pt idx="2150">
                  <c:v>3.746833333333333</c:v>
                </c:pt>
                <c:pt idx="2151">
                  <c:v>3.9097500000000003</c:v>
                </c:pt>
                <c:pt idx="2152" formatCode="0.00_);\(0.00\)">
                  <c:v>3.8227499999999996</c:v>
                </c:pt>
                <c:pt idx="2153">
                  <c:v>3.883083333333333</c:v>
                </c:pt>
                <c:pt idx="2154">
                  <c:v>3.9160833333333342</c:v>
                </c:pt>
                <c:pt idx="2155">
                  <c:v>3.8700833333333331</c:v>
                </c:pt>
                <c:pt idx="2156">
                  <c:v>3.6814166666666659</c:v>
                </c:pt>
                <c:pt idx="2157" formatCode="0.00_);\(0.00\)">
                  <c:v>3.7262499999999998</c:v>
                </c:pt>
                <c:pt idx="2158">
                  <c:v>3.6737499999999996</c:v>
                </c:pt>
                <c:pt idx="2159">
                  <c:v>3.7605000000000004</c:v>
                </c:pt>
                <c:pt idx="2160">
                  <c:v>3.7361666666666671</c:v>
                </c:pt>
                <c:pt idx="2161">
                  <c:v>3.7892499999999991</c:v>
                </c:pt>
                <c:pt idx="2162" formatCode="0.00_);\(0.00\)">
                  <c:v>3.7639999999999998</c:v>
                </c:pt>
                <c:pt idx="2163">
                  <c:v>3.7999999999999994</c:v>
                </c:pt>
                <c:pt idx="2164">
                  <c:v>3.8344166666666664</c:v>
                </c:pt>
                <c:pt idx="2165">
                  <c:v>3.8627499999999997</c:v>
                </c:pt>
                <c:pt idx="2166">
                  <c:v>4.0077500000000006</c:v>
                </c:pt>
                <c:pt idx="2167" formatCode="0.00_);\(0.00\)">
                  <c:v>3.9904166666666661</c:v>
                </c:pt>
                <c:pt idx="2168">
                  <c:v>3.9297500000000007</c:v>
                </c:pt>
                <c:pt idx="2169">
                  <c:v>3.8590833333333343</c:v>
                </c:pt>
                <c:pt idx="2170">
                  <c:v>3.8476666666666666</c:v>
                </c:pt>
                <c:pt idx="2171">
                  <c:v>3.7064166666666671</c:v>
                </c:pt>
                <c:pt idx="2172" formatCode="0.00_);\(0.00\)">
                  <c:v>3.7114166666666661</c:v>
                </c:pt>
                <c:pt idx="2173">
                  <c:v>3.6821666666666673</c:v>
                </c:pt>
                <c:pt idx="2174">
                  <c:v>3.5371666666666663</c:v>
                </c:pt>
                <c:pt idx="2175">
                  <c:v>3.4190833333333335</c:v>
                </c:pt>
                <c:pt idx="2176">
                  <c:v>3.3910833333333339</c:v>
                </c:pt>
                <c:pt idx="2177" formatCode="0.00_);\(0.00\)">
                  <c:v>3.4520833333333338</c:v>
                </c:pt>
                <c:pt idx="2178">
                  <c:v>3.4495833333333334</c:v>
                </c:pt>
                <c:pt idx="2179">
                  <c:v>3.3568333333333338</c:v>
                </c:pt>
                <c:pt idx="2180">
                  <c:v>3.3732500000000001</c:v>
                </c:pt>
                <c:pt idx="2181" formatCode="0.00_);\(0.00\)">
                  <c:v>3.3668333333333336</c:v>
                </c:pt>
                <c:pt idx="2182">
                  <c:v>3.3698333333333337</c:v>
                </c:pt>
                <c:pt idx="2183">
                  <c:v>3.3386666666666671</c:v>
                </c:pt>
                <c:pt idx="2184">
                  <c:v>3.3386666666666671</c:v>
                </c:pt>
                <c:pt idx="2185">
                  <c:v>3.4286666666666665</c:v>
                </c:pt>
                <c:pt idx="2186" formatCode="0.00_);\(0.00\)">
                  <c:v>3.5476666666666667</c:v>
                </c:pt>
                <c:pt idx="2187">
                  <c:v>3.6641666666666661</c:v>
                </c:pt>
                <c:pt idx="2188">
                  <c:v>3.5429166666666667</c:v>
                </c:pt>
                <c:pt idx="2189">
                  <c:v>3.4179166666666667</c:v>
                </c:pt>
                <c:pt idx="2190">
                  <c:v>3.3019166666666666</c:v>
                </c:pt>
                <c:pt idx="2191" formatCode="0.00_);\(0.00\)">
                  <c:v>3.3681666666666659</c:v>
                </c:pt>
                <c:pt idx="2192">
                  <c:v>3.3855833333333334</c:v>
                </c:pt>
                <c:pt idx="2193">
                  <c:v>3.2955833333333335</c:v>
                </c:pt>
                <c:pt idx="2194">
                  <c:v>3.3705833333333337</c:v>
                </c:pt>
                <c:pt idx="2195">
                  <c:v>3.3240833333333328</c:v>
                </c:pt>
                <c:pt idx="2196" formatCode="0.00_);\(0.00\)">
                  <c:v>3.3297499999999993</c:v>
                </c:pt>
                <c:pt idx="2197">
                  <c:v>3.3835833333333341</c:v>
                </c:pt>
                <c:pt idx="2198">
                  <c:v>3.460583333333334</c:v>
                </c:pt>
                <c:pt idx="2199">
                  <c:v>3.4668333333333332</c:v>
                </c:pt>
                <c:pt idx="2200">
                  <c:v>3.4629999999999996</c:v>
                </c:pt>
                <c:pt idx="2201">
                  <c:v>3.5066666666666664</c:v>
                </c:pt>
                <c:pt idx="2202">
                  <c:v>3.3999166666666665</c:v>
                </c:pt>
                <c:pt idx="2203">
                  <c:v>3.4131666666666671</c:v>
                </c:pt>
                <c:pt idx="2204">
                  <c:v>3.4818333333333338</c:v>
                </c:pt>
                <c:pt idx="2205">
                  <c:v>3.4829166666666675</c:v>
                </c:pt>
                <c:pt idx="2206">
                  <c:v>3.4795000000000003</c:v>
                </c:pt>
                <c:pt idx="2207">
                  <c:v>3.4780833333333336</c:v>
                </c:pt>
                <c:pt idx="2208">
                  <c:v>3.4770833333333333</c:v>
                </c:pt>
                <c:pt idx="2209">
                  <c:v>3.584000000000001</c:v>
                </c:pt>
                <c:pt idx="2210">
                  <c:v>3.5314999999999999</c:v>
                </c:pt>
                <c:pt idx="2211">
                  <c:v>3.6298333333333326</c:v>
                </c:pt>
                <c:pt idx="2212">
                  <c:v>3.7285833333333329</c:v>
                </c:pt>
                <c:pt idx="2213">
                  <c:v>3.7721666666666658</c:v>
                </c:pt>
                <c:pt idx="2214">
                  <c:v>3.7250833333333335</c:v>
                </c:pt>
                <c:pt idx="2215">
                  <c:v>3.8510833333333334</c:v>
                </c:pt>
                <c:pt idx="2216">
                  <c:v>3.7943333333333329</c:v>
                </c:pt>
                <c:pt idx="2217">
                  <c:v>3.8018333333333327</c:v>
                </c:pt>
                <c:pt idx="2218">
                  <c:v>3.9153333333333329</c:v>
                </c:pt>
                <c:pt idx="2219">
                  <c:v>3.9104166666666678</c:v>
                </c:pt>
                <c:pt idx="2220">
                  <c:v>3.9795833333333328</c:v>
                </c:pt>
                <c:pt idx="2221">
                  <c:v>3.9880833333333325</c:v>
                </c:pt>
                <c:pt idx="2222">
                  <c:v>3.9689999999999994</c:v>
                </c:pt>
                <c:pt idx="2223">
                  <c:v>3.8217499999999998</c:v>
                </c:pt>
                <c:pt idx="2224">
                  <c:v>3.8867499999999997</c:v>
                </c:pt>
                <c:pt idx="2225">
                  <c:v>3.8762500000000002</c:v>
                </c:pt>
                <c:pt idx="2226">
                  <c:v>3.9570833333333333</c:v>
                </c:pt>
                <c:pt idx="2227">
                  <c:v>4.045583333333334</c:v>
                </c:pt>
                <c:pt idx="2228">
                  <c:v>3.9307500000000002</c:v>
                </c:pt>
                <c:pt idx="2229">
                  <c:v>3.9328333333333334</c:v>
                </c:pt>
                <c:pt idx="2230">
                  <c:v>3.8673333333333333</c:v>
                </c:pt>
                <c:pt idx="2231">
                  <c:v>3.7693333333333325</c:v>
                </c:pt>
                <c:pt idx="2232">
                  <c:v>3.765166666666667</c:v>
                </c:pt>
                <c:pt idx="2233">
                  <c:v>3.7804166666666661</c:v>
                </c:pt>
                <c:pt idx="2234">
                  <c:v>3.7434166666666666</c:v>
                </c:pt>
                <c:pt idx="2235">
                  <c:v>3.5735000000000006</c:v>
                </c:pt>
                <c:pt idx="2236">
                  <c:v>3.508833333333333</c:v>
                </c:pt>
                <c:pt idx="2237">
                  <c:v>3.5513333333333335</c:v>
                </c:pt>
                <c:pt idx="2238">
                  <c:v>3.4908333333333332</c:v>
                </c:pt>
                <c:pt idx="2239">
                  <c:v>3.4475833333333328</c:v>
                </c:pt>
                <c:pt idx="2240">
                  <c:v>3.4824999999999999</c:v>
                </c:pt>
                <c:pt idx="2241">
                  <c:v>3.4175</c:v>
                </c:pt>
                <c:pt idx="2242">
                  <c:v>3.3521666666666659</c:v>
                </c:pt>
                <c:pt idx="2243">
                  <c:v>3.2681666666666671</c:v>
                </c:pt>
                <c:pt idx="2244">
                  <c:v>3.2955833333333331</c:v>
                </c:pt>
                <c:pt idx="2245">
                  <c:v>3.3585833333333333</c:v>
                </c:pt>
                <c:pt idx="2246">
                  <c:v>3.4555833333333337</c:v>
                </c:pt>
                <c:pt idx="2247">
                  <c:v>3.4715833333333332</c:v>
                </c:pt>
                <c:pt idx="2248">
                  <c:v>3.4255833333333325</c:v>
                </c:pt>
                <c:pt idx="2249">
                  <c:v>3.4195833333333332</c:v>
                </c:pt>
                <c:pt idx="2250">
                  <c:v>3.4525833333333336</c:v>
                </c:pt>
                <c:pt idx="2251">
                  <c:v>3.3905833333333337</c:v>
                </c:pt>
                <c:pt idx="2252">
                  <c:v>3.3946666666666672</c:v>
                </c:pt>
                <c:pt idx="2253">
                  <c:v>3.3764999999999996</c:v>
                </c:pt>
                <c:pt idx="2254">
                  <c:v>3.4224999999999994</c:v>
                </c:pt>
                <c:pt idx="2255">
                  <c:v>3.5269999999999997</c:v>
                </c:pt>
                <c:pt idx="2256">
                  <c:v>3.5620833333333333</c:v>
                </c:pt>
                <c:pt idx="2257">
                  <c:v>3.4407499999999995</c:v>
                </c:pt>
                <c:pt idx="2258">
                  <c:v>3.4841250000000001</c:v>
                </c:pt>
                <c:pt idx="2259">
                  <c:v>3.4786249999999996</c:v>
                </c:pt>
              </c:numCache>
            </c:numRef>
          </c:val>
          <c:smooth val="0"/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Data'!$Q$5:$Q$2264</c:f>
              <c:numCache>
                <c:formatCode>#,##0.00</c:formatCode>
                <c:ptCount val="2260"/>
                <c:pt idx="0">
                  <c:v>2.2379570408333334</c:v>
                </c:pt>
                <c:pt idx="1">
                  <c:v>2.2476019516666668</c:v>
                </c:pt>
                <c:pt idx="2">
                  <c:v>2.2029234591666671</c:v>
                </c:pt>
                <c:pt idx="3" formatCode="0.00_);\(0.00\)">
                  <c:v>2.1802415991666666</c:v>
                </c:pt>
                <c:pt idx="4">
                  <c:v>2.1657622774999998</c:v>
                </c:pt>
                <c:pt idx="5">
                  <c:v>2.155549835</c:v>
                </c:pt>
                <c:pt idx="6">
                  <c:v>2.1513427008333337</c:v>
                </c:pt>
                <c:pt idx="7">
                  <c:v>2.1514856758333329</c:v>
                </c:pt>
                <c:pt idx="8" formatCode="0.00_);\(0.00\)">
                  <c:v>2.1411222858333328</c:v>
                </c:pt>
                <c:pt idx="9">
                  <c:v>2.1442535991666669</c:v>
                </c:pt>
                <c:pt idx="10">
                  <c:v>2.1556060050000001</c:v>
                </c:pt>
                <c:pt idx="11">
                  <c:v>2.1456321841666668</c:v>
                </c:pt>
                <c:pt idx="12">
                  <c:v>2.1728864608333334</c:v>
                </c:pt>
                <c:pt idx="13" formatCode="0.00_);\(0.00\)">
                  <c:v>2.1908865299999998</c:v>
                </c:pt>
                <c:pt idx="14">
                  <c:v>2.1988707541666668</c:v>
                </c:pt>
                <c:pt idx="15">
                  <c:v>2.1840117475</c:v>
                </c:pt>
                <c:pt idx="16">
                  <c:v>2.1954312225000003</c:v>
                </c:pt>
                <c:pt idx="17">
                  <c:v>2.1932654841666666</c:v>
                </c:pt>
                <c:pt idx="18" formatCode="0.00_);\(0.00\)">
                  <c:v>2.192154013333333</c:v>
                </c:pt>
                <c:pt idx="19">
                  <c:v>2.1949503766666667</c:v>
                </c:pt>
                <c:pt idx="20">
                  <c:v>2.4409166666666668</c:v>
                </c:pt>
                <c:pt idx="21">
                  <c:v>2.2892856016666667</c:v>
                </c:pt>
                <c:pt idx="22">
                  <c:v>2.2823031258333333</c:v>
                </c:pt>
                <c:pt idx="23">
                  <c:v>2.2753717550000001</c:v>
                </c:pt>
                <c:pt idx="24" formatCode="0.00_);\(0.00\)">
                  <c:v>2.2849045100000001</c:v>
                </c:pt>
                <c:pt idx="25">
                  <c:v>2.2982217141666665</c:v>
                </c:pt>
                <c:pt idx="26">
                  <c:v>2.2873020291666668</c:v>
                </c:pt>
                <c:pt idx="27">
                  <c:v>2.2873783050000003</c:v>
                </c:pt>
                <c:pt idx="28" formatCode="0.00_);\(0.00\)">
                  <c:v>2.3160137991666665</c:v>
                </c:pt>
                <c:pt idx="29">
                  <c:v>2.2985837299999998</c:v>
                </c:pt>
                <c:pt idx="30">
                  <c:v>2.3168879241666667</c:v>
                </c:pt>
                <c:pt idx="31">
                  <c:v>2.3060398283333332</c:v>
                </c:pt>
                <c:pt idx="32" formatCode="0.00_);\(0.00\)">
                  <c:v>2.3056232274999999</c:v>
                </c:pt>
                <c:pt idx="33">
                  <c:v>2.3031300258333336</c:v>
                </c:pt>
                <c:pt idx="34">
                  <c:v>2.3085779041666665</c:v>
                </c:pt>
                <c:pt idx="35" formatCode="0.00_);\(0.00\)">
                  <c:v>2.4828198383333331</c:v>
                </c:pt>
                <c:pt idx="36">
                  <c:v>2.3158340316666668</c:v>
                </c:pt>
                <c:pt idx="37">
                  <c:v>2.3276719299999997</c:v>
                </c:pt>
                <c:pt idx="38">
                  <c:v>2.3267146108333332</c:v>
                </c:pt>
                <c:pt idx="39">
                  <c:v>2.3156915908333331</c:v>
                </c:pt>
                <c:pt idx="40" formatCode="0.00_);\(0.00\)">
                  <c:v>2.3128319591666666</c:v>
                </c:pt>
                <c:pt idx="41">
                  <c:v>2.3032947991666664</c:v>
                </c:pt>
                <c:pt idx="42">
                  <c:v>2.3060512916666669</c:v>
                </c:pt>
                <c:pt idx="43">
                  <c:v>2.2933402849999998</c:v>
                </c:pt>
                <c:pt idx="44">
                  <c:v>2.3121747558333334</c:v>
                </c:pt>
                <c:pt idx="45" formatCode="0.00_);\(0.00\)">
                  <c:v>2.3010650608333334</c:v>
                </c:pt>
                <c:pt idx="46">
                  <c:v>2.2993552149999998</c:v>
                </c:pt>
                <c:pt idx="47">
                  <c:v>2.2743375383333331</c:v>
                </c:pt>
                <c:pt idx="48">
                  <c:v>2.2788686991666669</c:v>
                </c:pt>
                <c:pt idx="49">
                  <c:v>2.2986787033333331</c:v>
                </c:pt>
                <c:pt idx="50" formatCode="0.00_);\(0.00\)">
                  <c:v>2.3035768808333335</c:v>
                </c:pt>
                <c:pt idx="51">
                  <c:v>2.3068131508333334</c:v>
                </c:pt>
                <c:pt idx="52">
                  <c:v>2.3107806833333333</c:v>
                </c:pt>
                <c:pt idx="53">
                  <c:v>2.324054059166667</c:v>
                </c:pt>
                <c:pt idx="54">
                  <c:v>2.3074825266666661</c:v>
                </c:pt>
                <c:pt idx="55" formatCode="0.00_);\(0.00\)">
                  <c:v>2.3067944075</c:v>
                </c:pt>
                <c:pt idx="56">
                  <c:v>2.3161004175</c:v>
                </c:pt>
                <c:pt idx="57">
                  <c:v>2.3449934699999999</c:v>
                </c:pt>
                <c:pt idx="58">
                  <c:v>2.3734193099999996</c:v>
                </c:pt>
                <c:pt idx="59">
                  <c:v>2.401237126666667</c:v>
                </c:pt>
                <c:pt idx="60" formatCode="0.00_);\(0.00\)">
                  <c:v>2.4275521933333337</c:v>
                </c:pt>
                <c:pt idx="61">
                  <c:v>2.5023004133333333</c:v>
                </c:pt>
                <c:pt idx="62">
                  <c:v>2.5571007866666662</c:v>
                </c:pt>
                <c:pt idx="63">
                  <c:v>2.5969154216666666</c:v>
                </c:pt>
                <c:pt idx="64" formatCode="0.00_);\(0.00\)">
                  <c:v>2.5919597533333336</c:v>
                </c:pt>
                <c:pt idx="65">
                  <c:v>2.5367942708333335</c:v>
                </c:pt>
                <c:pt idx="66">
                  <c:v>2.5299302091666669</c:v>
                </c:pt>
                <c:pt idx="67">
                  <c:v>2.5189381108333335</c:v>
                </c:pt>
                <c:pt idx="68">
                  <c:v>2.5612239150000007</c:v>
                </c:pt>
                <c:pt idx="69" formatCode="0.00_);\(0.00\)">
                  <c:v>2.6003458133333326</c:v>
                </c:pt>
                <c:pt idx="70">
                  <c:v>2.6036814783333333</c:v>
                </c:pt>
                <c:pt idx="71">
                  <c:v>2.5320929158333332</c:v>
                </c:pt>
                <c:pt idx="72">
                  <c:v>2.5653099900000003</c:v>
                </c:pt>
                <c:pt idx="73">
                  <c:v>2.563680324166667</c:v>
                </c:pt>
                <c:pt idx="74" formatCode="0.00_);\(0.00\)">
                  <c:v>2.5397707441666668</c:v>
                </c:pt>
                <c:pt idx="75">
                  <c:v>2.5450354783333329</c:v>
                </c:pt>
                <c:pt idx="76">
                  <c:v>2.5289655616666669</c:v>
                </c:pt>
                <c:pt idx="77">
                  <c:v>2.4828198383333331</c:v>
                </c:pt>
                <c:pt idx="78">
                  <c:v>2.4741580491666668</c:v>
                </c:pt>
                <c:pt idx="79" formatCode="0.00_);\(0.00\)">
                  <c:v>2.4003622908333329</c:v>
                </c:pt>
                <c:pt idx="80">
                  <c:v>2.4305020883333337</c:v>
                </c:pt>
                <c:pt idx="81">
                  <c:v>2.3513586333333336</c:v>
                </c:pt>
                <c:pt idx="82">
                  <c:v>2.3558770758333334</c:v>
                </c:pt>
                <c:pt idx="83">
                  <c:v>2.3679918508333331</c:v>
                </c:pt>
                <c:pt idx="84" formatCode="0.00_);\(0.00\)">
                  <c:v>2.372286434166667</c:v>
                </c:pt>
                <c:pt idx="85">
                  <c:v>2.3798549583333335</c:v>
                </c:pt>
                <c:pt idx="86">
                  <c:v>2.3958142824999999</c:v>
                </c:pt>
                <c:pt idx="87">
                  <c:v>2.3983145916666664</c:v>
                </c:pt>
                <c:pt idx="88">
                  <c:v>2.361104856666667</c:v>
                </c:pt>
                <c:pt idx="89" formatCode="0.00_);\(0.00\)">
                  <c:v>2.3437263833333337</c:v>
                </c:pt>
                <c:pt idx="90">
                  <c:v>2.3110297958333335</c:v>
                </c:pt>
                <c:pt idx="91">
                  <c:v>2.2580866800000003</c:v>
                </c:pt>
                <c:pt idx="92">
                  <c:v>2.3122790383333327</c:v>
                </c:pt>
                <c:pt idx="93">
                  <c:v>2.3356381600000002</c:v>
                </c:pt>
                <c:pt idx="94" formatCode="0.00_);\(0.00\)">
                  <c:v>2.3656361183333332</c:v>
                </c:pt>
                <c:pt idx="95">
                  <c:v>2.3656361183333332</c:v>
                </c:pt>
                <c:pt idx="96">
                  <c:v>2.3939944566666669</c:v>
                </c:pt>
                <c:pt idx="97">
                  <c:v>2.3981876033333331</c:v>
                </c:pt>
                <c:pt idx="98" formatCode="0.00_);\(0.00\)">
                  <c:v>2.4070819775000003</c:v>
                </c:pt>
                <c:pt idx="99">
                  <c:v>2.4188586466666666</c:v>
                </c:pt>
                <c:pt idx="100">
                  <c:v>2.4158787716666668</c:v>
                </c:pt>
                <c:pt idx="101">
                  <c:v>2.4396287666666669</c:v>
                </c:pt>
                <c:pt idx="102">
                  <c:v>2.4416439083333334</c:v>
                </c:pt>
                <c:pt idx="103" formatCode="0.00_);\(0.00\)">
                  <c:v>2.4487408199999998</c:v>
                </c:pt>
                <c:pt idx="104">
                  <c:v>2.4582900133333334</c:v>
                </c:pt>
                <c:pt idx="105">
                  <c:v>2.4841662525000001</c:v>
                </c:pt>
                <c:pt idx="106">
                  <c:v>2.4765833333333327</c:v>
                </c:pt>
                <c:pt idx="107">
                  <c:v>2.4833333333333334</c:v>
                </c:pt>
                <c:pt idx="108" formatCode="0.00_);\(0.00\)">
                  <c:v>2.5190833341666665</c:v>
                </c:pt>
                <c:pt idx="109">
                  <c:v>2.5229166658333333</c:v>
                </c:pt>
                <c:pt idx="110">
                  <c:v>2.5587500008333333</c:v>
                </c:pt>
                <c:pt idx="111">
                  <c:v>2.5440000016666668</c:v>
                </c:pt>
                <c:pt idx="112">
                  <c:v>2.5476670916666664</c:v>
                </c:pt>
                <c:pt idx="113" formatCode="0.00_);\(0.00\)">
                  <c:v>2.5682402916666667</c:v>
                </c:pt>
                <c:pt idx="114">
                  <c:v>2.5671827916666667</c:v>
                </c:pt>
                <c:pt idx="115">
                  <c:v>2.6246040641666668</c:v>
                </c:pt>
                <c:pt idx="116">
                  <c:v>2.700031408333333</c:v>
                </c:pt>
                <c:pt idx="117">
                  <c:v>2.6822915416666664</c:v>
                </c:pt>
                <c:pt idx="118" formatCode="0.00_);\(0.00\)">
                  <c:v>2.610837674166667</c:v>
                </c:pt>
                <c:pt idx="119">
                  <c:v>2.6163380283333333</c:v>
                </c:pt>
                <c:pt idx="120">
                  <c:v>2.6255058033333336</c:v>
                </c:pt>
                <c:pt idx="121" formatCode="0.00_);\(0.00\)">
                  <c:v>2.5906692349999996</c:v>
                </c:pt>
                <c:pt idx="122">
                  <c:v>2.6284285541666668</c:v>
                </c:pt>
                <c:pt idx="123">
                  <c:v>2.5997582000000001</c:v>
                </c:pt>
                <c:pt idx="124">
                  <c:v>2.6445454974999998</c:v>
                </c:pt>
                <c:pt idx="125">
                  <c:v>2.6189166666666668</c:v>
                </c:pt>
                <c:pt idx="126" formatCode="0.00_);\(0.00\)">
                  <c:v>2.6400833333333336</c:v>
                </c:pt>
                <c:pt idx="127">
                  <c:v>2.6635</c:v>
                </c:pt>
                <c:pt idx="128">
                  <c:v>2.6683333333333334</c:v>
                </c:pt>
                <c:pt idx="129">
                  <c:v>2.6742500000000002</c:v>
                </c:pt>
                <c:pt idx="130">
                  <c:v>2.7197499999999999</c:v>
                </c:pt>
                <c:pt idx="131" formatCode="0.00_);\(0.00\)">
                  <c:v>2.7517499999999999</c:v>
                </c:pt>
                <c:pt idx="132">
                  <c:v>2.748416666666667</c:v>
                </c:pt>
                <c:pt idx="133">
                  <c:v>2.7128333333333337</c:v>
                </c:pt>
                <c:pt idx="134">
                  <c:v>2.6804166666666664</c:v>
                </c:pt>
                <c:pt idx="135">
                  <c:v>2.6640833333333331</c:v>
                </c:pt>
                <c:pt idx="136" formatCode="0.00_);\(0.00\)">
                  <c:v>2.6738333333333331</c:v>
                </c:pt>
                <c:pt idx="137">
                  <c:v>2.6975833333333337</c:v>
                </c:pt>
                <c:pt idx="138">
                  <c:v>2.7322500000000001</c:v>
                </c:pt>
                <c:pt idx="139">
                  <c:v>2.6724999999999994</c:v>
                </c:pt>
                <c:pt idx="140">
                  <c:v>2.6555</c:v>
                </c:pt>
                <c:pt idx="141">
                  <c:v>2.663416666666667</c:v>
                </c:pt>
                <c:pt idx="142" formatCode="0.00_);\(0.00\)">
                  <c:v>2.6804166666666664</c:v>
                </c:pt>
                <c:pt idx="143">
                  <c:v>2.6591666666666667</c:v>
                </c:pt>
                <c:pt idx="144">
                  <c:v>2.6558333333333333</c:v>
                </c:pt>
                <c:pt idx="145">
                  <c:v>2.6941666666666673</c:v>
                </c:pt>
                <c:pt idx="146">
                  <c:v>2.6960833333333327</c:v>
                </c:pt>
                <c:pt idx="147" formatCode="0.00_);\(0.00\)">
                  <c:v>2.7238333333333333</c:v>
                </c:pt>
                <c:pt idx="148">
                  <c:v>2.7134999999999998</c:v>
                </c:pt>
                <c:pt idx="149">
                  <c:v>2.7672499999999993</c:v>
                </c:pt>
                <c:pt idx="150">
                  <c:v>2.7050833333333331</c:v>
                </c:pt>
                <c:pt idx="151">
                  <c:v>2.7138333333333331</c:v>
                </c:pt>
                <c:pt idx="152" formatCode="0.00_);\(0.00\)">
                  <c:v>2.7260000000000004</c:v>
                </c:pt>
                <c:pt idx="153">
                  <c:v>2.7192500000000002</c:v>
                </c:pt>
                <c:pt idx="154">
                  <c:v>2.7197499999999999</c:v>
                </c:pt>
                <c:pt idx="155">
                  <c:v>2.7254166666666664</c:v>
                </c:pt>
                <c:pt idx="156">
                  <c:v>2.7393333333333332</c:v>
                </c:pt>
                <c:pt idx="157" formatCode="0.00_);\(0.00\)">
                  <c:v>2.7250000000000001</c:v>
                </c:pt>
                <c:pt idx="158">
                  <c:v>2.7282499999999996</c:v>
                </c:pt>
                <c:pt idx="159">
                  <c:v>2.7050833333333331</c:v>
                </c:pt>
                <c:pt idx="160">
                  <c:v>2.69875</c:v>
                </c:pt>
                <c:pt idx="161">
                  <c:v>2.7226666666666666</c:v>
                </c:pt>
                <c:pt idx="162" formatCode="0.00_);\(0.00\)">
                  <c:v>2.7322500000000001</c:v>
                </c:pt>
                <c:pt idx="163">
                  <c:v>2.722</c:v>
                </c:pt>
                <c:pt idx="164">
                  <c:v>2.6928333333333327</c:v>
                </c:pt>
                <c:pt idx="165">
                  <c:v>2.7072500000000002</c:v>
                </c:pt>
                <c:pt idx="166" formatCode="0.00_);\(0.00\)">
                  <c:v>2.731666666666666</c:v>
                </c:pt>
                <c:pt idx="167">
                  <c:v>2.7253333333333334</c:v>
                </c:pt>
                <c:pt idx="168">
                  <c:v>2.750458333333333</c:v>
                </c:pt>
                <c:pt idx="169">
                  <c:v>2.8415833333333329</c:v>
                </c:pt>
                <c:pt idx="170">
                  <c:v>2.793333333333333</c:v>
                </c:pt>
                <c:pt idx="171" formatCode="0.00_);\(0.00\)">
                  <c:v>2.7722499999999997</c:v>
                </c:pt>
                <c:pt idx="172">
                  <c:v>2.7964166666666661</c:v>
                </c:pt>
                <c:pt idx="173">
                  <c:v>2.8051666666666666</c:v>
                </c:pt>
                <c:pt idx="174">
                  <c:v>2.7324999999999999</c:v>
                </c:pt>
                <c:pt idx="175">
                  <c:v>2.7630833333333329</c:v>
                </c:pt>
                <c:pt idx="176" formatCode="0.00_);\(0.00\)">
                  <c:v>2.756416666666667</c:v>
                </c:pt>
                <c:pt idx="177">
                  <c:v>2.7627083333333338</c:v>
                </c:pt>
                <c:pt idx="178">
                  <c:v>2.7760000000000002</c:v>
                </c:pt>
                <c:pt idx="179">
                  <c:v>2.7710416666666666</c:v>
                </c:pt>
                <c:pt idx="180">
                  <c:v>2.7534166666666664</c:v>
                </c:pt>
                <c:pt idx="181" formatCode="0.00_);\(0.00\)">
                  <c:v>2.7016249999999999</c:v>
                </c:pt>
                <c:pt idx="182">
                  <c:v>2.7390416666666666</c:v>
                </c:pt>
                <c:pt idx="183">
                  <c:v>2.73725</c:v>
                </c:pt>
                <c:pt idx="184">
                  <c:v>2.7534583333333331</c:v>
                </c:pt>
                <c:pt idx="185">
                  <c:v>2.7533333333333339</c:v>
                </c:pt>
                <c:pt idx="186">
                  <c:v>2.7249999999999996</c:v>
                </c:pt>
                <c:pt idx="187">
                  <c:v>2.7475000000000001</c:v>
                </c:pt>
                <c:pt idx="188">
                  <c:v>2.7652083333333324</c:v>
                </c:pt>
                <c:pt idx="189">
                  <c:v>2.7506249999999999</c:v>
                </c:pt>
                <c:pt idx="190">
                  <c:v>2.7423749999999996</c:v>
                </c:pt>
                <c:pt idx="191">
                  <c:v>2.7054583333333331</c:v>
                </c:pt>
                <c:pt idx="192">
                  <c:v>2.7108750000000001</c:v>
                </c:pt>
                <c:pt idx="193">
                  <c:v>2.6985416666666668</c:v>
                </c:pt>
                <c:pt idx="194">
                  <c:v>2.7425833333333327</c:v>
                </c:pt>
                <c:pt idx="195">
                  <c:v>2.7287499999999998</c:v>
                </c:pt>
                <c:pt idx="196">
                  <c:v>2.7517499999999999</c:v>
                </c:pt>
                <c:pt idx="197">
                  <c:v>2.7291666666666665</c:v>
                </c:pt>
                <c:pt idx="198">
                  <c:v>2.7181666666666668</c:v>
                </c:pt>
                <c:pt idx="199">
                  <c:v>2.6986666666666665</c:v>
                </c:pt>
                <c:pt idx="200">
                  <c:v>2.7162500000000001</c:v>
                </c:pt>
                <c:pt idx="201">
                  <c:v>2.7140416666666667</c:v>
                </c:pt>
                <c:pt idx="202">
                  <c:v>2.6837083333333336</c:v>
                </c:pt>
                <c:pt idx="203">
                  <c:v>2.6921249999999994</c:v>
                </c:pt>
                <c:pt idx="204">
                  <c:v>2.6851666666666669</c:v>
                </c:pt>
                <c:pt idx="205">
                  <c:v>2.6763333333333335</c:v>
                </c:pt>
                <c:pt idx="206">
                  <c:v>2.6897500000000001</c:v>
                </c:pt>
                <c:pt idx="207">
                  <c:v>2.7044583333333332</c:v>
                </c:pt>
                <c:pt idx="208">
                  <c:v>2.7097916666666673</c:v>
                </c:pt>
                <c:pt idx="209">
                  <c:v>2.7041666666666671</c:v>
                </c:pt>
                <c:pt idx="210">
                  <c:v>2.7002083333333329</c:v>
                </c:pt>
                <c:pt idx="211">
                  <c:v>2.6905833333333331</c:v>
                </c:pt>
                <c:pt idx="212">
                  <c:v>2.6984999999999997</c:v>
                </c:pt>
                <c:pt idx="213">
                  <c:v>2.6832916666666669</c:v>
                </c:pt>
                <c:pt idx="214">
                  <c:v>2.677</c:v>
                </c:pt>
                <c:pt idx="215">
                  <c:v>2.6905000000000001</c:v>
                </c:pt>
                <c:pt idx="216">
                  <c:v>2.6869999999999998</c:v>
                </c:pt>
                <c:pt idx="217">
                  <c:v>2.6892083333333332</c:v>
                </c:pt>
                <c:pt idx="218">
                  <c:v>2.7129166666666671</c:v>
                </c:pt>
                <c:pt idx="219">
                  <c:v>2.6934166666666663</c:v>
                </c:pt>
                <c:pt idx="220">
                  <c:v>2.6809166666666666</c:v>
                </c:pt>
                <c:pt idx="221">
                  <c:v>2.6444166666666669</c:v>
                </c:pt>
                <c:pt idx="222">
                  <c:v>2.6361666666666665</c:v>
                </c:pt>
                <c:pt idx="223">
                  <c:v>2.6364166666666669</c:v>
                </c:pt>
                <c:pt idx="224">
                  <c:v>2.6108333333333333</c:v>
                </c:pt>
                <c:pt idx="225">
                  <c:v>2.6332499999999999</c:v>
                </c:pt>
                <c:pt idx="226">
                  <c:v>2.6248333333333331</c:v>
                </c:pt>
                <c:pt idx="227">
                  <c:v>2.6095833333333336</c:v>
                </c:pt>
                <c:pt idx="228">
                  <c:v>2.5911666666666666</c:v>
                </c:pt>
                <c:pt idx="229">
                  <c:v>2.5654999999999997</c:v>
                </c:pt>
                <c:pt idx="230">
                  <c:v>2.5722499999999999</c:v>
                </c:pt>
                <c:pt idx="231">
                  <c:v>2.5314166666666664</c:v>
                </c:pt>
                <c:pt idx="232">
                  <c:v>2.5819999999999999</c:v>
                </c:pt>
                <c:pt idx="233">
                  <c:v>2.5138333333333338</c:v>
                </c:pt>
                <c:pt idx="234">
                  <c:v>2.5096666666666665</c:v>
                </c:pt>
                <c:pt idx="235">
                  <c:v>2.4920833333333334</c:v>
                </c:pt>
                <c:pt idx="236">
                  <c:v>2.525583333333334</c:v>
                </c:pt>
                <c:pt idx="237">
                  <c:v>2.4591666666666669</c:v>
                </c:pt>
                <c:pt idx="238">
                  <c:v>2.50075</c:v>
                </c:pt>
                <c:pt idx="239">
                  <c:v>2.5289999999999999</c:v>
                </c:pt>
                <c:pt idx="240">
                  <c:v>2.5825833333333335</c:v>
                </c:pt>
                <c:pt idx="241">
                  <c:v>2.5750000000000002</c:v>
                </c:pt>
                <c:pt idx="242">
                  <c:v>2.5443333333333338</c:v>
                </c:pt>
                <c:pt idx="243">
                  <c:v>2.5180833333333337</c:v>
                </c:pt>
                <c:pt idx="244">
                  <c:v>2.6511666666666667</c:v>
                </c:pt>
                <c:pt idx="245">
                  <c:v>2.6675</c:v>
                </c:pt>
                <c:pt idx="246">
                  <c:v>2.6599166666666672</c:v>
                </c:pt>
                <c:pt idx="247" formatCode="0.00_);\(0.00\)">
                  <c:v>2.6496666666666671</c:v>
                </c:pt>
                <c:pt idx="248">
                  <c:v>2.6094166666666667</c:v>
                </c:pt>
                <c:pt idx="249">
                  <c:v>2.5988333333333329</c:v>
                </c:pt>
                <c:pt idx="250">
                  <c:v>2.5812499999999998</c:v>
                </c:pt>
                <c:pt idx="251">
                  <c:v>2.5795833333333333</c:v>
                </c:pt>
                <c:pt idx="252" formatCode="0.00_);\(0.00\)">
                  <c:v>2.5498333333333334</c:v>
                </c:pt>
                <c:pt idx="253">
                  <c:v>2.5529999999999999</c:v>
                </c:pt>
                <c:pt idx="254">
                  <c:v>2.5254166666666666</c:v>
                </c:pt>
                <c:pt idx="255">
                  <c:v>2.5022500000000001</c:v>
                </c:pt>
                <c:pt idx="256">
                  <c:v>2.5013333333333332</c:v>
                </c:pt>
                <c:pt idx="257" formatCode="0.00_);\(0.00\)">
                  <c:v>2.5198333333333331</c:v>
                </c:pt>
                <c:pt idx="258">
                  <c:v>2.5552499999999996</c:v>
                </c:pt>
                <c:pt idx="259">
                  <c:v>2.5755000000000003</c:v>
                </c:pt>
                <c:pt idx="260">
                  <c:v>2.5560833333333339</c:v>
                </c:pt>
                <c:pt idx="261">
                  <c:v>2.5790000000000002</c:v>
                </c:pt>
                <c:pt idx="262" formatCode="0.00_);\(0.00\)">
                  <c:v>2.560916666666667</c:v>
                </c:pt>
                <c:pt idx="263">
                  <c:v>2.5709166666666667</c:v>
                </c:pt>
                <c:pt idx="264">
                  <c:v>2.5509166666666667</c:v>
                </c:pt>
                <c:pt idx="265">
                  <c:v>2.5704166666666666</c:v>
                </c:pt>
                <c:pt idx="266">
                  <c:v>2.5682499999999995</c:v>
                </c:pt>
                <c:pt idx="267" formatCode="0.00_);\(0.00\)">
                  <c:v>2.5908333333333329</c:v>
                </c:pt>
                <c:pt idx="268">
                  <c:v>2.6080000000000001</c:v>
                </c:pt>
                <c:pt idx="269">
                  <c:v>2.6301666666666668</c:v>
                </c:pt>
                <c:pt idx="270">
                  <c:v>2.6425000000000005</c:v>
                </c:pt>
                <c:pt idx="271">
                  <c:v>2.6515833333333334</c:v>
                </c:pt>
                <c:pt idx="272" formatCode="0.00_);\(0.00\)">
                  <c:v>2.6479166666666667</c:v>
                </c:pt>
                <c:pt idx="273">
                  <c:v>2.6589166666666668</c:v>
                </c:pt>
                <c:pt idx="274">
                  <c:v>2.6332499999999999</c:v>
                </c:pt>
                <c:pt idx="275">
                  <c:v>2.6416666666666671</c:v>
                </c:pt>
                <c:pt idx="276">
                  <c:v>2.6580833333333334</c:v>
                </c:pt>
                <c:pt idx="277" formatCode="0.00_);\(0.00\)">
                  <c:v>2.6426666666666669</c:v>
                </c:pt>
                <c:pt idx="278">
                  <c:v>2.6403333333333334</c:v>
                </c:pt>
                <c:pt idx="279">
                  <c:v>2.6492499999999999</c:v>
                </c:pt>
                <c:pt idx="280">
                  <c:v>2.6311666666666667</c:v>
                </c:pt>
                <c:pt idx="281" formatCode="0.00_);\(0.00\)">
                  <c:v>2.6398333333333333</c:v>
                </c:pt>
                <c:pt idx="282">
                  <c:v>2.6552500000000001</c:v>
                </c:pt>
                <c:pt idx="283">
                  <c:v>2.6319166666666667</c:v>
                </c:pt>
                <c:pt idx="284">
                  <c:v>2.6269166666666668</c:v>
                </c:pt>
                <c:pt idx="285">
                  <c:v>2.6056666666666666</c:v>
                </c:pt>
                <c:pt idx="286" formatCode="0.00_);\(0.00\)">
                  <c:v>2.5886666666666667</c:v>
                </c:pt>
                <c:pt idx="287">
                  <c:v>2.5872499999999996</c:v>
                </c:pt>
                <c:pt idx="288">
                  <c:v>2.5884999999999998</c:v>
                </c:pt>
                <c:pt idx="289">
                  <c:v>2.6060833333333329</c:v>
                </c:pt>
                <c:pt idx="290">
                  <c:v>2.6321666666666665</c:v>
                </c:pt>
                <c:pt idx="291" formatCode="0.00_);\(0.00\)">
                  <c:v>2.6266666666666665</c:v>
                </c:pt>
                <c:pt idx="292">
                  <c:v>2.6212499999999999</c:v>
                </c:pt>
                <c:pt idx="293">
                  <c:v>2.6351666666666667</c:v>
                </c:pt>
                <c:pt idx="294">
                  <c:v>2.6495000000000002</c:v>
                </c:pt>
                <c:pt idx="295">
                  <c:v>2.672166666666667</c:v>
                </c:pt>
                <c:pt idx="296" formatCode="0.00_);\(0.00\)">
                  <c:v>2.6448333333333336</c:v>
                </c:pt>
                <c:pt idx="297">
                  <c:v>2.6313333333333335</c:v>
                </c:pt>
                <c:pt idx="298">
                  <c:v>2.6317500000000003</c:v>
                </c:pt>
                <c:pt idx="299">
                  <c:v>2.6579999999999999</c:v>
                </c:pt>
                <c:pt idx="300">
                  <c:v>2.6395</c:v>
                </c:pt>
                <c:pt idx="301" formatCode="0.00_);\(0.00\)">
                  <c:v>2.6309166666666672</c:v>
                </c:pt>
                <c:pt idx="302">
                  <c:v>2.6355</c:v>
                </c:pt>
                <c:pt idx="303">
                  <c:v>2.6337499999999996</c:v>
                </c:pt>
                <c:pt idx="304">
                  <c:v>2.6263333333333332</c:v>
                </c:pt>
                <c:pt idx="305">
                  <c:v>2.6157500000000002</c:v>
                </c:pt>
                <c:pt idx="306" formatCode="0.00_);\(0.00\)">
                  <c:v>2.6071666666666666</c:v>
                </c:pt>
                <c:pt idx="307">
                  <c:v>2.6071666666666666</c:v>
                </c:pt>
                <c:pt idx="308">
                  <c:v>2.6158333333333332</c:v>
                </c:pt>
                <c:pt idx="309">
                  <c:v>2.6031666666666662</c:v>
                </c:pt>
                <c:pt idx="310">
                  <c:v>2.6191666666666671</c:v>
                </c:pt>
                <c:pt idx="311" formatCode="0.00_);\(0.00\)">
                  <c:v>2.6046666666666662</c:v>
                </c:pt>
                <c:pt idx="312">
                  <c:v>2.5969166666666665</c:v>
                </c:pt>
                <c:pt idx="313">
                  <c:v>2.5993333333333335</c:v>
                </c:pt>
                <c:pt idx="314">
                  <c:v>2.5596666666666668</c:v>
                </c:pt>
                <c:pt idx="315">
                  <c:v>2.5704166666666666</c:v>
                </c:pt>
                <c:pt idx="316" formatCode="0.00_);\(0.00\)">
                  <c:v>2.5540833333333333</c:v>
                </c:pt>
                <c:pt idx="317">
                  <c:v>2.5758333333333332</c:v>
                </c:pt>
                <c:pt idx="318">
                  <c:v>2.5825</c:v>
                </c:pt>
                <c:pt idx="319">
                  <c:v>2.58175</c:v>
                </c:pt>
                <c:pt idx="320">
                  <c:v>2.5943333333333336</c:v>
                </c:pt>
                <c:pt idx="321" formatCode="0.00_);\(0.00\)">
                  <c:v>2.5945833333333339</c:v>
                </c:pt>
                <c:pt idx="322">
                  <c:v>2.5867499999999999</c:v>
                </c:pt>
                <c:pt idx="323">
                  <c:v>2.5637916666666665</c:v>
                </c:pt>
                <c:pt idx="324">
                  <c:v>2.5553750000000002</c:v>
                </c:pt>
                <c:pt idx="325" formatCode="0.00_);\(0.00\)">
                  <c:v>2.5766666666666667</c:v>
                </c:pt>
                <c:pt idx="326">
                  <c:v>2.5755833333333329</c:v>
                </c:pt>
                <c:pt idx="327">
                  <c:v>2.5483333333333333</c:v>
                </c:pt>
                <c:pt idx="328">
                  <c:v>2.5506249999999997</c:v>
                </c:pt>
                <c:pt idx="329">
                  <c:v>2.5537916666666667</c:v>
                </c:pt>
                <c:pt idx="330" formatCode="0.00_);\(0.00\)">
                  <c:v>2.5764166666666668</c:v>
                </c:pt>
                <c:pt idx="331">
                  <c:v>2.5812500000000003</c:v>
                </c:pt>
                <c:pt idx="332">
                  <c:v>2.5724166666666672</c:v>
                </c:pt>
                <c:pt idx="333">
                  <c:v>2.5749166666666663</c:v>
                </c:pt>
                <c:pt idx="334">
                  <c:v>2.5605000000000002</c:v>
                </c:pt>
                <c:pt idx="335" formatCode="0.00_);\(0.00\)">
                  <c:v>2.5682499999999999</c:v>
                </c:pt>
                <c:pt idx="336">
                  <c:v>2.5589166666666667</c:v>
                </c:pt>
                <c:pt idx="337">
                  <c:v>2.5521666666666665</c:v>
                </c:pt>
                <c:pt idx="338">
                  <c:v>2.5718333333333336</c:v>
                </c:pt>
                <c:pt idx="339">
                  <c:v>2.5676666666666663</c:v>
                </c:pt>
                <c:pt idx="340" formatCode="0.00_);\(0.00\)">
                  <c:v>2.5739166666666664</c:v>
                </c:pt>
                <c:pt idx="341">
                  <c:v>2.5615000000000001</c:v>
                </c:pt>
                <c:pt idx="342">
                  <c:v>2.5602499999999999</c:v>
                </c:pt>
                <c:pt idx="343">
                  <c:v>2.5556666666666668</c:v>
                </c:pt>
                <c:pt idx="344">
                  <c:v>2.56</c:v>
                </c:pt>
                <c:pt idx="345" formatCode="0.00_);\(0.00\)">
                  <c:v>2.5656666666666674</c:v>
                </c:pt>
                <c:pt idx="346">
                  <c:v>2.5696666666666665</c:v>
                </c:pt>
                <c:pt idx="347">
                  <c:v>2.5786666666666664</c:v>
                </c:pt>
                <c:pt idx="348">
                  <c:v>2.5625833333333334</c:v>
                </c:pt>
                <c:pt idx="349" formatCode="0.00_);\(0.00\)">
                  <c:v>2.5836666666666663</c:v>
                </c:pt>
                <c:pt idx="350">
                  <c:v>2.5878333333333328</c:v>
                </c:pt>
                <c:pt idx="351">
                  <c:v>2.5065833333333334</c:v>
                </c:pt>
                <c:pt idx="352">
                  <c:v>2.5882499999999999</c:v>
                </c:pt>
                <c:pt idx="353">
                  <c:v>2.5864166666666666</c:v>
                </c:pt>
                <c:pt idx="354">
                  <c:v>2.6080833333333335</c:v>
                </c:pt>
                <c:pt idx="355" formatCode="0.00_);\(0.00\)">
                  <c:v>2.5956666666666663</c:v>
                </c:pt>
                <c:pt idx="356">
                  <c:v>2.6065</c:v>
                </c:pt>
                <c:pt idx="357">
                  <c:v>2.52725</c:v>
                </c:pt>
                <c:pt idx="358">
                  <c:v>2.5909999999999997</c:v>
                </c:pt>
                <c:pt idx="359">
                  <c:v>2.5819999999999999</c:v>
                </c:pt>
                <c:pt idx="360">
                  <c:v>2.6067499999999999</c:v>
                </c:pt>
                <c:pt idx="361" formatCode="0.00_);\(0.00\)">
                  <c:v>2.5965833333333337</c:v>
                </c:pt>
                <c:pt idx="362">
                  <c:v>2.5839166666666666</c:v>
                </c:pt>
                <c:pt idx="363">
                  <c:v>2.5899166666666669</c:v>
                </c:pt>
                <c:pt idx="364">
                  <c:v>2.5564999999999998</c:v>
                </c:pt>
                <c:pt idx="365">
                  <c:v>2.55925</c:v>
                </c:pt>
                <c:pt idx="366" formatCode="0.00_);\(0.00\)">
                  <c:v>2.5479166666666671</c:v>
                </c:pt>
                <c:pt idx="367">
                  <c:v>2.5509166666666672</c:v>
                </c:pt>
                <c:pt idx="368">
                  <c:v>2.5469999999999993</c:v>
                </c:pt>
                <c:pt idx="369">
                  <c:v>2.5529166666666669</c:v>
                </c:pt>
                <c:pt idx="370">
                  <c:v>2.5273333333333334</c:v>
                </c:pt>
                <c:pt idx="371" formatCode="0.00_);\(0.00\)">
                  <c:v>2.5081666666666664</c:v>
                </c:pt>
                <c:pt idx="372">
                  <c:v>2.5185833333333334</c:v>
                </c:pt>
                <c:pt idx="373">
                  <c:v>2.5065833333333334</c:v>
                </c:pt>
                <c:pt idx="374">
                  <c:v>2.5103333333333335</c:v>
                </c:pt>
                <c:pt idx="375" formatCode="0.00_);\(0.00\)">
                  <c:v>2.4935833333333335</c:v>
                </c:pt>
                <c:pt idx="376">
                  <c:v>2.4854166666666662</c:v>
                </c:pt>
                <c:pt idx="377">
                  <c:v>2.5200416666666663</c:v>
                </c:pt>
                <c:pt idx="378">
                  <c:v>2.52725</c:v>
                </c:pt>
                <c:pt idx="379">
                  <c:v>2.5209999999999999</c:v>
                </c:pt>
                <c:pt idx="380" formatCode="0.00_);\(0.00\)">
                  <c:v>2.5353749999999997</c:v>
                </c:pt>
                <c:pt idx="381">
                  <c:v>2.5438749999999999</c:v>
                </c:pt>
                <c:pt idx="382">
                  <c:v>2.5388750000000004</c:v>
                </c:pt>
                <c:pt idx="383">
                  <c:v>2.5472916666666663</c:v>
                </c:pt>
                <c:pt idx="384">
                  <c:v>2.5004999999999997</c:v>
                </c:pt>
                <c:pt idx="385" formatCode="0.00_);\(0.00\)">
                  <c:v>2.4809166666666669</c:v>
                </c:pt>
                <c:pt idx="386">
                  <c:v>2.4823333333333331</c:v>
                </c:pt>
                <c:pt idx="387">
                  <c:v>2.4756666666666667</c:v>
                </c:pt>
                <c:pt idx="388">
                  <c:v>2.4798333333333327</c:v>
                </c:pt>
                <c:pt idx="389">
                  <c:v>2.4767499999999996</c:v>
                </c:pt>
                <c:pt idx="390" formatCode="0.00_);\(0.00\)">
                  <c:v>2.4944166666666665</c:v>
                </c:pt>
                <c:pt idx="391">
                  <c:v>2.4943333333333335</c:v>
                </c:pt>
                <c:pt idx="392">
                  <c:v>2.5030000000000001</c:v>
                </c:pt>
                <c:pt idx="393">
                  <c:v>2.4916666666666667</c:v>
                </c:pt>
                <c:pt idx="394">
                  <c:v>2.4887500000000009</c:v>
                </c:pt>
                <c:pt idx="395" formatCode="0.00_);\(0.00\)">
                  <c:v>2.5110833333333336</c:v>
                </c:pt>
                <c:pt idx="396">
                  <c:v>2.5218333333333334</c:v>
                </c:pt>
                <c:pt idx="397">
                  <c:v>2.5138333333333338</c:v>
                </c:pt>
                <c:pt idx="398">
                  <c:v>2.5324166666666668</c:v>
                </c:pt>
                <c:pt idx="399">
                  <c:v>2.5447499999999996</c:v>
                </c:pt>
                <c:pt idx="400" formatCode="0.00_);\(0.00\)">
                  <c:v>2.5271666666666666</c:v>
                </c:pt>
                <c:pt idx="401">
                  <c:v>2.5404166666666668</c:v>
                </c:pt>
                <c:pt idx="402">
                  <c:v>2.5289166666666669</c:v>
                </c:pt>
                <c:pt idx="403">
                  <c:v>2.5404166666666663</c:v>
                </c:pt>
                <c:pt idx="404">
                  <c:v>2.5474999999999999</c:v>
                </c:pt>
                <c:pt idx="405" formatCode="0.00_);\(0.00\)">
                  <c:v>2.5326666666666671</c:v>
                </c:pt>
                <c:pt idx="406">
                  <c:v>2.5645833333333337</c:v>
                </c:pt>
                <c:pt idx="407">
                  <c:v>2.5805000000000002</c:v>
                </c:pt>
                <c:pt idx="408">
                  <c:v>2.5656666666666665</c:v>
                </c:pt>
                <c:pt idx="409">
                  <c:v>2.5786666666666664</c:v>
                </c:pt>
                <c:pt idx="410" formatCode="0.00_);\(0.00\)">
                  <c:v>2.5634166666666665</c:v>
                </c:pt>
                <c:pt idx="411">
                  <c:v>2.5566666666666666</c:v>
                </c:pt>
                <c:pt idx="412">
                  <c:v>2.5454166666666667</c:v>
                </c:pt>
                <c:pt idx="413">
                  <c:v>2.5266666666666668</c:v>
                </c:pt>
                <c:pt idx="414">
                  <c:v>2.5150833333333331</c:v>
                </c:pt>
                <c:pt idx="415" formatCode="0.00_);\(0.00\)">
                  <c:v>2.5135833333333331</c:v>
                </c:pt>
                <c:pt idx="416">
                  <c:v>2.5190000000000001</c:v>
                </c:pt>
                <c:pt idx="417">
                  <c:v>2.5237500024999999</c:v>
                </c:pt>
                <c:pt idx="418">
                  <c:v>2.5237500024999999</c:v>
                </c:pt>
                <c:pt idx="419">
                  <c:v>2.5409999999999999</c:v>
                </c:pt>
                <c:pt idx="420" formatCode="0.00_);\(0.00\)">
                  <c:v>2.5468333333333337</c:v>
                </c:pt>
                <c:pt idx="421">
                  <c:v>2.5474999999999999</c:v>
                </c:pt>
                <c:pt idx="422">
                  <c:v>2.5469166666666667</c:v>
                </c:pt>
                <c:pt idx="423">
                  <c:v>2.5289166666666669</c:v>
                </c:pt>
                <c:pt idx="424">
                  <c:v>2.5326666641666669</c:v>
                </c:pt>
                <c:pt idx="425" formatCode="0.00_);\(0.00\)">
                  <c:v>2.5170000025000001</c:v>
                </c:pt>
                <c:pt idx="426">
                  <c:v>2.5175833333333335</c:v>
                </c:pt>
                <c:pt idx="427">
                  <c:v>2.5265833333333334</c:v>
                </c:pt>
                <c:pt idx="428">
                  <c:v>2.5164166666666667</c:v>
                </c:pt>
                <c:pt idx="429">
                  <c:v>2.5098333333333334</c:v>
                </c:pt>
                <c:pt idx="430" formatCode="0.00_);\(0.00\)">
                  <c:v>2.5165833333333336</c:v>
                </c:pt>
                <c:pt idx="431">
                  <c:v>2.4950833333333331</c:v>
                </c:pt>
                <c:pt idx="432">
                  <c:v>2.4794999999999998</c:v>
                </c:pt>
                <c:pt idx="433">
                  <c:v>2.4710833333333331</c:v>
                </c:pt>
                <c:pt idx="434">
                  <c:v>2.4710000000000001</c:v>
                </c:pt>
                <c:pt idx="435" formatCode="0.00_);\(0.00\)">
                  <c:v>2.4655833333333335</c:v>
                </c:pt>
                <c:pt idx="436">
                  <c:v>2.4580000000000006</c:v>
                </c:pt>
                <c:pt idx="437">
                  <c:v>2.4618333333333333</c:v>
                </c:pt>
                <c:pt idx="438">
                  <c:v>2.4734999999999996</c:v>
                </c:pt>
                <c:pt idx="439">
                  <c:v>2.4605000000000001</c:v>
                </c:pt>
                <c:pt idx="440">
                  <c:v>2.4697499999999994</c:v>
                </c:pt>
                <c:pt idx="441">
                  <c:v>2.4697499999999999</c:v>
                </c:pt>
                <c:pt idx="442">
                  <c:v>2.4937499999999995</c:v>
                </c:pt>
                <c:pt idx="443">
                  <c:v>2.5111666666666665</c:v>
                </c:pt>
                <c:pt idx="444">
                  <c:v>2.5048333333333335</c:v>
                </c:pt>
                <c:pt idx="445">
                  <c:v>2.4911666666666665</c:v>
                </c:pt>
                <c:pt idx="446">
                  <c:v>2.502416666666667</c:v>
                </c:pt>
                <c:pt idx="447">
                  <c:v>2.5157499999999997</c:v>
                </c:pt>
                <c:pt idx="448">
                  <c:v>2.4845000000000002</c:v>
                </c:pt>
                <c:pt idx="449">
                  <c:v>2.4570000000000003</c:v>
                </c:pt>
                <c:pt idx="450">
                  <c:v>2.4283333333333332</c:v>
                </c:pt>
                <c:pt idx="451">
                  <c:v>2.4345833333333338</c:v>
                </c:pt>
                <c:pt idx="452">
                  <c:v>2.4324166666666667</c:v>
                </c:pt>
                <c:pt idx="453">
                  <c:v>2.4167083333333328</c:v>
                </c:pt>
                <c:pt idx="454">
                  <c:v>2.4424583333333332</c:v>
                </c:pt>
                <c:pt idx="455">
                  <c:v>2.4259999983333334</c:v>
                </c:pt>
                <c:pt idx="456">
                  <c:v>2.4132083333333334</c:v>
                </c:pt>
                <c:pt idx="457">
                  <c:v>2.3952083333333332</c:v>
                </c:pt>
                <c:pt idx="458">
                  <c:v>2.3963333358333334</c:v>
                </c:pt>
                <c:pt idx="459">
                  <c:v>2.3898750000000004</c:v>
                </c:pt>
                <c:pt idx="460">
                  <c:v>2.384208333333333</c:v>
                </c:pt>
                <c:pt idx="461">
                  <c:v>2.3822083333333333</c:v>
                </c:pt>
                <c:pt idx="462">
                  <c:v>2.3353333333333337</c:v>
                </c:pt>
                <c:pt idx="463">
                  <c:v>2.3371666666666666</c:v>
                </c:pt>
                <c:pt idx="464">
                  <c:v>2.348125</c:v>
                </c:pt>
                <c:pt idx="465">
                  <c:v>2.3307500000000001</c:v>
                </c:pt>
                <c:pt idx="466">
                  <c:v>2.3289999999999997</c:v>
                </c:pt>
                <c:pt idx="467">
                  <c:v>2.3087499999999999</c:v>
                </c:pt>
                <c:pt idx="468">
                  <c:v>2.3146666666666667</c:v>
                </c:pt>
                <c:pt idx="469">
                  <c:v>2.279666666666667</c:v>
                </c:pt>
                <c:pt idx="470">
                  <c:v>2.2650833333333336</c:v>
                </c:pt>
                <c:pt idx="471">
                  <c:v>2.2850833333333331</c:v>
                </c:pt>
                <c:pt idx="472">
                  <c:v>2.2609166666666667</c:v>
                </c:pt>
                <c:pt idx="473">
                  <c:v>2.2567499999999998</c:v>
                </c:pt>
                <c:pt idx="474">
                  <c:v>2.2395</c:v>
                </c:pt>
                <c:pt idx="475">
                  <c:v>2.2384999999999997</c:v>
                </c:pt>
                <c:pt idx="476">
                  <c:v>2.181</c:v>
                </c:pt>
                <c:pt idx="477">
                  <c:v>2.1659999999999999</c:v>
                </c:pt>
                <c:pt idx="478">
                  <c:v>2.1421666666666668</c:v>
                </c:pt>
                <c:pt idx="479">
                  <c:v>2.1404999999999998</c:v>
                </c:pt>
                <c:pt idx="480">
                  <c:v>2.1875</c:v>
                </c:pt>
                <c:pt idx="481">
                  <c:v>2.1816666666666666</c:v>
                </c:pt>
                <c:pt idx="482">
                  <c:v>2.2464166666666663</c:v>
                </c:pt>
                <c:pt idx="483">
                  <c:v>2.2349166666666664</c:v>
                </c:pt>
                <c:pt idx="484">
                  <c:v>2.229916666666667</c:v>
                </c:pt>
                <c:pt idx="485">
                  <c:v>2.2208333333333332</c:v>
                </c:pt>
                <c:pt idx="486">
                  <c:v>2.1422499999999993</c:v>
                </c:pt>
                <c:pt idx="487">
                  <c:v>2.1309999999999998</c:v>
                </c:pt>
                <c:pt idx="488">
                  <c:v>2.1350000016666661</c:v>
                </c:pt>
                <c:pt idx="489">
                  <c:v>2.122333335</c:v>
                </c:pt>
                <c:pt idx="490">
                  <c:v>2.0838333316666664</c:v>
                </c:pt>
                <c:pt idx="491">
                  <c:v>2.0831666666666662</c:v>
                </c:pt>
                <c:pt idx="492">
                  <c:v>2.0848333333333335</c:v>
                </c:pt>
                <c:pt idx="493">
                  <c:v>2.0878333333333337</c:v>
                </c:pt>
                <c:pt idx="494">
                  <c:v>2.0671666666666666</c:v>
                </c:pt>
                <c:pt idx="495">
                  <c:v>2.145</c:v>
                </c:pt>
                <c:pt idx="496">
                  <c:v>2.1450833333333335</c:v>
                </c:pt>
                <c:pt idx="497">
                  <c:v>2.1647500000000002</c:v>
                </c:pt>
                <c:pt idx="498">
                  <c:v>2.1839166666666667</c:v>
                </c:pt>
                <c:pt idx="499">
                  <c:v>2.2546666666666666</c:v>
                </c:pt>
                <c:pt idx="500">
                  <c:v>2.2275833333333335</c:v>
                </c:pt>
                <c:pt idx="501" formatCode="0.00_);\(0.00\)">
                  <c:v>2.2210000000000001</c:v>
                </c:pt>
                <c:pt idx="502">
                  <c:v>2.1825416666666668</c:v>
                </c:pt>
                <c:pt idx="503">
                  <c:v>2.1774166666666663</c:v>
                </c:pt>
                <c:pt idx="504">
                  <c:v>2.1992499999999997</c:v>
                </c:pt>
                <c:pt idx="505">
                  <c:v>2.1962500000000005</c:v>
                </c:pt>
                <c:pt idx="506" formatCode="0.00_);\(0.00\)">
                  <c:v>2.1847499999999997</c:v>
                </c:pt>
                <c:pt idx="507">
                  <c:v>2.181</c:v>
                </c:pt>
                <c:pt idx="508">
                  <c:v>2.2248333333333332</c:v>
                </c:pt>
                <c:pt idx="509">
                  <c:v>2.2174166666666664</c:v>
                </c:pt>
                <c:pt idx="510">
                  <c:v>2.2006666666666668</c:v>
                </c:pt>
                <c:pt idx="511" formatCode="0.00_);\(0.00\)">
                  <c:v>2.2136666666666667</c:v>
                </c:pt>
                <c:pt idx="512">
                  <c:v>2.2397499999999995</c:v>
                </c:pt>
                <c:pt idx="513">
                  <c:v>2.2070833333333337</c:v>
                </c:pt>
                <c:pt idx="514">
                  <c:v>2.2094166666666664</c:v>
                </c:pt>
                <c:pt idx="515">
                  <c:v>2.207208333333333</c:v>
                </c:pt>
                <c:pt idx="516" formatCode="0.00_);\(0.00\)">
                  <c:v>2.2348749999999993</c:v>
                </c:pt>
                <c:pt idx="517">
                  <c:v>2.2289583333333338</c:v>
                </c:pt>
                <c:pt idx="518">
                  <c:v>2.2128749999999999</c:v>
                </c:pt>
                <c:pt idx="519">
                  <c:v>2.2017500000000001</c:v>
                </c:pt>
                <c:pt idx="520">
                  <c:v>2.2100000000000004</c:v>
                </c:pt>
                <c:pt idx="521" formatCode="0.00_);\(0.00\)">
                  <c:v>2.2270833333333333</c:v>
                </c:pt>
                <c:pt idx="522">
                  <c:v>2.2130833333333331</c:v>
                </c:pt>
                <c:pt idx="523">
                  <c:v>2.2254166666666664</c:v>
                </c:pt>
                <c:pt idx="524">
                  <c:v>2.2130000000000001</c:v>
                </c:pt>
                <c:pt idx="525">
                  <c:v>2.225166666666667</c:v>
                </c:pt>
                <c:pt idx="526" formatCode="0.00_);\(0.00\)">
                  <c:v>2.2457499999999997</c:v>
                </c:pt>
                <c:pt idx="527">
                  <c:v>2.2127499999999998</c:v>
                </c:pt>
                <c:pt idx="528">
                  <c:v>2.1910000000000003</c:v>
                </c:pt>
                <c:pt idx="529">
                  <c:v>2.2130833333333335</c:v>
                </c:pt>
                <c:pt idx="530">
                  <c:v>2.2094999999999998</c:v>
                </c:pt>
                <c:pt idx="531" formatCode="0.00_);\(0.00\)">
                  <c:v>2.2140833333333334</c:v>
                </c:pt>
                <c:pt idx="532">
                  <c:v>2.2040833333333336</c:v>
                </c:pt>
                <c:pt idx="533">
                  <c:v>2.2050833333333331</c:v>
                </c:pt>
                <c:pt idx="534">
                  <c:v>2.2110833333333333</c:v>
                </c:pt>
                <c:pt idx="535" formatCode="0.00_);\(0.00\)">
                  <c:v>2.2358333333333333</c:v>
                </c:pt>
                <c:pt idx="536">
                  <c:v>2.2350000000000003</c:v>
                </c:pt>
                <c:pt idx="537">
                  <c:v>2.2204166666666669</c:v>
                </c:pt>
                <c:pt idx="538">
                  <c:v>2.2478333333333338</c:v>
                </c:pt>
                <c:pt idx="539">
                  <c:v>2.2375833333333337</c:v>
                </c:pt>
                <c:pt idx="540" formatCode="0.00_);\(0.00\)">
                  <c:v>2.2418333333333331</c:v>
                </c:pt>
                <c:pt idx="541">
                  <c:v>2.2329166666666667</c:v>
                </c:pt>
                <c:pt idx="542">
                  <c:v>2.2509166666666665</c:v>
                </c:pt>
                <c:pt idx="543">
                  <c:v>2.2566666666666673</c:v>
                </c:pt>
                <c:pt idx="544">
                  <c:v>2.2638333333333329</c:v>
                </c:pt>
                <c:pt idx="545" formatCode="0.00_);\(0.00\)">
                  <c:v>2.2698750000000003</c:v>
                </c:pt>
                <c:pt idx="546">
                  <c:v>2.2717083333333328</c:v>
                </c:pt>
                <c:pt idx="547">
                  <c:v>2.2765416666666671</c:v>
                </c:pt>
                <c:pt idx="548">
                  <c:v>2.2710833333333329</c:v>
                </c:pt>
                <c:pt idx="549">
                  <c:v>2.2794166666666666</c:v>
                </c:pt>
                <c:pt idx="550" formatCode="0.00_);\(0.00\)">
                  <c:v>2.3409166666666668</c:v>
                </c:pt>
                <c:pt idx="551">
                  <c:v>2.3309166666666665</c:v>
                </c:pt>
                <c:pt idx="552">
                  <c:v>2.3280833333333333</c:v>
                </c:pt>
                <c:pt idx="553">
                  <c:v>2.3351666666666668</c:v>
                </c:pt>
                <c:pt idx="554">
                  <c:v>2.3700833333333335</c:v>
                </c:pt>
                <c:pt idx="555" formatCode="0.00_);\(0.00\)">
                  <c:v>2.3724166666666666</c:v>
                </c:pt>
                <c:pt idx="556">
                  <c:v>2.3456666666666668</c:v>
                </c:pt>
                <c:pt idx="557">
                  <c:v>2.3278333333333339</c:v>
                </c:pt>
                <c:pt idx="558">
                  <c:v>2.3144999999999998</c:v>
                </c:pt>
                <c:pt idx="559">
                  <c:v>2.3490000000000002</c:v>
                </c:pt>
                <c:pt idx="560" formatCode="0.00_);\(0.00\)">
                  <c:v>2.3467499999999997</c:v>
                </c:pt>
                <c:pt idx="561">
                  <c:v>2.3457499999999998</c:v>
                </c:pt>
                <c:pt idx="562">
                  <c:v>2.32925</c:v>
                </c:pt>
                <c:pt idx="563">
                  <c:v>2.3168333333333333</c:v>
                </c:pt>
                <c:pt idx="564">
                  <c:v>2.3139166666666666</c:v>
                </c:pt>
                <c:pt idx="565" formatCode="0.00_);\(0.00\)">
                  <c:v>2.3165</c:v>
                </c:pt>
                <c:pt idx="566">
                  <c:v>2.3160833333333328</c:v>
                </c:pt>
                <c:pt idx="567">
                  <c:v>2.3094166666666669</c:v>
                </c:pt>
                <c:pt idx="568">
                  <c:v>2.2982499999999999</c:v>
                </c:pt>
                <c:pt idx="569">
                  <c:v>2.2946666666666666</c:v>
                </c:pt>
                <c:pt idx="570" formatCode="0.00_);\(0.00\)">
                  <c:v>2.2853333333333334</c:v>
                </c:pt>
                <c:pt idx="571">
                  <c:v>2.299583333333334</c:v>
                </c:pt>
                <c:pt idx="572">
                  <c:v>2.2760833333333337</c:v>
                </c:pt>
                <c:pt idx="573">
                  <c:v>2.2714166666666671</c:v>
                </c:pt>
                <c:pt idx="574" formatCode="0.00_);\(0.00\)">
                  <c:v>2.2569166666666667</c:v>
                </c:pt>
                <c:pt idx="575">
                  <c:v>2.2461666666666669</c:v>
                </c:pt>
                <c:pt idx="576">
                  <c:v>2.2495833333333333</c:v>
                </c:pt>
                <c:pt idx="577">
                  <c:v>2.2242500000000001</c:v>
                </c:pt>
                <c:pt idx="578">
                  <c:v>2.2396666666666665</c:v>
                </c:pt>
                <c:pt idx="579" formatCode="0.00_);\(0.00\)">
                  <c:v>2.2276666666666665</c:v>
                </c:pt>
                <c:pt idx="580">
                  <c:v>2.2229999999999999</c:v>
                </c:pt>
                <c:pt idx="581">
                  <c:v>2.2392500000000002</c:v>
                </c:pt>
                <c:pt idx="582">
                  <c:v>2.2132499999999999</c:v>
                </c:pt>
                <c:pt idx="583">
                  <c:v>2.2229166666666664</c:v>
                </c:pt>
                <c:pt idx="584" formatCode="0.00_);\(0.00\)">
                  <c:v>2.2270000000000003</c:v>
                </c:pt>
                <c:pt idx="585">
                  <c:v>2.2255000000000003</c:v>
                </c:pt>
                <c:pt idx="586">
                  <c:v>2.2385000000000002</c:v>
                </c:pt>
                <c:pt idx="587">
                  <c:v>2.2461666666666669</c:v>
                </c:pt>
                <c:pt idx="588">
                  <c:v>2.2511666666666668</c:v>
                </c:pt>
                <c:pt idx="589" formatCode="0.00_);\(0.00\)">
                  <c:v>2.2408333333333332</c:v>
                </c:pt>
                <c:pt idx="590">
                  <c:v>2.2358333333333333</c:v>
                </c:pt>
                <c:pt idx="591">
                  <c:v>2.2679166666666664</c:v>
                </c:pt>
                <c:pt idx="592">
                  <c:v>2.2546666666666662</c:v>
                </c:pt>
                <c:pt idx="593">
                  <c:v>2.2456666666666663</c:v>
                </c:pt>
                <c:pt idx="594" formatCode="0.00_);\(0.00\)">
                  <c:v>2.2633333333333332</c:v>
                </c:pt>
                <c:pt idx="595">
                  <c:v>2.2634166666666666</c:v>
                </c:pt>
                <c:pt idx="596">
                  <c:v>2.2800833333333332</c:v>
                </c:pt>
                <c:pt idx="597">
                  <c:v>2.2726666666666664</c:v>
                </c:pt>
                <c:pt idx="598">
                  <c:v>2.2670833333333338</c:v>
                </c:pt>
                <c:pt idx="599" formatCode="0.00_);\(0.00\)">
                  <c:v>2.2549166666666669</c:v>
                </c:pt>
                <c:pt idx="600">
                  <c:v>2.2539166666666666</c:v>
                </c:pt>
                <c:pt idx="601">
                  <c:v>2.2348333333333334</c:v>
                </c:pt>
                <c:pt idx="602">
                  <c:v>2.2315</c:v>
                </c:pt>
                <c:pt idx="603" formatCode="0.00_);\(0.00\)">
                  <c:v>2.2454999999999998</c:v>
                </c:pt>
                <c:pt idx="604">
                  <c:v>2.2272500000000002</c:v>
                </c:pt>
                <c:pt idx="605">
                  <c:v>2.249166666666667</c:v>
                </c:pt>
                <c:pt idx="606">
                  <c:v>2.2275000000000005</c:v>
                </c:pt>
                <c:pt idx="607">
                  <c:v>2.222</c:v>
                </c:pt>
                <c:pt idx="608" formatCode="0.00_);\(0.00\)">
                  <c:v>2.2236666666666669</c:v>
                </c:pt>
                <c:pt idx="609">
                  <c:v>2.2239999999999998</c:v>
                </c:pt>
                <c:pt idx="610">
                  <c:v>2.2289999999999996</c:v>
                </c:pt>
                <c:pt idx="611">
                  <c:v>2.2289999999999996</c:v>
                </c:pt>
                <c:pt idx="612">
                  <c:v>2.2245833333333334</c:v>
                </c:pt>
                <c:pt idx="613" formatCode="0.00_);\(0.00\)">
                  <c:v>2.1893333333333334</c:v>
                </c:pt>
                <c:pt idx="614">
                  <c:v>2.1623333333333332</c:v>
                </c:pt>
                <c:pt idx="615">
                  <c:v>2.1463333333333332</c:v>
                </c:pt>
                <c:pt idx="616">
                  <c:v>2.1413333333333333</c:v>
                </c:pt>
                <c:pt idx="617">
                  <c:v>2.14425</c:v>
                </c:pt>
                <c:pt idx="618" formatCode="0.00_);\(0.00\)">
                  <c:v>2.1582500000000002</c:v>
                </c:pt>
                <c:pt idx="619">
                  <c:v>2.16025</c:v>
                </c:pt>
                <c:pt idx="620">
                  <c:v>2.17225</c:v>
                </c:pt>
                <c:pt idx="621">
                  <c:v>2.185916666666667</c:v>
                </c:pt>
                <c:pt idx="622">
                  <c:v>2.1700000000000004</c:v>
                </c:pt>
                <c:pt idx="623" formatCode="0.00_);\(0.00\)">
                  <c:v>2.164333333333333</c:v>
                </c:pt>
                <c:pt idx="624">
                  <c:v>2.1767499999999997</c:v>
                </c:pt>
                <c:pt idx="625">
                  <c:v>2.1636666666666673</c:v>
                </c:pt>
                <c:pt idx="626" formatCode="0.00_);\(0.00\)">
                  <c:v>2.1936666666666667</c:v>
                </c:pt>
                <c:pt idx="627">
                  <c:v>2.1976666666666662</c:v>
                </c:pt>
                <c:pt idx="628">
                  <c:v>2.2164166666666665</c:v>
                </c:pt>
                <c:pt idx="629">
                  <c:v>2.1827500000000004</c:v>
                </c:pt>
                <c:pt idx="630">
                  <c:v>2.1857500000000005</c:v>
                </c:pt>
                <c:pt idx="631" formatCode="0.00_);\(0.00\)">
                  <c:v>2.171583333333333</c:v>
                </c:pt>
                <c:pt idx="632">
                  <c:v>2.1814166666666668</c:v>
                </c:pt>
                <c:pt idx="633">
                  <c:v>2.1664166666666671</c:v>
                </c:pt>
                <c:pt idx="634">
                  <c:v>2.1909166666666668</c:v>
                </c:pt>
                <c:pt idx="635">
                  <c:v>2.1779999999999999</c:v>
                </c:pt>
                <c:pt idx="636" formatCode="0.00_);\(0.00\)">
                  <c:v>2.1629166666666668</c:v>
                </c:pt>
                <c:pt idx="637">
                  <c:v>2.1456666666666666</c:v>
                </c:pt>
                <c:pt idx="638">
                  <c:v>2.1171666666666664</c:v>
                </c:pt>
                <c:pt idx="639">
                  <c:v>2.1472500000000001</c:v>
                </c:pt>
                <c:pt idx="640">
                  <c:v>2.1714166666666666</c:v>
                </c:pt>
                <c:pt idx="641" formatCode="0.00_);\(0.00\)">
                  <c:v>2.2009166666666666</c:v>
                </c:pt>
                <c:pt idx="642">
                  <c:v>2.2149166666666669</c:v>
                </c:pt>
                <c:pt idx="643">
                  <c:v>2.2137500000000001</c:v>
                </c:pt>
                <c:pt idx="644">
                  <c:v>2.1447499999999997</c:v>
                </c:pt>
                <c:pt idx="645">
                  <c:v>2.1474166666666665</c:v>
                </c:pt>
                <c:pt idx="646" formatCode="0.00_);\(0.00\)">
                  <c:v>2.1792499999999997</c:v>
                </c:pt>
                <c:pt idx="647">
                  <c:v>2.1857500000000001</c:v>
                </c:pt>
                <c:pt idx="648">
                  <c:v>2.1902500000000003</c:v>
                </c:pt>
                <c:pt idx="649">
                  <c:v>2.1831666666666663</c:v>
                </c:pt>
                <c:pt idx="650">
                  <c:v>2.1985833333333331</c:v>
                </c:pt>
                <c:pt idx="651" formatCode="0.00_);\(0.00\)">
                  <c:v>2.1965833333333333</c:v>
                </c:pt>
                <c:pt idx="652">
                  <c:v>2.1925833333333333</c:v>
                </c:pt>
                <c:pt idx="653">
                  <c:v>2.2053333333333334</c:v>
                </c:pt>
                <c:pt idx="654">
                  <c:v>2.19225</c:v>
                </c:pt>
                <c:pt idx="655">
                  <c:v>2.1906666666666665</c:v>
                </c:pt>
                <c:pt idx="656" formatCode="0.00_);\(0.00\)">
                  <c:v>2.1828333333333334</c:v>
                </c:pt>
                <c:pt idx="657">
                  <c:v>2.180833330833333</c:v>
                </c:pt>
                <c:pt idx="658">
                  <c:v>2.1695833333333336</c:v>
                </c:pt>
                <c:pt idx="659">
                  <c:v>2.143583333333333</c:v>
                </c:pt>
                <c:pt idx="660">
                  <c:v>2.1535833333333332</c:v>
                </c:pt>
                <c:pt idx="661" formatCode="0.00_);\(0.00\)">
                  <c:v>2.1444999999999999</c:v>
                </c:pt>
                <c:pt idx="662">
                  <c:v>2.1429166666666668</c:v>
                </c:pt>
                <c:pt idx="663">
                  <c:v>2.1225000000000001</c:v>
                </c:pt>
                <c:pt idx="664">
                  <c:v>2.1231666666666666</c:v>
                </c:pt>
                <c:pt idx="665">
                  <c:v>2.0807500000000001</c:v>
                </c:pt>
                <c:pt idx="666" formatCode="0.00_);\(0.00\)">
                  <c:v>2.0876666666666668</c:v>
                </c:pt>
                <c:pt idx="667">
                  <c:v>2.0637499999999998</c:v>
                </c:pt>
                <c:pt idx="668">
                  <c:v>2.0639166666666666</c:v>
                </c:pt>
                <c:pt idx="669">
                  <c:v>2.0603333333333338</c:v>
                </c:pt>
                <c:pt idx="670" formatCode="0.00_);\(0.00\)">
                  <c:v>2.0799166666666671</c:v>
                </c:pt>
                <c:pt idx="671">
                  <c:v>2.0902500000000002</c:v>
                </c:pt>
                <c:pt idx="672">
                  <c:v>2.0858333333333334</c:v>
                </c:pt>
                <c:pt idx="673">
                  <c:v>2.0661666666666667</c:v>
                </c:pt>
                <c:pt idx="674">
                  <c:v>2.0740833333333337</c:v>
                </c:pt>
                <c:pt idx="675" formatCode="0.00_);\(0.00\)">
                  <c:v>2.0541666666666667</c:v>
                </c:pt>
                <c:pt idx="676">
                  <c:v>2.0587499999999999</c:v>
                </c:pt>
                <c:pt idx="677">
                  <c:v>2.0517499999999997</c:v>
                </c:pt>
                <c:pt idx="678">
                  <c:v>2.0647499999999996</c:v>
                </c:pt>
                <c:pt idx="679">
                  <c:v>2.0505</c:v>
                </c:pt>
                <c:pt idx="680" formatCode="0.00_);\(0.00\)">
                  <c:v>2.0514999999999999</c:v>
                </c:pt>
                <c:pt idx="681">
                  <c:v>2.0571666666666668</c:v>
                </c:pt>
                <c:pt idx="682">
                  <c:v>2.0689166666666665</c:v>
                </c:pt>
                <c:pt idx="683">
                  <c:v>2.0511666666666666</c:v>
                </c:pt>
                <c:pt idx="684">
                  <c:v>2.0489166666666665</c:v>
                </c:pt>
                <c:pt idx="685" formatCode="0.00_);\(0.00\)">
                  <c:v>2.0598333333333332</c:v>
                </c:pt>
                <c:pt idx="686">
                  <c:v>2.0565833333333332</c:v>
                </c:pt>
                <c:pt idx="687">
                  <c:v>2.0479999999999996</c:v>
                </c:pt>
                <c:pt idx="688">
                  <c:v>2.0202500000000003</c:v>
                </c:pt>
                <c:pt idx="689">
                  <c:v>2.0113333333333334</c:v>
                </c:pt>
                <c:pt idx="690">
                  <c:v>2.0153333333333334</c:v>
                </c:pt>
                <c:pt idx="691">
                  <c:v>2.0228333333333333</c:v>
                </c:pt>
                <c:pt idx="692">
                  <c:v>2.0104166666666665</c:v>
                </c:pt>
                <c:pt idx="693">
                  <c:v>2.0038333333333331</c:v>
                </c:pt>
                <c:pt idx="694">
                  <c:v>1.9838333333333333</c:v>
                </c:pt>
                <c:pt idx="695">
                  <c:v>1.9809166666666667</c:v>
                </c:pt>
                <c:pt idx="696">
                  <c:v>1.9854166666666668</c:v>
                </c:pt>
                <c:pt idx="697">
                  <c:v>1.9714166666666666</c:v>
                </c:pt>
                <c:pt idx="698">
                  <c:v>1.9781666666666669</c:v>
                </c:pt>
                <c:pt idx="699">
                  <c:v>1.9699166666666665</c:v>
                </c:pt>
                <c:pt idx="700">
                  <c:v>1.9670000000000005</c:v>
                </c:pt>
                <c:pt idx="701">
                  <c:v>1.9825833333333331</c:v>
                </c:pt>
                <c:pt idx="702">
                  <c:v>1.9862500000000001</c:v>
                </c:pt>
                <c:pt idx="703">
                  <c:v>1.9682500000000001</c:v>
                </c:pt>
                <c:pt idx="704">
                  <c:v>1.9668333333333334</c:v>
                </c:pt>
                <c:pt idx="705">
                  <c:v>1.9789166666666669</c:v>
                </c:pt>
                <c:pt idx="706">
                  <c:v>1.9859166666666663</c:v>
                </c:pt>
                <c:pt idx="707">
                  <c:v>1.9777916666666666</c:v>
                </c:pt>
                <c:pt idx="708">
                  <c:v>1.9816666666666667</c:v>
                </c:pt>
                <c:pt idx="709">
                  <c:v>1.9653333333333336</c:v>
                </c:pt>
                <c:pt idx="710">
                  <c:v>1.9610833333333331</c:v>
                </c:pt>
                <c:pt idx="711">
                  <c:v>1.9249166666666666</c:v>
                </c:pt>
                <c:pt idx="712">
                  <c:v>1.9248333333333336</c:v>
                </c:pt>
                <c:pt idx="713">
                  <c:v>1.9381666666666666</c:v>
                </c:pt>
                <c:pt idx="714">
                  <c:v>1.9471666666666667</c:v>
                </c:pt>
                <c:pt idx="715">
                  <c:v>1.9217500000000001</c:v>
                </c:pt>
                <c:pt idx="716">
                  <c:v>1.93875</c:v>
                </c:pt>
                <c:pt idx="717">
                  <c:v>1.9305833333333335</c:v>
                </c:pt>
                <c:pt idx="718">
                  <c:v>1.9335833333333332</c:v>
                </c:pt>
                <c:pt idx="719">
                  <c:v>1.9338333333333335</c:v>
                </c:pt>
                <c:pt idx="720">
                  <c:v>1.9284999999999999</c:v>
                </c:pt>
                <c:pt idx="721">
                  <c:v>1.8893333333333331</c:v>
                </c:pt>
                <c:pt idx="722">
                  <c:v>1.8929166666666666</c:v>
                </c:pt>
                <c:pt idx="723">
                  <c:v>1.8975</c:v>
                </c:pt>
                <c:pt idx="724">
                  <c:v>1.9040833333333336</c:v>
                </c:pt>
                <c:pt idx="725">
                  <c:v>1.9034999999999995</c:v>
                </c:pt>
                <c:pt idx="726">
                  <c:v>1.9034999999999995</c:v>
                </c:pt>
                <c:pt idx="727">
                  <c:v>1.9144166666666667</c:v>
                </c:pt>
                <c:pt idx="728">
                  <c:v>1.9311666666666667</c:v>
                </c:pt>
                <c:pt idx="729">
                  <c:v>1.9394166666666666</c:v>
                </c:pt>
                <c:pt idx="730">
                  <c:v>1.9380833333333334</c:v>
                </c:pt>
                <c:pt idx="731">
                  <c:v>1.9469999999999998</c:v>
                </c:pt>
                <c:pt idx="732">
                  <c:v>1.9406666666666663</c:v>
                </c:pt>
                <c:pt idx="733">
                  <c:v>1.9452499999999997</c:v>
                </c:pt>
                <c:pt idx="734">
                  <c:v>1.9531666666666665</c:v>
                </c:pt>
                <c:pt idx="735">
                  <c:v>1.9407500000000002</c:v>
                </c:pt>
                <c:pt idx="736">
                  <c:v>1.9390000000000001</c:v>
                </c:pt>
                <c:pt idx="737">
                  <c:v>1.9489166666666666</c:v>
                </c:pt>
                <c:pt idx="738">
                  <c:v>1.9705833333333331</c:v>
                </c:pt>
                <c:pt idx="739">
                  <c:v>1.9699999999999998</c:v>
                </c:pt>
                <c:pt idx="740">
                  <c:v>1.9550833333333335</c:v>
                </c:pt>
                <c:pt idx="741">
                  <c:v>1.9430000000000003</c:v>
                </c:pt>
                <c:pt idx="742">
                  <c:v>1.9645833333333329</c:v>
                </c:pt>
                <c:pt idx="743">
                  <c:v>1.9651666666666667</c:v>
                </c:pt>
                <c:pt idx="744">
                  <c:v>1.9544166666666667</c:v>
                </c:pt>
                <c:pt idx="745">
                  <c:v>1.9236666666666666</c:v>
                </c:pt>
                <c:pt idx="746">
                  <c:v>1.9535</c:v>
                </c:pt>
                <c:pt idx="747">
                  <c:v>1.9617500000000005</c:v>
                </c:pt>
                <c:pt idx="748">
                  <c:v>1.9664999999999999</c:v>
                </c:pt>
                <c:pt idx="749">
                  <c:v>1.974833333333333</c:v>
                </c:pt>
                <c:pt idx="750">
                  <c:v>2.0641666666666665</c:v>
                </c:pt>
                <c:pt idx="751">
                  <c:v>2.0731666666666668</c:v>
                </c:pt>
                <c:pt idx="752" formatCode="0.00_);\(0.00\)">
                  <c:v>2.1019166666666669</c:v>
                </c:pt>
                <c:pt idx="753">
                  <c:v>2.1251666666666669</c:v>
                </c:pt>
                <c:pt idx="754">
                  <c:v>2.1251666666666669</c:v>
                </c:pt>
                <c:pt idx="755">
                  <c:v>2.1584166666666662</c:v>
                </c:pt>
                <c:pt idx="756">
                  <c:v>2.1621666666666668</c:v>
                </c:pt>
                <c:pt idx="757" formatCode="0.00_);\(0.00\)">
                  <c:v>2.1359041666666667</c:v>
                </c:pt>
                <c:pt idx="758">
                  <c:v>2.1114166666666669</c:v>
                </c:pt>
                <c:pt idx="759">
                  <c:v>2.0754166666666669</c:v>
                </c:pt>
                <c:pt idx="760">
                  <c:v>2.1312500000000001</c:v>
                </c:pt>
                <c:pt idx="761">
                  <c:v>2.1516666666666668</c:v>
                </c:pt>
                <c:pt idx="762" formatCode="0.00_);\(0.00\)">
                  <c:v>2.1307437500000002</c:v>
                </c:pt>
                <c:pt idx="763">
                  <c:v>2.1187500000000004</c:v>
                </c:pt>
                <c:pt idx="764">
                  <c:v>2.1192500000000001</c:v>
                </c:pt>
                <c:pt idx="765">
                  <c:v>2.1062499999999997</c:v>
                </c:pt>
                <c:pt idx="766">
                  <c:v>2.109</c:v>
                </c:pt>
                <c:pt idx="767" formatCode="0.00_);\(0.00\)">
                  <c:v>2.1028333333333338</c:v>
                </c:pt>
                <c:pt idx="768">
                  <c:v>2.1179999999999999</c:v>
                </c:pt>
                <c:pt idx="769">
                  <c:v>2.1196666666666668</c:v>
                </c:pt>
                <c:pt idx="770">
                  <c:v>2.1288333333333336</c:v>
                </c:pt>
                <c:pt idx="771">
                  <c:v>2.1215833333333336</c:v>
                </c:pt>
                <c:pt idx="772" formatCode="0.00_);\(0.00\)">
                  <c:v>2.0955833333333334</c:v>
                </c:pt>
                <c:pt idx="773">
                  <c:v>2.105833333333333</c:v>
                </c:pt>
                <c:pt idx="774">
                  <c:v>2.0618333333333334</c:v>
                </c:pt>
                <c:pt idx="775">
                  <c:v>2.1050749999999998</c:v>
                </c:pt>
                <c:pt idx="776">
                  <c:v>2.0924958333333334</c:v>
                </c:pt>
                <c:pt idx="777" formatCode="0.00_);\(0.00\)">
                  <c:v>2.1108291666666665</c:v>
                </c:pt>
                <c:pt idx="778">
                  <c:v>2.093833333333333</c:v>
                </c:pt>
                <c:pt idx="779">
                  <c:v>2.1081583333333334</c:v>
                </c:pt>
                <c:pt idx="780">
                  <c:v>2.1320833333333336</c:v>
                </c:pt>
                <c:pt idx="781">
                  <c:v>2.1356666666666668</c:v>
                </c:pt>
                <c:pt idx="782" formatCode="0.00_);\(0.00\)">
                  <c:v>2.1495833333333332</c:v>
                </c:pt>
                <c:pt idx="783">
                  <c:v>2.1155791666666666</c:v>
                </c:pt>
                <c:pt idx="784">
                  <c:v>2.1155791666666666</c:v>
                </c:pt>
                <c:pt idx="785">
                  <c:v>2.1401625000000002</c:v>
                </c:pt>
                <c:pt idx="786">
                  <c:v>2.1656666666666666</c:v>
                </c:pt>
                <c:pt idx="787" formatCode="0.00_);\(0.00\)">
                  <c:v>2.1726666666666667</c:v>
                </c:pt>
                <c:pt idx="788">
                  <c:v>2.1425833333333331</c:v>
                </c:pt>
                <c:pt idx="789">
                  <c:v>2.1905833333333331</c:v>
                </c:pt>
                <c:pt idx="790">
                  <c:v>2.1751599999999995</c:v>
                </c:pt>
                <c:pt idx="791">
                  <c:v>2.1745833333333331</c:v>
                </c:pt>
                <c:pt idx="792" formatCode="0.00_);\(0.00\)">
                  <c:v>2.1546600000000002</c:v>
                </c:pt>
                <c:pt idx="793">
                  <c:v>2.1648400000000003</c:v>
                </c:pt>
                <c:pt idx="794">
                  <c:v>2.1591666666666662</c:v>
                </c:pt>
                <c:pt idx="795">
                  <c:v>2.1389166666666668</c:v>
                </c:pt>
                <c:pt idx="796">
                  <c:v>2.1187916666666666</c:v>
                </c:pt>
                <c:pt idx="797" formatCode="0.00_);\(0.00\)">
                  <c:v>2.1013749999999995</c:v>
                </c:pt>
                <c:pt idx="798">
                  <c:v>2.1036250000000005</c:v>
                </c:pt>
                <c:pt idx="799">
                  <c:v>2.1052083333333331</c:v>
                </c:pt>
                <c:pt idx="800">
                  <c:v>2.1071249999999999</c:v>
                </c:pt>
                <c:pt idx="801">
                  <c:v>2.1052916666666666</c:v>
                </c:pt>
                <c:pt idx="802" formatCode="0.00_);\(0.00\)">
                  <c:v>2.1032916666666668</c:v>
                </c:pt>
                <c:pt idx="803">
                  <c:v>2.1289583333333333</c:v>
                </c:pt>
                <c:pt idx="804">
                  <c:v>2.1554166666666661</c:v>
                </c:pt>
                <c:pt idx="805">
                  <c:v>2.149</c:v>
                </c:pt>
                <c:pt idx="806">
                  <c:v>2.1511666666666667</c:v>
                </c:pt>
                <c:pt idx="807" formatCode="0.00_);\(0.00\)">
                  <c:v>2.1821666666666668</c:v>
                </c:pt>
                <c:pt idx="808">
                  <c:v>2.199583333333333</c:v>
                </c:pt>
                <c:pt idx="809">
                  <c:v>2.1766666666666667</c:v>
                </c:pt>
                <c:pt idx="810">
                  <c:v>2.1760000000000002</c:v>
                </c:pt>
                <c:pt idx="811">
                  <c:v>2.2116666666666664</c:v>
                </c:pt>
                <c:pt idx="812" formatCode="0.00_);\(0.00\)">
                  <c:v>2.2089999999999996</c:v>
                </c:pt>
                <c:pt idx="813">
                  <c:v>2.169</c:v>
                </c:pt>
                <c:pt idx="814">
                  <c:v>2.2004166666666669</c:v>
                </c:pt>
                <c:pt idx="815">
                  <c:v>2.2117499999999999</c:v>
                </c:pt>
                <c:pt idx="816">
                  <c:v>2.1829166666666668</c:v>
                </c:pt>
                <c:pt idx="817" formatCode="0.00_);\(0.00\)">
                  <c:v>2.1944166666666662</c:v>
                </c:pt>
                <c:pt idx="818">
                  <c:v>2.1986666666666665</c:v>
                </c:pt>
                <c:pt idx="819">
                  <c:v>2.1828333333333334</c:v>
                </c:pt>
                <c:pt idx="820">
                  <c:v>2.1463333333333336</c:v>
                </c:pt>
                <c:pt idx="821" formatCode="0.00_);\(0.00\)">
                  <c:v>2.1460833333333333</c:v>
                </c:pt>
                <c:pt idx="822">
                  <c:v>2.1188333333333333</c:v>
                </c:pt>
                <c:pt idx="823">
                  <c:v>2.1087500000000001</c:v>
                </c:pt>
                <c:pt idx="824">
                  <c:v>2.0850833333333334</c:v>
                </c:pt>
                <c:pt idx="825">
                  <c:v>2.0731666666666668</c:v>
                </c:pt>
                <c:pt idx="826" formatCode="0.00_);\(0.00\)">
                  <c:v>2.0404166666666668</c:v>
                </c:pt>
                <c:pt idx="827">
                  <c:v>2.0095000000000001</c:v>
                </c:pt>
                <c:pt idx="828">
                  <c:v>1.9741666666666664</c:v>
                </c:pt>
                <c:pt idx="829">
                  <c:v>1.9471666666666667</c:v>
                </c:pt>
                <c:pt idx="830">
                  <c:v>1.939916666666667</c:v>
                </c:pt>
                <c:pt idx="831" formatCode="0.00_);\(0.00\)">
                  <c:v>1.8975</c:v>
                </c:pt>
                <c:pt idx="832">
                  <c:v>1.8913333333333331</c:v>
                </c:pt>
                <c:pt idx="833">
                  <c:v>1.9040833333333336</c:v>
                </c:pt>
                <c:pt idx="834">
                  <c:v>1.9198333333333337</c:v>
                </c:pt>
                <c:pt idx="835">
                  <c:v>1.9148333333333338</c:v>
                </c:pt>
                <c:pt idx="836" formatCode="0.00_);\(0.00\)">
                  <c:v>1.9343333333333337</c:v>
                </c:pt>
                <c:pt idx="837">
                  <c:v>1.9989166666666669</c:v>
                </c:pt>
                <c:pt idx="838">
                  <c:v>2.0605833333333332</c:v>
                </c:pt>
                <c:pt idx="839">
                  <c:v>2.0659999999999998</c:v>
                </c:pt>
                <c:pt idx="840">
                  <c:v>2.0444166666666668</c:v>
                </c:pt>
                <c:pt idx="841" formatCode="0.00_);\(0.00\)">
                  <c:v>2.0304166666666665</c:v>
                </c:pt>
                <c:pt idx="842">
                  <c:v>2.0284166666666663</c:v>
                </c:pt>
                <c:pt idx="843">
                  <c:v>2.0529166666666669</c:v>
                </c:pt>
                <c:pt idx="844">
                  <c:v>2.0429166666666667</c:v>
                </c:pt>
                <c:pt idx="845">
                  <c:v>2.0429166666666667</c:v>
                </c:pt>
                <c:pt idx="846" formatCode="0.00_);\(0.00\)">
                  <c:v>2.0609166666666665</c:v>
                </c:pt>
                <c:pt idx="847">
                  <c:v>2.0559166666666671</c:v>
                </c:pt>
                <c:pt idx="848">
                  <c:v>2.0741666666666667</c:v>
                </c:pt>
                <c:pt idx="849">
                  <c:v>2.0770833333333334</c:v>
                </c:pt>
                <c:pt idx="850">
                  <c:v>2.0820833333333337</c:v>
                </c:pt>
                <c:pt idx="851" formatCode="0.00_);\(0.00\)">
                  <c:v>2.067333333333333</c:v>
                </c:pt>
                <c:pt idx="852">
                  <c:v>2.0755833333333333</c:v>
                </c:pt>
                <c:pt idx="853">
                  <c:v>2.0819166666666669</c:v>
                </c:pt>
                <c:pt idx="854">
                  <c:v>2.0792499999999996</c:v>
                </c:pt>
                <c:pt idx="855" formatCode="0.00_);\(0.00\)">
                  <c:v>2.0505000000000004</c:v>
                </c:pt>
                <c:pt idx="856">
                  <c:v>2.0503333333333336</c:v>
                </c:pt>
                <c:pt idx="857">
                  <c:v>2.0453333333333332</c:v>
                </c:pt>
                <c:pt idx="858">
                  <c:v>2.0323333333333333</c:v>
                </c:pt>
                <c:pt idx="859">
                  <c:v>2.0273333333333334</c:v>
                </c:pt>
                <c:pt idx="860" formatCode="0.00_);\(0.00\)">
                  <c:v>1.994</c:v>
                </c:pt>
                <c:pt idx="861">
                  <c:v>2.0014166666666662</c:v>
                </c:pt>
                <c:pt idx="862">
                  <c:v>2.0109166666666671</c:v>
                </c:pt>
                <c:pt idx="863">
                  <c:v>2.016833333333333</c:v>
                </c:pt>
                <c:pt idx="864">
                  <c:v>2.0068333333333332</c:v>
                </c:pt>
                <c:pt idx="865" formatCode="0.00_);\(0.00\)">
                  <c:v>2.0135833333333335</c:v>
                </c:pt>
                <c:pt idx="866">
                  <c:v>2.0042499999999999</c:v>
                </c:pt>
                <c:pt idx="867">
                  <c:v>1.9942499999999999</c:v>
                </c:pt>
                <c:pt idx="868">
                  <c:v>1.9988333333333337</c:v>
                </c:pt>
                <c:pt idx="869">
                  <c:v>1.97525</c:v>
                </c:pt>
                <c:pt idx="870" formatCode="0.00_);\(0.00\)">
                  <c:v>1.97525</c:v>
                </c:pt>
                <c:pt idx="871">
                  <c:v>1.9744999999999999</c:v>
                </c:pt>
                <c:pt idx="872">
                  <c:v>1.9545000000000001</c:v>
                </c:pt>
                <c:pt idx="873">
                  <c:v>1.9473333333333329</c:v>
                </c:pt>
                <c:pt idx="874">
                  <c:v>1.9573333333333329</c:v>
                </c:pt>
                <c:pt idx="875" formatCode="0.00_);\(0.00\)">
                  <c:v>1.9869166666666669</c:v>
                </c:pt>
                <c:pt idx="876">
                  <c:v>2.0106666666666664</c:v>
                </c:pt>
                <c:pt idx="877">
                  <c:v>1.9660833333333334</c:v>
                </c:pt>
                <c:pt idx="878">
                  <c:v>1.9769166666666662</c:v>
                </c:pt>
                <c:pt idx="879">
                  <c:v>1.9773333333333329</c:v>
                </c:pt>
                <c:pt idx="880">
                  <c:v>1.9831666666666663</c:v>
                </c:pt>
                <c:pt idx="881">
                  <c:v>1.9582500000000003</c:v>
                </c:pt>
                <c:pt idx="882">
                  <c:v>1.9592499999999997</c:v>
                </c:pt>
                <c:pt idx="883" formatCode="0.00_);\(0.00\)">
                  <c:v>1.9437500000000003</c:v>
                </c:pt>
                <c:pt idx="884">
                  <c:v>1.9640833333333332</c:v>
                </c:pt>
                <c:pt idx="885">
                  <c:v>1.9699166666666665</c:v>
                </c:pt>
                <c:pt idx="886">
                  <c:v>1.974</c:v>
                </c:pt>
                <c:pt idx="887">
                  <c:v>1.974</c:v>
                </c:pt>
                <c:pt idx="888" formatCode="0.00_);\(0.00\)">
                  <c:v>1.9538333333333331</c:v>
                </c:pt>
                <c:pt idx="889">
                  <c:v>1.9708333333333332</c:v>
                </c:pt>
                <c:pt idx="890">
                  <c:v>1.9516666666666669</c:v>
                </c:pt>
                <c:pt idx="891">
                  <c:v>1.9816666666666662</c:v>
                </c:pt>
                <c:pt idx="892">
                  <c:v>1.9666666666666666</c:v>
                </c:pt>
                <c:pt idx="893" formatCode="0.00_);\(0.00\)">
                  <c:v>1.9666666666666666</c:v>
                </c:pt>
                <c:pt idx="894">
                  <c:v>1.94825</c:v>
                </c:pt>
                <c:pt idx="895">
                  <c:v>1.9379166666666665</c:v>
                </c:pt>
                <c:pt idx="896">
                  <c:v>1.9416666666666662</c:v>
                </c:pt>
                <c:pt idx="897">
                  <c:v>1.9555833333333335</c:v>
                </c:pt>
                <c:pt idx="898" formatCode="0.00_);\(0.00\)">
                  <c:v>1.9830833333333333</c:v>
                </c:pt>
                <c:pt idx="899">
                  <c:v>1.9800833333333336</c:v>
                </c:pt>
                <c:pt idx="900">
                  <c:v>1.9499999999999995</c:v>
                </c:pt>
                <c:pt idx="901">
                  <c:v>1.94625</c:v>
                </c:pt>
                <c:pt idx="902">
                  <c:v>1.9416666666666671</c:v>
                </c:pt>
                <c:pt idx="903" formatCode="0.00_);\(0.00\)">
                  <c:v>1.9416666666666671</c:v>
                </c:pt>
                <c:pt idx="904">
                  <c:v>1.9516666666666662</c:v>
                </c:pt>
                <c:pt idx="905">
                  <c:v>1.949166666666666</c:v>
                </c:pt>
                <c:pt idx="906">
                  <c:v>1.949166666666666</c:v>
                </c:pt>
                <c:pt idx="907">
                  <c:v>1.9689166666666666</c:v>
                </c:pt>
                <c:pt idx="908" formatCode="0.00_);\(0.00\)">
                  <c:v>1.9589166666666664</c:v>
                </c:pt>
                <c:pt idx="909">
                  <c:v>1.9657499999999999</c:v>
                </c:pt>
                <c:pt idx="910">
                  <c:v>1.97075</c:v>
                </c:pt>
                <c:pt idx="911">
                  <c:v>1.95075</c:v>
                </c:pt>
                <c:pt idx="912">
                  <c:v>1.9457499999999996</c:v>
                </c:pt>
                <c:pt idx="913" formatCode="0.00_);\(0.00\)">
                  <c:v>1.950333333333333</c:v>
                </c:pt>
                <c:pt idx="914">
                  <c:v>1.9723333333333335</c:v>
                </c:pt>
                <c:pt idx="915">
                  <c:v>1.9606666666666666</c:v>
                </c:pt>
                <c:pt idx="916">
                  <c:v>1.9440833333333334</c:v>
                </c:pt>
                <c:pt idx="917">
                  <c:v>1.9182500000000002</c:v>
                </c:pt>
                <c:pt idx="918" formatCode="0.00_);\(0.00\)">
                  <c:v>1.9557499999999994</c:v>
                </c:pt>
                <c:pt idx="919">
                  <c:v>1.9312500000000001</c:v>
                </c:pt>
                <c:pt idx="920">
                  <c:v>1.9391666666666663</c:v>
                </c:pt>
                <c:pt idx="921">
                  <c:v>1.9476666666666667</c:v>
                </c:pt>
                <c:pt idx="922" formatCode="0.00_);\(0.00\)">
                  <c:v>1.9576666666666664</c:v>
                </c:pt>
                <c:pt idx="923">
                  <c:v>1.9732499999999995</c:v>
                </c:pt>
                <c:pt idx="924">
                  <c:v>1.981166666666667</c:v>
                </c:pt>
                <c:pt idx="925">
                  <c:v>1.981166666666667</c:v>
                </c:pt>
                <c:pt idx="926">
                  <c:v>1.9742499999999998</c:v>
                </c:pt>
                <c:pt idx="927" formatCode="0.00_);\(0.00\)">
                  <c:v>1.9742499999999998</c:v>
                </c:pt>
                <c:pt idx="928">
                  <c:v>1.9842500000000003</c:v>
                </c:pt>
                <c:pt idx="929">
                  <c:v>1.98525</c:v>
                </c:pt>
                <c:pt idx="930">
                  <c:v>1.9804999999999999</c:v>
                </c:pt>
                <c:pt idx="931">
                  <c:v>1.9824999999999999</c:v>
                </c:pt>
                <c:pt idx="932" formatCode="0.00_);\(0.00\)">
                  <c:v>1.9721666666666666</c:v>
                </c:pt>
                <c:pt idx="933">
                  <c:v>1.9616666666666667</c:v>
                </c:pt>
                <c:pt idx="934">
                  <c:v>1.9566666666666668</c:v>
                </c:pt>
                <c:pt idx="935">
                  <c:v>1.9550000000000001</c:v>
                </c:pt>
                <c:pt idx="936">
                  <c:v>1.9633333333333336</c:v>
                </c:pt>
                <c:pt idx="937" formatCode="0.00_);\(0.00\)">
                  <c:v>1.9616666666666667</c:v>
                </c:pt>
                <c:pt idx="938">
                  <c:v>1.9634166666666666</c:v>
                </c:pt>
                <c:pt idx="939">
                  <c:v>1.9512500000000002</c:v>
                </c:pt>
                <c:pt idx="940">
                  <c:v>1.9560833333333332</c:v>
                </c:pt>
                <c:pt idx="941">
                  <c:v>1.9570833333333333</c:v>
                </c:pt>
                <c:pt idx="942">
                  <c:v>1.9906666666666668</c:v>
                </c:pt>
                <c:pt idx="943">
                  <c:v>2.0098333333333329</c:v>
                </c:pt>
                <c:pt idx="944">
                  <c:v>2.0098333333333329</c:v>
                </c:pt>
                <c:pt idx="945">
                  <c:v>2.0198333333333336</c:v>
                </c:pt>
                <c:pt idx="946">
                  <c:v>2.0289999999999999</c:v>
                </c:pt>
                <c:pt idx="947">
                  <c:v>2.0154999999999994</c:v>
                </c:pt>
                <c:pt idx="948">
                  <c:v>2.0074999999999998</c:v>
                </c:pt>
                <c:pt idx="949">
                  <c:v>2.0014999999999996</c:v>
                </c:pt>
                <c:pt idx="950">
                  <c:v>2.0175000000000005</c:v>
                </c:pt>
                <c:pt idx="951">
                  <c:v>2.0085000000000002</c:v>
                </c:pt>
                <c:pt idx="952">
                  <c:v>2.0085000000000002</c:v>
                </c:pt>
                <c:pt idx="953">
                  <c:v>2.0085000000000002</c:v>
                </c:pt>
                <c:pt idx="954">
                  <c:v>2.0156666666666667</c:v>
                </c:pt>
                <c:pt idx="955">
                  <c:v>2.0037500000000001</c:v>
                </c:pt>
                <c:pt idx="956">
                  <c:v>2.0137499999999995</c:v>
                </c:pt>
                <c:pt idx="957">
                  <c:v>1.9787500000000005</c:v>
                </c:pt>
                <c:pt idx="958">
                  <c:v>1.9961666666666666</c:v>
                </c:pt>
                <c:pt idx="959">
                  <c:v>2.0137500000000004</c:v>
                </c:pt>
                <c:pt idx="960">
                  <c:v>2.0237499999999997</c:v>
                </c:pt>
                <c:pt idx="961">
                  <c:v>2.0237499999999997</c:v>
                </c:pt>
                <c:pt idx="962">
                  <c:v>2.0065833333333329</c:v>
                </c:pt>
                <c:pt idx="963">
                  <c:v>1.9926666666666664</c:v>
                </c:pt>
                <c:pt idx="964">
                  <c:v>1.978</c:v>
                </c:pt>
                <c:pt idx="965">
                  <c:v>1.9849999999999997</c:v>
                </c:pt>
                <c:pt idx="966">
                  <c:v>1.9938333333333336</c:v>
                </c:pt>
                <c:pt idx="967">
                  <c:v>1.9963333333333331</c:v>
                </c:pt>
                <c:pt idx="968">
                  <c:v>2.0009999999999999</c:v>
                </c:pt>
                <c:pt idx="969">
                  <c:v>2.0110000000000001</c:v>
                </c:pt>
                <c:pt idx="970">
                  <c:v>1.9902500000000003</c:v>
                </c:pt>
                <c:pt idx="971">
                  <c:v>1.9960833333333332</c:v>
                </c:pt>
                <c:pt idx="972">
                  <c:v>2.0140833333333332</c:v>
                </c:pt>
                <c:pt idx="973">
                  <c:v>2.0260833333333337</c:v>
                </c:pt>
                <c:pt idx="974">
                  <c:v>2.0329166666666665</c:v>
                </c:pt>
                <c:pt idx="975">
                  <c:v>2.0215833333333331</c:v>
                </c:pt>
                <c:pt idx="976">
                  <c:v>2.0024999999999999</c:v>
                </c:pt>
                <c:pt idx="977">
                  <c:v>2.0277499999999997</c:v>
                </c:pt>
                <c:pt idx="978">
                  <c:v>2.0598333333333336</c:v>
                </c:pt>
                <c:pt idx="979">
                  <c:v>2.0495833333333331</c:v>
                </c:pt>
                <c:pt idx="980">
                  <c:v>2.0609999999999999</c:v>
                </c:pt>
                <c:pt idx="981">
                  <c:v>2.081</c:v>
                </c:pt>
                <c:pt idx="982">
                  <c:v>2.0779166666666664</c:v>
                </c:pt>
                <c:pt idx="983">
                  <c:v>2.1010833333333334</c:v>
                </c:pt>
                <c:pt idx="984">
                  <c:v>2.1304166666666662</c:v>
                </c:pt>
                <c:pt idx="985">
                  <c:v>2.2174166666666664</c:v>
                </c:pt>
                <c:pt idx="986">
                  <c:v>2.1870833333333333</c:v>
                </c:pt>
                <c:pt idx="987">
                  <c:v>2.1985833333333331</c:v>
                </c:pt>
                <c:pt idx="988">
                  <c:v>2.2079166666666663</c:v>
                </c:pt>
                <c:pt idx="989">
                  <c:v>2.1992499999999997</c:v>
                </c:pt>
                <c:pt idx="990">
                  <c:v>2.1938333333333335</c:v>
                </c:pt>
                <c:pt idx="991">
                  <c:v>2.1955833333333334</c:v>
                </c:pt>
                <c:pt idx="992">
                  <c:v>2.2174166666666664</c:v>
                </c:pt>
                <c:pt idx="993">
                  <c:v>2.2115833333333335</c:v>
                </c:pt>
                <c:pt idx="994">
                  <c:v>2.2170833333333335</c:v>
                </c:pt>
                <c:pt idx="995">
                  <c:v>2.2630833333333329</c:v>
                </c:pt>
                <c:pt idx="996">
                  <c:v>2.2830833333333334</c:v>
                </c:pt>
                <c:pt idx="997">
                  <c:v>2.2787500000000001</c:v>
                </c:pt>
                <c:pt idx="998">
                  <c:v>2.2604166666666665</c:v>
                </c:pt>
                <c:pt idx="999">
                  <c:v>2.2315</c:v>
                </c:pt>
                <c:pt idx="1000">
                  <c:v>2.20025</c:v>
                </c:pt>
                <c:pt idx="1001">
                  <c:v>2.1560000000000001</c:v>
                </c:pt>
                <c:pt idx="1002">
                  <c:v>2.1975000000000002</c:v>
                </c:pt>
                <c:pt idx="1003" formatCode="0.00_);\(0.00\)">
                  <c:v>2.2966666666666669</c:v>
                </c:pt>
                <c:pt idx="1004">
                  <c:v>2.2950000000000004</c:v>
                </c:pt>
                <c:pt idx="1005">
                  <c:v>2.3250000000000002</c:v>
                </c:pt>
                <c:pt idx="1006">
                  <c:v>2.3015833333333333</c:v>
                </c:pt>
                <c:pt idx="1007">
                  <c:v>2.328583333333333</c:v>
                </c:pt>
                <c:pt idx="1008" formatCode="0.00_);\(0.00\)">
                  <c:v>2.3370833333333336</c:v>
                </c:pt>
                <c:pt idx="1009">
                  <c:v>2.3287499999999999</c:v>
                </c:pt>
                <c:pt idx="1010">
                  <c:v>2.3134999999999999</c:v>
                </c:pt>
                <c:pt idx="1011">
                  <c:v>2.2950000000000004</c:v>
                </c:pt>
                <c:pt idx="1012">
                  <c:v>2.2742499999999999</c:v>
                </c:pt>
                <c:pt idx="1013" formatCode="0.00_);\(0.00\)">
                  <c:v>2.2482500000000001</c:v>
                </c:pt>
                <c:pt idx="1014">
                  <c:v>2.2045833333333333</c:v>
                </c:pt>
                <c:pt idx="1015">
                  <c:v>2.1972499999999999</c:v>
                </c:pt>
                <c:pt idx="1016">
                  <c:v>2.1509166666666664</c:v>
                </c:pt>
                <c:pt idx="1017">
                  <c:v>2.1511666666666662</c:v>
                </c:pt>
                <c:pt idx="1018" formatCode="0.00_);\(0.00\)">
                  <c:v>2.1153333333333335</c:v>
                </c:pt>
                <c:pt idx="1019">
                  <c:v>2.1253333333333333</c:v>
                </c:pt>
                <c:pt idx="1020">
                  <c:v>2.1274166666666665</c:v>
                </c:pt>
                <c:pt idx="1021">
                  <c:v>2.1350000000000002</c:v>
                </c:pt>
                <c:pt idx="1022">
                  <c:v>2.1385833333333335</c:v>
                </c:pt>
                <c:pt idx="1023" formatCode="0.00_);\(0.00\)">
                  <c:v>2.1340833333333333</c:v>
                </c:pt>
                <c:pt idx="1024">
                  <c:v>2.1225833333333335</c:v>
                </c:pt>
                <c:pt idx="1025">
                  <c:v>2.1225833333333335</c:v>
                </c:pt>
                <c:pt idx="1026">
                  <c:v>2.159416666666667</c:v>
                </c:pt>
                <c:pt idx="1027">
                  <c:v>2.1639999999999997</c:v>
                </c:pt>
                <c:pt idx="1028" formatCode="0.00_);\(0.00\)">
                  <c:v>2.1666666666666665</c:v>
                </c:pt>
                <c:pt idx="1029">
                  <c:v>2.1789166666666668</c:v>
                </c:pt>
                <c:pt idx="1030">
                  <c:v>2.1448333333333331</c:v>
                </c:pt>
                <c:pt idx="1031">
                  <c:v>2.1548333333333334</c:v>
                </c:pt>
                <c:pt idx="1032">
                  <c:v>2.1300833333333338</c:v>
                </c:pt>
                <c:pt idx="1033" formatCode="0.00_);\(0.00\)">
                  <c:v>2.0931666666666664</c:v>
                </c:pt>
                <c:pt idx="1034">
                  <c:v>2.0531666666666664</c:v>
                </c:pt>
                <c:pt idx="1035">
                  <c:v>2.0641666666666665</c:v>
                </c:pt>
                <c:pt idx="1036">
                  <c:v>2.0740833333333328</c:v>
                </c:pt>
                <c:pt idx="1037" formatCode="0.00_);\(0.00\)">
                  <c:v>2.0585833333333334</c:v>
                </c:pt>
                <c:pt idx="1038">
                  <c:v>2.0585833333333334</c:v>
                </c:pt>
                <c:pt idx="1039">
                  <c:v>2.0573333333333332</c:v>
                </c:pt>
                <c:pt idx="1040">
                  <c:v>2.0606666666666666</c:v>
                </c:pt>
                <c:pt idx="1041">
                  <c:v>2.0489166666666669</c:v>
                </c:pt>
                <c:pt idx="1042" formatCode="0.00_);\(0.00\)">
                  <c:v>2.0644166666666663</c:v>
                </c:pt>
                <c:pt idx="1043">
                  <c:v>2.0885833333333332</c:v>
                </c:pt>
                <c:pt idx="1044">
                  <c:v>2.1385833333333335</c:v>
                </c:pt>
                <c:pt idx="1045">
                  <c:v>2.1960833333333332</c:v>
                </c:pt>
                <c:pt idx="1046">
                  <c:v>2.2100000000000004</c:v>
                </c:pt>
                <c:pt idx="1047" formatCode="0.00_);\(0.00\)">
                  <c:v>2.2494166666666673</c:v>
                </c:pt>
                <c:pt idx="1048">
                  <c:v>2.2579166666666666</c:v>
                </c:pt>
                <c:pt idx="1049">
                  <c:v>2.2598333333333334</c:v>
                </c:pt>
                <c:pt idx="1050">
                  <c:v>2.2177500000000001</c:v>
                </c:pt>
                <c:pt idx="1051">
                  <c:v>2.2150833333333337</c:v>
                </c:pt>
                <c:pt idx="1052" formatCode="0.00_);\(0.00\)">
                  <c:v>2.2134166666666668</c:v>
                </c:pt>
                <c:pt idx="1053">
                  <c:v>2.2134166666666668</c:v>
                </c:pt>
                <c:pt idx="1054">
                  <c:v>2.2087500000000002</c:v>
                </c:pt>
                <c:pt idx="1055">
                  <c:v>2.2104166666666667</c:v>
                </c:pt>
                <c:pt idx="1056">
                  <c:v>2.2098333333333335</c:v>
                </c:pt>
                <c:pt idx="1057" formatCode="0.00_);\(0.00\)">
                  <c:v>2.2404999999999999</c:v>
                </c:pt>
                <c:pt idx="1058">
                  <c:v>2.2386666666666666</c:v>
                </c:pt>
                <c:pt idx="1059">
                  <c:v>2.2185000000000001</c:v>
                </c:pt>
                <c:pt idx="1060">
                  <c:v>2.2552499999999998</c:v>
                </c:pt>
                <c:pt idx="1061">
                  <c:v>2.251583333333333</c:v>
                </c:pt>
                <c:pt idx="1062" formatCode="0.00_);\(0.00\)">
                  <c:v>2.2655833333333333</c:v>
                </c:pt>
                <c:pt idx="1063">
                  <c:v>2.3022500000000004</c:v>
                </c:pt>
                <c:pt idx="1064">
                  <c:v>2.3022500000000004</c:v>
                </c:pt>
                <c:pt idx="1065">
                  <c:v>2.2922499999999997</c:v>
                </c:pt>
                <c:pt idx="1066" formatCode="0.00_);\(0.00\)">
                  <c:v>2.3119166666666668</c:v>
                </c:pt>
                <c:pt idx="1067">
                  <c:v>2.3002500000000006</c:v>
                </c:pt>
                <c:pt idx="1068">
                  <c:v>2.2982499999999999</c:v>
                </c:pt>
                <c:pt idx="1069">
                  <c:v>2.2509166666666665</c:v>
                </c:pt>
                <c:pt idx="1070">
                  <c:v>2.2208333333333328</c:v>
                </c:pt>
                <c:pt idx="1071" formatCode="0.00_);\(0.00\)">
                  <c:v>2.2208333333333328</c:v>
                </c:pt>
                <c:pt idx="1072">
                  <c:v>2.25</c:v>
                </c:pt>
                <c:pt idx="1073">
                  <c:v>2.2450000000000001</c:v>
                </c:pt>
                <c:pt idx="1074">
                  <c:v>2.2450000000000001</c:v>
                </c:pt>
                <c:pt idx="1075">
                  <c:v>2.2385833333333331</c:v>
                </c:pt>
                <c:pt idx="1076" formatCode="0.00_);\(0.00\)">
                  <c:v>2.2008333333333332</c:v>
                </c:pt>
                <c:pt idx="1077">
                  <c:v>2.2058333333333331</c:v>
                </c:pt>
                <c:pt idx="1078">
                  <c:v>2.2128333333333332</c:v>
                </c:pt>
                <c:pt idx="1079">
                  <c:v>2.2228333333333334</c:v>
                </c:pt>
                <c:pt idx="1080">
                  <c:v>2.2228333333333334</c:v>
                </c:pt>
                <c:pt idx="1081" formatCode="0.00_);\(0.00\)">
                  <c:v>2.2418333333333331</c:v>
                </c:pt>
                <c:pt idx="1082">
                  <c:v>2.2300833333333334</c:v>
                </c:pt>
                <c:pt idx="1083">
                  <c:v>2.1998333333333333</c:v>
                </c:pt>
                <c:pt idx="1084">
                  <c:v>2.20025</c:v>
                </c:pt>
                <c:pt idx="1085">
                  <c:v>2.20025</c:v>
                </c:pt>
                <c:pt idx="1086" formatCode="0.00_);\(0.00\)">
                  <c:v>2.1972500000000004</c:v>
                </c:pt>
                <c:pt idx="1087">
                  <c:v>2.1972500000000004</c:v>
                </c:pt>
                <c:pt idx="1088">
                  <c:v>2.1718333333333333</c:v>
                </c:pt>
                <c:pt idx="1089">
                  <c:v>2.2154166666666666</c:v>
                </c:pt>
                <c:pt idx="1090">
                  <c:v>2.2161666666666666</c:v>
                </c:pt>
                <c:pt idx="1091" formatCode="0.00_);\(0.00\)">
                  <c:v>2.2018333333333335</c:v>
                </c:pt>
                <c:pt idx="1092">
                  <c:v>2.1588333333333338</c:v>
                </c:pt>
                <c:pt idx="1093">
                  <c:v>2.1388333333333334</c:v>
                </c:pt>
                <c:pt idx="1094">
                  <c:v>2.113166666666666</c:v>
                </c:pt>
                <c:pt idx="1095">
                  <c:v>2.1431666666666671</c:v>
                </c:pt>
                <c:pt idx="1096" formatCode="0.00_);\(0.00\)">
                  <c:v>2.1456666666666666</c:v>
                </c:pt>
                <c:pt idx="1097">
                  <c:v>2.2324166666666665</c:v>
                </c:pt>
                <c:pt idx="1098">
                  <c:v>2.2251666666666665</c:v>
                </c:pt>
                <c:pt idx="1099">
                  <c:v>2.1615833333333332</c:v>
                </c:pt>
                <c:pt idx="1100">
                  <c:v>2.208333333333333</c:v>
                </c:pt>
                <c:pt idx="1101" formatCode="0.00_);\(0.00\)">
                  <c:v>2.2119999999999997</c:v>
                </c:pt>
                <c:pt idx="1102">
                  <c:v>2.2010000000000005</c:v>
                </c:pt>
                <c:pt idx="1103">
                  <c:v>2.1910000000000003</c:v>
                </c:pt>
                <c:pt idx="1104">
                  <c:v>2.1590000000000003</c:v>
                </c:pt>
                <c:pt idx="1105" formatCode="0.00_);\(0.00\)">
                  <c:v>2.1565833333333333</c:v>
                </c:pt>
                <c:pt idx="1106">
                  <c:v>2.1661666666666668</c:v>
                </c:pt>
                <c:pt idx="1107">
                  <c:v>2.1525833333333333</c:v>
                </c:pt>
                <c:pt idx="1108">
                  <c:v>2.1525833333333333</c:v>
                </c:pt>
                <c:pt idx="1109">
                  <c:v>2.1590833333333337</c:v>
                </c:pt>
                <c:pt idx="1110" formatCode="0.00_);\(0.00\)">
                  <c:v>2.1616666666666666</c:v>
                </c:pt>
                <c:pt idx="1111">
                  <c:v>2.1625833333333335</c:v>
                </c:pt>
                <c:pt idx="1112">
                  <c:v>2.1595</c:v>
                </c:pt>
                <c:pt idx="1113">
                  <c:v>2.1694166666666668</c:v>
                </c:pt>
                <c:pt idx="1114">
                  <c:v>2.1710833333333333</c:v>
                </c:pt>
                <c:pt idx="1115" formatCode="0.00_);\(0.00\)">
                  <c:v>2.1761666666666661</c:v>
                </c:pt>
                <c:pt idx="1116">
                  <c:v>2.2140833333333334</c:v>
                </c:pt>
                <c:pt idx="1117">
                  <c:v>2.2189166666666664</c:v>
                </c:pt>
                <c:pt idx="1118">
                  <c:v>2.2188333333333334</c:v>
                </c:pt>
                <c:pt idx="1119">
                  <c:v>2.2086666666666663</c:v>
                </c:pt>
                <c:pt idx="1120" formatCode="0.00_);\(0.00\)">
                  <c:v>2.210666666666667</c:v>
                </c:pt>
                <c:pt idx="1121">
                  <c:v>2.210666666666667</c:v>
                </c:pt>
                <c:pt idx="1122">
                  <c:v>2.2046666666666668</c:v>
                </c:pt>
                <c:pt idx="1123">
                  <c:v>2.2061666666666668</c:v>
                </c:pt>
                <c:pt idx="1124">
                  <c:v>2.1926666666666668</c:v>
                </c:pt>
                <c:pt idx="1125" formatCode="0.00_);\(0.00\)">
                  <c:v>2.1676666666666664</c:v>
                </c:pt>
                <c:pt idx="1126">
                  <c:v>2.1675</c:v>
                </c:pt>
                <c:pt idx="1127">
                  <c:v>2.1675</c:v>
                </c:pt>
                <c:pt idx="1128">
                  <c:v>2.1571666666666665</c:v>
                </c:pt>
                <c:pt idx="1129">
                  <c:v>2.1524166666666669</c:v>
                </c:pt>
                <c:pt idx="1130" formatCode="0.00_);\(0.00\)">
                  <c:v>2.1888333333333332</c:v>
                </c:pt>
                <c:pt idx="1131">
                  <c:v>2.1703333333333332</c:v>
                </c:pt>
                <c:pt idx="1132">
                  <c:v>2.1783333333333337</c:v>
                </c:pt>
                <c:pt idx="1133">
                  <c:v>2.1743333333333332</c:v>
                </c:pt>
                <c:pt idx="1134" formatCode="0.00_);\(0.00\)">
                  <c:v>2.1733333333333329</c:v>
                </c:pt>
                <c:pt idx="1135">
                  <c:v>2.1733333333333329</c:v>
                </c:pt>
                <c:pt idx="1136">
                  <c:v>2.1785833333333335</c:v>
                </c:pt>
                <c:pt idx="1137">
                  <c:v>2.1751666666666662</c:v>
                </c:pt>
                <c:pt idx="1138">
                  <c:v>2.1771666666666669</c:v>
                </c:pt>
                <c:pt idx="1139" formatCode="0.00_);\(0.00\)">
                  <c:v>2.1657499999999996</c:v>
                </c:pt>
                <c:pt idx="1140">
                  <c:v>2.17075</c:v>
                </c:pt>
                <c:pt idx="1141">
                  <c:v>2.1820000000000004</c:v>
                </c:pt>
                <c:pt idx="1142">
                  <c:v>2.1870833333333333</c:v>
                </c:pt>
                <c:pt idx="1143">
                  <c:v>2.1869166666666668</c:v>
                </c:pt>
                <c:pt idx="1144" formatCode="0.00_);\(0.00\)">
                  <c:v>2.1999166666666667</c:v>
                </c:pt>
                <c:pt idx="1145">
                  <c:v>2.1779166666666665</c:v>
                </c:pt>
                <c:pt idx="1146">
                  <c:v>2.1970000000000001</c:v>
                </c:pt>
                <c:pt idx="1147">
                  <c:v>2.1848333333333332</c:v>
                </c:pt>
                <c:pt idx="1148">
                  <c:v>2.1720833333333336</c:v>
                </c:pt>
                <c:pt idx="1149" formatCode="0.00_);\(0.00\)">
                  <c:v>2.1448333333333331</c:v>
                </c:pt>
                <c:pt idx="1150">
                  <c:v>2.1350833333333337</c:v>
                </c:pt>
                <c:pt idx="1151">
                  <c:v>2.1300833333333329</c:v>
                </c:pt>
                <c:pt idx="1152">
                  <c:v>2.139416666666667</c:v>
                </c:pt>
                <c:pt idx="1153">
                  <c:v>2.1271666666666662</c:v>
                </c:pt>
                <c:pt idx="1154" formatCode="0.00_);\(0.00\)">
                  <c:v>2.1621666666666663</c:v>
                </c:pt>
                <c:pt idx="1155">
                  <c:v>2.1804999999999999</c:v>
                </c:pt>
                <c:pt idx="1156">
                  <c:v>2.1661666666666668</c:v>
                </c:pt>
                <c:pt idx="1157">
                  <c:v>2.1663333333333337</c:v>
                </c:pt>
                <c:pt idx="1158">
                  <c:v>2.1743333333333332</c:v>
                </c:pt>
                <c:pt idx="1159" formatCode="0.00_);\(0.00\)">
                  <c:v>2.1816666666666666</c:v>
                </c:pt>
                <c:pt idx="1160">
                  <c:v>2.1897500000000005</c:v>
                </c:pt>
                <c:pt idx="1161">
                  <c:v>2.1989999999999994</c:v>
                </c:pt>
                <c:pt idx="1162">
                  <c:v>2.2176666666666667</c:v>
                </c:pt>
                <c:pt idx="1163">
                  <c:v>2.2176666666666667</c:v>
                </c:pt>
                <c:pt idx="1164" formatCode="0.00_);\(0.00\)">
                  <c:v>2.2226666666666666</c:v>
                </c:pt>
                <c:pt idx="1165">
                  <c:v>2.2496666666666667</c:v>
                </c:pt>
                <c:pt idx="1166">
                  <c:v>2.2436666666666665</c:v>
                </c:pt>
                <c:pt idx="1167">
                  <c:v>2.2536666666666667</c:v>
                </c:pt>
                <c:pt idx="1168">
                  <c:v>2.2513333333333336</c:v>
                </c:pt>
                <c:pt idx="1169" formatCode="0.00_);\(0.00\)">
                  <c:v>2.27725</c:v>
                </c:pt>
                <c:pt idx="1170">
                  <c:v>2.2859166666666666</c:v>
                </c:pt>
                <c:pt idx="1171">
                  <c:v>2.2860833333333335</c:v>
                </c:pt>
                <c:pt idx="1172">
                  <c:v>2.2810833333333336</c:v>
                </c:pt>
                <c:pt idx="1173" formatCode="0.00_);\(0.00\)">
                  <c:v>2.2750833333333333</c:v>
                </c:pt>
                <c:pt idx="1174">
                  <c:v>2.2750833333333333</c:v>
                </c:pt>
                <c:pt idx="1175">
                  <c:v>2.2989166666666665</c:v>
                </c:pt>
                <c:pt idx="1176">
                  <c:v>2.2979166666666666</c:v>
                </c:pt>
                <c:pt idx="1177">
                  <c:v>2.3079166666666668</c:v>
                </c:pt>
                <c:pt idx="1178" formatCode="0.00_);\(0.00\)">
                  <c:v>2.3008333333333328</c:v>
                </c:pt>
                <c:pt idx="1179">
                  <c:v>2.3032499999999998</c:v>
                </c:pt>
                <c:pt idx="1180">
                  <c:v>2.3036666666666665</c:v>
                </c:pt>
                <c:pt idx="1181">
                  <c:v>2.3006666666666669</c:v>
                </c:pt>
                <c:pt idx="1182">
                  <c:v>2.2926666666666664</c:v>
                </c:pt>
                <c:pt idx="1183" formatCode="0.00_);\(0.00\)">
                  <c:v>2.3126666666666664</c:v>
                </c:pt>
                <c:pt idx="1184">
                  <c:v>2.2896666666666663</c:v>
                </c:pt>
                <c:pt idx="1185">
                  <c:v>2.3066666666666666</c:v>
                </c:pt>
                <c:pt idx="1186">
                  <c:v>2.3207499999999999</c:v>
                </c:pt>
                <c:pt idx="1187">
                  <c:v>2.3197500000000004</c:v>
                </c:pt>
                <c:pt idx="1188" formatCode="0.00_);\(0.00\)">
                  <c:v>2.3206666666666664</c:v>
                </c:pt>
                <c:pt idx="1189">
                  <c:v>2.2994166666666671</c:v>
                </c:pt>
                <c:pt idx="1190">
                  <c:v>2.2430833333333333</c:v>
                </c:pt>
                <c:pt idx="1191">
                  <c:v>2.2533333333333334</c:v>
                </c:pt>
                <c:pt idx="1192">
                  <c:v>2.2533333333333334</c:v>
                </c:pt>
                <c:pt idx="1193">
                  <c:v>2.2583333333333333</c:v>
                </c:pt>
                <c:pt idx="1194">
                  <c:v>2.2583333333333333</c:v>
                </c:pt>
                <c:pt idx="1195">
                  <c:v>2.2363333333333331</c:v>
                </c:pt>
                <c:pt idx="1196">
                  <c:v>2.2563333333333335</c:v>
                </c:pt>
                <c:pt idx="1197">
                  <c:v>2.2761666666666667</c:v>
                </c:pt>
                <c:pt idx="1198">
                  <c:v>2.2861666666666669</c:v>
                </c:pt>
                <c:pt idx="1199">
                  <c:v>2.3211666666666666</c:v>
                </c:pt>
                <c:pt idx="1200">
                  <c:v>2.3211666666666666</c:v>
                </c:pt>
                <c:pt idx="1201">
                  <c:v>2.3331666666666666</c:v>
                </c:pt>
                <c:pt idx="1202">
                  <c:v>2.3342499999999995</c:v>
                </c:pt>
                <c:pt idx="1203">
                  <c:v>2.3598333333333334</c:v>
                </c:pt>
                <c:pt idx="1204">
                  <c:v>2.3578333333333332</c:v>
                </c:pt>
                <c:pt idx="1205">
                  <c:v>2.367833333333333</c:v>
                </c:pt>
                <c:pt idx="1206">
                  <c:v>2.3778333333333337</c:v>
                </c:pt>
                <c:pt idx="1207">
                  <c:v>2.3808333333333338</c:v>
                </c:pt>
                <c:pt idx="1208">
                  <c:v>2.3546666666666667</c:v>
                </c:pt>
                <c:pt idx="1209">
                  <c:v>2.3546666666666667</c:v>
                </c:pt>
                <c:pt idx="1210">
                  <c:v>2.3646666666666665</c:v>
                </c:pt>
                <c:pt idx="1211">
                  <c:v>2.3142499999999999</c:v>
                </c:pt>
                <c:pt idx="1212">
                  <c:v>2.28925</c:v>
                </c:pt>
                <c:pt idx="1213">
                  <c:v>2.284583333333333</c:v>
                </c:pt>
                <c:pt idx="1214">
                  <c:v>2.2324999999999999</c:v>
                </c:pt>
                <c:pt idx="1215">
                  <c:v>2.2281666666666666</c:v>
                </c:pt>
                <c:pt idx="1216">
                  <c:v>2.2301666666666669</c:v>
                </c:pt>
                <c:pt idx="1217">
                  <c:v>2.2321666666666666</c:v>
                </c:pt>
                <c:pt idx="1218">
                  <c:v>2.2223333333333333</c:v>
                </c:pt>
                <c:pt idx="1219">
                  <c:v>2.2223333333333333</c:v>
                </c:pt>
                <c:pt idx="1220">
                  <c:v>2.2135833333333337</c:v>
                </c:pt>
                <c:pt idx="1221">
                  <c:v>2.2185833333333336</c:v>
                </c:pt>
                <c:pt idx="1222">
                  <c:v>2.2485833333333338</c:v>
                </c:pt>
                <c:pt idx="1223">
                  <c:v>2.2658333333333336</c:v>
                </c:pt>
                <c:pt idx="1224">
                  <c:v>2.2907499999999996</c:v>
                </c:pt>
                <c:pt idx="1225">
                  <c:v>2.2912500000000002</c:v>
                </c:pt>
                <c:pt idx="1226">
                  <c:v>2.2953333333333332</c:v>
                </c:pt>
                <c:pt idx="1227">
                  <c:v>2.2868333333333335</c:v>
                </c:pt>
                <c:pt idx="1228">
                  <c:v>2.2795833333333331</c:v>
                </c:pt>
                <c:pt idx="1229">
                  <c:v>2.304583333333333</c:v>
                </c:pt>
                <c:pt idx="1230">
                  <c:v>2.2955833333333335</c:v>
                </c:pt>
                <c:pt idx="1231">
                  <c:v>2.2939166666666666</c:v>
                </c:pt>
                <c:pt idx="1232">
                  <c:v>2.2838333333333334</c:v>
                </c:pt>
                <c:pt idx="1233">
                  <c:v>2.2998333333333334</c:v>
                </c:pt>
                <c:pt idx="1234">
                  <c:v>2.3035833333333331</c:v>
                </c:pt>
                <c:pt idx="1235">
                  <c:v>2.2909999999999999</c:v>
                </c:pt>
                <c:pt idx="1236">
                  <c:v>2.2710000000000004</c:v>
                </c:pt>
                <c:pt idx="1237">
                  <c:v>2.2810000000000001</c:v>
                </c:pt>
                <c:pt idx="1238">
                  <c:v>2.2645833333333329</c:v>
                </c:pt>
                <c:pt idx="1239">
                  <c:v>2.2645833333333329</c:v>
                </c:pt>
                <c:pt idx="1240">
                  <c:v>2.2554166666666666</c:v>
                </c:pt>
                <c:pt idx="1241">
                  <c:v>2.2654166666666664</c:v>
                </c:pt>
                <c:pt idx="1242">
                  <c:v>2.2754166666666666</c:v>
                </c:pt>
                <c:pt idx="1243">
                  <c:v>2.2650833333333336</c:v>
                </c:pt>
                <c:pt idx="1244">
                  <c:v>2.2689166666666667</c:v>
                </c:pt>
                <c:pt idx="1245">
                  <c:v>2.2992499999999998</c:v>
                </c:pt>
                <c:pt idx="1246">
                  <c:v>2.3032500000000002</c:v>
                </c:pt>
                <c:pt idx="1247">
                  <c:v>2.2832500000000002</c:v>
                </c:pt>
                <c:pt idx="1248">
                  <c:v>2.2479999999999998</c:v>
                </c:pt>
                <c:pt idx="1249">
                  <c:v>2.2063333333333333</c:v>
                </c:pt>
                <c:pt idx="1250">
                  <c:v>2.2363333333333335</c:v>
                </c:pt>
                <c:pt idx="1251">
                  <c:v>2.2417500000000001</c:v>
                </c:pt>
                <c:pt idx="1252">
                  <c:v>2.2344166666666667</c:v>
                </c:pt>
                <c:pt idx="1253">
                  <c:v>2.2220833333333334</c:v>
                </c:pt>
                <c:pt idx="1254">
                  <c:v>2.2429166666666664</c:v>
                </c:pt>
                <c:pt idx="1255">
                  <c:v>2.2830833333333334</c:v>
                </c:pt>
                <c:pt idx="1256">
                  <c:v>2.3169166666666663</c:v>
                </c:pt>
                <c:pt idx="1257">
                  <c:v>2.3118333333333334</c:v>
                </c:pt>
                <c:pt idx="1258">
                  <c:v>2.3148333333333335</c:v>
                </c:pt>
                <c:pt idx="1259" formatCode="0.00_);\(0.00\)">
                  <c:v>2.3148333333333335</c:v>
                </c:pt>
                <c:pt idx="1260">
                  <c:v>2.3420000000000001</c:v>
                </c:pt>
                <c:pt idx="1261">
                  <c:v>2.3410000000000002</c:v>
                </c:pt>
                <c:pt idx="1262">
                  <c:v>2.3483333333333336</c:v>
                </c:pt>
                <c:pt idx="1263">
                  <c:v>2.364583333333333</c:v>
                </c:pt>
                <c:pt idx="1264" formatCode="0.00_);\(0.00\)">
                  <c:v>2.3696666666666668</c:v>
                </c:pt>
                <c:pt idx="1265">
                  <c:v>2.4079999999999999</c:v>
                </c:pt>
                <c:pt idx="1266">
                  <c:v>2.4115833333333336</c:v>
                </c:pt>
                <c:pt idx="1267">
                  <c:v>2.4145833333333333</c:v>
                </c:pt>
                <c:pt idx="1268" formatCode="0.00_);\(0.00\)">
                  <c:v>2.4371666666666667</c:v>
                </c:pt>
                <c:pt idx="1269">
                  <c:v>2.4429166666666666</c:v>
                </c:pt>
                <c:pt idx="1270">
                  <c:v>2.432833333333333</c:v>
                </c:pt>
                <c:pt idx="1271">
                  <c:v>2.4239166666666665</c:v>
                </c:pt>
                <c:pt idx="1272">
                  <c:v>2.4129166666666664</c:v>
                </c:pt>
                <c:pt idx="1273" formatCode="0.00_);\(0.00\)">
                  <c:v>2.4475833333333337</c:v>
                </c:pt>
                <c:pt idx="1274">
                  <c:v>2.4687499999999996</c:v>
                </c:pt>
                <c:pt idx="1275">
                  <c:v>2.4785833333333334</c:v>
                </c:pt>
                <c:pt idx="1276">
                  <c:v>2.48</c:v>
                </c:pt>
                <c:pt idx="1277">
                  <c:v>2.4844166666666667</c:v>
                </c:pt>
                <c:pt idx="1278" formatCode="0.00_);\(0.00\)">
                  <c:v>2.5035833333333328</c:v>
                </c:pt>
                <c:pt idx="1279">
                  <c:v>2.4712499999999999</c:v>
                </c:pt>
                <c:pt idx="1280">
                  <c:v>2.4472499999999999</c:v>
                </c:pt>
                <c:pt idx="1281">
                  <c:v>2.4377499999999999</c:v>
                </c:pt>
                <c:pt idx="1282">
                  <c:v>2.4336666666666664</c:v>
                </c:pt>
                <c:pt idx="1283" formatCode="0.00_);\(0.00\)">
                  <c:v>2.4616666666666664</c:v>
                </c:pt>
                <c:pt idx="1284">
                  <c:v>2.4246666666666665</c:v>
                </c:pt>
                <c:pt idx="1285">
                  <c:v>2.4129166666666668</c:v>
                </c:pt>
                <c:pt idx="1286">
                  <c:v>2.4449166666666664</c:v>
                </c:pt>
                <c:pt idx="1287" formatCode="0.00_);\(0.00\)">
                  <c:v>2.4357500000000001</c:v>
                </c:pt>
                <c:pt idx="1288">
                  <c:v>2.42875</c:v>
                </c:pt>
                <c:pt idx="1289">
                  <c:v>2.42875</c:v>
                </c:pt>
                <c:pt idx="1290">
                  <c:v>2.42875</c:v>
                </c:pt>
                <c:pt idx="1291">
                  <c:v>2.4455</c:v>
                </c:pt>
                <c:pt idx="1292" formatCode="0.00_);\(0.00\)">
                  <c:v>2.4371666666666667</c:v>
                </c:pt>
                <c:pt idx="1293">
                  <c:v>2.4371666666666667</c:v>
                </c:pt>
                <c:pt idx="1294">
                  <c:v>2.4371666666666667</c:v>
                </c:pt>
                <c:pt idx="1295">
                  <c:v>2.4311666666666669</c:v>
                </c:pt>
                <c:pt idx="1296">
                  <c:v>2.4291666666666667</c:v>
                </c:pt>
                <c:pt idx="1297" formatCode="0.00_);\(0.00\)">
                  <c:v>2.4161666666666668</c:v>
                </c:pt>
                <c:pt idx="1298">
                  <c:v>2.4090000000000003</c:v>
                </c:pt>
                <c:pt idx="1299">
                  <c:v>2.4187499999999997</c:v>
                </c:pt>
                <c:pt idx="1300">
                  <c:v>2.4064166666666669</c:v>
                </c:pt>
                <c:pt idx="1301">
                  <c:v>2.3926666666666665</c:v>
                </c:pt>
                <c:pt idx="1302" formatCode="0.00_);\(0.00\)">
                  <c:v>2.3746666666666667</c:v>
                </c:pt>
                <c:pt idx="1303">
                  <c:v>2.3651666666666666</c:v>
                </c:pt>
                <c:pt idx="1304">
                  <c:v>2.3601666666666667</c:v>
                </c:pt>
                <c:pt idx="1305">
                  <c:v>2.3441666666666667</c:v>
                </c:pt>
                <c:pt idx="1306">
                  <c:v>2.3601666666666667</c:v>
                </c:pt>
                <c:pt idx="1307" formatCode="0.00_);\(0.00\)">
                  <c:v>2.3651666666666666</c:v>
                </c:pt>
                <c:pt idx="1308">
                  <c:v>2.3901666666666666</c:v>
                </c:pt>
                <c:pt idx="1309">
                  <c:v>2.4091666666666662</c:v>
                </c:pt>
                <c:pt idx="1310">
                  <c:v>2.398166666666667</c:v>
                </c:pt>
                <c:pt idx="1311">
                  <c:v>2.4256666666666669</c:v>
                </c:pt>
                <c:pt idx="1312" formatCode="0.00_);\(0.00\)">
                  <c:v>2.3938333333333333</c:v>
                </c:pt>
                <c:pt idx="1313">
                  <c:v>2.359</c:v>
                </c:pt>
                <c:pt idx="1314">
                  <c:v>2.3399166666666669</c:v>
                </c:pt>
                <c:pt idx="1315">
                  <c:v>2.4115833333333332</c:v>
                </c:pt>
                <c:pt idx="1316">
                  <c:v>2.4096666666666664</c:v>
                </c:pt>
                <c:pt idx="1317" formatCode="0.00_);\(0.00\)">
                  <c:v>2.4319999999999999</c:v>
                </c:pt>
                <c:pt idx="1318">
                  <c:v>2.4359999999999999</c:v>
                </c:pt>
                <c:pt idx="1319">
                  <c:v>2.4409999999999998</c:v>
                </c:pt>
                <c:pt idx="1320">
                  <c:v>2.4997500000000001</c:v>
                </c:pt>
                <c:pt idx="1321">
                  <c:v>2.5137499999999999</c:v>
                </c:pt>
                <c:pt idx="1322" formatCode="0.00_);\(0.00\)">
                  <c:v>2.5097499999999999</c:v>
                </c:pt>
                <c:pt idx="1323">
                  <c:v>2.4657500000000003</c:v>
                </c:pt>
                <c:pt idx="1324">
                  <c:v>2.4710833333333331</c:v>
                </c:pt>
                <c:pt idx="1325">
                  <c:v>2.4415</c:v>
                </c:pt>
                <c:pt idx="1326" formatCode="0.00_);\(0.00\)">
                  <c:v>2.4215000000000004</c:v>
                </c:pt>
                <c:pt idx="1327">
                  <c:v>2.423</c:v>
                </c:pt>
                <c:pt idx="1328">
                  <c:v>2.4200000000000004</c:v>
                </c:pt>
                <c:pt idx="1329">
                  <c:v>2.4299999999999997</c:v>
                </c:pt>
                <c:pt idx="1330">
                  <c:v>2.3940000000000001</c:v>
                </c:pt>
                <c:pt idx="1331" formatCode="0.00_);\(0.00\)">
                  <c:v>2.3689999999999998</c:v>
                </c:pt>
                <c:pt idx="1332">
                  <c:v>2.3809999999999998</c:v>
                </c:pt>
                <c:pt idx="1333">
                  <c:v>2.3710000000000004</c:v>
                </c:pt>
                <c:pt idx="1334">
                  <c:v>2.3859999999999997</c:v>
                </c:pt>
                <c:pt idx="1335">
                  <c:v>2.37975</c:v>
                </c:pt>
                <c:pt idx="1336" formatCode="0.00_);\(0.00\)">
                  <c:v>2.3718333333333335</c:v>
                </c:pt>
                <c:pt idx="1337">
                  <c:v>2.3718333333333335</c:v>
                </c:pt>
                <c:pt idx="1338">
                  <c:v>2.3918333333333339</c:v>
                </c:pt>
                <c:pt idx="1339">
                  <c:v>2.3867500000000001</c:v>
                </c:pt>
                <c:pt idx="1340">
                  <c:v>2.3867500000000001</c:v>
                </c:pt>
                <c:pt idx="1341" formatCode="0.00_);\(0.00\)">
                  <c:v>2.3989166666666666</c:v>
                </c:pt>
                <c:pt idx="1342">
                  <c:v>2.4019999999999997</c:v>
                </c:pt>
                <c:pt idx="1343">
                  <c:v>2.4116666666666662</c:v>
                </c:pt>
                <c:pt idx="1344">
                  <c:v>2.4116666666666662</c:v>
                </c:pt>
                <c:pt idx="1345">
                  <c:v>2.4007499999999999</c:v>
                </c:pt>
                <c:pt idx="1346" formatCode="0.00_);\(0.00\)">
                  <c:v>2.4107499999999997</c:v>
                </c:pt>
                <c:pt idx="1347">
                  <c:v>2.4027499999999997</c:v>
                </c:pt>
                <c:pt idx="1348">
                  <c:v>2.3927499999999999</c:v>
                </c:pt>
                <c:pt idx="1349">
                  <c:v>2.3887499999999999</c:v>
                </c:pt>
                <c:pt idx="1350">
                  <c:v>2.3907500000000002</c:v>
                </c:pt>
                <c:pt idx="1351" formatCode="0.00_);\(0.00\)">
                  <c:v>2.3857500000000003</c:v>
                </c:pt>
                <c:pt idx="1352">
                  <c:v>2.4027500000000002</c:v>
                </c:pt>
                <c:pt idx="1353">
                  <c:v>2.4</c:v>
                </c:pt>
                <c:pt idx="1354">
                  <c:v>2.3910000000000005</c:v>
                </c:pt>
                <c:pt idx="1355" formatCode="0.00_);\(0.00\)">
                  <c:v>2.4023333333333334</c:v>
                </c:pt>
                <c:pt idx="1356">
                  <c:v>2.4073333333333333</c:v>
                </c:pt>
                <c:pt idx="1357">
                  <c:v>2.4098333333333337</c:v>
                </c:pt>
                <c:pt idx="1358">
                  <c:v>2.4098333333333337</c:v>
                </c:pt>
                <c:pt idx="1359">
                  <c:v>2.3898333333333333</c:v>
                </c:pt>
                <c:pt idx="1360" formatCode="0.00_);\(0.00\)">
                  <c:v>2.3798333333333335</c:v>
                </c:pt>
                <c:pt idx="1361">
                  <c:v>2.3798333333333335</c:v>
                </c:pt>
                <c:pt idx="1362">
                  <c:v>2.3748333333333336</c:v>
                </c:pt>
                <c:pt idx="1363">
                  <c:v>2.3828333333333331</c:v>
                </c:pt>
                <c:pt idx="1364">
                  <c:v>2.3828333333333331</c:v>
                </c:pt>
                <c:pt idx="1365" formatCode="0.00_);\(0.00\)">
                  <c:v>2.3989999999999996</c:v>
                </c:pt>
                <c:pt idx="1366">
                  <c:v>2.3989999999999996</c:v>
                </c:pt>
                <c:pt idx="1367">
                  <c:v>2.4139999999999997</c:v>
                </c:pt>
                <c:pt idx="1368">
                  <c:v>2.4019999999999997</c:v>
                </c:pt>
                <c:pt idx="1369">
                  <c:v>2.4219999999999997</c:v>
                </c:pt>
                <c:pt idx="1370" formatCode="0.00_);\(0.00\)">
                  <c:v>2.4120000000000004</c:v>
                </c:pt>
                <c:pt idx="1371">
                  <c:v>2.4219999999999997</c:v>
                </c:pt>
                <c:pt idx="1372">
                  <c:v>2.427</c:v>
                </c:pt>
                <c:pt idx="1373">
                  <c:v>2.4356666666666666</c:v>
                </c:pt>
                <c:pt idx="1374">
                  <c:v>2.4356666666666666</c:v>
                </c:pt>
                <c:pt idx="1375" formatCode="0.00_);\(0.00\)">
                  <c:v>2.4356666666666666</c:v>
                </c:pt>
                <c:pt idx="1376">
                  <c:v>2.4356666666666666</c:v>
                </c:pt>
                <c:pt idx="1377">
                  <c:v>2.4354166666666663</c:v>
                </c:pt>
                <c:pt idx="1378">
                  <c:v>2.4354166666666663</c:v>
                </c:pt>
                <c:pt idx="1379">
                  <c:v>2.438166666666667</c:v>
                </c:pt>
                <c:pt idx="1380" formatCode="0.00_);\(0.00\)">
                  <c:v>2.4271666666666669</c:v>
                </c:pt>
                <c:pt idx="1381">
                  <c:v>2.4108333333333332</c:v>
                </c:pt>
                <c:pt idx="1382">
                  <c:v>2.4258333333333333</c:v>
                </c:pt>
                <c:pt idx="1383">
                  <c:v>2.4308333333333327</c:v>
                </c:pt>
                <c:pt idx="1384" formatCode="0.00_);\(0.00\)">
                  <c:v>2.4208333333333338</c:v>
                </c:pt>
                <c:pt idx="1385">
                  <c:v>2.4208333333333338</c:v>
                </c:pt>
                <c:pt idx="1386">
                  <c:v>2.4058333333333333</c:v>
                </c:pt>
                <c:pt idx="1387">
                  <c:v>2.4158333333333335</c:v>
                </c:pt>
                <c:pt idx="1388">
                  <c:v>2.4146666666666659</c:v>
                </c:pt>
                <c:pt idx="1389" formatCode="0.00_);\(0.00\)">
                  <c:v>2.4105000000000003</c:v>
                </c:pt>
                <c:pt idx="1390">
                  <c:v>2.436666666666667</c:v>
                </c:pt>
                <c:pt idx="1391">
                  <c:v>2.436666666666667</c:v>
                </c:pt>
                <c:pt idx="1392">
                  <c:v>2.4266666666666663</c:v>
                </c:pt>
                <c:pt idx="1393">
                  <c:v>2.4277500000000005</c:v>
                </c:pt>
                <c:pt idx="1394" formatCode="0.00_);\(0.00\)">
                  <c:v>2.4227500000000002</c:v>
                </c:pt>
                <c:pt idx="1395">
                  <c:v>2.4427500000000006</c:v>
                </c:pt>
                <c:pt idx="1396">
                  <c:v>2.4450833333333333</c:v>
                </c:pt>
                <c:pt idx="1397">
                  <c:v>2.4358333333333335</c:v>
                </c:pt>
                <c:pt idx="1398">
                  <c:v>2.4358333333333335</c:v>
                </c:pt>
                <c:pt idx="1399" formatCode="0.00_);\(0.00\)">
                  <c:v>2.4303333333333335</c:v>
                </c:pt>
                <c:pt idx="1400">
                  <c:v>2.4253333333333331</c:v>
                </c:pt>
                <c:pt idx="1401">
                  <c:v>2.4303333333333335</c:v>
                </c:pt>
                <c:pt idx="1402">
                  <c:v>2.4303333333333335</c:v>
                </c:pt>
                <c:pt idx="1403">
                  <c:v>2.4203333333333332</c:v>
                </c:pt>
                <c:pt idx="1404" formatCode="0.00_);\(0.00\)">
                  <c:v>2.4059166666666667</c:v>
                </c:pt>
                <c:pt idx="1405">
                  <c:v>2.3959166666666669</c:v>
                </c:pt>
                <c:pt idx="1406">
                  <c:v>2.3885833333333331</c:v>
                </c:pt>
                <c:pt idx="1407">
                  <c:v>2.3832499999999999</c:v>
                </c:pt>
                <c:pt idx="1408">
                  <c:v>2.3812500000000001</c:v>
                </c:pt>
                <c:pt idx="1409" formatCode="0.00_);\(0.00\)">
                  <c:v>2.3802499999999998</c:v>
                </c:pt>
                <c:pt idx="1410">
                  <c:v>2.3852499999999996</c:v>
                </c:pt>
                <c:pt idx="1411">
                  <c:v>2.4086666666666665</c:v>
                </c:pt>
                <c:pt idx="1412">
                  <c:v>2.3986666666666672</c:v>
                </c:pt>
                <c:pt idx="1413">
                  <c:v>2.3886666666666665</c:v>
                </c:pt>
                <c:pt idx="1414" formatCode="0.00_);\(0.00\)">
                  <c:v>2.3861666666666661</c:v>
                </c:pt>
                <c:pt idx="1415">
                  <c:v>2.3894166666666665</c:v>
                </c:pt>
                <c:pt idx="1416">
                  <c:v>2.381416666666667</c:v>
                </c:pt>
                <c:pt idx="1417">
                  <c:v>2.3764166666666671</c:v>
                </c:pt>
                <c:pt idx="1418">
                  <c:v>2.3732500000000001</c:v>
                </c:pt>
                <c:pt idx="1419" formatCode="0.00_);\(0.00\)">
                  <c:v>2.3484166666666666</c:v>
                </c:pt>
                <c:pt idx="1420">
                  <c:v>2.3426666666666671</c:v>
                </c:pt>
                <c:pt idx="1421">
                  <c:v>2.3546666666666667</c:v>
                </c:pt>
                <c:pt idx="1422">
                  <c:v>2.3496666666666663</c:v>
                </c:pt>
                <c:pt idx="1423">
                  <c:v>2.3135833333333333</c:v>
                </c:pt>
                <c:pt idx="1424" formatCode="0.00_);\(0.00\)">
                  <c:v>2.3185833333333332</c:v>
                </c:pt>
                <c:pt idx="1425">
                  <c:v>2.3255833333333338</c:v>
                </c:pt>
                <c:pt idx="1426">
                  <c:v>2.327666666666667</c:v>
                </c:pt>
                <c:pt idx="1427">
                  <c:v>2.3062499999999999</c:v>
                </c:pt>
                <c:pt idx="1428" formatCode="0.00_);\(0.00\)">
                  <c:v>2.30925</c:v>
                </c:pt>
                <c:pt idx="1429">
                  <c:v>2.3022500000000004</c:v>
                </c:pt>
                <c:pt idx="1430">
                  <c:v>2.3120833333333333</c:v>
                </c:pt>
                <c:pt idx="1431">
                  <c:v>2.3320833333333328</c:v>
                </c:pt>
                <c:pt idx="1432">
                  <c:v>2.3137500000000002</c:v>
                </c:pt>
                <c:pt idx="1433" formatCode="0.00_);\(0.00\)">
                  <c:v>2.3026666666666662</c:v>
                </c:pt>
                <c:pt idx="1434">
                  <c:v>2.3096666666666668</c:v>
                </c:pt>
                <c:pt idx="1435">
                  <c:v>2.2987499999999996</c:v>
                </c:pt>
                <c:pt idx="1436">
                  <c:v>2.3007500000000003</c:v>
                </c:pt>
                <c:pt idx="1437">
                  <c:v>2.3007500000000003</c:v>
                </c:pt>
                <c:pt idx="1438" formatCode="0.00_);\(0.00\)">
                  <c:v>2.3067500000000001</c:v>
                </c:pt>
                <c:pt idx="1439">
                  <c:v>2.3087500000000003</c:v>
                </c:pt>
                <c:pt idx="1440">
                  <c:v>2.3087500000000003</c:v>
                </c:pt>
                <c:pt idx="1441">
                  <c:v>2.32775</c:v>
                </c:pt>
                <c:pt idx="1442">
                  <c:v>2.32775</c:v>
                </c:pt>
                <c:pt idx="1443">
                  <c:v>2.3137500000000002</c:v>
                </c:pt>
                <c:pt idx="1444">
                  <c:v>2.3137500000000002</c:v>
                </c:pt>
                <c:pt idx="1445">
                  <c:v>2.3107500000000001</c:v>
                </c:pt>
                <c:pt idx="1446">
                  <c:v>2.3007499999999999</c:v>
                </c:pt>
                <c:pt idx="1447">
                  <c:v>2.3007499999999999</c:v>
                </c:pt>
                <c:pt idx="1448">
                  <c:v>2.281916666666667</c:v>
                </c:pt>
                <c:pt idx="1449">
                  <c:v>2.2952500000000002</c:v>
                </c:pt>
                <c:pt idx="1450">
                  <c:v>2.2902499999999995</c:v>
                </c:pt>
                <c:pt idx="1451">
                  <c:v>2.2934166666666664</c:v>
                </c:pt>
                <c:pt idx="1452">
                  <c:v>2.2926666666666669</c:v>
                </c:pt>
                <c:pt idx="1453">
                  <c:v>2.2951666666666668</c:v>
                </c:pt>
                <c:pt idx="1454">
                  <c:v>2.3001666666666667</c:v>
                </c:pt>
                <c:pt idx="1455">
                  <c:v>2.305166666666667</c:v>
                </c:pt>
                <c:pt idx="1456">
                  <c:v>2.3218333333333336</c:v>
                </c:pt>
                <c:pt idx="1457">
                  <c:v>2.3218333333333336</c:v>
                </c:pt>
                <c:pt idx="1458">
                  <c:v>2.3318333333333334</c:v>
                </c:pt>
                <c:pt idx="1459">
                  <c:v>2.340583333333333</c:v>
                </c:pt>
                <c:pt idx="1460">
                  <c:v>2.3514166666666667</c:v>
                </c:pt>
                <c:pt idx="1461">
                  <c:v>2.3320833333333333</c:v>
                </c:pt>
                <c:pt idx="1462">
                  <c:v>2.3362500000000002</c:v>
                </c:pt>
                <c:pt idx="1463">
                  <c:v>2.3425000000000002</c:v>
                </c:pt>
                <c:pt idx="1464">
                  <c:v>2.3351666666666668</c:v>
                </c:pt>
                <c:pt idx="1465">
                  <c:v>2.3551666666666669</c:v>
                </c:pt>
                <c:pt idx="1466">
                  <c:v>2.3624166666666668</c:v>
                </c:pt>
                <c:pt idx="1467">
                  <c:v>2.3524166666666666</c:v>
                </c:pt>
                <c:pt idx="1468">
                  <c:v>2.3674166666666667</c:v>
                </c:pt>
                <c:pt idx="1469">
                  <c:v>2.3544166666666668</c:v>
                </c:pt>
                <c:pt idx="1470">
                  <c:v>2.3324166666666666</c:v>
                </c:pt>
                <c:pt idx="1471">
                  <c:v>2.357416666666666</c:v>
                </c:pt>
                <c:pt idx="1472">
                  <c:v>2.3524166666666666</c:v>
                </c:pt>
                <c:pt idx="1473">
                  <c:v>2.3524166666666666</c:v>
                </c:pt>
                <c:pt idx="1474">
                  <c:v>2.357416666666666</c:v>
                </c:pt>
                <c:pt idx="1475">
                  <c:v>2.3424999999999998</c:v>
                </c:pt>
                <c:pt idx="1476">
                  <c:v>2.3385000000000002</c:v>
                </c:pt>
                <c:pt idx="1477">
                  <c:v>2.3325833333333335</c:v>
                </c:pt>
                <c:pt idx="1478">
                  <c:v>2.3355833333333331</c:v>
                </c:pt>
                <c:pt idx="1479">
                  <c:v>2.3375833333333333</c:v>
                </c:pt>
                <c:pt idx="1480">
                  <c:v>2.344583333333333</c:v>
                </c:pt>
                <c:pt idx="1481">
                  <c:v>2.3525833333333335</c:v>
                </c:pt>
                <c:pt idx="1482">
                  <c:v>2.3455833333333334</c:v>
                </c:pt>
                <c:pt idx="1483">
                  <c:v>2.3200833333333333</c:v>
                </c:pt>
                <c:pt idx="1484">
                  <c:v>2.3150833333333334</c:v>
                </c:pt>
                <c:pt idx="1485">
                  <c:v>2.3159166666666664</c:v>
                </c:pt>
                <c:pt idx="1486">
                  <c:v>2.3159166666666664</c:v>
                </c:pt>
                <c:pt idx="1487">
                  <c:v>2.3322499999999997</c:v>
                </c:pt>
                <c:pt idx="1488">
                  <c:v>2.3472499999999998</c:v>
                </c:pt>
                <c:pt idx="1489">
                  <c:v>2.3302499999999999</c:v>
                </c:pt>
                <c:pt idx="1490">
                  <c:v>2.3298333333333328</c:v>
                </c:pt>
                <c:pt idx="1491">
                  <c:v>2.3249166666666672</c:v>
                </c:pt>
                <c:pt idx="1492">
                  <c:v>2.3198333333333334</c:v>
                </c:pt>
                <c:pt idx="1493">
                  <c:v>2.3189166666666665</c:v>
                </c:pt>
                <c:pt idx="1494">
                  <c:v>2.3139166666666666</c:v>
                </c:pt>
                <c:pt idx="1495">
                  <c:v>2.3139166666666666</c:v>
                </c:pt>
                <c:pt idx="1496">
                  <c:v>2.3089166666666672</c:v>
                </c:pt>
                <c:pt idx="1497">
                  <c:v>2.3089166666666672</c:v>
                </c:pt>
                <c:pt idx="1498">
                  <c:v>2.2989166666666665</c:v>
                </c:pt>
                <c:pt idx="1499">
                  <c:v>2.2989166666666665</c:v>
                </c:pt>
                <c:pt idx="1500">
                  <c:v>2.2889166666666667</c:v>
                </c:pt>
                <c:pt idx="1501">
                  <c:v>2.2889166666666667</c:v>
                </c:pt>
                <c:pt idx="1502">
                  <c:v>2.2860833333333335</c:v>
                </c:pt>
                <c:pt idx="1503">
                  <c:v>2.2854999999999999</c:v>
                </c:pt>
                <c:pt idx="1504">
                  <c:v>2.290083333333333</c:v>
                </c:pt>
                <c:pt idx="1505">
                  <c:v>2.290083333333333</c:v>
                </c:pt>
                <c:pt idx="1506">
                  <c:v>2.3450833333333336</c:v>
                </c:pt>
                <c:pt idx="1507">
                  <c:v>2.3270833333333334</c:v>
                </c:pt>
                <c:pt idx="1508">
                  <c:v>2.3210833333333336</c:v>
                </c:pt>
                <c:pt idx="1509" formatCode="0.00_);\(0.00\)">
                  <c:v>2.3005833333333334</c:v>
                </c:pt>
                <c:pt idx="1510">
                  <c:v>2.3006666666666669</c:v>
                </c:pt>
                <c:pt idx="1511">
                  <c:v>2.3252499999999996</c:v>
                </c:pt>
                <c:pt idx="1512">
                  <c:v>2.3393333333333333</c:v>
                </c:pt>
                <c:pt idx="1513">
                  <c:v>2.3394166666666667</c:v>
                </c:pt>
                <c:pt idx="1514" formatCode="0.00_);\(0.00\)">
                  <c:v>2.3544999999999998</c:v>
                </c:pt>
                <c:pt idx="1515">
                  <c:v>2.3544999999999998</c:v>
                </c:pt>
                <c:pt idx="1516">
                  <c:v>2.3544999999999998</c:v>
                </c:pt>
                <c:pt idx="1517">
                  <c:v>2.3642500000000002</c:v>
                </c:pt>
                <c:pt idx="1518">
                  <c:v>2.3884166666666666</c:v>
                </c:pt>
                <c:pt idx="1519" formatCode="0.00_);\(0.00\)">
                  <c:v>2.4380000000000002</c:v>
                </c:pt>
                <c:pt idx="1520">
                  <c:v>2.4330000000000003</c:v>
                </c:pt>
                <c:pt idx="1521">
                  <c:v>2.4330000000000003</c:v>
                </c:pt>
                <c:pt idx="1522">
                  <c:v>2.4510833333333335</c:v>
                </c:pt>
                <c:pt idx="1523">
                  <c:v>2.4720833333333334</c:v>
                </c:pt>
                <c:pt idx="1524" formatCode="0.00_);\(0.00\)">
                  <c:v>2.5157500000000002</c:v>
                </c:pt>
                <c:pt idx="1525">
                  <c:v>2.4884166666666667</c:v>
                </c:pt>
                <c:pt idx="1526">
                  <c:v>2.4900833333333332</c:v>
                </c:pt>
                <c:pt idx="1527">
                  <c:v>2.5802500000000004</c:v>
                </c:pt>
                <c:pt idx="1528">
                  <c:v>2.5408333333333331</c:v>
                </c:pt>
                <c:pt idx="1529" formatCode="0.00_);\(0.00\)">
                  <c:v>2.5418333333333334</c:v>
                </c:pt>
                <c:pt idx="1530">
                  <c:v>2.5394999999999999</c:v>
                </c:pt>
                <c:pt idx="1531">
                  <c:v>2.5394999999999999</c:v>
                </c:pt>
                <c:pt idx="1532">
                  <c:v>2.5409166666666665</c:v>
                </c:pt>
                <c:pt idx="1533">
                  <c:v>2.5243333333333329</c:v>
                </c:pt>
                <c:pt idx="1534" formatCode="0.00_);\(0.00\)">
                  <c:v>2.5160833333333334</c:v>
                </c:pt>
                <c:pt idx="1535">
                  <c:v>2.5060833333333332</c:v>
                </c:pt>
                <c:pt idx="1536">
                  <c:v>2.49125</c:v>
                </c:pt>
                <c:pt idx="1537">
                  <c:v>2.4842499999999998</c:v>
                </c:pt>
                <c:pt idx="1538" formatCode="0.00_);\(0.00\)">
                  <c:v>2.4842499999999998</c:v>
                </c:pt>
                <c:pt idx="1539">
                  <c:v>2.47925</c:v>
                </c:pt>
                <c:pt idx="1540">
                  <c:v>2.4681666666666664</c:v>
                </c:pt>
                <c:pt idx="1541">
                  <c:v>2.4625000000000004</c:v>
                </c:pt>
                <c:pt idx="1542">
                  <c:v>2.4674999999999998</c:v>
                </c:pt>
                <c:pt idx="1543" formatCode="0.00_);\(0.00\)">
                  <c:v>2.477416666666667</c:v>
                </c:pt>
                <c:pt idx="1544">
                  <c:v>2.4569999999999999</c:v>
                </c:pt>
                <c:pt idx="1545">
                  <c:v>2.4758333333333331</c:v>
                </c:pt>
                <c:pt idx="1546">
                  <c:v>2.4766666666666666</c:v>
                </c:pt>
                <c:pt idx="1547">
                  <c:v>2.4824166666666669</c:v>
                </c:pt>
                <c:pt idx="1548" formatCode="0.00_);\(0.00\)">
                  <c:v>2.4866666666666668</c:v>
                </c:pt>
                <c:pt idx="1549">
                  <c:v>2.4994166666666664</c:v>
                </c:pt>
                <c:pt idx="1550">
                  <c:v>2.5094166666666666</c:v>
                </c:pt>
                <c:pt idx="1551">
                  <c:v>2.5294166666666666</c:v>
                </c:pt>
                <c:pt idx="1552">
                  <c:v>2.5514166666666669</c:v>
                </c:pt>
                <c:pt idx="1553" formatCode="0.00_);\(0.00\)">
                  <c:v>2.536</c:v>
                </c:pt>
                <c:pt idx="1554">
                  <c:v>2.5015000000000001</c:v>
                </c:pt>
                <c:pt idx="1555">
                  <c:v>2.4939166666666668</c:v>
                </c:pt>
                <c:pt idx="1556">
                  <c:v>2.4839166666666661</c:v>
                </c:pt>
                <c:pt idx="1557">
                  <c:v>2.488916666666666</c:v>
                </c:pt>
                <c:pt idx="1558" formatCode="0.00_);\(0.00\)">
                  <c:v>2.4672499999999999</c:v>
                </c:pt>
                <c:pt idx="1559">
                  <c:v>2.4790833333333331</c:v>
                </c:pt>
                <c:pt idx="1560">
                  <c:v>2.4890833333333338</c:v>
                </c:pt>
                <c:pt idx="1561">
                  <c:v>2.4890833333333338</c:v>
                </c:pt>
                <c:pt idx="1562">
                  <c:v>2.4920833333333339</c:v>
                </c:pt>
                <c:pt idx="1563" formatCode="0.00_);\(0.00\)">
                  <c:v>2.5044166666666663</c:v>
                </c:pt>
                <c:pt idx="1564">
                  <c:v>2.5054166666666666</c:v>
                </c:pt>
                <c:pt idx="1565">
                  <c:v>2.4974166666666671</c:v>
                </c:pt>
                <c:pt idx="1566">
                  <c:v>2.5014166666666666</c:v>
                </c:pt>
                <c:pt idx="1567">
                  <c:v>2.4821666666666666</c:v>
                </c:pt>
                <c:pt idx="1568" formatCode="0.00_);\(0.00\)">
                  <c:v>2.476</c:v>
                </c:pt>
                <c:pt idx="1569">
                  <c:v>2.4776666666666669</c:v>
                </c:pt>
                <c:pt idx="1570">
                  <c:v>2.4744166666666669</c:v>
                </c:pt>
                <c:pt idx="1571">
                  <c:v>2.4774166666666666</c:v>
                </c:pt>
                <c:pt idx="1572" formatCode="0.00_);\(0.00\)">
                  <c:v>2.4738333333333329</c:v>
                </c:pt>
                <c:pt idx="1573">
                  <c:v>2.4897499999999999</c:v>
                </c:pt>
                <c:pt idx="1574">
                  <c:v>2.4885833333333336</c:v>
                </c:pt>
                <c:pt idx="1575">
                  <c:v>2.5071666666666665</c:v>
                </c:pt>
                <c:pt idx="1576">
                  <c:v>2.5091666666666668</c:v>
                </c:pt>
                <c:pt idx="1577" formatCode="0.00_);\(0.00\)">
                  <c:v>2.5298333333333329</c:v>
                </c:pt>
                <c:pt idx="1578">
                  <c:v>2.5298333333333329</c:v>
                </c:pt>
                <c:pt idx="1579">
                  <c:v>2.5398333333333336</c:v>
                </c:pt>
                <c:pt idx="1580">
                  <c:v>2.5398333333333336</c:v>
                </c:pt>
                <c:pt idx="1581">
                  <c:v>2.55925</c:v>
                </c:pt>
                <c:pt idx="1582" formatCode="0.00_);\(0.00\)">
                  <c:v>2.5722499999999999</c:v>
                </c:pt>
                <c:pt idx="1583">
                  <c:v>2.5732499999999998</c:v>
                </c:pt>
                <c:pt idx="1584">
                  <c:v>2.5985833333333335</c:v>
                </c:pt>
                <c:pt idx="1585">
                  <c:v>2.5988333333333333</c:v>
                </c:pt>
                <c:pt idx="1586">
                  <c:v>2.6098333333333334</c:v>
                </c:pt>
                <c:pt idx="1587" formatCode="0.00_);\(0.00\)">
                  <c:v>2.5795833333333333</c:v>
                </c:pt>
                <c:pt idx="1588">
                  <c:v>2.5615833333333335</c:v>
                </c:pt>
                <c:pt idx="1589">
                  <c:v>2.6035833333333329</c:v>
                </c:pt>
                <c:pt idx="1590">
                  <c:v>2.6175833333333332</c:v>
                </c:pt>
                <c:pt idx="1591">
                  <c:v>2.6225833333333335</c:v>
                </c:pt>
                <c:pt idx="1592" formatCode="0.00_);\(0.00\)">
                  <c:v>2.6115833333333334</c:v>
                </c:pt>
                <c:pt idx="1593">
                  <c:v>2.6115833333333334</c:v>
                </c:pt>
                <c:pt idx="1594">
                  <c:v>2.6215833333333332</c:v>
                </c:pt>
                <c:pt idx="1595">
                  <c:v>2.6174166666666667</c:v>
                </c:pt>
                <c:pt idx="1596">
                  <c:v>2.6124166666666668</c:v>
                </c:pt>
                <c:pt idx="1597" formatCode="0.00_);\(0.00\)">
                  <c:v>2.6250833333333339</c:v>
                </c:pt>
                <c:pt idx="1598">
                  <c:v>2.6300833333333333</c:v>
                </c:pt>
                <c:pt idx="1599">
                  <c:v>2.6450833333333335</c:v>
                </c:pt>
                <c:pt idx="1600">
                  <c:v>2.633083333333333</c:v>
                </c:pt>
                <c:pt idx="1601">
                  <c:v>2.6320833333333336</c:v>
                </c:pt>
                <c:pt idx="1602" formatCode="0.00_);\(0.00\)">
                  <c:v>2.6290833333333334</c:v>
                </c:pt>
                <c:pt idx="1603">
                  <c:v>2.6390833333333332</c:v>
                </c:pt>
                <c:pt idx="1604">
                  <c:v>2.6340833333333329</c:v>
                </c:pt>
                <c:pt idx="1605">
                  <c:v>2.6320833333333336</c:v>
                </c:pt>
                <c:pt idx="1606">
                  <c:v>2.6320833333333336</c:v>
                </c:pt>
                <c:pt idx="1607" formatCode="0.00_);\(0.00\)">
                  <c:v>2.6455833333333332</c:v>
                </c:pt>
                <c:pt idx="1608">
                  <c:v>2.649833333333333</c:v>
                </c:pt>
                <c:pt idx="1609">
                  <c:v>2.6291666666666664</c:v>
                </c:pt>
                <c:pt idx="1610">
                  <c:v>2.6255000000000002</c:v>
                </c:pt>
                <c:pt idx="1611" formatCode="0.00_);\(0.00\)">
                  <c:v>2.6305000000000001</c:v>
                </c:pt>
                <c:pt idx="1612">
                  <c:v>2.6394999999999995</c:v>
                </c:pt>
                <c:pt idx="1613">
                  <c:v>2.6320000000000001</c:v>
                </c:pt>
                <c:pt idx="1614">
                  <c:v>2.6180000000000003</c:v>
                </c:pt>
                <c:pt idx="1615">
                  <c:v>2.6230000000000002</c:v>
                </c:pt>
                <c:pt idx="1616" formatCode="0.00_);\(0.00\)">
                  <c:v>2.6111666666666662</c:v>
                </c:pt>
                <c:pt idx="1617">
                  <c:v>2.6111666666666662</c:v>
                </c:pt>
                <c:pt idx="1618">
                  <c:v>2.6091666666666669</c:v>
                </c:pt>
                <c:pt idx="1619">
                  <c:v>2.6111666666666662</c:v>
                </c:pt>
                <c:pt idx="1620">
                  <c:v>2.5995833333333334</c:v>
                </c:pt>
                <c:pt idx="1621" formatCode="0.00_);\(0.00\)">
                  <c:v>2.5845833333333332</c:v>
                </c:pt>
                <c:pt idx="1622">
                  <c:v>2.589</c:v>
                </c:pt>
                <c:pt idx="1623">
                  <c:v>2.5687500000000001</c:v>
                </c:pt>
                <c:pt idx="1624">
                  <c:v>2.5687500000000001</c:v>
                </c:pt>
                <c:pt idx="1625">
                  <c:v>2.5737499999999995</c:v>
                </c:pt>
                <c:pt idx="1626" formatCode="0.00_);\(0.00\)">
                  <c:v>2.5855000000000001</c:v>
                </c:pt>
                <c:pt idx="1627">
                  <c:v>2.5784999999999996</c:v>
                </c:pt>
                <c:pt idx="1628">
                  <c:v>2.5751416666666662</c:v>
                </c:pt>
                <c:pt idx="1629">
                  <c:v>2.5918750000000004</c:v>
                </c:pt>
                <c:pt idx="1630">
                  <c:v>2.5859000000000001</c:v>
                </c:pt>
                <c:pt idx="1631" formatCode="0.00_);\(0.00\)">
                  <c:v>2.5618916666666665</c:v>
                </c:pt>
                <c:pt idx="1632">
                  <c:v>2.5532166666666662</c:v>
                </c:pt>
                <c:pt idx="1633">
                  <c:v>2.5453833333333331</c:v>
                </c:pt>
                <c:pt idx="1634">
                  <c:v>2.5457166666666668</c:v>
                </c:pt>
                <c:pt idx="1635" formatCode="0.00_);\(0.00\)">
                  <c:v>2.5555833333333333</c:v>
                </c:pt>
                <c:pt idx="1636">
                  <c:v>2.5618000000000003</c:v>
                </c:pt>
                <c:pt idx="1637">
                  <c:v>2.5618000000000003</c:v>
                </c:pt>
                <c:pt idx="1638">
                  <c:v>2.5769000000000002</c:v>
                </c:pt>
                <c:pt idx="1639">
                  <c:v>2.5779416666666668</c:v>
                </c:pt>
                <c:pt idx="1640" formatCode="0.00_);\(0.00\)">
                  <c:v>2.5899416666666668</c:v>
                </c:pt>
                <c:pt idx="1641">
                  <c:v>2.5932333333333335</c:v>
                </c:pt>
                <c:pt idx="1642">
                  <c:v>2.5975583333333332</c:v>
                </c:pt>
                <c:pt idx="1643">
                  <c:v>2.5975583333333332</c:v>
                </c:pt>
                <c:pt idx="1644">
                  <c:v>2.6216083333333331</c:v>
                </c:pt>
                <c:pt idx="1645" formatCode="0.00_);\(0.00\)">
                  <c:v>2.6426916666666664</c:v>
                </c:pt>
                <c:pt idx="1646">
                  <c:v>2.6606083333333332</c:v>
                </c:pt>
                <c:pt idx="1647">
                  <c:v>2.6461083333333337</c:v>
                </c:pt>
                <c:pt idx="1648">
                  <c:v>2.6256083333333335</c:v>
                </c:pt>
                <c:pt idx="1649">
                  <c:v>2.5992666666666673</c:v>
                </c:pt>
                <c:pt idx="1650" formatCode="0.00_);\(0.00\)">
                  <c:v>2.5792666666666668</c:v>
                </c:pt>
                <c:pt idx="1651">
                  <c:v>2.5846</c:v>
                </c:pt>
                <c:pt idx="1652">
                  <c:v>2.5873499999999998</c:v>
                </c:pt>
                <c:pt idx="1653">
                  <c:v>2.5966083333333336</c:v>
                </c:pt>
                <c:pt idx="1654">
                  <c:v>2.6149333333333336</c:v>
                </c:pt>
                <c:pt idx="1655" formatCode="0.00_);\(0.00\)">
                  <c:v>2.6066083333333334</c:v>
                </c:pt>
                <c:pt idx="1656">
                  <c:v>2.6166</c:v>
                </c:pt>
                <c:pt idx="1657">
                  <c:v>2.6160999999999999</c:v>
                </c:pt>
                <c:pt idx="1658">
                  <c:v>2.6160999999999999</c:v>
                </c:pt>
                <c:pt idx="1659">
                  <c:v>2.6141083333333328</c:v>
                </c:pt>
                <c:pt idx="1660" formatCode="0.00_);\(0.00\)">
                  <c:v>2.6141083333333328</c:v>
                </c:pt>
                <c:pt idx="1661">
                  <c:v>2.6151</c:v>
                </c:pt>
                <c:pt idx="1662">
                  <c:v>2.6160833333333335</c:v>
                </c:pt>
                <c:pt idx="1663">
                  <c:v>2.6227499999999999</c:v>
                </c:pt>
                <c:pt idx="1664">
                  <c:v>2.6672499999999997</c:v>
                </c:pt>
                <c:pt idx="1665" formatCode="0.00_);\(0.00\)">
                  <c:v>2.68825</c:v>
                </c:pt>
                <c:pt idx="1666">
                  <c:v>2.6999166666666667</c:v>
                </c:pt>
                <c:pt idx="1667">
                  <c:v>2.7079166666666672</c:v>
                </c:pt>
                <c:pt idx="1668">
                  <c:v>2.6916666666666664</c:v>
                </c:pt>
                <c:pt idx="1669">
                  <c:v>2.6736666666666662</c:v>
                </c:pt>
                <c:pt idx="1670" formatCode="0.00_);\(0.00\)">
                  <c:v>2.6536666666666666</c:v>
                </c:pt>
                <c:pt idx="1671">
                  <c:v>2.6436666666666664</c:v>
                </c:pt>
                <c:pt idx="1672">
                  <c:v>2.6580833333333338</c:v>
                </c:pt>
                <c:pt idx="1673">
                  <c:v>2.644166666666667</c:v>
                </c:pt>
                <c:pt idx="1674">
                  <c:v>2.6491666666666664</c:v>
                </c:pt>
                <c:pt idx="1675" formatCode="0.00_);\(0.00\)">
                  <c:v>2.6091666666666673</c:v>
                </c:pt>
                <c:pt idx="1676">
                  <c:v>2.644166666666667</c:v>
                </c:pt>
                <c:pt idx="1677">
                  <c:v>2.6561666666666666</c:v>
                </c:pt>
                <c:pt idx="1678">
                  <c:v>2.6535000000000002</c:v>
                </c:pt>
                <c:pt idx="1679" formatCode="0.00_);\(0.00\)">
                  <c:v>2.669</c:v>
                </c:pt>
                <c:pt idx="1680">
                  <c:v>2.6669999999999998</c:v>
                </c:pt>
                <c:pt idx="1681">
                  <c:v>2.669</c:v>
                </c:pt>
                <c:pt idx="1682">
                  <c:v>2.6716666666666669</c:v>
                </c:pt>
                <c:pt idx="1683">
                  <c:v>2.6710000000000007</c:v>
                </c:pt>
                <c:pt idx="1684" formatCode="0.00_);\(0.00\)">
                  <c:v>2.6710000000000007</c:v>
                </c:pt>
                <c:pt idx="1685">
                  <c:v>2.7089999999999996</c:v>
                </c:pt>
                <c:pt idx="1686">
                  <c:v>2.7040000000000002</c:v>
                </c:pt>
                <c:pt idx="1687">
                  <c:v>2.6959999999999997</c:v>
                </c:pt>
                <c:pt idx="1688">
                  <c:v>2.702</c:v>
                </c:pt>
                <c:pt idx="1689" formatCode="0.00_);\(0.00\)">
                  <c:v>2.7350000000000008</c:v>
                </c:pt>
                <c:pt idx="1690">
                  <c:v>2.7320000000000007</c:v>
                </c:pt>
                <c:pt idx="1691">
                  <c:v>2.7320000000000007</c:v>
                </c:pt>
                <c:pt idx="1692">
                  <c:v>2.7215000000000003</c:v>
                </c:pt>
                <c:pt idx="1693">
                  <c:v>2.7114999999999996</c:v>
                </c:pt>
                <c:pt idx="1694" formatCode="0.00_);\(0.00\)">
                  <c:v>2.7103333333333333</c:v>
                </c:pt>
                <c:pt idx="1695">
                  <c:v>2.6928333333333332</c:v>
                </c:pt>
                <c:pt idx="1696">
                  <c:v>2.6689166666666666</c:v>
                </c:pt>
                <c:pt idx="1697">
                  <c:v>2.6588333333333334</c:v>
                </c:pt>
                <c:pt idx="1698">
                  <c:v>2.6638333333333333</c:v>
                </c:pt>
                <c:pt idx="1699">
                  <c:v>2.6736666666666662</c:v>
                </c:pt>
                <c:pt idx="1700">
                  <c:v>2.6708333333333329</c:v>
                </c:pt>
                <c:pt idx="1701">
                  <c:v>2.6768333333333332</c:v>
                </c:pt>
                <c:pt idx="1702">
                  <c:v>2.6968333333333336</c:v>
                </c:pt>
                <c:pt idx="1703">
                  <c:v>2.6998333333333338</c:v>
                </c:pt>
                <c:pt idx="1704">
                  <c:v>2.6921666666666666</c:v>
                </c:pt>
                <c:pt idx="1705">
                  <c:v>2.7156666666666669</c:v>
                </c:pt>
                <c:pt idx="1706">
                  <c:v>2.7085833333333333</c:v>
                </c:pt>
                <c:pt idx="1707">
                  <c:v>2.70825</c:v>
                </c:pt>
                <c:pt idx="1708">
                  <c:v>2.6992499999999997</c:v>
                </c:pt>
                <c:pt idx="1709">
                  <c:v>2.6983333333333337</c:v>
                </c:pt>
                <c:pt idx="1710">
                  <c:v>2.7013333333333338</c:v>
                </c:pt>
                <c:pt idx="1711">
                  <c:v>2.6973333333333334</c:v>
                </c:pt>
                <c:pt idx="1712">
                  <c:v>2.6993333333333336</c:v>
                </c:pt>
                <c:pt idx="1713">
                  <c:v>2.7093333333333334</c:v>
                </c:pt>
                <c:pt idx="1714">
                  <c:v>2.6817499999999996</c:v>
                </c:pt>
                <c:pt idx="1715">
                  <c:v>2.6817499999999996</c:v>
                </c:pt>
                <c:pt idx="1716">
                  <c:v>2.6717499999999998</c:v>
                </c:pt>
                <c:pt idx="1717">
                  <c:v>2.6717499999999998</c:v>
                </c:pt>
                <c:pt idx="1718">
                  <c:v>2.68675</c:v>
                </c:pt>
                <c:pt idx="1719">
                  <c:v>2.6847499999999997</c:v>
                </c:pt>
                <c:pt idx="1720">
                  <c:v>2.69075</c:v>
                </c:pt>
                <c:pt idx="1721">
                  <c:v>2.6707499999999995</c:v>
                </c:pt>
                <c:pt idx="1722">
                  <c:v>2.6717499999999998</c:v>
                </c:pt>
                <c:pt idx="1723">
                  <c:v>2.6767499999999997</c:v>
                </c:pt>
                <c:pt idx="1724">
                  <c:v>2.6847499999999997</c:v>
                </c:pt>
                <c:pt idx="1725">
                  <c:v>2.7087499999999998</c:v>
                </c:pt>
                <c:pt idx="1726">
                  <c:v>2.6980833333333334</c:v>
                </c:pt>
                <c:pt idx="1727">
                  <c:v>2.6909166666666664</c:v>
                </c:pt>
                <c:pt idx="1728">
                  <c:v>2.6847500000000006</c:v>
                </c:pt>
                <c:pt idx="1729">
                  <c:v>2.6847500000000006</c:v>
                </c:pt>
                <c:pt idx="1730">
                  <c:v>2.6770833333333335</c:v>
                </c:pt>
                <c:pt idx="1731">
                  <c:v>2.6455000000000002</c:v>
                </c:pt>
                <c:pt idx="1732">
                  <c:v>2.6264999999999996</c:v>
                </c:pt>
                <c:pt idx="1733">
                  <c:v>2.6154999999999995</c:v>
                </c:pt>
                <c:pt idx="1734">
                  <c:v>2.6319166666666667</c:v>
                </c:pt>
                <c:pt idx="1735">
                  <c:v>2.6109166666666668</c:v>
                </c:pt>
                <c:pt idx="1736">
                  <c:v>2.6169166666666666</c:v>
                </c:pt>
                <c:pt idx="1737">
                  <c:v>2.6179166666666669</c:v>
                </c:pt>
                <c:pt idx="1738">
                  <c:v>2.5939166666666669</c:v>
                </c:pt>
                <c:pt idx="1739">
                  <c:v>2.5859166666666669</c:v>
                </c:pt>
                <c:pt idx="1740">
                  <c:v>2.5965000000000003</c:v>
                </c:pt>
                <c:pt idx="1741">
                  <c:v>2.5966666666666662</c:v>
                </c:pt>
                <c:pt idx="1742">
                  <c:v>2.6066666666666669</c:v>
                </c:pt>
                <c:pt idx="1743">
                  <c:v>2.6413333333333333</c:v>
                </c:pt>
                <c:pt idx="1744">
                  <c:v>2.6443333333333334</c:v>
                </c:pt>
                <c:pt idx="1745">
                  <c:v>2.672333333333333</c:v>
                </c:pt>
                <c:pt idx="1746">
                  <c:v>2.6503333333333337</c:v>
                </c:pt>
                <c:pt idx="1747">
                  <c:v>2.6693333333333329</c:v>
                </c:pt>
                <c:pt idx="1748">
                  <c:v>2.6613333333333333</c:v>
                </c:pt>
                <c:pt idx="1749">
                  <c:v>2.6563333333333339</c:v>
                </c:pt>
                <c:pt idx="1750">
                  <c:v>2.6326666666666667</c:v>
                </c:pt>
                <c:pt idx="1751">
                  <c:v>2.6076666666666664</c:v>
                </c:pt>
                <c:pt idx="1752">
                  <c:v>2.6076666666666664</c:v>
                </c:pt>
                <c:pt idx="1753">
                  <c:v>2.5716666666666668</c:v>
                </c:pt>
                <c:pt idx="1754">
                  <c:v>2.5806666666666667</c:v>
                </c:pt>
                <c:pt idx="1755">
                  <c:v>2.5944583333333333</c:v>
                </c:pt>
                <c:pt idx="1756">
                  <c:v>2.5794583333333332</c:v>
                </c:pt>
                <c:pt idx="1757">
                  <c:v>2.5794583333333332</c:v>
                </c:pt>
                <c:pt idx="1758">
                  <c:v>2.5984583333333333</c:v>
                </c:pt>
                <c:pt idx="1759">
                  <c:v>2.6044583333333335</c:v>
                </c:pt>
                <c:pt idx="1760" formatCode="0.00_);\(0.00\)">
                  <c:v>2.6283750000000001</c:v>
                </c:pt>
                <c:pt idx="1761">
                  <c:v>2.6361249999999998</c:v>
                </c:pt>
                <c:pt idx="1762">
                  <c:v>2.6491250000000002</c:v>
                </c:pt>
                <c:pt idx="1763">
                  <c:v>2.6661250000000001</c:v>
                </c:pt>
                <c:pt idx="1764">
                  <c:v>2.6892083333333332</c:v>
                </c:pt>
                <c:pt idx="1765" formatCode="0.00_);\(0.00\)">
                  <c:v>2.6719166666666667</c:v>
                </c:pt>
                <c:pt idx="1766">
                  <c:v>2.6894166666666668</c:v>
                </c:pt>
                <c:pt idx="1767">
                  <c:v>2.7169166666666666</c:v>
                </c:pt>
                <c:pt idx="1768">
                  <c:v>2.7269166666666673</c:v>
                </c:pt>
                <c:pt idx="1769" formatCode="0.00_);\(0.00\)">
                  <c:v>2.7433333333333327</c:v>
                </c:pt>
                <c:pt idx="1770">
                  <c:v>2.7133333333333334</c:v>
                </c:pt>
                <c:pt idx="1771">
                  <c:v>2.7173333333333329</c:v>
                </c:pt>
                <c:pt idx="1772">
                  <c:v>2.7231666666666658</c:v>
                </c:pt>
                <c:pt idx="1773">
                  <c:v>2.7111666666666667</c:v>
                </c:pt>
                <c:pt idx="1774" formatCode="0.00_);\(0.00\)">
                  <c:v>2.7044999999999999</c:v>
                </c:pt>
                <c:pt idx="1775">
                  <c:v>2.7015833333333332</c:v>
                </c:pt>
                <c:pt idx="1776">
                  <c:v>2.7219999999999995</c:v>
                </c:pt>
                <c:pt idx="1777">
                  <c:v>2.72</c:v>
                </c:pt>
                <c:pt idx="1778">
                  <c:v>2.72</c:v>
                </c:pt>
                <c:pt idx="1779" formatCode="0.00_);\(0.00\)">
                  <c:v>2.7064999999999997</c:v>
                </c:pt>
                <c:pt idx="1780">
                  <c:v>2.7089166666666666</c:v>
                </c:pt>
                <c:pt idx="1781">
                  <c:v>2.7039166666666663</c:v>
                </c:pt>
                <c:pt idx="1782">
                  <c:v>2.7000000000000006</c:v>
                </c:pt>
                <c:pt idx="1783">
                  <c:v>2.7149999999999999</c:v>
                </c:pt>
                <c:pt idx="1784" formatCode="0.00_);\(0.00\)">
                  <c:v>2.7238333333333338</c:v>
                </c:pt>
                <c:pt idx="1785">
                  <c:v>2.7391666666666663</c:v>
                </c:pt>
                <c:pt idx="1786">
                  <c:v>2.734</c:v>
                </c:pt>
                <c:pt idx="1787">
                  <c:v>2.7399166666666663</c:v>
                </c:pt>
                <c:pt idx="1788">
                  <c:v>2.7427499999999996</c:v>
                </c:pt>
                <c:pt idx="1789" formatCode="0.00_);\(0.00\)">
                  <c:v>2.7625833333333336</c:v>
                </c:pt>
                <c:pt idx="1790">
                  <c:v>2.7592499999999998</c:v>
                </c:pt>
                <c:pt idx="1791">
                  <c:v>2.7462500000000003</c:v>
                </c:pt>
                <c:pt idx="1792">
                  <c:v>2.7462500000000003</c:v>
                </c:pt>
                <c:pt idx="1793" formatCode="0.00_);\(0.00\)">
                  <c:v>2.7462500000000003</c:v>
                </c:pt>
                <c:pt idx="1794">
                  <c:v>2.7680833333333332</c:v>
                </c:pt>
                <c:pt idx="1795">
                  <c:v>2.7879583333333335</c:v>
                </c:pt>
                <c:pt idx="1796">
                  <c:v>2.818458333333334</c:v>
                </c:pt>
                <c:pt idx="1797">
                  <c:v>2.8554583333333334</c:v>
                </c:pt>
                <c:pt idx="1798" formatCode="0.00_);\(0.00\)">
                  <c:v>2.8524583333333333</c:v>
                </c:pt>
                <c:pt idx="1799">
                  <c:v>2.854791666666666</c:v>
                </c:pt>
                <c:pt idx="1800">
                  <c:v>2.8587916666666668</c:v>
                </c:pt>
                <c:pt idx="1801">
                  <c:v>2.8358750000000001</c:v>
                </c:pt>
                <c:pt idx="1802">
                  <c:v>2.8105416666666669</c:v>
                </c:pt>
                <c:pt idx="1803" formatCode="0.00_);\(0.00\)">
                  <c:v>2.8285416666666667</c:v>
                </c:pt>
                <c:pt idx="1804">
                  <c:v>2.8123749999999998</c:v>
                </c:pt>
                <c:pt idx="1805">
                  <c:v>2.8355416666666664</c:v>
                </c:pt>
                <c:pt idx="1806">
                  <c:v>2.8335416666666666</c:v>
                </c:pt>
                <c:pt idx="1807">
                  <c:v>2.8648749999999996</c:v>
                </c:pt>
                <c:pt idx="1808" formatCode="0.00_);\(0.00\)">
                  <c:v>2.8400416666666666</c:v>
                </c:pt>
                <c:pt idx="1809">
                  <c:v>2.8228749999999998</c:v>
                </c:pt>
                <c:pt idx="1810">
                  <c:v>2.8028749999999998</c:v>
                </c:pt>
                <c:pt idx="1811">
                  <c:v>2.8178750000000004</c:v>
                </c:pt>
                <c:pt idx="1812">
                  <c:v>2.8278750000000001</c:v>
                </c:pt>
                <c:pt idx="1813" formatCode="0.00_);\(0.00\)">
                  <c:v>2.8428749999999998</c:v>
                </c:pt>
                <c:pt idx="1814">
                  <c:v>2.8278750000000001</c:v>
                </c:pt>
                <c:pt idx="1815">
                  <c:v>2.8528749999999996</c:v>
                </c:pt>
                <c:pt idx="1816">
                  <c:v>2.8481249999999996</c:v>
                </c:pt>
                <c:pt idx="1817">
                  <c:v>2.8264583333333335</c:v>
                </c:pt>
                <c:pt idx="1818" formatCode="0.00_);\(0.00\)">
                  <c:v>2.8106666666666666</c:v>
                </c:pt>
                <c:pt idx="1819">
                  <c:v>2.8273333333333333</c:v>
                </c:pt>
                <c:pt idx="1820">
                  <c:v>2.8173333333333335</c:v>
                </c:pt>
                <c:pt idx="1821">
                  <c:v>2.797333333333333</c:v>
                </c:pt>
                <c:pt idx="1822">
                  <c:v>2.8113333333333332</c:v>
                </c:pt>
                <c:pt idx="1823" formatCode="0.00_);\(0.00\)">
                  <c:v>2.8313333333333337</c:v>
                </c:pt>
                <c:pt idx="1824">
                  <c:v>2.836583333333333</c:v>
                </c:pt>
                <c:pt idx="1825">
                  <c:v>2.8415833333333329</c:v>
                </c:pt>
                <c:pt idx="1826">
                  <c:v>2.8325833333333335</c:v>
                </c:pt>
                <c:pt idx="1827">
                  <c:v>2.85825</c:v>
                </c:pt>
                <c:pt idx="1828" formatCode="0.00_);\(0.00\)">
                  <c:v>2.8591666666666669</c:v>
                </c:pt>
                <c:pt idx="1829">
                  <c:v>2.8591666666666669</c:v>
                </c:pt>
                <c:pt idx="1830">
                  <c:v>2.8631666666666664</c:v>
                </c:pt>
                <c:pt idx="1831">
                  <c:v>2.8491666666666666</c:v>
                </c:pt>
                <c:pt idx="1832">
                  <c:v>2.8493333333333335</c:v>
                </c:pt>
                <c:pt idx="1833" formatCode="0.00_);\(0.00\)">
                  <c:v>2.8543333333333329</c:v>
                </c:pt>
                <c:pt idx="1834">
                  <c:v>2.8684999999999996</c:v>
                </c:pt>
                <c:pt idx="1835">
                  <c:v>2.8609166666666668</c:v>
                </c:pt>
                <c:pt idx="1836">
                  <c:v>2.8439166666666664</c:v>
                </c:pt>
                <c:pt idx="1837" formatCode="0.00_);\(0.00\)">
                  <c:v>2.8259166666666666</c:v>
                </c:pt>
                <c:pt idx="1838">
                  <c:v>2.8489166666666663</c:v>
                </c:pt>
                <c:pt idx="1839">
                  <c:v>2.8489166666666663</c:v>
                </c:pt>
                <c:pt idx="1840">
                  <c:v>2.8725000000000001</c:v>
                </c:pt>
                <c:pt idx="1841">
                  <c:v>2.8804999999999996</c:v>
                </c:pt>
                <c:pt idx="1842">
                  <c:v>2.8559166666666669</c:v>
                </c:pt>
                <c:pt idx="1843" formatCode="0.00_);\(0.00\)">
                  <c:v>2.8445416666666667</c:v>
                </c:pt>
                <c:pt idx="1844">
                  <c:v>2.8191249999999997</c:v>
                </c:pt>
                <c:pt idx="1845">
                  <c:v>2.8476666666666666</c:v>
                </c:pt>
                <c:pt idx="1846">
                  <c:v>2.8546666666666667</c:v>
                </c:pt>
                <c:pt idx="1847">
                  <c:v>2.8840000000000003</c:v>
                </c:pt>
                <c:pt idx="1848" formatCode="0.00_);\(0.00\)">
                  <c:v>2.891</c:v>
                </c:pt>
                <c:pt idx="1849">
                  <c:v>2.9042499999999998</c:v>
                </c:pt>
                <c:pt idx="1850">
                  <c:v>2.9292500000000001</c:v>
                </c:pt>
                <c:pt idx="1851">
                  <c:v>2.9520833333333329</c:v>
                </c:pt>
                <c:pt idx="1852">
                  <c:v>2.9841666666666664</c:v>
                </c:pt>
                <c:pt idx="1853" formatCode="0.00_);\(0.00\)">
                  <c:v>3.0114166666666669</c:v>
                </c:pt>
                <c:pt idx="1854">
                  <c:v>3.0702500000000001</c:v>
                </c:pt>
                <c:pt idx="1855">
                  <c:v>3.0449999999999999</c:v>
                </c:pt>
                <c:pt idx="1856">
                  <c:v>3.0407500000000005</c:v>
                </c:pt>
                <c:pt idx="1857">
                  <c:v>3.1376666666666666</c:v>
                </c:pt>
                <c:pt idx="1858" formatCode="0.00_);\(0.00\)">
                  <c:v>3.1960833333333327</c:v>
                </c:pt>
                <c:pt idx="1859">
                  <c:v>3.2092499999999995</c:v>
                </c:pt>
                <c:pt idx="1860">
                  <c:v>3.2176666666666662</c:v>
                </c:pt>
                <c:pt idx="1861">
                  <c:v>3.2403333333333326</c:v>
                </c:pt>
                <c:pt idx="1862" formatCode="0.00_);\(0.00\)">
                  <c:v>3.0041666666666669</c:v>
                </c:pt>
                <c:pt idx="1863">
                  <c:v>2.9813333333333336</c:v>
                </c:pt>
                <c:pt idx="1864">
                  <c:v>3.1113333333333326</c:v>
                </c:pt>
                <c:pt idx="1865">
                  <c:v>3.0267499999999998</c:v>
                </c:pt>
                <c:pt idx="1866">
                  <c:v>2.8700833333333335</c:v>
                </c:pt>
                <c:pt idx="1867" formatCode="0.00_);\(0.00\)">
                  <c:v>2.9225833333333333</c:v>
                </c:pt>
                <c:pt idx="1868">
                  <c:v>2.9325833333333335</c:v>
                </c:pt>
                <c:pt idx="1869">
                  <c:v>2.9607499999999995</c:v>
                </c:pt>
                <c:pt idx="1870">
                  <c:v>2.9378333333333337</c:v>
                </c:pt>
                <c:pt idx="1871">
                  <c:v>2.9688333333333339</c:v>
                </c:pt>
                <c:pt idx="1872" formatCode="0.00_);\(0.00\)">
                  <c:v>3.0135833333333335</c:v>
                </c:pt>
                <c:pt idx="1873">
                  <c:v>3.0099166666666668</c:v>
                </c:pt>
                <c:pt idx="1874">
                  <c:v>2.7949166666666674</c:v>
                </c:pt>
                <c:pt idx="1875">
                  <c:v>2.8174166666666665</c:v>
                </c:pt>
                <c:pt idx="1876">
                  <c:v>2.8880833333333338</c:v>
                </c:pt>
                <c:pt idx="1877" formatCode="0.00_);\(0.00\)">
                  <c:v>2.9150833333333335</c:v>
                </c:pt>
                <c:pt idx="1878">
                  <c:v>2.8400833333333328</c:v>
                </c:pt>
                <c:pt idx="1879">
                  <c:v>2.8190833333333334</c:v>
                </c:pt>
                <c:pt idx="1880">
                  <c:v>2.8015833333333333</c:v>
                </c:pt>
                <c:pt idx="1881">
                  <c:v>2.7065833333333331</c:v>
                </c:pt>
                <c:pt idx="1882" formatCode="0.00_);\(0.00\)">
                  <c:v>2.7040833333333336</c:v>
                </c:pt>
                <c:pt idx="1883">
                  <c:v>2.7261666666666673</c:v>
                </c:pt>
                <c:pt idx="1884">
                  <c:v>2.7261666666666673</c:v>
                </c:pt>
                <c:pt idx="1885">
                  <c:v>2.6095000000000002</c:v>
                </c:pt>
                <c:pt idx="1886" formatCode="0.00_);\(0.00\)">
                  <c:v>2.6429166666666664</c:v>
                </c:pt>
                <c:pt idx="1887">
                  <c:v>2.8429166666666661</c:v>
                </c:pt>
                <c:pt idx="1888">
                  <c:v>2.9019166666666663</c:v>
                </c:pt>
                <c:pt idx="1889">
                  <c:v>2.9759166666666665</c:v>
                </c:pt>
                <c:pt idx="1890">
                  <c:v>2.8609166666666663</c:v>
                </c:pt>
                <c:pt idx="1891" formatCode="0.00_);\(0.00\)">
                  <c:v>3.0039166666666666</c:v>
                </c:pt>
                <c:pt idx="1892">
                  <c:v>3.1216666666666666</c:v>
                </c:pt>
                <c:pt idx="1893">
                  <c:v>3.1041666666666665</c:v>
                </c:pt>
                <c:pt idx="1894">
                  <c:v>3.1269166666666663</c:v>
                </c:pt>
                <c:pt idx="1895">
                  <c:v>3.0791666666666671</c:v>
                </c:pt>
                <c:pt idx="1896" formatCode="0.00_);\(0.00\)">
                  <c:v>3.1072500000000001</c:v>
                </c:pt>
                <c:pt idx="1897">
                  <c:v>3.1573333333333338</c:v>
                </c:pt>
                <c:pt idx="1898">
                  <c:v>3.1452499999999994</c:v>
                </c:pt>
                <c:pt idx="1899">
                  <c:v>3.1668333333333334</c:v>
                </c:pt>
                <c:pt idx="1900">
                  <c:v>3.2338333333333331</c:v>
                </c:pt>
                <c:pt idx="1901" formatCode="0.00_);\(0.00\)">
                  <c:v>3.3008333333333333</c:v>
                </c:pt>
                <c:pt idx="1902">
                  <c:v>3.3035000000000001</c:v>
                </c:pt>
                <c:pt idx="1903">
                  <c:v>3.274166666666666</c:v>
                </c:pt>
                <c:pt idx="1904">
                  <c:v>3.2745000000000002</c:v>
                </c:pt>
                <c:pt idx="1905">
                  <c:v>3.2934999999999994</c:v>
                </c:pt>
                <c:pt idx="1906" formatCode="0.00_);\(0.00\)">
                  <c:v>3.3065833333333328</c:v>
                </c:pt>
                <c:pt idx="1907">
                  <c:v>3.2815833333333337</c:v>
                </c:pt>
                <c:pt idx="1908">
                  <c:v>3.1753333333333331</c:v>
                </c:pt>
                <c:pt idx="1909">
                  <c:v>3.0808333333333331</c:v>
                </c:pt>
                <c:pt idx="1910">
                  <c:v>3.0108333333333337</c:v>
                </c:pt>
                <c:pt idx="1911" formatCode="0.00_);\(0.00\)">
                  <c:v>3.053833333333333</c:v>
                </c:pt>
                <c:pt idx="1912">
                  <c:v>3.053833333333333</c:v>
                </c:pt>
                <c:pt idx="1913">
                  <c:v>3.0308333333333337</c:v>
                </c:pt>
                <c:pt idx="1914">
                  <c:v>3.0098333333333334</c:v>
                </c:pt>
                <c:pt idx="1915">
                  <c:v>3.0431666666666666</c:v>
                </c:pt>
                <c:pt idx="1916" formatCode="0.00_);\(0.00\)">
                  <c:v>3.0665</c:v>
                </c:pt>
                <c:pt idx="1917">
                  <c:v>3.0863333333333336</c:v>
                </c:pt>
                <c:pt idx="1918">
                  <c:v>3.1294999999999997</c:v>
                </c:pt>
                <c:pt idx="1919">
                  <c:v>3.016833333333333</c:v>
                </c:pt>
                <c:pt idx="1920">
                  <c:v>2.9613333333333336</c:v>
                </c:pt>
                <c:pt idx="1921" formatCode="0.00_);\(0.00\)">
                  <c:v>2.9203333333333337</c:v>
                </c:pt>
                <c:pt idx="1922">
                  <c:v>2.9420833333333332</c:v>
                </c:pt>
                <c:pt idx="1923">
                  <c:v>2.9656666666666669</c:v>
                </c:pt>
                <c:pt idx="1924">
                  <c:v>2.9906666666666664</c:v>
                </c:pt>
                <c:pt idx="1925">
                  <c:v>3.0540000000000003</c:v>
                </c:pt>
                <c:pt idx="1926" formatCode="0.00_);\(0.00\)">
                  <c:v>3.0681666666666665</c:v>
                </c:pt>
                <c:pt idx="1927">
                  <c:v>3.0686666666666667</c:v>
                </c:pt>
                <c:pt idx="1928">
                  <c:v>3.0923333333333329</c:v>
                </c:pt>
                <c:pt idx="1929">
                  <c:v>3.1423333333333332</c:v>
                </c:pt>
                <c:pt idx="1930" formatCode="0.00_);\(0.00\)">
                  <c:v>3.1533333333333338</c:v>
                </c:pt>
                <c:pt idx="1931">
                  <c:v>3.1903333333333332</c:v>
                </c:pt>
                <c:pt idx="1932">
                  <c:v>3.2450833333333335</c:v>
                </c:pt>
                <c:pt idx="1933">
                  <c:v>3.1788333333333334</c:v>
                </c:pt>
                <c:pt idx="1934">
                  <c:v>3.1575833333333336</c:v>
                </c:pt>
                <c:pt idx="1935" formatCode="0.00_);\(0.00\)">
                  <c:v>3.1763333333333335</c:v>
                </c:pt>
                <c:pt idx="1936">
                  <c:v>3.1620000000000008</c:v>
                </c:pt>
                <c:pt idx="1937">
                  <c:v>3.1558333333333333</c:v>
                </c:pt>
                <c:pt idx="1938">
                  <c:v>3.1920000000000002</c:v>
                </c:pt>
                <c:pt idx="1939">
                  <c:v>3.202</c:v>
                </c:pt>
                <c:pt idx="1940" formatCode="0.00_);\(0.00\)">
                  <c:v>3.2519999999999993</c:v>
                </c:pt>
                <c:pt idx="1941">
                  <c:v>3.3302499999999999</c:v>
                </c:pt>
                <c:pt idx="1942">
                  <c:v>3.3832500000000003</c:v>
                </c:pt>
                <c:pt idx="1943">
                  <c:v>3.3665000000000003</c:v>
                </c:pt>
                <c:pt idx="1944">
                  <c:v>3.389416666666667</c:v>
                </c:pt>
                <c:pt idx="1945" formatCode="0.00_);\(0.00\)">
                  <c:v>3.3732500000000001</c:v>
                </c:pt>
                <c:pt idx="1946">
                  <c:v>3.4067500000000002</c:v>
                </c:pt>
                <c:pt idx="1947">
                  <c:v>3.4067500000000002</c:v>
                </c:pt>
                <c:pt idx="1948">
                  <c:v>3.4980833333333332</c:v>
                </c:pt>
                <c:pt idx="1949">
                  <c:v>3.5111666666666665</c:v>
                </c:pt>
                <c:pt idx="1950">
                  <c:v>3.5591666666666661</c:v>
                </c:pt>
                <c:pt idx="1951">
                  <c:v>3.6251666666666664</c:v>
                </c:pt>
                <c:pt idx="1952">
                  <c:v>3.6170833333333334</c:v>
                </c:pt>
                <c:pt idx="1953">
                  <c:v>3.6687499999999993</c:v>
                </c:pt>
                <c:pt idx="1954">
                  <c:v>3.6621666666666663</c:v>
                </c:pt>
                <c:pt idx="1955">
                  <c:v>3.8146666666666671</c:v>
                </c:pt>
                <c:pt idx="1956">
                  <c:v>3.8663333333333334</c:v>
                </c:pt>
                <c:pt idx="1957">
                  <c:v>3.8513333333333333</c:v>
                </c:pt>
                <c:pt idx="1958">
                  <c:v>3.8268333333333344</c:v>
                </c:pt>
                <c:pt idx="1959">
                  <c:v>3.8578333333333337</c:v>
                </c:pt>
                <c:pt idx="1960">
                  <c:v>3.7260833333333334</c:v>
                </c:pt>
                <c:pt idx="1961">
                  <c:v>3.6277500000000003</c:v>
                </c:pt>
                <c:pt idx="1962">
                  <c:v>3.6750000000000003</c:v>
                </c:pt>
                <c:pt idx="1963">
                  <c:v>3.695333333333334</c:v>
                </c:pt>
                <c:pt idx="1964">
                  <c:v>3.6153333333333326</c:v>
                </c:pt>
                <c:pt idx="1965">
                  <c:v>3.5780833333333337</c:v>
                </c:pt>
                <c:pt idx="1966">
                  <c:v>3.5822500000000002</c:v>
                </c:pt>
                <c:pt idx="1967">
                  <c:v>3.529666666666667</c:v>
                </c:pt>
                <c:pt idx="1968">
                  <c:v>3.5220833333333341</c:v>
                </c:pt>
                <c:pt idx="1969">
                  <c:v>3.5575833333333335</c:v>
                </c:pt>
                <c:pt idx="1970">
                  <c:v>3.6735833333333336</c:v>
                </c:pt>
                <c:pt idx="1971">
                  <c:v>3.7301666666666669</c:v>
                </c:pt>
                <c:pt idx="1972">
                  <c:v>3.7955000000000001</c:v>
                </c:pt>
                <c:pt idx="1973">
                  <c:v>3.8165</c:v>
                </c:pt>
                <c:pt idx="1974">
                  <c:v>3.9336666666666669</c:v>
                </c:pt>
                <c:pt idx="1975">
                  <c:v>4.0210833333333325</c:v>
                </c:pt>
                <c:pt idx="1976">
                  <c:v>3.9315833333333337</c:v>
                </c:pt>
                <c:pt idx="1977">
                  <c:v>3.8663333333333334</c:v>
                </c:pt>
                <c:pt idx="1978">
                  <c:v>3.7920833333333328</c:v>
                </c:pt>
                <c:pt idx="1979">
                  <c:v>3.9033333333333329</c:v>
                </c:pt>
                <c:pt idx="1980">
                  <c:v>3.9276666666666666</c:v>
                </c:pt>
                <c:pt idx="1981">
                  <c:v>3.804250000000001</c:v>
                </c:pt>
                <c:pt idx="1982">
                  <c:v>3.8078333333333334</c:v>
                </c:pt>
                <c:pt idx="1983">
                  <c:v>3.7678333333333338</c:v>
                </c:pt>
                <c:pt idx="1984">
                  <c:v>3.7597499999999999</c:v>
                </c:pt>
                <c:pt idx="1985">
                  <c:v>3.7497500000000001</c:v>
                </c:pt>
                <c:pt idx="1986">
                  <c:v>3.8397500000000004</c:v>
                </c:pt>
                <c:pt idx="1987">
                  <c:v>3.8707499999999997</c:v>
                </c:pt>
                <c:pt idx="1988">
                  <c:v>3.8664166666666673</c:v>
                </c:pt>
                <c:pt idx="1989">
                  <c:v>3.9570833333333328</c:v>
                </c:pt>
                <c:pt idx="1990">
                  <c:v>4.0047500000000005</c:v>
                </c:pt>
                <c:pt idx="1991">
                  <c:v>4.0011666666666672</c:v>
                </c:pt>
                <c:pt idx="1992">
                  <c:v>3.8912499999999994</c:v>
                </c:pt>
                <c:pt idx="1993">
                  <c:v>3.8992499999999999</c:v>
                </c:pt>
                <c:pt idx="1994">
                  <c:v>3.8042499999999997</c:v>
                </c:pt>
                <c:pt idx="1995">
                  <c:v>3.859</c:v>
                </c:pt>
                <c:pt idx="1996">
                  <c:v>3.7767499999999998</c:v>
                </c:pt>
                <c:pt idx="1997">
                  <c:v>3.636333333333333</c:v>
                </c:pt>
                <c:pt idx="1998">
                  <c:v>3.6183333333333327</c:v>
                </c:pt>
                <c:pt idx="1999">
                  <c:v>3.7413333333333334</c:v>
                </c:pt>
                <c:pt idx="2000">
                  <c:v>3.753833333333334</c:v>
                </c:pt>
                <c:pt idx="2001">
                  <c:v>3.7324166666666669</c:v>
                </c:pt>
                <c:pt idx="2002">
                  <c:v>3.7360833333333332</c:v>
                </c:pt>
                <c:pt idx="2003">
                  <c:v>3.7510833333333333</c:v>
                </c:pt>
                <c:pt idx="2004">
                  <c:v>3.792583333333333</c:v>
                </c:pt>
                <c:pt idx="2005">
                  <c:v>3.7325833333333329</c:v>
                </c:pt>
                <c:pt idx="2006">
                  <c:v>3.8295000000000008</c:v>
                </c:pt>
                <c:pt idx="2007">
                  <c:v>3.8259166666666666</c:v>
                </c:pt>
                <c:pt idx="2008">
                  <c:v>3.7600000000000002</c:v>
                </c:pt>
                <c:pt idx="2009">
                  <c:v>3.7353333333333336</c:v>
                </c:pt>
              </c:numCache>
            </c:numRef>
          </c:val>
          <c:smooth val="0"/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Data'!$D$5:$D$2264</c:f>
            </c:numRef>
          </c:val>
          <c:smooth val="0"/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Data'!$E$5:$E$2264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1632"/>
        <c:axId val="4312192"/>
      </c:lineChart>
      <c:dateAx>
        <c:axId val="43116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12192"/>
        <c:crosses val="autoZero"/>
        <c:auto val="1"/>
        <c:lblOffset val="100"/>
        <c:baseTimeUnit val="days"/>
        <c:majorUnit val="6"/>
        <c:majorTimeUnit val="months"/>
        <c:minorUnit val="3"/>
        <c:minorTimeUnit val="months"/>
      </c:dateAx>
      <c:valAx>
        <c:axId val="4312192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11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4943365892870193E-2"/>
          <c:y val="0.86363891938600668"/>
          <c:w val="0.93197485290633175"/>
          <c:h val="0.109091231922442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2237</xdr:row>
      <xdr:rowOff>104775</xdr:rowOff>
    </xdr:from>
    <xdr:to>
      <xdr:col>25</xdr:col>
      <xdr:colOff>133350</xdr:colOff>
      <xdr:row>2257</xdr:row>
      <xdr:rowOff>9525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R2265"/>
  <sheetViews>
    <sheetView tabSelected="1" workbookViewId="0"/>
  </sheetViews>
  <sheetFormatPr defaultRowHeight="12.75" x14ac:dyDescent="0.2"/>
  <cols>
    <col min="1" max="2" width="9.140625" style="31"/>
    <col min="3" max="3" width="9.140625" style="10"/>
    <col min="4" max="5" width="9.140625" hidden="1" customWidth="1"/>
    <col min="6" max="6" width="9" style="19" customWidth="1"/>
    <col min="7" max="7" width="8.28515625" style="19" customWidth="1"/>
    <col min="8" max="8" width="8" style="19" customWidth="1"/>
    <col min="9" max="9" width="8.140625" style="19" customWidth="1"/>
    <col min="10" max="10" width="11" style="21" bestFit="1" customWidth="1"/>
    <col min="11" max="11" width="9.42578125" style="21" customWidth="1"/>
    <col min="12" max="12" width="11" style="21" customWidth="1"/>
    <col min="13" max="13" width="6.42578125" style="21" bestFit="1" customWidth="1"/>
    <col min="14" max="14" width="6.85546875" style="21" bestFit="1" customWidth="1"/>
    <col min="15" max="15" width="6.5703125" style="21" customWidth="1"/>
    <col min="16" max="17" width="6.85546875" style="21" bestFit="1" customWidth="1"/>
    <col min="18" max="18" width="9.140625" style="38"/>
    <col min="19" max="16384" width="9.140625" style="18"/>
  </cols>
  <sheetData>
    <row r="1" spans="1:200" ht="13.5" thickBot="1" x14ac:dyDescent="0.25">
      <c r="G1" s="20"/>
      <c r="H1" s="20"/>
      <c r="I1" s="20"/>
      <c r="M1" s="22" t="s">
        <v>11</v>
      </c>
      <c r="N1" s="22" t="s">
        <v>12</v>
      </c>
      <c r="O1" s="22" t="s">
        <v>13</v>
      </c>
      <c r="P1" s="22" t="s">
        <v>14</v>
      </c>
      <c r="Q1" s="22" t="s">
        <v>15</v>
      </c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</row>
    <row r="2" spans="1:200" x14ac:dyDescent="0.2">
      <c r="C2" s="5" t="s">
        <v>1</v>
      </c>
      <c r="G2" s="20"/>
      <c r="H2" s="20"/>
      <c r="I2" s="20"/>
      <c r="M2" s="22" t="s">
        <v>12</v>
      </c>
      <c r="N2" s="22" t="s">
        <v>13</v>
      </c>
      <c r="O2" s="22" t="s">
        <v>14</v>
      </c>
      <c r="P2" s="22" t="s">
        <v>15</v>
      </c>
      <c r="Q2" s="22" t="s">
        <v>16</v>
      </c>
      <c r="R2" s="5" t="s">
        <v>3</v>
      </c>
      <c r="S2" s="21">
        <f t="shared" ref="S2:CD2" si="0">MONTH(S4)</f>
        <v>2</v>
      </c>
      <c r="T2" s="21">
        <f t="shared" si="0"/>
        <v>3</v>
      </c>
      <c r="U2" s="21">
        <f t="shared" si="0"/>
        <v>4</v>
      </c>
      <c r="V2" s="21">
        <f t="shared" si="0"/>
        <v>5</v>
      </c>
      <c r="W2" s="21">
        <f t="shared" si="0"/>
        <v>6</v>
      </c>
      <c r="X2" s="21">
        <f t="shared" si="0"/>
        <v>7</v>
      </c>
      <c r="Y2" s="21">
        <f t="shared" si="0"/>
        <v>8</v>
      </c>
      <c r="Z2" s="21">
        <f t="shared" si="0"/>
        <v>9</v>
      </c>
      <c r="AA2" s="21">
        <f t="shared" si="0"/>
        <v>10</v>
      </c>
      <c r="AB2" s="21">
        <f t="shared" si="0"/>
        <v>11</v>
      </c>
      <c r="AC2" s="21">
        <f t="shared" si="0"/>
        <v>12</v>
      </c>
      <c r="AD2" s="21">
        <f t="shared" si="0"/>
        <v>1</v>
      </c>
      <c r="AE2" s="21">
        <f t="shared" si="0"/>
        <v>2</v>
      </c>
      <c r="AF2" s="21">
        <f t="shared" si="0"/>
        <v>3</v>
      </c>
      <c r="AG2" s="21">
        <f t="shared" si="0"/>
        <v>4</v>
      </c>
      <c r="AH2" s="21">
        <f t="shared" si="0"/>
        <v>5</v>
      </c>
      <c r="AI2" s="21">
        <f t="shared" si="0"/>
        <v>6</v>
      </c>
      <c r="AJ2" s="21">
        <f t="shared" si="0"/>
        <v>7</v>
      </c>
      <c r="AK2" s="21">
        <f t="shared" si="0"/>
        <v>8</v>
      </c>
      <c r="AL2" s="21">
        <f t="shared" si="0"/>
        <v>9</v>
      </c>
      <c r="AM2" s="21">
        <f t="shared" si="0"/>
        <v>10</v>
      </c>
      <c r="AN2" s="21">
        <f t="shared" si="0"/>
        <v>11</v>
      </c>
      <c r="AO2" s="21">
        <f t="shared" si="0"/>
        <v>12</v>
      </c>
      <c r="AP2" s="21">
        <f t="shared" si="0"/>
        <v>1</v>
      </c>
      <c r="AQ2" s="21">
        <f t="shared" si="0"/>
        <v>2</v>
      </c>
      <c r="AR2" s="21">
        <f t="shared" si="0"/>
        <v>3</v>
      </c>
      <c r="AS2" s="21">
        <f t="shared" si="0"/>
        <v>4</v>
      </c>
      <c r="AT2" s="21">
        <f t="shared" si="0"/>
        <v>5</v>
      </c>
      <c r="AU2" s="21">
        <f t="shared" si="0"/>
        <v>6</v>
      </c>
      <c r="AV2" s="21">
        <f t="shared" si="0"/>
        <v>7</v>
      </c>
      <c r="AW2" s="21">
        <f t="shared" si="0"/>
        <v>8</v>
      </c>
      <c r="AX2" s="21">
        <f t="shared" si="0"/>
        <v>9</v>
      </c>
      <c r="AY2" s="21">
        <f t="shared" si="0"/>
        <v>10</v>
      </c>
      <c r="AZ2" s="21">
        <f t="shared" si="0"/>
        <v>11</v>
      </c>
      <c r="BA2" s="21">
        <f t="shared" si="0"/>
        <v>12</v>
      </c>
      <c r="BB2" s="21">
        <f t="shared" si="0"/>
        <v>1</v>
      </c>
      <c r="BC2" s="21">
        <f t="shared" si="0"/>
        <v>2</v>
      </c>
      <c r="BD2" s="21">
        <f t="shared" si="0"/>
        <v>3</v>
      </c>
      <c r="BE2" s="21">
        <f t="shared" si="0"/>
        <v>4</v>
      </c>
      <c r="BF2" s="21">
        <f t="shared" si="0"/>
        <v>5</v>
      </c>
      <c r="BG2" s="21">
        <f t="shared" si="0"/>
        <v>6</v>
      </c>
      <c r="BH2" s="21">
        <f t="shared" si="0"/>
        <v>7</v>
      </c>
      <c r="BI2" s="21">
        <f t="shared" si="0"/>
        <v>8</v>
      </c>
      <c r="BJ2" s="21">
        <f t="shared" si="0"/>
        <v>9</v>
      </c>
      <c r="BK2" s="21">
        <f t="shared" si="0"/>
        <v>10</v>
      </c>
      <c r="BL2" s="21">
        <f t="shared" si="0"/>
        <v>11</v>
      </c>
      <c r="BM2" s="21">
        <f t="shared" si="0"/>
        <v>12</v>
      </c>
      <c r="BN2" s="21">
        <f t="shared" si="0"/>
        <v>1</v>
      </c>
      <c r="BO2" s="21">
        <f t="shared" si="0"/>
        <v>2</v>
      </c>
      <c r="BP2" s="21">
        <f t="shared" si="0"/>
        <v>3</v>
      </c>
      <c r="BQ2" s="21">
        <f t="shared" si="0"/>
        <v>4</v>
      </c>
      <c r="BR2" s="21">
        <f t="shared" si="0"/>
        <v>5</v>
      </c>
      <c r="BS2" s="21">
        <f t="shared" si="0"/>
        <v>6</v>
      </c>
      <c r="BT2" s="21">
        <f t="shared" si="0"/>
        <v>7</v>
      </c>
      <c r="BU2" s="21">
        <f t="shared" si="0"/>
        <v>8</v>
      </c>
      <c r="BV2" s="21">
        <f t="shared" si="0"/>
        <v>9</v>
      </c>
      <c r="BW2" s="21">
        <f t="shared" si="0"/>
        <v>10</v>
      </c>
      <c r="BX2" s="21">
        <f t="shared" si="0"/>
        <v>11</v>
      </c>
      <c r="BY2" s="21">
        <f t="shared" si="0"/>
        <v>12</v>
      </c>
      <c r="BZ2" s="21">
        <f t="shared" si="0"/>
        <v>1</v>
      </c>
      <c r="CA2" s="21">
        <f t="shared" si="0"/>
        <v>2</v>
      </c>
      <c r="CB2" s="21">
        <f t="shared" si="0"/>
        <v>3</v>
      </c>
      <c r="CC2" s="21">
        <f t="shared" si="0"/>
        <v>4</v>
      </c>
      <c r="CD2" s="21">
        <f t="shared" si="0"/>
        <v>5</v>
      </c>
      <c r="CE2" s="21">
        <f t="shared" ref="CE2:EP2" si="1">MONTH(CE4)</f>
        <v>6</v>
      </c>
      <c r="CF2" s="21">
        <f t="shared" si="1"/>
        <v>7</v>
      </c>
      <c r="CG2" s="21">
        <f t="shared" si="1"/>
        <v>8</v>
      </c>
      <c r="CH2" s="21">
        <f t="shared" si="1"/>
        <v>9</v>
      </c>
      <c r="CI2" s="21">
        <f t="shared" si="1"/>
        <v>10</v>
      </c>
      <c r="CJ2" s="21">
        <f t="shared" si="1"/>
        <v>11</v>
      </c>
      <c r="CK2" s="21">
        <f t="shared" si="1"/>
        <v>12</v>
      </c>
      <c r="CL2" s="21">
        <f t="shared" si="1"/>
        <v>1</v>
      </c>
      <c r="CM2" s="21">
        <f t="shared" si="1"/>
        <v>2</v>
      </c>
      <c r="CN2" s="21">
        <f t="shared" si="1"/>
        <v>3</v>
      </c>
      <c r="CO2" s="21">
        <f t="shared" si="1"/>
        <v>4</v>
      </c>
      <c r="CP2" s="21">
        <f t="shared" si="1"/>
        <v>5</v>
      </c>
      <c r="CQ2" s="21">
        <f t="shared" si="1"/>
        <v>6</v>
      </c>
      <c r="CR2" s="21">
        <f t="shared" si="1"/>
        <v>7</v>
      </c>
      <c r="CS2" s="21">
        <f t="shared" si="1"/>
        <v>8</v>
      </c>
      <c r="CT2" s="21">
        <f t="shared" si="1"/>
        <v>9</v>
      </c>
      <c r="CU2" s="21">
        <f t="shared" si="1"/>
        <v>10</v>
      </c>
      <c r="CV2" s="21">
        <f t="shared" si="1"/>
        <v>11</v>
      </c>
      <c r="CW2" s="21">
        <f t="shared" si="1"/>
        <v>12</v>
      </c>
      <c r="CX2" s="21">
        <f t="shared" si="1"/>
        <v>1</v>
      </c>
      <c r="CY2" s="21">
        <f t="shared" si="1"/>
        <v>2</v>
      </c>
      <c r="CZ2" s="21">
        <f t="shared" si="1"/>
        <v>3</v>
      </c>
      <c r="DA2" s="21">
        <f t="shared" si="1"/>
        <v>4</v>
      </c>
      <c r="DB2" s="21">
        <f t="shared" si="1"/>
        <v>5</v>
      </c>
      <c r="DC2" s="21">
        <f t="shared" si="1"/>
        <v>6</v>
      </c>
      <c r="DD2" s="21">
        <f t="shared" si="1"/>
        <v>7</v>
      </c>
      <c r="DE2" s="21">
        <f t="shared" si="1"/>
        <v>8</v>
      </c>
      <c r="DF2" s="21">
        <f t="shared" si="1"/>
        <v>9</v>
      </c>
      <c r="DG2" s="21">
        <f t="shared" si="1"/>
        <v>10</v>
      </c>
      <c r="DH2" s="21">
        <f t="shared" si="1"/>
        <v>11</v>
      </c>
      <c r="DI2" s="21">
        <f t="shared" si="1"/>
        <v>12</v>
      </c>
      <c r="DJ2" s="21">
        <f t="shared" si="1"/>
        <v>1</v>
      </c>
      <c r="DK2" s="21">
        <f t="shared" si="1"/>
        <v>2</v>
      </c>
      <c r="DL2" s="21">
        <f t="shared" si="1"/>
        <v>3</v>
      </c>
      <c r="DM2" s="21">
        <f t="shared" si="1"/>
        <v>4</v>
      </c>
      <c r="DN2" s="21">
        <f t="shared" si="1"/>
        <v>5</v>
      </c>
      <c r="DO2" s="21">
        <f t="shared" si="1"/>
        <v>6</v>
      </c>
      <c r="DP2" s="21">
        <f t="shared" si="1"/>
        <v>7</v>
      </c>
      <c r="DQ2" s="21">
        <f t="shared" si="1"/>
        <v>8</v>
      </c>
      <c r="DR2" s="21">
        <f t="shared" si="1"/>
        <v>9</v>
      </c>
      <c r="DS2" s="21">
        <f t="shared" si="1"/>
        <v>10</v>
      </c>
      <c r="DT2" s="21">
        <f t="shared" si="1"/>
        <v>11</v>
      </c>
      <c r="DU2" s="21">
        <f t="shared" si="1"/>
        <v>12</v>
      </c>
      <c r="DV2" s="21">
        <f t="shared" si="1"/>
        <v>1</v>
      </c>
      <c r="DW2" s="21">
        <f t="shared" si="1"/>
        <v>2</v>
      </c>
      <c r="DX2" s="21">
        <f t="shared" si="1"/>
        <v>3</v>
      </c>
      <c r="DY2" s="21">
        <f t="shared" si="1"/>
        <v>4</v>
      </c>
      <c r="DZ2" s="21">
        <f t="shared" si="1"/>
        <v>5</v>
      </c>
      <c r="EA2" s="21">
        <f t="shared" si="1"/>
        <v>6</v>
      </c>
      <c r="EB2" s="21">
        <f t="shared" si="1"/>
        <v>7</v>
      </c>
      <c r="EC2" s="21">
        <f t="shared" si="1"/>
        <v>8</v>
      </c>
      <c r="ED2" s="21">
        <f t="shared" si="1"/>
        <v>9</v>
      </c>
      <c r="EE2" s="21">
        <f t="shared" si="1"/>
        <v>10</v>
      </c>
      <c r="EF2" s="21">
        <f t="shared" si="1"/>
        <v>11</v>
      </c>
      <c r="EG2" s="21">
        <f t="shared" si="1"/>
        <v>12</v>
      </c>
      <c r="EH2" s="21">
        <f t="shared" si="1"/>
        <v>1</v>
      </c>
      <c r="EI2" s="21">
        <f t="shared" si="1"/>
        <v>2</v>
      </c>
      <c r="EJ2" s="21">
        <f t="shared" si="1"/>
        <v>3</v>
      </c>
      <c r="EK2" s="21">
        <f t="shared" si="1"/>
        <v>4</v>
      </c>
      <c r="EL2" s="21">
        <f t="shared" si="1"/>
        <v>5</v>
      </c>
      <c r="EM2" s="21">
        <f t="shared" si="1"/>
        <v>6</v>
      </c>
      <c r="EN2" s="21">
        <f t="shared" si="1"/>
        <v>7</v>
      </c>
      <c r="EO2" s="21">
        <f t="shared" si="1"/>
        <v>8</v>
      </c>
      <c r="EP2" s="21">
        <f t="shared" si="1"/>
        <v>9</v>
      </c>
      <c r="EQ2" s="21">
        <f t="shared" ref="EQ2:FQ2" si="2">MONTH(EQ4)</f>
        <v>10</v>
      </c>
      <c r="ER2" s="21">
        <f t="shared" si="2"/>
        <v>11</v>
      </c>
      <c r="ES2" s="21">
        <f t="shared" si="2"/>
        <v>12</v>
      </c>
      <c r="ET2" s="21">
        <f t="shared" si="2"/>
        <v>1</v>
      </c>
      <c r="EU2" s="21">
        <f t="shared" si="2"/>
        <v>2</v>
      </c>
      <c r="EV2" s="21">
        <f t="shared" si="2"/>
        <v>3</v>
      </c>
      <c r="EW2" s="21">
        <f t="shared" si="2"/>
        <v>4</v>
      </c>
      <c r="EX2" s="21">
        <f t="shared" si="2"/>
        <v>5</v>
      </c>
      <c r="EY2" s="21">
        <f t="shared" si="2"/>
        <v>6</v>
      </c>
      <c r="EZ2" s="21">
        <f t="shared" si="2"/>
        <v>7</v>
      </c>
      <c r="FA2" s="21">
        <f t="shared" si="2"/>
        <v>8</v>
      </c>
      <c r="FB2" s="21">
        <f t="shared" si="2"/>
        <v>9</v>
      </c>
      <c r="FC2" s="21">
        <f t="shared" si="2"/>
        <v>10</v>
      </c>
      <c r="FD2" s="21">
        <f t="shared" si="2"/>
        <v>11</v>
      </c>
      <c r="FE2" s="21">
        <f t="shared" si="2"/>
        <v>12</v>
      </c>
      <c r="FF2" s="21">
        <f t="shared" si="2"/>
        <v>1</v>
      </c>
      <c r="FG2" s="21">
        <f t="shared" si="2"/>
        <v>2</v>
      </c>
      <c r="FH2" s="21">
        <f t="shared" si="2"/>
        <v>3</v>
      </c>
      <c r="FI2" s="21">
        <f t="shared" si="2"/>
        <v>4</v>
      </c>
      <c r="FJ2" s="21">
        <f t="shared" si="2"/>
        <v>5</v>
      </c>
      <c r="FK2" s="21">
        <f t="shared" si="2"/>
        <v>6</v>
      </c>
      <c r="FL2" s="21">
        <f t="shared" si="2"/>
        <v>7</v>
      </c>
      <c r="FM2" s="21">
        <f t="shared" si="2"/>
        <v>8</v>
      </c>
      <c r="FN2" s="21">
        <f t="shared" si="2"/>
        <v>9</v>
      </c>
      <c r="FO2" s="21">
        <f t="shared" si="2"/>
        <v>10</v>
      </c>
      <c r="FP2" s="21">
        <f t="shared" si="2"/>
        <v>11</v>
      </c>
      <c r="FQ2" s="21">
        <f t="shared" si="2"/>
        <v>12</v>
      </c>
      <c r="FR2" s="21">
        <f t="shared" ref="FR2:GQ2" si="3">MONTH(FR4)</f>
        <v>1</v>
      </c>
      <c r="FS2" s="21">
        <f t="shared" si="3"/>
        <v>2</v>
      </c>
      <c r="FT2" s="21">
        <f t="shared" si="3"/>
        <v>3</v>
      </c>
      <c r="FU2" s="21">
        <f t="shared" si="3"/>
        <v>4</v>
      </c>
      <c r="FV2" s="21">
        <f t="shared" si="3"/>
        <v>5</v>
      </c>
      <c r="FW2" s="21">
        <f t="shared" si="3"/>
        <v>6</v>
      </c>
      <c r="FX2" s="21">
        <f t="shared" si="3"/>
        <v>7</v>
      </c>
      <c r="FY2" s="21">
        <f t="shared" si="3"/>
        <v>8</v>
      </c>
      <c r="FZ2" s="21">
        <f t="shared" si="3"/>
        <v>9</v>
      </c>
      <c r="GA2" s="21">
        <f t="shared" si="3"/>
        <v>10</v>
      </c>
      <c r="GB2" s="21">
        <f t="shared" si="3"/>
        <v>11</v>
      </c>
      <c r="GC2" s="21">
        <f t="shared" si="3"/>
        <v>12</v>
      </c>
      <c r="GD2" s="21">
        <f t="shared" si="3"/>
        <v>1</v>
      </c>
      <c r="GE2" s="21">
        <f t="shared" si="3"/>
        <v>2</v>
      </c>
      <c r="GF2" s="21">
        <f t="shared" si="3"/>
        <v>3</v>
      </c>
      <c r="GG2" s="21">
        <f t="shared" si="3"/>
        <v>4</v>
      </c>
      <c r="GH2" s="21">
        <f t="shared" si="3"/>
        <v>5</v>
      </c>
      <c r="GI2" s="21">
        <f t="shared" si="3"/>
        <v>6</v>
      </c>
      <c r="GJ2" s="21">
        <f t="shared" si="3"/>
        <v>7</v>
      </c>
      <c r="GK2" s="21">
        <f t="shared" si="3"/>
        <v>8</v>
      </c>
      <c r="GL2" s="21">
        <f t="shared" si="3"/>
        <v>9</v>
      </c>
      <c r="GM2" s="21">
        <f t="shared" si="3"/>
        <v>10</v>
      </c>
      <c r="GN2" s="21">
        <f t="shared" si="3"/>
        <v>11</v>
      </c>
      <c r="GO2" s="21">
        <f t="shared" si="3"/>
        <v>12</v>
      </c>
      <c r="GP2" s="21">
        <f t="shared" si="3"/>
        <v>1</v>
      </c>
      <c r="GQ2" s="21">
        <f t="shared" si="3"/>
        <v>2</v>
      </c>
      <c r="GR2" s="18" t="s">
        <v>9</v>
      </c>
    </row>
    <row r="3" spans="1:200" x14ac:dyDescent="0.2">
      <c r="C3" s="6"/>
      <c r="G3" s="20"/>
      <c r="H3" s="20"/>
      <c r="I3" s="20"/>
      <c r="J3" s="21" t="s">
        <v>6</v>
      </c>
      <c r="M3" s="22" t="s">
        <v>13</v>
      </c>
      <c r="N3" s="22" t="s">
        <v>14</v>
      </c>
      <c r="O3" s="22" t="s">
        <v>15</v>
      </c>
      <c r="P3" s="22" t="s">
        <v>16</v>
      </c>
      <c r="Q3" s="22" t="s">
        <v>17</v>
      </c>
      <c r="R3" s="6" t="s">
        <v>4</v>
      </c>
      <c r="S3" s="21">
        <f>YEAR(S4)</f>
        <v>1993</v>
      </c>
      <c r="T3" s="21">
        <f t="shared" ref="T3:CE3" si="4">YEAR(T4)</f>
        <v>1993</v>
      </c>
      <c r="U3" s="21">
        <f t="shared" si="4"/>
        <v>1993</v>
      </c>
      <c r="V3" s="21">
        <f t="shared" si="4"/>
        <v>1993</v>
      </c>
      <c r="W3" s="21">
        <f t="shared" si="4"/>
        <v>1993</v>
      </c>
      <c r="X3" s="21">
        <f t="shared" si="4"/>
        <v>1993</v>
      </c>
      <c r="Y3" s="21">
        <f t="shared" si="4"/>
        <v>1993</v>
      </c>
      <c r="Z3" s="21">
        <f t="shared" si="4"/>
        <v>1993</v>
      </c>
      <c r="AA3" s="21">
        <f t="shared" si="4"/>
        <v>1993</v>
      </c>
      <c r="AB3" s="21">
        <f t="shared" si="4"/>
        <v>1993</v>
      </c>
      <c r="AC3" s="21">
        <f t="shared" si="4"/>
        <v>1993</v>
      </c>
      <c r="AD3" s="21">
        <f t="shared" si="4"/>
        <v>1994</v>
      </c>
      <c r="AE3" s="21">
        <f t="shared" si="4"/>
        <v>1994</v>
      </c>
      <c r="AF3" s="21">
        <f t="shared" si="4"/>
        <v>1994</v>
      </c>
      <c r="AG3" s="21">
        <f t="shared" si="4"/>
        <v>1994</v>
      </c>
      <c r="AH3" s="21">
        <f t="shared" si="4"/>
        <v>1994</v>
      </c>
      <c r="AI3" s="21">
        <f t="shared" si="4"/>
        <v>1994</v>
      </c>
      <c r="AJ3" s="21">
        <f t="shared" si="4"/>
        <v>1994</v>
      </c>
      <c r="AK3" s="21">
        <f t="shared" si="4"/>
        <v>1994</v>
      </c>
      <c r="AL3" s="21">
        <f t="shared" si="4"/>
        <v>1994</v>
      </c>
      <c r="AM3" s="21">
        <f t="shared" si="4"/>
        <v>1994</v>
      </c>
      <c r="AN3" s="21">
        <f t="shared" si="4"/>
        <v>1994</v>
      </c>
      <c r="AO3" s="21">
        <f t="shared" si="4"/>
        <v>1994</v>
      </c>
      <c r="AP3" s="21">
        <f t="shared" si="4"/>
        <v>1995</v>
      </c>
      <c r="AQ3" s="21">
        <f t="shared" si="4"/>
        <v>1995</v>
      </c>
      <c r="AR3" s="21">
        <f t="shared" si="4"/>
        <v>1995</v>
      </c>
      <c r="AS3" s="21">
        <f t="shared" si="4"/>
        <v>1995</v>
      </c>
      <c r="AT3" s="21">
        <f t="shared" si="4"/>
        <v>1995</v>
      </c>
      <c r="AU3" s="21">
        <f t="shared" si="4"/>
        <v>1995</v>
      </c>
      <c r="AV3" s="21">
        <f t="shared" si="4"/>
        <v>1995</v>
      </c>
      <c r="AW3" s="21">
        <f t="shared" si="4"/>
        <v>1995</v>
      </c>
      <c r="AX3" s="21">
        <f t="shared" si="4"/>
        <v>1995</v>
      </c>
      <c r="AY3" s="21">
        <f t="shared" si="4"/>
        <v>1995</v>
      </c>
      <c r="AZ3" s="21">
        <f t="shared" si="4"/>
        <v>1995</v>
      </c>
      <c r="BA3" s="21">
        <f t="shared" si="4"/>
        <v>1995</v>
      </c>
      <c r="BB3" s="21">
        <f t="shared" si="4"/>
        <v>1996</v>
      </c>
      <c r="BC3" s="21">
        <f t="shared" si="4"/>
        <v>1996</v>
      </c>
      <c r="BD3" s="21">
        <f t="shared" si="4"/>
        <v>1996</v>
      </c>
      <c r="BE3" s="21">
        <f t="shared" si="4"/>
        <v>1996</v>
      </c>
      <c r="BF3" s="21">
        <f t="shared" si="4"/>
        <v>1996</v>
      </c>
      <c r="BG3" s="21">
        <f t="shared" si="4"/>
        <v>1996</v>
      </c>
      <c r="BH3" s="21">
        <f t="shared" si="4"/>
        <v>1996</v>
      </c>
      <c r="BI3" s="21">
        <f t="shared" si="4"/>
        <v>1996</v>
      </c>
      <c r="BJ3" s="21">
        <f t="shared" si="4"/>
        <v>1996</v>
      </c>
      <c r="BK3" s="21">
        <f t="shared" si="4"/>
        <v>1996</v>
      </c>
      <c r="BL3" s="21">
        <f t="shared" si="4"/>
        <v>1996</v>
      </c>
      <c r="BM3" s="21">
        <f t="shared" si="4"/>
        <v>1996</v>
      </c>
      <c r="BN3" s="21">
        <f t="shared" si="4"/>
        <v>1997</v>
      </c>
      <c r="BO3" s="21">
        <f t="shared" si="4"/>
        <v>1997</v>
      </c>
      <c r="BP3" s="21">
        <f t="shared" si="4"/>
        <v>1997</v>
      </c>
      <c r="BQ3" s="21">
        <f t="shared" si="4"/>
        <v>1997</v>
      </c>
      <c r="BR3" s="21">
        <f t="shared" si="4"/>
        <v>1997</v>
      </c>
      <c r="BS3" s="21">
        <f t="shared" si="4"/>
        <v>1997</v>
      </c>
      <c r="BT3" s="21">
        <f t="shared" si="4"/>
        <v>1997</v>
      </c>
      <c r="BU3" s="21">
        <f t="shared" si="4"/>
        <v>1997</v>
      </c>
      <c r="BV3" s="21">
        <f t="shared" si="4"/>
        <v>1997</v>
      </c>
      <c r="BW3" s="21">
        <f t="shared" si="4"/>
        <v>1997</v>
      </c>
      <c r="BX3" s="21">
        <f t="shared" si="4"/>
        <v>1997</v>
      </c>
      <c r="BY3" s="21">
        <f t="shared" si="4"/>
        <v>1997</v>
      </c>
      <c r="BZ3" s="21">
        <f t="shared" si="4"/>
        <v>1998</v>
      </c>
      <c r="CA3" s="21">
        <f t="shared" si="4"/>
        <v>1998</v>
      </c>
      <c r="CB3" s="21">
        <f t="shared" si="4"/>
        <v>1998</v>
      </c>
      <c r="CC3" s="21">
        <f t="shared" si="4"/>
        <v>1998</v>
      </c>
      <c r="CD3" s="21">
        <f t="shared" si="4"/>
        <v>1998</v>
      </c>
      <c r="CE3" s="21">
        <f t="shared" si="4"/>
        <v>1998</v>
      </c>
      <c r="CF3" s="21">
        <f t="shared" ref="CF3:EQ3" si="5">YEAR(CF4)</f>
        <v>1998</v>
      </c>
      <c r="CG3" s="21">
        <f t="shared" si="5"/>
        <v>1998</v>
      </c>
      <c r="CH3" s="21">
        <f t="shared" si="5"/>
        <v>1998</v>
      </c>
      <c r="CI3" s="21">
        <f t="shared" si="5"/>
        <v>1998</v>
      </c>
      <c r="CJ3" s="21">
        <f t="shared" si="5"/>
        <v>1998</v>
      </c>
      <c r="CK3" s="21">
        <f t="shared" si="5"/>
        <v>1998</v>
      </c>
      <c r="CL3" s="21">
        <f t="shared" si="5"/>
        <v>1999</v>
      </c>
      <c r="CM3" s="21">
        <f t="shared" si="5"/>
        <v>1999</v>
      </c>
      <c r="CN3" s="21">
        <f t="shared" si="5"/>
        <v>1999</v>
      </c>
      <c r="CO3" s="21">
        <f t="shared" si="5"/>
        <v>1999</v>
      </c>
      <c r="CP3" s="21">
        <f t="shared" si="5"/>
        <v>1999</v>
      </c>
      <c r="CQ3" s="21">
        <f t="shared" si="5"/>
        <v>1999</v>
      </c>
      <c r="CR3" s="21">
        <f t="shared" si="5"/>
        <v>1999</v>
      </c>
      <c r="CS3" s="21">
        <f t="shared" si="5"/>
        <v>1999</v>
      </c>
      <c r="CT3" s="21">
        <f t="shared" si="5"/>
        <v>1999</v>
      </c>
      <c r="CU3" s="21">
        <f t="shared" si="5"/>
        <v>1999</v>
      </c>
      <c r="CV3" s="21">
        <f t="shared" si="5"/>
        <v>1999</v>
      </c>
      <c r="CW3" s="21">
        <f t="shared" si="5"/>
        <v>1999</v>
      </c>
      <c r="CX3" s="21">
        <f t="shared" si="5"/>
        <v>2000</v>
      </c>
      <c r="CY3" s="21">
        <f t="shared" si="5"/>
        <v>2000</v>
      </c>
      <c r="CZ3" s="21">
        <f t="shared" si="5"/>
        <v>2000</v>
      </c>
      <c r="DA3" s="21">
        <f t="shared" si="5"/>
        <v>2000</v>
      </c>
      <c r="DB3" s="21">
        <f t="shared" si="5"/>
        <v>2000</v>
      </c>
      <c r="DC3" s="21">
        <f t="shared" si="5"/>
        <v>2000</v>
      </c>
      <c r="DD3" s="21">
        <f t="shared" si="5"/>
        <v>2000</v>
      </c>
      <c r="DE3" s="21">
        <f t="shared" si="5"/>
        <v>2000</v>
      </c>
      <c r="DF3" s="21">
        <f t="shared" si="5"/>
        <v>2000</v>
      </c>
      <c r="DG3" s="21">
        <f t="shared" si="5"/>
        <v>2000</v>
      </c>
      <c r="DH3" s="21">
        <f t="shared" si="5"/>
        <v>2000</v>
      </c>
      <c r="DI3" s="21">
        <f t="shared" si="5"/>
        <v>2000</v>
      </c>
      <c r="DJ3" s="21">
        <f t="shared" si="5"/>
        <v>2001</v>
      </c>
      <c r="DK3" s="21">
        <f t="shared" si="5"/>
        <v>2001</v>
      </c>
      <c r="DL3" s="21">
        <f t="shared" si="5"/>
        <v>2001</v>
      </c>
      <c r="DM3" s="21">
        <f t="shared" si="5"/>
        <v>2001</v>
      </c>
      <c r="DN3" s="21">
        <f t="shared" si="5"/>
        <v>2001</v>
      </c>
      <c r="DO3" s="21">
        <f t="shared" si="5"/>
        <v>2001</v>
      </c>
      <c r="DP3" s="21">
        <f t="shared" si="5"/>
        <v>2001</v>
      </c>
      <c r="DQ3" s="21">
        <f t="shared" si="5"/>
        <v>2001</v>
      </c>
      <c r="DR3" s="21">
        <f t="shared" si="5"/>
        <v>2001</v>
      </c>
      <c r="DS3" s="21">
        <f t="shared" si="5"/>
        <v>2001</v>
      </c>
      <c r="DT3" s="21">
        <f t="shared" si="5"/>
        <v>2001</v>
      </c>
      <c r="DU3" s="21">
        <f t="shared" si="5"/>
        <v>2001</v>
      </c>
      <c r="DV3" s="21">
        <f t="shared" si="5"/>
        <v>2002</v>
      </c>
      <c r="DW3" s="21">
        <f t="shared" si="5"/>
        <v>2002</v>
      </c>
      <c r="DX3" s="21">
        <f t="shared" si="5"/>
        <v>2002</v>
      </c>
      <c r="DY3" s="21">
        <f t="shared" si="5"/>
        <v>2002</v>
      </c>
      <c r="DZ3" s="21">
        <f t="shared" si="5"/>
        <v>2002</v>
      </c>
      <c r="EA3" s="21">
        <f t="shared" si="5"/>
        <v>2002</v>
      </c>
      <c r="EB3" s="21">
        <f t="shared" si="5"/>
        <v>2002</v>
      </c>
      <c r="EC3" s="21">
        <f t="shared" si="5"/>
        <v>2002</v>
      </c>
      <c r="ED3" s="21">
        <f t="shared" si="5"/>
        <v>2002</v>
      </c>
      <c r="EE3" s="21">
        <f t="shared" si="5"/>
        <v>2002</v>
      </c>
      <c r="EF3" s="21">
        <f t="shared" si="5"/>
        <v>2002</v>
      </c>
      <c r="EG3" s="21">
        <f t="shared" si="5"/>
        <v>2002</v>
      </c>
      <c r="EH3" s="21">
        <f t="shared" si="5"/>
        <v>2003</v>
      </c>
      <c r="EI3" s="21">
        <f t="shared" si="5"/>
        <v>2003</v>
      </c>
      <c r="EJ3" s="21">
        <f t="shared" si="5"/>
        <v>2003</v>
      </c>
      <c r="EK3" s="21">
        <f t="shared" si="5"/>
        <v>2003</v>
      </c>
      <c r="EL3" s="21">
        <f t="shared" si="5"/>
        <v>2003</v>
      </c>
      <c r="EM3" s="21">
        <f t="shared" si="5"/>
        <v>2003</v>
      </c>
      <c r="EN3" s="21">
        <f t="shared" si="5"/>
        <v>2003</v>
      </c>
      <c r="EO3" s="21">
        <f t="shared" si="5"/>
        <v>2003</v>
      </c>
      <c r="EP3" s="21">
        <f t="shared" si="5"/>
        <v>2003</v>
      </c>
      <c r="EQ3" s="21">
        <f t="shared" si="5"/>
        <v>2003</v>
      </c>
      <c r="ER3" s="21">
        <f t="shared" ref="ER3:GQ3" si="6">YEAR(ER4)</f>
        <v>2003</v>
      </c>
      <c r="ES3" s="21">
        <f t="shared" si="6"/>
        <v>2003</v>
      </c>
      <c r="ET3" s="21">
        <f t="shared" si="6"/>
        <v>2004</v>
      </c>
      <c r="EU3" s="21">
        <f t="shared" si="6"/>
        <v>2004</v>
      </c>
      <c r="EV3" s="21">
        <f t="shared" si="6"/>
        <v>2004</v>
      </c>
      <c r="EW3" s="21">
        <f t="shared" si="6"/>
        <v>2004</v>
      </c>
      <c r="EX3" s="21">
        <f t="shared" si="6"/>
        <v>2004</v>
      </c>
      <c r="EY3" s="21">
        <f t="shared" si="6"/>
        <v>2004</v>
      </c>
      <c r="EZ3" s="21">
        <f t="shared" si="6"/>
        <v>2004</v>
      </c>
      <c r="FA3" s="21">
        <f t="shared" si="6"/>
        <v>2004</v>
      </c>
      <c r="FB3" s="21">
        <f t="shared" si="6"/>
        <v>2004</v>
      </c>
      <c r="FC3" s="21">
        <f t="shared" si="6"/>
        <v>2004</v>
      </c>
      <c r="FD3" s="21">
        <f t="shared" si="6"/>
        <v>2004</v>
      </c>
      <c r="FE3" s="21">
        <f t="shared" si="6"/>
        <v>2004</v>
      </c>
      <c r="FF3" s="21">
        <f t="shared" si="6"/>
        <v>2005</v>
      </c>
      <c r="FG3" s="21">
        <f t="shared" si="6"/>
        <v>2005</v>
      </c>
      <c r="FH3" s="21">
        <f t="shared" si="6"/>
        <v>2005</v>
      </c>
      <c r="FI3" s="21">
        <f t="shared" si="6"/>
        <v>2005</v>
      </c>
      <c r="FJ3" s="21">
        <f t="shared" si="6"/>
        <v>2005</v>
      </c>
      <c r="FK3" s="21">
        <f t="shared" si="6"/>
        <v>2005</v>
      </c>
      <c r="FL3" s="21">
        <f t="shared" si="6"/>
        <v>2005</v>
      </c>
      <c r="FM3" s="21">
        <f t="shared" si="6"/>
        <v>2005</v>
      </c>
      <c r="FN3" s="21">
        <f t="shared" si="6"/>
        <v>2005</v>
      </c>
      <c r="FO3" s="21">
        <f t="shared" si="6"/>
        <v>2005</v>
      </c>
      <c r="FP3" s="21">
        <f t="shared" si="6"/>
        <v>2005</v>
      </c>
      <c r="FQ3" s="21">
        <f t="shared" si="6"/>
        <v>2005</v>
      </c>
      <c r="FR3" s="21">
        <f t="shared" si="6"/>
        <v>2006</v>
      </c>
      <c r="FS3" s="21">
        <f t="shared" si="6"/>
        <v>2006</v>
      </c>
      <c r="FT3" s="21">
        <f t="shared" si="6"/>
        <v>2006</v>
      </c>
      <c r="FU3" s="21">
        <f t="shared" si="6"/>
        <v>2006</v>
      </c>
      <c r="FV3" s="21">
        <f t="shared" si="6"/>
        <v>2006</v>
      </c>
      <c r="FW3" s="21">
        <f t="shared" si="6"/>
        <v>2006</v>
      </c>
      <c r="FX3" s="21">
        <f t="shared" si="6"/>
        <v>2006</v>
      </c>
      <c r="FY3" s="21">
        <f t="shared" si="6"/>
        <v>2006</v>
      </c>
      <c r="FZ3" s="21">
        <f t="shared" si="6"/>
        <v>2006</v>
      </c>
      <c r="GA3" s="21">
        <f t="shared" si="6"/>
        <v>2006</v>
      </c>
      <c r="GB3" s="21">
        <f t="shared" si="6"/>
        <v>2006</v>
      </c>
      <c r="GC3" s="21">
        <f t="shared" si="6"/>
        <v>2006</v>
      </c>
      <c r="GD3" s="21">
        <f t="shared" si="6"/>
        <v>2007</v>
      </c>
      <c r="GE3" s="21">
        <f t="shared" si="6"/>
        <v>2007</v>
      </c>
      <c r="GF3" s="21">
        <f t="shared" si="6"/>
        <v>2007</v>
      </c>
      <c r="GG3" s="21">
        <f t="shared" si="6"/>
        <v>2007</v>
      </c>
      <c r="GH3" s="21">
        <f t="shared" si="6"/>
        <v>2007</v>
      </c>
      <c r="GI3" s="21">
        <f t="shared" si="6"/>
        <v>2007</v>
      </c>
      <c r="GJ3" s="21">
        <f t="shared" si="6"/>
        <v>2007</v>
      </c>
      <c r="GK3" s="21">
        <f t="shared" si="6"/>
        <v>2007</v>
      </c>
      <c r="GL3" s="21">
        <f t="shared" si="6"/>
        <v>2007</v>
      </c>
      <c r="GM3" s="21">
        <f t="shared" si="6"/>
        <v>2007</v>
      </c>
      <c r="GN3" s="21">
        <f t="shared" si="6"/>
        <v>2007</v>
      </c>
      <c r="GO3" s="21">
        <f t="shared" si="6"/>
        <v>2007</v>
      </c>
      <c r="GP3" s="21">
        <f t="shared" si="6"/>
        <v>2008</v>
      </c>
      <c r="GQ3" s="21">
        <f t="shared" si="6"/>
        <v>2008</v>
      </c>
      <c r="GR3" s="18" t="s">
        <v>9</v>
      </c>
    </row>
    <row r="4" spans="1:200" ht="24.75" thickBot="1" x14ac:dyDescent="0.25">
      <c r="A4" s="31" t="s">
        <v>26</v>
      </c>
      <c r="B4" s="31" t="s">
        <v>25</v>
      </c>
      <c r="C4" s="30" t="s">
        <v>5</v>
      </c>
      <c r="D4" s="12" t="s">
        <v>0</v>
      </c>
      <c r="E4" s="13"/>
      <c r="F4" s="23" t="s">
        <v>23</v>
      </c>
      <c r="G4" s="23" t="s">
        <v>27</v>
      </c>
      <c r="H4" s="23" t="s">
        <v>28</v>
      </c>
      <c r="I4" s="23" t="s">
        <v>29</v>
      </c>
      <c r="J4" s="24" t="s">
        <v>2</v>
      </c>
      <c r="K4" s="24" t="s">
        <v>7</v>
      </c>
      <c r="L4" s="24" t="s">
        <v>8</v>
      </c>
      <c r="M4" s="25" t="s">
        <v>18</v>
      </c>
      <c r="N4" s="25" t="s">
        <v>19</v>
      </c>
      <c r="O4" s="25" t="s">
        <v>20</v>
      </c>
      <c r="P4" s="26" t="s">
        <v>21</v>
      </c>
      <c r="Q4" s="26" t="s">
        <v>22</v>
      </c>
      <c r="R4" s="39"/>
      <c r="S4" s="8">
        <v>34001</v>
      </c>
      <c r="T4" s="8">
        <v>34029</v>
      </c>
      <c r="U4" s="8">
        <v>34060</v>
      </c>
      <c r="V4" s="8">
        <v>34090</v>
      </c>
      <c r="W4" s="8">
        <v>34121</v>
      </c>
      <c r="X4" s="8">
        <v>34151</v>
      </c>
      <c r="Y4" s="8">
        <v>34182</v>
      </c>
      <c r="Z4" s="8">
        <v>34213</v>
      </c>
      <c r="AA4" s="8">
        <v>34243</v>
      </c>
      <c r="AB4" s="8">
        <v>34274</v>
      </c>
      <c r="AC4" s="8">
        <v>34304</v>
      </c>
      <c r="AD4" s="8">
        <v>34335</v>
      </c>
      <c r="AE4" s="8">
        <v>34366</v>
      </c>
      <c r="AF4" s="8">
        <v>34394</v>
      </c>
      <c r="AG4" s="8">
        <v>34425</v>
      </c>
      <c r="AH4" s="8">
        <v>34455</v>
      </c>
      <c r="AI4" s="8">
        <v>34486</v>
      </c>
      <c r="AJ4" s="40">
        <v>34516</v>
      </c>
      <c r="AK4" s="8">
        <v>34547</v>
      </c>
      <c r="AL4" s="8">
        <v>34578</v>
      </c>
      <c r="AM4" s="8">
        <v>34608</v>
      </c>
      <c r="AN4" s="8">
        <v>34639</v>
      </c>
      <c r="AO4" s="8">
        <v>34669</v>
      </c>
      <c r="AP4" s="8">
        <v>34700</v>
      </c>
      <c r="AQ4" s="8">
        <v>34731</v>
      </c>
      <c r="AR4" s="8">
        <v>34759</v>
      </c>
      <c r="AS4" s="8">
        <v>34790</v>
      </c>
      <c r="AT4" s="8">
        <v>34820</v>
      </c>
      <c r="AU4" s="8">
        <v>34851</v>
      </c>
      <c r="AV4" s="8">
        <v>34881</v>
      </c>
      <c r="AW4" s="8">
        <v>34912</v>
      </c>
      <c r="AX4" s="8">
        <v>34943</v>
      </c>
      <c r="AY4" s="8">
        <v>34973</v>
      </c>
      <c r="AZ4" s="8">
        <v>35004</v>
      </c>
      <c r="BA4" s="8">
        <v>35034</v>
      </c>
      <c r="BB4" s="8">
        <v>35065</v>
      </c>
      <c r="BC4" s="8">
        <v>35096</v>
      </c>
      <c r="BD4" s="8">
        <v>35125</v>
      </c>
      <c r="BE4" s="8">
        <v>35156</v>
      </c>
      <c r="BF4" s="8">
        <v>35186</v>
      </c>
      <c r="BG4" s="8">
        <v>35217</v>
      </c>
      <c r="BH4" s="8">
        <v>35247</v>
      </c>
      <c r="BI4" s="8">
        <v>35278</v>
      </c>
      <c r="BJ4" s="8">
        <v>35309</v>
      </c>
      <c r="BK4" s="8">
        <v>35339</v>
      </c>
      <c r="BL4" s="8">
        <v>35370</v>
      </c>
      <c r="BM4" s="8">
        <v>35400</v>
      </c>
      <c r="BN4" s="8">
        <v>35431</v>
      </c>
      <c r="BO4" s="8">
        <v>35462</v>
      </c>
      <c r="BP4" s="8">
        <v>35490</v>
      </c>
      <c r="BQ4" s="8">
        <v>35521</v>
      </c>
      <c r="BR4" s="8">
        <v>35551</v>
      </c>
      <c r="BS4" s="8">
        <v>35582</v>
      </c>
      <c r="BT4" s="8">
        <v>35612</v>
      </c>
      <c r="BU4" s="8">
        <v>35643</v>
      </c>
      <c r="BV4" s="8">
        <v>35674</v>
      </c>
      <c r="BW4" s="8">
        <v>35704</v>
      </c>
      <c r="BX4" s="8">
        <v>35735</v>
      </c>
      <c r="BY4" s="8">
        <v>35765</v>
      </c>
      <c r="BZ4" s="8">
        <v>35796</v>
      </c>
      <c r="CA4" s="8">
        <v>35827</v>
      </c>
      <c r="CB4" s="8">
        <v>35855</v>
      </c>
      <c r="CC4" s="8">
        <v>35886</v>
      </c>
      <c r="CD4" s="8">
        <v>35916</v>
      </c>
      <c r="CE4" s="8">
        <v>35947</v>
      </c>
      <c r="CF4" s="8">
        <v>35977</v>
      </c>
      <c r="CG4" s="8">
        <v>36008</v>
      </c>
      <c r="CH4" s="8">
        <v>36039</v>
      </c>
      <c r="CI4" s="8">
        <v>36069</v>
      </c>
      <c r="CJ4" s="8">
        <v>36100</v>
      </c>
      <c r="CK4" s="8">
        <v>36130</v>
      </c>
      <c r="CL4" s="8">
        <v>36161</v>
      </c>
      <c r="CM4" s="8">
        <v>36192</v>
      </c>
      <c r="CN4" s="8">
        <v>36220</v>
      </c>
      <c r="CO4" s="8">
        <v>36251</v>
      </c>
      <c r="CP4" s="8">
        <v>36281</v>
      </c>
      <c r="CQ4" s="8">
        <v>36312</v>
      </c>
      <c r="CR4" s="8">
        <v>36342</v>
      </c>
      <c r="CS4" s="8">
        <v>36373</v>
      </c>
      <c r="CT4" s="8">
        <v>36404</v>
      </c>
      <c r="CU4" s="8">
        <v>36434</v>
      </c>
      <c r="CV4" s="8">
        <v>36465</v>
      </c>
      <c r="CW4" s="8">
        <v>36495</v>
      </c>
      <c r="CX4" s="8">
        <v>36526</v>
      </c>
      <c r="CY4" s="8">
        <v>36557</v>
      </c>
      <c r="CZ4" s="8">
        <v>36586</v>
      </c>
      <c r="DA4" s="8">
        <v>36617</v>
      </c>
      <c r="DB4" s="8">
        <v>36647</v>
      </c>
      <c r="DC4" s="8">
        <v>36678</v>
      </c>
      <c r="DD4" s="8">
        <v>36708</v>
      </c>
      <c r="DE4" s="8">
        <v>36739</v>
      </c>
      <c r="DF4" s="8">
        <v>36770</v>
      </c>
      <c r="DG4" s="8">
        <v>36800</v>
      </c>
      <c r="DH4" s="8">
        <v>36831</v>
      </c>
      <c r="DI4" s="8">
        <v>36861</v>
      </c>
      <c r="DJ4" s="8">
        <v>36892</v>
      </c>
      <c r="DK4" s="8">
        <v>36923</v>
      </c>
      <c r="DL4" s="8">
        <v>36951</v>
      </c>
      <c r="DM4" s="8">
        <v>36982</v>
      </c>
      <c r="DN4" s="8">
        <v>37012</v>
      </c>
      <c r="DO4" s="8">
        <v>37043</v>
      </c>
      <c r="DP4" s="8">
        <v>37073</v>
      </c>
      <c r="DQ4" s="8">
        <v>37104</v>
      </c>
      <c r="DR4" s="8">
        <v>37135</v>
      </c>
      <c r="DS4" s="8">
        <v>37165</v>
      </c>
      <c r="DT4" s="8">
        <v>37196</v>
      </c>
      <c r="DU4" s="8">
        <v>37226</v>
      </c>
      <c r="DV4" s="8">
        <v>37257</v>
      </c>
      <c r="DW4" s="8">
        <v>37288</v>
      </c>
      <c r="DX4" s="8">
        <v>37316</v>
      </c>
      <c r="DY4" s="8">
        <v>37347</v>
      </c>
      <c r="DZ4" s="8">
        <v>37377</v>
      </c>
      <c r="EA4" s="8">
        <v>37408</v>
      </c>
      <c r="EB4" s="8">
        <v>37438</v>
      </c>
      <c r="EC4" s="8">
        <v>37469</v>
      </c>
      <c r="ED4" s="8">
        <v>37500</v>
      </c>
      <c r="EE4" s="8">
        <v>37530</v>
      </c>
      <c r="EF4" s="8">
        <v>37561</v>
      </c>
      <c r="EG4" s="8">
        <v>37591</v>
      </c>
      <c r="EH4" s="8">
        <v>37622</v>
      </c>
      <c r="EI4" s="8">
        <v>37653</v>
      </c>
      <c r="EJ4" s="8">
        <v>37681</v>
      </c>
      <c r="EK4" s="8">
        <v>37712</v>
      </c>
      <c r="EL4" s="8">
        <v>37742</v>
      </c>
      <c r="EM4" s="8">
        <v>37773</v>
      </c>
      <c r="EN4" s="8">
        <v>37803</v>
      </c>
      <c r="EO4" s="8">
        <v>37834</v>
      </c>
      <c r="EP4" s="8">
        <v>37865</v>
      </c>
      <c r="EQ4" s="8">
        <v>37895</v>
      </c>
      <c r="ER4" s="8">
        <v>37926</v>
      </c>
      <c r="ES4" s="8">
        <v>37956</v>
      </c>
      <c r="ET4" s="8">
        <v>37987</v>
      </c>
      <c r="EU4" s="8">
        <v>38018</v>
      </c>
      <c r="EV4" s="8">
        <v>38047</v>
      </c>
      <c r="EW4" s="8">
        <v>38078</v>
      </c>
      <c r="EX4" s="8">
        <v>38108</v>
      </c>
      <c r="EY4" s="8">
        <v>38139</v>
      </c>
      <c r="EZ4" s="8">
        <v>38169</v>
      </c>
      <c r="FA4" s="8">
        <v>38200</v>
      </c>
      <c r="FB4" s="8">
        <v>38231</v>
      </c>
      <c r="FC4" s="8">
        <v>38261</v>
      </c>
      <c r="FD4" s="8">
        <v>38292</v>
      </c>
      <c r="FE4" s="8">
        <v>38322</v>
      </c>
      <c r="FF4" s="8">
        <v>38353</v>
      </c>
      <c r="FG4" s="8">
        <v>38384</v>
      </c>
      <c r="FH4" s="8">
        <v>38412</v>
      </c>
      <c r="FI4" s="8">
        <v>38443</v>
      </c>
      <c r="FJ4" s="8">
        <v>38473</v>
      </c>
      <c r="FK4" s="8">
        <v>38504</v>
      </c>
      <c r="FL4" s="8">
        <v>38534</v>
      </c>
      <c r="FM4" s="8">
        <v>38565</v>
      </c>
      <c r="FN4" s="8">
        <v>38596</v>
      </c>
      <c r="FO4" s="8">
        <v>38626</v>
      </c>
      <c r="FP4" s="8">
        <v>38657</v>
      </c>
      <c r="FQ4" s="8">
        <v>38687</v>
      </c>
      <c r="FR4" s="8">
        <v>38718</v>
      </c>
      <c r="FS4" s="8">
        <v>38749</v>
      </c>
      <c r="FT4" s="8">
        <v>38777</v>
      </c>
      <c r="FU4" s="8">
        <v>38808</v>
      </c>
      <c r="FV4" s="8">
        <v>38838</v>
      </c>
      <c r="FW4" s="8">
        <v>38869</v>
      </c>
      <c r="FX4" s="8">
        <v>38899</v>
      </c>
      <c r="FY4" s="8">
        <v>38930</v>
      </c>
      <c r="FZ4" s="8">
        <v>38961</v>
      </c>
      <c r="GA4" s="8">
        <v>38991</v>
      </c>
      <c r="GB4" s="8">
        <v>39022</v>
      </c>
      <c r="GC4" s="8">
        <v>39052</v>
      </c>
      <c r="GD4" s="8">
        <v>39083</v>
      </c>
      <c r="GE4" s="8">
        <v>39114</v>
      </c>
      <c r="GF4" s="8">
        <v>39142</v>
      </c>
      <c r="GG4" s="8">
        <v>39173</v>
      </c>
      <c r="GH4" s="8">
        <v>39203</v>
      </c>
      <c r="GI4" s="8">
        <v>39234</v>
      </c>
      <c r="GJ4" s="8">
        <v>39264</v>
      </c>
      <c r="GK4" s="8">
        <v>39295</v>
      </c>
      <c r="GL4" s="8">
        <v>39326</v>
      </c>
      <c r="GM4" s="8">
        <v>39356</v>
      </c>
      <c r="GN4" s="8">
        <v>39387</v>
      </c>
      <c r="GO4" s="8">
        <v>39417</v>
      </c>
      <c r="GP4" s="8">
        <v>39448</v>
      </c>
      <c r="GQ4" s="8">
        <v>39479</v>
      </c>
      <c r="GR4" s="10" t="s">
        <v>9</v>
      </c>
    </row>
    <row r="5" spans="1:200" customFormat="1" ht="13.5" thickTop="1" x14ac:dyDescent="0.2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>L5-K5</f>
        <v>0.29725714285714266</v>
      </c>
      <c r="G5" s="16">
        <f t="shared" ref="G5:G68" si="7">N5-M5</f>
        <v>0.10765664333333347</v>
      </c>
      <c r="H5" s="16">
        <f t="shared" ref="H5:H68" si="8">O5-N5</f>
        <v>0.11898591499999989</v>
      </c>
      <c r="I5" s="16">
        <f t="shared" ref="I5:I68" si="9">O5-M5</f>
        <v>0.22664255833333335</v>
      </c>
      <c r="J5" s="7">
        <f>VLOOKUP(C5,'Nymex hist.'!A:B,2,0)</f>
        <v>1.554</v>
      </c>
      <c r="K5" s="14">
        <f t="shared" ref="K5:K36" si="10">AVERAGE(U5:AA5)</f>
        <v>1.5681428571428573</v>
      </c>
      <c r="L5" s="14">
        <f>AVERAGE(AB5:AF5)</f>
        <v>1.8653999999999999</v>
      </c>
      <c r="M5" s="14">
        <f t="shared" ref="M5:M68" si="11">SUMIF($S$3:$FQ$3,$E5+1,$S5:$FQ5)/COUNTIF($S$3:$FQ$3,$E5+1)</f>
        <v>1.7525820833333334</v>
      </c>
      <c r="N5" s="14">
        <f t="shared" ref="N5:N68" si="12">SUMIF($S$3:$FQ$3,$E5+2,$S5:$FQ5)/COUNTIF($S$3:$FQ$3,$E5+2)</f>
        <v>1.8602387266666669</v>
      </c>
      <c r="O5" s="14">
        <f t="shared" ref="O5:O68" si="13">SUMIF($S$3:$FQ$3,$E5+3,$S5:$FQ5)/COUNTIF($S$3:$FQ$3,$E5+3)</f>
        <v>1.9792246416666668</v>
      </c>
      <c r="P5" s="9">
        <f t="shared" ref="P5:P68" si="14">SUMIF($S$3:$FQ$3,$E5+4,$S5:$FQ5)/COUNTIF($S$3:$FQ$3,$E5+4)</f>
        <v>2.1059640841666663</v>
      </c>
      <c r="Q5" s="9">
        <f t="shared" ref="Q5:Q68" si="15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x14ac:dyDescent="0.2">
      <c r="A6">
        <f t="shared" ref="A6:A69" si="16">WEEKDAY(C6,2)</f>
        <v>2</v>
      </c>
      <c r="B6">
        <f t="shared" ref="B6:B69" si="17">MONTH(C6)</f>
        <v>1</v>
      </c>
      <c r="C6" s="1">
        <v>33974</v>
      </c>
      <c r="D6">
        <f t="shared" ref="D6:D69" si="18">MONTH(R6)</f>
        <v>1</v>
      </c>
      <c r="E6">
        <f t="shared" ref="E6:E69" si="19">YEAR(R6)</f>
        <v>1993</v>
      </c>
      <c r="F6" s="16">
        <f t="shared" ref="F6:F69" si="20">L6-K6</f>
        <v>0.29211428571428599</v>
      </c>
      <c r="G6" s="16">
        <f t="shared" si="7"/>
        <v>0.1069249008333335</v>
      </c>
      <c r="H6" s="16">
        <f t="shared" si="8"/>
        <v>0.11899217166666709</v>
      </c>
      <c r="I6" s="16">
        <f t="shared" si="9"/>
        <v>0.22591707250000059</v>
      </c>
      <c r="J6" s="7">
        <f>VLOOKUP(C6,'Nymex hist.'!A:B,2,0)</f>
        <v>1.5840000000000001</v>
      </c>
      <c r="K6" s="14">
        <f t="shared" si="10"/>
        <v>1.5922857142857141</v>
      </c>
      <c r="L6" s="14">
        <f t="shared" ref="L6:L69" si="21">AVERAGE(AB6:AF6)</f>
        <v>1.8844000000000001</v>
      </c>
      <c r="M6" s="14">
        <f t="shared" si="11"/>
        <v>1.7676927075</v>
      </c>
      <c r="N6" s="14">
        <f t="shared" si="12"/>
        <v>1.8746176083333335</v>
      </c>
      <c r="O6" s="14">
        <f t="shared" si="13"/>
        <v>1.9936097800000006</v>
      </c>
      <c r="P6" s="9">
        <f t="shared" si="14"/>
        <v>2.1181058658333334</v>
      </c>
      <c r="Q6" s="9">
        <f t="shared" si="15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x14ac:dyDescent="0.2">
      <c r="A7">
        <f t="shared" si="16"/>
        <v>3</v>
      </c>
      <c r="B7">
        <f t="shared" si="17"/>
        <v>1</v>
      </c>
      <c r="C7" s="1">
        <v>33975</v>
      </c>
      <c r="D7">
        <f t="shared" si="18"/>
        <v>1</v>
      </c>
      <c r="E7">
        <f t="shared" si="19"/>
        <v>1993</v>
      </c>
      <c r="F7" s="16">
        <f t="shared" si="20"/>
        <v>0.29780000000000006</v>
      </c>
      <c r="G7" s="16">
        <f t="shared" si="7"/>
        <v>9.7160589999999658E-2</v>
      </c>
      <c r="H7" s="16">
        <f t="shared" si="8"/>
        <v>0.1045000933333331</v>
      </c>
      <c r="I7" s="16">
        <f t="shared" si="9"/>
        <v>0.20166068333333276</v>
      </c>
      <c r="J7" s="7">
        <f>VLOOKUP(C7,'Nymex hist.'!A:B,2,0)</f>
        <v>1.5820000000000001</v>
      </c>
      <c r="K7" s="14">
        <f t="shared" si="10"/>
        <v>1.5899999999999999</v>
      </c>
      <c r="L7" s="14">
        <f t="shared" si="21"/>
        <v>1.8877999999999999</v>
      </c>
      <c r="M7" s="14">
        <f t="shared" si="11"/>
        <v>1.7727624958333337</v>
      </c>
      <c r="N7" s="14">
        <f t="shared" si="12"/>
        <v>1.8699230858333333</v>
      </c>
      <c r="O7" s="14">
        <f t="shared" si="13"/>
        <v>1.9744231791666664</v>
      </c>
      <c r="P7" s="9">
        <f t="shared" si="14"/>
        <v>2.0839232716666669</v>
      </c>
      <c r="Q7" s="9">
        <f t="shared" si="15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x14ac:dyDescent="0.2">
      <c r="A8" s="31">
        <f t="shared" si="16"/>
        <v>4</v>
      </c>
      <c r="B8" s="31">
        <f t="shared" si="17"/>
        <v>1</v>
      </c>
      <c r="C8" s="1">
        <v>33976</v>
      </c>
      <c r="D8">
        <f t="shared" si="18"/>
        <v>1</v>
      </c>
      <c r="E8">
        <f t="shared" si="19"/>
        <v>1993</v>
      </c>
      <c r="F8" s="16">
        <f t="shared" si="20"/>
        <v>0.29811428571428533</v>
      </c>
      <c r="G8" s="19">
        <f t="shared" si="7"/>
        <v>9.1819705000000029E-2</v>
      </c>
      <c r="H8" s="19">
        <f t="shared" si="8"/>
        <v>9.9500609166666365E-2</v>
      </c>
      <c r="I8" s="19">
        <f t="shared" si="9"/>
        <v>0.19132031416666639</v>
      </c>
      <c r="J8" s="21">
        <f>VLOOKUP(C8,'Nymex hist.'!A:B,2,0)</f>
        <v>1.6</v>
      </c>
      <c r="K8" s="21">
        <f t="shared" si="10"/>
        <v>1.5892857142857146</v>
      </c>
      <c r="L8" s="21">
        <f t="shared" si="21"/>
        <v>1.8874</v>
      </c>
      <c r="M8" s="21">
        <f t="shared" si="11"/>
        <v>1.7704194583333335</v>
      </c>
      <c r="N8" s="21">
        <f t="shared" si="12"/>
        <v>1.8622391633333335</v>
      </c>
      <c r="O8" s="21">
        <f t="shared" si="13"/>
        <v>1.9617397724999999</v>
      </c>
      <c r="P8" s="21">
        <f t="shared" si="14"/>
        <v>2.0662403808333334</v>
      </c>
      <c r="Q8" s="21">
        <f t="shared" si="15"/>
        <v>2.1802415991666666</v>
      </c>
      <c r="R8" s="8">
        <v>33976</v>
      </c>
      <c r="S8" s="27">
        <v>1.6</v>
      </c>
      <c r="T8" s="27">
        <v>1.55</v>
      </c>
      <c r="U8" s="27">
        <v>1.5409999999999999</v>
      </c>
      <c r="V8" s="27">
        <v>1.548</v>
      </c>
      <c r="W8" s="27">
        <v>1.5549999999999999</v>
      </c>
      <c r="X8" s="27">
        <v>1.5620000000000001</v>
      </c>
      <c r="Y8" s="27">
        <v>1.5840000000000001</v>
      </c>
      <c r="Z8" s="27">
        <v>1.605</v>
      </c>
      <c r="AA8" s="27">
        <v>1.73</v>
      </c>
      <c r="AB8" s="27">
        <v>1.88</v>
      </c>
      <c r="AC8" s="27">
        <v>2.0499999999999998</v>
      </c>
      <c r="AD8" s="27">
        <v>2.0419999999999998</v>
      </c>
      <c r="AE8" s="27">
        <v>1.825</v>
      </c>
      <c r="AF8" s="27">
        <v>1.64</v>
      </c>
      <c r="AG8" s="27">
        <v>1.61</v>
      </c>
      <c r="AH8" s="27">
        <v>1.62</v>
      </c>
      <c r="AI8" s="27">
        <v>1.625</v>
      </c>
      <c r="AJ8" s="28">
        <v>1.63</v>
      </c>
      <c r="AK8" s="27">
        <v>1.6520420300000001</v>
      </c>
      <c r="AL8" s="27">
        <v>1.6780112599999999</v>
      </c>
      <c r="AM8" s="27">
        <v>1.81784553</v>
      </c>
      <c r="AN8" s="27">
        <v>1.96766796</v>
      </c>
      <c r="AO8" s="27">
        <v>2.1374667199999999</v>
      </c>
      <c r="AP8" s="27">
        <v>2.1294761900000001</v>
      </c>
      <c r="AQ8" s="27">
        <v>1.9203051799999999</v>
      </c>
      <c r="AR8" s="27">
        <v>1.7256441</v>
      </c>
      <c r="AS8" s="27">
        <v>1.69407744</v>
      </c>
      <c r="AT8" s="27">
        <v>1.70459966</v>
      </c>
      <c r="AU8" s="27">
        <v>1.7098607699999999</v>
      </c>
      <c r="AV8" s="27">
        <v>1.7151218800000001</v>
      </c>
      <c r="AW8" s="27">
        <v>1.7403752100000001</v>
      </c>
      <c r="AX8" s="27">
        <v>1.7677329799999999</v>
      </c>
      <c r="AY8" s="27">
        <v>1.91504407</v>
      </c>
      <c r="AZ8" s="27">
        <v>2.0728773700000001</v>
      </c>
      <c r="BA8" s="27">
        <v>2.2517551099999999</v>
      </c>
      <c r="BB8" s="27">
        <v>2.2433373300000001</v>
      </c>
      <c r="BC8" s="27">
        <v>2.0229005099999999</v>
      </c>
      <c r="BD8" s="27">
        <v>1.81783936</v>
      </c>
      <c r="BE8" s="27">
        <v>1.7845861999999999</v>
      </c>
      <c r="BF8" s="27">
        <v>1.7956705900000001</v>
      </c>
      <c r="BG8" s="27">
        <v>1.80121278</v>
      </c>
      <c r="BH8" s="27">
        <v>1.80675498</v>
      </c>
      <c r="BI8" s="27">
        <v>1.8333575</v>
      </c>
      <c r="BJ8" s="27">
        <v>1.8621769100000001</v>
      </c>
      <c r="BK8" s="27">
        <v>2.01735832</v>
      </c>
      <c r="BL8" s="27">
        <v>2.1836241099999998</v>
      </c>
      <c r="BM8" s="27">
        <v>2.3720586799999999</v>
      </c>
      <c r="BN8" s="27">
        <v>2.3631911699999999</v>
      </c>
      <c r="BO8" s="27">
        <v>2.1306256100000001</v>
      </c>
      <c r="BP8" s="27">
        <v>1.9146443799999999</v>
      </c>
      <c r="BQ8" s="27">
        <v>1.8796204000000001</v>
      </c>
      <c r="BR8" s="27">
        <v>1.89129506</v>
      </c>
      <c r="BS8" s="27">
        <v>1.8971323899999999</v>
      </c>
      <c r="BT8" s="27">
        <v>1.90296972</v>
      </c>
      <c r="BU8" s="27">
        <v>1.9309889099999999</v>
      </c>
      <c r="BV8" s="27">
        <v>1.9613430300000001</v>
      </c>
      <c r="BW8" s="27">
        <v>2.1247882800000002</v>
      </c>
      <c r="BX8" s="27">
        <v>2.29990819</v>
      </c>
      <c r="BY8" s="27">
        <v>2.4983774300000001</v>
      </c>
      <c r="BZ8" s="27">
        <v>2.4890376999999999</v>
      </c>
      <c r="CA8" s="27">
        <v>2.2486102400000001</v>
      </c>
      <c r="CB8" s="27">
        <v>2.0206689299999998</v>
      </c>
      <c r="CC8" s="27">
        <v>1.98370548</v>
      </c>
      <c r="CD8" s="27">
        <v>1.99602663</v>
      </c>
      <c r="CE8" s="27">
        <v>2.0021871999999998</v>
      </c>
      <c r="CF8" s="27">
        <v>2.0083477799999998</v>
      </c>
      <c r="CG8" s="27">
        <v>2.0379185400000002</v>
      </c>
      <c r="CH8" s="27">
        <v>2.0699535400000002</v>
      </c>
      <c r="CI8" s="27">
        <v>2.2424496700000001</v>
      </c>
      <c r="CJ8" s="27">
        <v>2.4272669499999999</v>
      </c>
      <c r="CK8" s="27">
        <v>2.6367265299999998</v>
      </c>
      <c r="CL8" s="27">
        <v>2.62686961</v>
      </c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</row>
    <row r="9" spans="1:200" customFormat="1" x14ac:dyDescent="0.2">
      <c r="A9">
        <f t="shared" si="16"/>
        <v>5</v>
      </c>
      <c r="B9">
        <f t="shared" si="17"/>
        <v>1</v>
      </c>
      <c r="C9" s="1">
        <v>33977</v>
      </c>
      <c r="D9">
        <f t="shared" si="18"/>
        <v>1</v>
      </c>
      <c r="E9">
        <f t="shared" si="19"/>
        <v>1993</v>
      </c>
      <c r="F9" s="16">
        <f t="shared" si="20"/>
        <v>0.31157142857142883</v>
      </c>
      <c r="G9" s="16">
        <f t="shared" si="7"/>
        <v>8.8703374999999918E-2</v>
      </c>
      <c r="H9" s="16">
        <f t="shared" si="8"/>
        <v>9.7425147500000531E-2</v>
      </c>
      <c r="I9" s="16">
        <f t="shared" si="9"/>
        <v>0.18612852250000045</v>
      </c>
      <c r="J9" s="7">
        <f>VLOOKUP(C9,'Nymex hist.'!A:B,2,0)</f>
        <v>1.5589999999999999</v>
      </c>
      <c r="K9" s="14">
        <f t="shared" si="10"/>
        <v>1.5814285714285712</v>
      </c>
      <c r="L9" s="14">
        <f t="shared" si="21"/>
        <v>1.893</v>
      </c>
      <c r="M9" s="14">
        <f t="shared" si="11"/>
        <v>1.7727530133333333</v>
      </c>
      <c r="N9" s="14">
        <f t="shared" si="12"/>
        <v>1.8614563883333333</v>
      </c>
      <c r="O9" s="14">
        <f t="shared" si="13"/>
        <v>1.9588815358333338</v>
      </c>
      <c r="P9" s="9">
        <f t="shared" si="14"/>
        <v>2.057306183333333</v>
      </c>
      <c r="Q9" s="9">
        <f t="shared" si="15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x14ac:dyDescent="0.2">
      <c r="A10">
        <f t="shared" si="16"/>
        <v>1</v>
      </c>
      <c r="B10">
        <f t="shared" si="17"/>
        <v>1</v>
      </c>
      <c r="C10" s="1">
        <v>33980</v>
      </c>
      <c r="D10">
        <f t="shared" si="18"/>
        <v>1</v>
      </c>
      <c r="E10">
        <f t="shared" si="19"/>
        <v>1993</v>
      </c>
      <c r="F10" s="16">
        <f t="shared" si="20"/>
        <v>0.31028571428571472</v>
      </c>
      <c r="G10" s="16">
        <f t="shared" si="7"/>
        <v>8.8424124166666784E-2</v>
      </c>
      <c r="H10" s="16">
        <f t="shared" si="8"/>
        <v>9.2092001666666867E-2</v>
      </c>
      <c r="I10" s="16">
        <f t="shared" si="9"/>
        <v>0.18051612583333365</v>
      </c>
      <c r="J10" s="7">
        <f>VLOOKUP(C10,'Nymex hist.'!A:B,2,0)</f>
        <v>1.6140000000000001</v>
      </c>
      <c r="K10" s="14">
        <f t="shared" si="10"/>
        <v>1.5867142857142855</v>
      </c>
      <c r="L10" s="14">
        <f t="shared" si="21"/>
        <v>1.8970000000000002</v>
      </c>
      <c r="M10" s="14">
        <f t="shared" si="11"/>
        <v>1.7773955591666664</v>
      </c>
      <c r="N10" s="14">
        <f t="shared" si="12"/>
        <v>1.8658196833333331</v>
      </c>
      <c r="O10" s="14">
        <f t="shared" si="13"/>
        <v>1.957911685</v>
      </c>
      <c r="P10" s="9">
        <f t="shared" si="14"/>
        <v>2.0520920041666666</v>
      </c>
      <c r="Q10" s="9">
        <f t="shared" si="15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x14ac:dyDescent="0.2">
      <c r="A11">
        <f t="shared" si="16"/>
        <v>2</v>
      </c>
      <c r="B11">
        <f t="shared" si="17"/>
        <v>1</v>
      </c>
      <c r="C11" s="1">
        <v>33981</v>
      </c>
      <c r="D11">
        <f t="shared" si="18"/>
        <v>1</v>
      </c>
      <c r="E11">
        <f t="shared" si="19"/>
        <v>1993</v>
      </c>
      <c r="F11" s="16">
        <f t="shared" si="20"/>
        <v>0.32020000000000004</v>
      </c>
      <c r="G11" s="16">
        <f t="shared" si="7"/>
        <v>8.8325163333332846E-2</v>
      </c>
      <c r="H11" s="16">
        <f t="shared" si="8"/>
        <v>9.2269041666667162E-2</v>
      </c>
      <c r="I11" s="16">
        <f t="shared" si="9"/>
        <v>0.18059420500000001</v>
      </c>
      <c r="J11" s="7">
        <f>VLOOKUP(C11,'Nymex hist.'!A:B,2,0)</f>
        <v>1.5980000000000001</v>
      </c>
      <c r="K11" s="14">
        <f t="shared" si="10"/>
        <v>1.5740000000000001</v>
      </c>
      <c r="L11" s="14">
        <f t="shared" si="21"/>
        <v>1.8942000000000001</v>
      </c>
      <c r="M11" s="14">
        <f t="shared" si="11"/>
        <v>1.7732854316666666</v>
      </c>
      <c r="N11" s="14">
        <f t="shared" si="12"/>
        <v>1.8616105949999995</v>
      </c>
      <c r="O11" s="14">
        <f t="shared" si="13"/>
        <v>1.9538796366666666</v>
      </c>
      <c r="P11" s="9">
        <f t="shared" si="14"/>
        <v>2.0478893508333331</v>
      </c>
      <c r="Q11" s="9">
        <f t="shared" si="15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x14ac:dyDescent="0.2">
      <c r="A12">
        <f t="shared" si="16"/>
        <v>3</v>
      </c>
      <c r="B12">
        <f t="shared" si="17"/>
        <v>1</v>
      </c>
      <c r="C12" s="1">
        <v>33982</v>
      </c>
      <c r="D12">
        <f t="shared" si="18"/>
        <v>1</v>
      </c>
      <c r="E12">
        <f t="shared" si="19"/>
        <v>1993</v>
      </c>
      <c r="F12" s="16">
        <f t="shared" si="20"/>
        <v>0.31931428571428566</v>
      </c>
      <c r="G12" s="16">
        <f t="shared" si="7"/>
        <v>8.8401683333333647E-2</v>
      </c>
      <c r="H12" s="16">
        <f t="shared" si="8"/>
        <v>9.2563850000000114E-2</v>
      </c>
      <c r="I12" s="16">
        <f t="shared" si="9"/>
        <v>0.18096553333333376</v>
      </c>
      <c r="J12" s="7">
        <f>VLOOKUP(C12,'Nymex hist.'!A:B,2,0)</f>
        <v>1.6120000000000001</v>
      </c>
      <c r="K12" s="14">
        <f t="shared" si="10"/>
        <v>1.5772857142857144</v>
      </c>
      <c r="L12" s="14">
        <f t="shared" si="21"/>
        <v>1.8966000000000001</v>
      </c>
      <c r="M12" s="14">
        <f t="shared" si="11"/>
        <v>1.7733346491666662</v>
      </c>
      <c r="N12" s="14">
        <f t="shared" si="12"/>
        <v>1.8617363324999998</v>
      </c>
      <c r="O12" s="14">
        <f t="shared" si="13"/>
        <v>1.9543001824999999</v>
      </c>
      <c r="P12" s="9">
        <f t="shared" si="14"/>
        <v>2.0480299241666664</v>
      </c>
      <c r="Q12" s="9">
        <f t="shared" si="15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">
      <c r="A13" s="31">
        <f t="shared" si="16"/>
        <v>4</v>
      </c>
      <c r="B13" s="31">
        <f t="shared" si="17"/>
        <v>1</v>
      </c>
      <c r="C13" s="1">
        <v>33983</v>
      </c>
      <c r="D13">
        <f t="shared" si="18"/>
        <v>1</v>
      </c>
      <c r="E13">
        <f t="shared" si="19"/>
        <v>1993</v>
      </c>
      <c r="F13" s="16">
        <f t="shared" si="20"/>
        <v>0.32037142857142875</v>
      </c>
      <c r="G13" s="19">
        <f t="shared" si="7"/>
        <v>8.5376710833333425E-2</v>
      </c>
      <c r="H13" s="19">
        <f t="shared" si="8"/>
        <v>8.959615749999994E-2</v>
      </c>
      <c r="I13" s="19">
        <f t="shared" si="9"/>
        <v>0.17497286833333336</v>
      </c>
      <c r="J13" s="21">
        <f>VLOOKUP(C13,'Nymex hist.'!A:B,2,0)</f>
        <v>1.6459999999999999</v>
      </c>
      <c r="K13" s="21">
        <f t="shared" si="10"/>
        <v>1.5904285714285713</v>
      </c>
      <c r="L13" s="21">
        <f t="shared" si="21"/>
        <v>1.9108000000000001</v>
      </c>
      <c r="M13" s="21">
        <f t="shared" si="11"/>
        <v>1.7852742324999999</v>
      </c>
      <c r="N13" s="21">
        <f t="shared" si="12"/>
        <v>1.8706509433333334</v>
      </c>
      <c r="O13" s="21">
        <f t="shared" si="13"/>
        <v>1.9602471008333333</v>
      </c>
      <c r="P13" s="21">
        <f t="shared" si="14"/>
        <v>2.0473309691666666</v>
      </c>
      <c r="Q13" s="21">
        <f t="shared" si="15"/>
        <v>2.1411222858333328</v>
      </c>
      <c r="R13" s="8">
        <v>33983</v>
      </c>
      <c r="S13" s="27">
        <v>1.6459999999999999</v>
      </c>
      <c r="T13" s="27">
        <v>1.5449999999999999</v>
      </c>
      <c r="U13" s="27">
        <v>1.532</v>
      </c>
      <c r="V13" s="27">
        <v>1.542</v>
      </c>
      <c r="W13" s="27">
        <v>1.552</v>
      </c>
      <c r="X13" s="27">
        <v>1.5620000000000001</v>
      </c>
      <c r="Y13" s="27">
        <v>1.595</v>
      </c>
      <c r="Z13" s="27">
        <v>1.615</v>
      </c>
      <c r="AA13" s="27">
        <v>1.7350000000000001</v>
      </c>
      <c r="AB13" s="27">
        <v>1.895</v>
      </c>
      <c r="AC13" s="27">
        <v>2.08</v>
      </c>
      <c r="AD13" s="27">
        <v>2.089</v>
      </c>
      <c r="AE13" s="27">
        <v>1.83</v>
      </c>
      <c r="AF13" s="27">
        <v>1.66</v>
      </c>
      <c r="AG13" s="27">
        <v>1.61</v>
      </c>
      <c r="AH13" s="27">
        <v>1.62</v>
      </c>
      <c r="AI13" s="27">
        <v>1.635</v>
      </c>
      <c r="AJ13" s="28">
        <v>1.645</v>
      </c>
      <c r="AK13" s="27">
        <v>1.6730804800000001</v>
      </c>
      <c r="AL13" s="27">
        <v>1.69305756</v>
      </c>
      <c r="AM13" s="27">
        <v>1.8179143099999999</v>
      </c>
      <c r="AN13" s="27">
        <v>1.9827252200000001</v>
      </c>
      <c r="AO13" s="27">
        <v>2.16751322</v>
      </c>
      <c r="AP13" s="27">
        <v>2.1814971700000001</v>
      </c>
      <c r="AQ13" s="27">
        <v>1.91715456</v>
      </c>
      <c r="AR13" s="27">
        <v>1.7390582299999999</v>
      </c>
      <c r="AS13" s="27">
        <v>1.68667696</v>
      </c>
      <c r="AT13" s="27">
        <v>1.69715321</v>
      </c>
      <c r="AU13" s="27">
        <v>1.7128676</v>
      </c>
      <c r="AV13" s="27">
        <v>1.72334385</v>
      </c>
      <c r="AW13" s="27">
        <v>1.7547726100000001</v>
      </c>
      <c r="AX13" s="27">
        <v>1.7757251199999999</v>
      </c>
      <c r="AY13" s="27">
        <v>1.9066783</v>
      </c>
      <c r="AZ13" s="27">
        <v>2.0795365000000001</v>
      </c>
      <c r="BA13" s="27">
        <v>2.2733472099999998</v>
      </c>
      <c r="BB13" s="27">
        <v>2.2880139599999998</v>
      </c>
      <c r="BC13" s="27">
        <v>1.9812823900000001</v>
      </c>
      <c r="BD13" s="27">
        <v>1.8326577399999999</v>
      </c>
      <c r="BE13" s="27">
        <v>1.77777768</v>
      </c>
      <c r="BF13" s="27">
        <v>1.7887930299999999</v>
      </c>
      <c r="BG13" s="27">
        <v>1.80511936</v>
      </c>
      <c r="BH13" s="27">
        <v>1.81613471</v>
      </c>
      <c r="BI13" s="27">
        <v>1.84898407</v>
      </c>
      <c r="BJ13" s="27">
        <v>1.8710147699999999</v>
      </c>
      <c r="BK13" s="27">
        <v>2.0079198800000002</v>
      </c>
      <c r="BL13" s="27">
        <v>2.1512335500000002</v>
      </c>
      <c r="BM13" s="27">
        <v>2.35403407</v>
      </c>
      <c r="BN13" s="27">
        <v>2.3693768899999998</v>
      </c>
      <c r="BO13" s="27">
        <v>2.0503751399999999</v>
      </c>
      <c r="BP13" s="27">
        <v>1.9237012099999999</v>
      </c>
      <c r="BQ13" s="27">
        <v>1.8663798899999999</v>
      </c>
      <c r="BR13" s="27">
        <v>1.8778852500000001</v>
      </c>
      <c r="BS13" s="27">
        <v>1.89493782</v>
      </c>
      <c r="BT13" s="27">
        <v>1.9064431799999999</v>
      </c>
      <c r="BU13" s="27">
        <v>1.9407537800000001</v>
      </c>
      <c r="BV13" s="27">
        <v>1.96376449</v>
      </c>
      <c r="BW13" s="27">
        <v>2.1067595899999998</v>
      </c>
      <c r="BX13" s="27">
        <v>2.2278863100000001</v>
      </c>
      <c r="BY13" s="27">
        <v>2.4397080799999999</v>
      </c>
      <c r="BZ13" s="27">
        <v>2.4557333899999998</v>
      </c>
      <c r="CA13" s="27">
        <v>2.1324923400000002</v>
      </c>
      <c r="CB13" s="27">
        <v>2.0189973000000001</v>
      </c>
      <c r="CC13" s="27">
        <v>1.95902548</v>
      </c>
      <c r="CD13" s="27">
        <v>1.9710628400000001</v>
      </c>
      <c r="CE13" s="27">
        <v>1.9889039100000001</v>
      </c>
      <c r="CF13" s="27">
        <v>2.0009412700000002</v>
      </c>
      <c r="CG13" s="27">
        <v>2.0368383699999999</v>
      </c>
      <c r="CH13" s="27">
        <v>2.0609130800000002</v>
      </c>
      <c r="CI13" s="27">
        <v>2.2105201800000001</v>
      </c>
      <c r="CJ13" s="27">
        <v>2.3182114999999999</v>
      </c>
      <c r="CK13" s="27">
        <v>2.53982777</v>
      </c>
      <c r="CL13" s="27">
        <v>2.55659408</v>
      </c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</row>
    <row r="14" spans="1:200" customFormat="1" x14ac:dyDescent="0.2">
      <c r="A14">
        <f t="shared" si="16"/>
        <v>5</v>
      </c>
      <c r="B14">
        <f t="shared" si="17"/>
        <v>1</v>
      </c>
      <c r="C14" s="1">
        <v>33984</v>
      </c>
      <c r="D14">
        <f t="shared" si="18"/>
        <v>1</v>
      </c>
      <c r="E14">
        <f t="shared" si="19"/>
        <v>1993</v>
      </c>
      <c r="F14" s="16">
        <f t="shared" si="20"/>
        <v>0.32228571428571429</v>
      </c>
      <c r="G14" s="16">
        <f t="shared" si="7"/>
        <v>8.53507075000004E-2</v>
      </c>
      <c r="H14" s="16">
        <f t="shared" si="8"/>
        <v>8.6473439166666388E-2</v>
      </c>
      <c r="I14" s="16">
        <f t="shared" si="9"/>
        <v>0.17182414666666679</v>
      </c>
      <c r="J14" s="7">
        <f>VLOOKUP(C14,'Nymex hist.'!A:B,2,0)</f>
        <v>1.647</v>
      </c>
      <c r="K14" s="14">
        <f t="shared" si="10"/>
        <v>1.5957142857142856</v>
      </c>
      <c r="L14" s="14">
        <f t="shared" si="21"/>
        <v>1.9179999999999999</v>
      </c>
      <c r="M14" s="14">
        <f t="shared" si="11"/>
        <v>1.7919334775</v>
      </c>
      <c r="N14" s="14">
        <f t="shared" si="12"/>
        <v>1.8772841850000004</v>
      </c>
      <c r="O14" s="14">
        <f t="shared" si="13"/>
        <v>1.9637576241666668</v>
      </c>
      <c r="P14" s="9">
        <f t="shared" si="14"/>
        <v>2.0504638799999997</v>
      </c>
      <c r="Q14" s="9">
        <f t="shared" si="15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x14ac:dyDescent="0.2">
      <c r="A15">
        <f t="shared" si="16"/>
        <v>1</v>
      </c>
      <c r="B15">
        <f t="shared" si="17"/>
        <v>1</v>
      </c>
      <c r="C15" s="1">
        <v>33987</v>
      </c>
      <c r="D15">
        <f t="shared" si="18"/>
        <v>1</v>
      </c>
      <c r="E15">
        <f t="shared" si="19"/>
        <v>1993</v>
      </c>
      <c r="F15" s="16">
        <f t="shared" si="20"/>
        <v>0.32525714285714247</v>
      </c>
      <c r="G15" s="16">
        <f t="shared" si="7"/>
        <v>8.5303330000000122E-2</v>
      </c>
      <c r="H15" s="16">
        <f t="shared" si="8"/>
        <v>8.6536433333333385E-2</v>
      </c>
      <c r="I15" s="16">
        <f t="shared" si="9"/>
        <v>0.17183976333333351</v>
      </c>
      <c r="J15" s="7">
        <f>VLOOKUP(C15,'Nymex hist.'!A:B,2,0)</f>
        <v>1.603</v>
      </c>
      <c r="K15" s="14">
        <f t="shared" si="10"/>
        <v>1.6061428571428575</v>
      </c>
      <c r="L15" s="14">
        <f t="shared" si="21"/>
        <v>1.9314</v>
      </c>
      <c r="M15" s="14">
        <f t="shared" si="11"/>
        <v>1.8027887250000001</v>
      </c>
      <c r="N15" s="14">
        <f t="shared" si="12"/>
        <v>1.8880920550000002</v>
      </c>
      <c r="O15" s="14">
        <f t="shared" si="13"/>
        <v>1.9746284883333336</v>
      </c>
      <c r="P15" s="9">
        <f t="shared" si="14"/>
        <v>2.0617686183333332</v>
      </c>
      <c r="Q15" s="9">
        <f t="shared" si="15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x14ac:dyDescent="0.2">
      <c r="A16">
        <f t="shared" si="16"/>
        <v>2</v>
      </c>
      <c r="B16">
        <f t="shared" si="17"/>
        <v>1</v>
      </c>
      <c r="C16" s="1">
        <v>33988</v>
      </c>
      <c r="D16">
        <f t="shared" si="18"/>
        <v>1</v>
      </c>
      <c r="E16">
        <f t="shared" si="19"/>
        <v>1993</v>
      </c>
      <c r="F16" s="16">
        <f t="shared" si="20"/>
        <v>0.33394285714285732</v>
      </c>
      <c r="G16" s="16">
        <f t="shared" si="7"/>
        <v>8.4790190833333723E-2</v>
      </c>
      <c r="H16" s="16">
        <f t="shared" si="8"/>
        <v>8.6941864166666383E-2</v>
      </c>
      <c r="I16" s="16">
        <f t="shared" si="9"/>
        <v>0.17173205500000011</v>
      </c>
      <c r="J16" s="7">
        <f>VLOOKUP(C16,'Nymex hist.'!A:B,2,0)</f>
        <v>1.5509999999999999</v>
      </c>
      <c r="K16" s="14">
        <f t="shared" si="10"/>
        <v>1.5928571428571427</v>
      </c>
      <c r="L16" s="14">
        <f t="shared" si="21"/>
        <v>1.9268000000000001</v>
      </c>
      <c r="M16" s="14">
        <f t="shared" si="11"/>
        <v>1.793302505</v>
      </c>
      <c r="N16" s="14">
        <f t="shared" si="12"/>
        <v>1.8780926958333337</v>
      </c>
      <c r="O16" s="14">
        <f t="shared" si="13"/>
        <v>1.9650345600000001</v>
      </c>
      <c r="P16" s="9">
        <f t="shared" si="14"/>
        <v>2.0517908175000001</v>
      </c>
      <c r="Q16" s="9">
        <f t="shared" si="15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x14ac:dyDescent="0.2">
      <c r="A17">
        <f t="shared" si="16"/>
        <v>3</v>
      </c>
      <c r="B17">
        <f t="shared" si="17"/>
        <v>1</v>
      </c>
      <c r="C17" s="1">
        <v>33989</v>
      </c>
      <c r="D17">
        <f t="shared" si="18"/>
        <v>1</v>
      </c>
      <c r="E17">
        <f t="shared" si="19"/>
        <v>1993</v>
      </c>
      <c r="F17" s="16">
        <f t="shared" si="20"/>
        <v>0.33848571428571472</v>
      </c>
      <c r="G17" s="16">
        <f t="shared" si="7"/>
        <v>8.435331333333318E-2</v>
      </c>
      <c r="H17" s="16">
        <f t="shared" si="8"/>
        <v>8.7769004999999733E-2</v>
      </c>
      <c r="I17" s="16">
        <f t="shared" si="9"/>
        <v>0.17212231833333291</v>
      </c>
      <c r="J17" s="7">
        <f>VLOOKUP(C17,'Nymex hist.'!A:B,2,0)</f>
        <v>1.631</v>
      </c>
      <c r="K17" s="14">
        <f t="shared" si="10"/>
        <v>1.6257142857142857</v>
      </c>
      <c r="L17" s="14">
        <f t="shared" si="21"/>
        <v>1.9642000000000004</v>
      </c>
      <c r="M17" s="14">
        <f t="shared" si="11"/>
        <v>1.8209730575</v>
      </c>
      <c r="N17" s="14">
        <f t="shared" si="12"/>
        <v>1.9053263708333332</v>
      </c>
      <c r="O17" s="14">
        <f t="shared" si="13"/>
        <v>1.993095375833333</v>
      </c>
      <c r="P17" s="9">
        <f t="shared" si="14"/>
        <v>2.07904884</v>
      </c>
      <c r="Q17" s="9">
        <f t="shared" si="15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 s="31">
        <f t="shared" si="16"/>
        <v>4</v>
      </c>
      <c r="B18" s="31">
        <f t="shared" si="17"/>
        <v>1</v>
      </c>
      <c r="C18" s="1">
        <v>33990</v>
      </c>
      <c r="D18">
        <f t="shared" si="18"/>
        <v>1</v>
      </c>
      <c r="E18">
        <f t="shared" si="19"/>
        <v>1993</v>
      </c>
      <c r="F18" s="16">
        <f t="shared" si="20"/>
        <v>0.33725714285714292</v>
      </c>
      <c r="G18" s="19">
        <f t="shared" si="7"/>
        <v>8.7005311666666918E-2</v>
      </c>
      <c r="H18" s="19">
        <f t="shared" si="8"/>
        <v>9.4018971666666618E-2</v>
      </c>
      <c r="I18" s="19">
        <f t="shared" si="9"/>
        <v>0.18102428333333354</v>
      </c>
      <c r="J18" s="21">
        <f>VLOOKUP(C18,'Nymex hist.'!A:B,2,0)</f>
        <v>1.677</v>
      </c>
      <c r="K18" s="21">
        <f t="shared" si="10"/>
        <v>1.6361428571428573</v>
      </c>
      <c r="L18" s="21">
        <f t="shared" si="21"/>
        <v>1.9734000000000003</v>
      </c>
      <c r="M18" s="21">
        <f t="shared" si="11"/>
        <v>1.8280982283333334</v>
      </c>
      <c r="N18" s="21">
        <f t="shared" si="12"/>
        <v>1.9151035400000003</v>
      </c>
      <c r="O18" s="21">
        <f t="shared" si="13"/>
        <v>2.0091225116666669</v>
      </c>
      <c r="P18" s="21">
        <f t="shared" si="14"/>
        <v>2.096849395</v>
      </c>
      <c r="Q18" s="21">
        <f t="shared" si="15"/>
        <v>2.1908865299999998</v>
      </c>
      <c r="R18" s="8">
        <v>33990</v>
      </c>
      <c r="S18" s="27">
        <v>1.677</v>
      </c>
      <c r="T18" s="27">
        <v>1.56</v>
      </c>
      <c r="U18" s="27">
        <v>1.575</v>
      </c>
      <c r="V18" s="27">
        <v>1.575</v>
      </c>
      <c r="W18" s="27">
        <v>1.59</v>
      </c>
      <c r="X18" s="27">
        <v>1.605</v>
      </c>
      <c r="Y18" s="27">
        <v>1.64</v>
      </c>
      <c r="Z18" s="27">
        <v>1.6739999999999999</v>
      </c>
      <c r="AA18" s="27">
        <v>1.794</v>
      </c>
      <c r="AB18" s="27">
        <v>1.952</v>
      </c>
      <c r="AC18" s="27">
        <v>2.1539999999999999</v>
      </c>
      <c r="AD18" s="27">
        <v>2.1669999999999998</v>
      </c>
      <c r="AE18" s="27">
        <v>1.89</v>
      </c>
      <c r="AF18" s="27">
        <v>1.704</v>
      </c>
      <c r="AG18" s="27">
        <v>1.635</v>
      </c>
      <c r="AH18" s="27">
        <v>1.64</v>
      </c>
      <c r="AI18" s="27">
        <v>1.65</v>
      </c>
      <c r="AJ18" s="28">
        <v>1.669</v>
      </c>
      <c r="AK18" s="27">
        <v>1.70289918</v>
      </c>
      <c r="AL18" s="27">
        <v>1.7418511299999999</v>
      </c>
      <c r="AM18" s="27">
        <v>1.86669711</v>
      </c>
      <c r="AN18" s="27">
        <v>2.0294962700000001</v>
      </c>
      <c r="AO18" s="27">
        <v>2.2412350499999998</v>
      </c>
      <c r="AP18" s="27">
        <v>2.2542190299999998</v>
      </c>
      <c r="AQ18" s="27">
        <v>1.9802888700000001</v>
      </c>
      <c r="AR18" s="27">
        <v>1.7854032900000001</v>
      </c>
      <c r="AS18" s="27">
        <v>1.71310703</v>
      </c>
      <c r="AT18" s="27">
        <v>1.7183458899999999</v>
      </c>
      <c r="AU18" s="27">
        <v>1.7288236100000001</v>
      </c>
      <c r="AV18" s="27">
        <v>1.7487312800000001</v>
      </c>
      <c r="AW18" s="27">
        <v>1.78645107</v>
      </c>
      <c r="AX18" s="27">
        <v>1.82731417</v>
      </c>
      <c r="AY18" s="27">
        <v>1.95828566</v>
      </c>
      <c r="AZ18" s="27">
        <v>2.1290724700000001</v>
      </c>
      <c r="BA18" s="27">
        <v>2.3512001100000002</v>
      </c>
      <c r="BB18" s="27">
        <v>2.36482115</v>
      </c>
      <c r="BC18" s="27">
        <v>2.02474248</v>
      </c>
      <c r="BD18" s="27">
        <v>1.89295959</v>
      </c>
      <c r="BE18" s="27">
        <v>1.81722115</v>
      </c>
      <c r="BF18" s="27">
        <v>1.8228612500000001</v>
      </c>
      <c r="BG18" s="27">
        <v>1.8337385799999999</v>
      </c>
      <c r="BH18" s="27">
        <v>1.85468751</v>
      </c>
      <c r="BI18" s="27">
        <v>1.89416819</v>
      </c>
      <c r="BJ18" s="27">
        <v>1.9368717799999999</v>
      </c>
      <c r="BK18" s="27">
        <v>2.0740470000000002</v>
      </c>
      <c r="BL18" s="27">
        <v>2.1804494399999998</v>
      </c>
      <c r="BM18" s="27">
        <v>2.4129020200000002</v>
      </c>
      <c r="BN18" s="27">
        <v>2.4272036899999998</v>
      </c>
      <c r="BO18" s="27">
        <v>2.0964039300000001</v>
      </c>
      <c r="BP18" s="27">
        <v>1.98693718</v>
      </c>
      <c r="BQ18" s="27">
        <v>1.9078147400000001</v>
      </c>
      <c r="BR18" s="27">
        <v>1.91370683</v>
      </c>
      <c r="BS18" s="27">
        <v>1.92507016</v>
      </c>
      <c r="BT18" s="27">
        <v>1.9469551</v>
      </c>
      <c r="BU18" s="27">
        <v>1.98819978</v>
      </c>
      <c r="BV18" s="27">
        <v>2.0328113700000001</v>
      </c>
      <c r="BW18" s="27">
        <v>2.1761155900000002</v>
      </c>
      <c r="BX18" s="27">
        <v>2.2590678999999998</v>
      </c>
      <c r="BY18" s="27">
        <v>2.5019064700000002</v>
      </c>
      <c r="BZ18" s="27">
        <v>2.5168471399999999</v>
      </c>
      <c r="CA18" s="27">
        <v>2.1786203799999999</v>
      </c>
      <c r="CB18" s="27">
        <v>2.08285097</v>
      </c>
      <c r="CC18" s="27">
        <v>2.0001565299999999</v>
      </c>
      <c r="CD18" s="27">
        <v>2.0063146199999999</v>
      </c>
      <c r="CE18" s="27">
        <v>2.0181909500000002</v>
      </c>
      <c r="CF18" s="27">
        <v>2.0410638900000002</v>
      </c>
      <c r="CG18" s="27">
        <v>2.0841705699999999</v>
      </c>
      <c r="CH18" s="27">
        <v>2.1307961600000001</v>
      </c>
      <c r="CI18" s="27">
        <v>2.2805698799999998</v>
      </c>
      <c r="CJ18" s="27">
        <v>2.3486278500000002</v>
      </c>
      <c r="CK18" s="27">
        <v>2.60242942</v>
      </c>
      <c r="CL18" s="27">
        <v>2.6180445899999998</v>
      </c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</row>
    <row r="19" spans="1:199" customFormat="1" x14ac:dyDescent="0.2">
      <c r="A19">
        <f t="shared" si="16"/>
        <v>5</v>
      </c>
      <c r="B19">
        <f t="shared" si="17"/>
        <v>1</v>
      </c>
      <c r="C19" s="1">
        <v>33991</v>
      </c>
      <c r="D19">
        <f t="shared" si="18"/>
        <v>1</v>
      </c>
      <c r="E19">
        <f t="shared" si="19"/>
        <v>1993</v>
      </c>
      <c r="F19" s="16">
        <f t="shared" si="20"/>
        <v>0.34325714285714248</v>
      </c>
      <c r="G19" s="16">
        <f t="shared" si="7"/>
        <v>8.7414448333333006E-2</v>
      </c>
      <c r="H19" s="16">
        <f t="shared" si="8"/>
        <v>9.2920354166667218E-2</v>
      </c>
      <c r="I19" s="16">
        <f t="shared" si="9"/>
        <v>0.18033480250000022</v>
      </c>
      <c r="J19" s="7">
        <f>VLOOKUP(C19,'Nymex hist.'!A:B,2,0)</f>
        <v>1.6339999999999999</v>
      </c>
      <c r="K19" s="14">
        <f t="shared" si="10"/>
        <v>1.6231428571428572</v>
      </c>
      <c r="L19" s="14">
        <f t="shared" si="21"/>
        <v>1.9663999999999997</v>
      </c>
      <c r="M19" s="14">
        <f t="shared" si="11"/>
        <v>1.8358140924999999</v>
      </c>
      <c r="N19" s="14">
        <f t="shared" si="12"/>
        <v>1.9232285408333329</v>
      </c>
      <c r="O19" s="14">
        <f t="shared" si="13"/>
        <v>2.0161488950000002</v>
      </c>
      <c r="P19" s="9">
        <f t="shared" si="14"/>
        <v>2.1049193899999996</v>
      </c>
      <c r="Q19" s="9">
        <f t="shared" si="15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x14ac:dyDescent="0.2">
      <c r="A20">
        <f t="shared" si="16"/>
        <v>1</v>
      </c>
      <c r="B20">
        <f t="shared" si="17"/>
        <v>1</v>
      </c>
      <c r="C20" s="1">
        <v>33994</v>
      </c>
      <c r="D20">
        <f t="shared" si="18"/>
        <v>1</v>
      </c>
      <c r="E20">
        <f t="shared" si="19"/>
        <v>1993</v>
      </c>
      <c r="F20" s="16">
        <f t="shared" si="20"/>
        <v>0.33625714285714259</v>
      </c>
      <c r="G20" s="16">
        <f t="shared" si="7"/>
        <v>8.1447817499999964E-2</v>
      </c>
      <c r="H20" s="16">
        <f t="shared" si="8"/>
        <v>8.8106019166666494E-2</v>
      </c>
      <c r="I20" s="16">
        <f t="shared" si="9"/>
        <v>0.16955383666666646</v>
      </c>
      <c r="J20" s="7">
        <f>VLOOKUP(C20,'Nymex hist.'!A:B,2,0)</f>
        <v>1.573</v>
      </c>
      <c r="K20" s="14">
        <f t="shared" si="10"/>
        <v>1.6341428571428571</v>
      </c>
      <c r="L20" s="14">
        <f t="shared" si="21"/>
        <v>1.9703999999999997</v>
      </c>
      <c r="M20" s="14">
        <f t="shared" si="11"/>
        <v>1.8472500000000001</v>
      </c>
      <c r="N20" s="14">
        <f t="shared" si="12"/>
        <v>1.9286978175</v>
      </c>
      <c r="O20" s="14">
        <f t="shared" si="13"/>
        <v>2.0168038366666665</v>
      </c>
      <c r="P20" s="9">
        <f t="shared" si="14"/>
        <v>2.0961249691666666</v>
      </c>
      <c r="Q20" s="9">
        <f t="shared" si="15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x14ac:dyDescent="0.2">
      <c r="A21">
        <f t="shared" si="16"/>
        <v>2</v>
      </c>
      <c r="B21">
        <f t="shared" si="17"/>
        <v>1</v>
      </c>
      <c r="C21" s="1">
        <v>33995</v>
      </c>
      <c r="D21">
        <f t="shared" si="18"/>
        <v>1</v>
      </c>
      <c r="E21">
        <f t="shared" si="19"/>
        <v>1993</v>
      </c>
      <c r="F21" s="16">
        <f t="shared" si="20"/>
        <v>0.3270857142857142</v>
      </c>
      <c r="G21" s="16">
        <f t="shared" si="7"/>
        <v>8.1539497499999891E-2</v>
      </c>
      <c r="H21" s="16">
        <f t="shared" si="8"/>
        <v>8.7115577500000096E-2</v>
      </c>
      <c r="I21" s="16">
        <f t="shared" si="9"/>
        <v>0.16865507499999999</v>
      </c>
      <c r="J21" s="7">
        <f>VLOOKUP(C21,'Nymex hist.'!A:B,2,0)</f>
        <v>1.589</v>
      </c>
      <c r="K21" s="14">
        <f t="shared" si="10"/>
        <v>1.6507142857142856</v>
      </c>
      <c r="L21" s="14">
        <f t="shared" si="21"/>
        <v>1.9777999999999998</v>
      </c>
      <c r="M21" s="14">
        <f t="shared" si="11"/>
        <v>1.8607500000000001</v>
      </c>
      <c r="N21" s="14">
        <f t="shared" si="12"/>
        <v>1.9422894975</v>
      </c>
      <c r="O21" s="14">
        <f t="shared" si="13"/>
        <v>2.0294050750000001</v>
      </c>
      <c r="P21" s="9">
        <f t="shared" si="14"/>
        <v>2.1096331624999998</v>
      </c>
      <c r="Q21" s="9">
        <f t="shared" si="15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x14ac:dyDescent="0.2">
      <c r="A22">
        <f t="shared" si="16"/>
        <v>3</v>
      </c>
      <c r="B22">
        <f t="shared" si="17"/>
        <v>1</v>
      </c>
      <c r="C22" s="1">
        <v>33996</v>
      </c>
      <c r="D22">
        <f t="shared" si="18"/>
        <v>1</v>
      </c>
      <c r="E22">
        <f t="shared" si="19"/>
        <v>1993</v>
      </c>
      <c r="F22" s="16">
        <f t="shared" si="20"/>
        <v>0.32899999999999996</v>
      </c>
      <c r="G22" s="16">
        <f t="shared" si="7"/>
        <v>8.0293349166666417E-2</v>
      </c>
      <c r="H22" s="16">
        <f t="shared" si="8"/>
        <v>8.702119416666676E-2</v>
      </c>
      <c r="I22" s="16">
        <f t="shared" si="9"/>
        <v>0.16731454333333318</v>
      </c>
      <c r="J22" s="7">
        <f>VLOOKUP(C22,'Nymex hist.'!A:B,2,0)</f>
        <v>1.575</v>
      </c>
      <c r="K22" s="14">
        <f t="shared" si="10"/>
        <v>1.6519999999999999</v>
      </c>
      <c r="L22" s="14">
        <f t="shared" si="21"/>
        <v>1.9809999999999999</v>
      </c>
      <c r="M22" s="14">
        <f t="shared" si="11"/>
        <v>1.8598333333333334</v>
      </c>
      <c r="N22" s="14">
        <f t="shared" si="12"/>
        <v>1.9401266824999999</v>
      </c>
      <c r="O22" s="14">
        <f t="shared" si="13"/>
        <v>2.0271478766666666</v>
      </c>
      <c r="P22" s="9">
        <f t="shared" si="14"/>
        <v>2.1074688858333332</v>
      </c>
      <c r="Q22" s="9">
        <f t="shared" si="15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 s="31">
        <f t="shared" si="16"/>
        <v>4</v>
      </c>
      <c r="B23" s="31">
        <f t="shared" si="17"/>
        <v>1</v>
      </c>
      <c r="C23" s="1">
        <v>33997</v>
      </c>
      <c r="D23">
        <f t="shared" si="18"/>
        <v>1</v>
      </c>
      <c r="E23">
        <f t="shared" si="19"/>
        <v>1993</v>
      </c>
      <c r="F23" s="16">
        <f t="shared" si="20"/>
        <v>0.32785714285714262</v>
      </c>
      <c r="G23" s="19">
        <f t="shared" si="7"/>
        <v>7.8625054999999833E-2</v>
      </c>
      <c r="H23" s="19">
        <f t="shared" si="8"/>
        <v>8.6362475000000272E-2</v>
      </c>
      <c r="I23" s="19">
        <f t="shared" si="9"/>
        <v>0.1649875300000001</v>
      </c>
      <c r="J23" s="21">
        <f>VLOOKUP(C23,'Nymex hist.'!A:B,2,0)</f>
        <v>1.5880000000000001</v>
      </c>
      <c r="K23" s="21">
        <f t="shared" si="10"/>
        <v>1.6611428571428575</v>
      </c>
      <c r="L23" s="21">
        <f t="shared" si="21"/>
        <v>1.9890000000000001</v>
      </c>
      <c r="M23" s="21">
        <f t="shared" si="11"/>
        <v>1.8604166666666668</v>
      </c>
      <c r="N23" s="21">
        <f t="shared" si="12"/>
        <v>1.9390417216666667</v>
      </c>
      <c r="O23" s="21">
        <f t="shared" si="13"/>
        <v>2.0254041966666669</v>
      </c>
      <c r="P23" s="21">
        <f t="shared" si="14"/>
        <v>2.1063580449999999</v>
      </c>
      <c r="Q23" s="21">
        <f t="shared" si="15"/>
        <v>2.192154013333333</v>
      </c>
      <c r="R23" s="8">
        <v>33997</v>
      </c>
      <c r="S23" s="27">
        <v>1.6339999999999999</v>
      </c>
      <c r="T23" s="27">
        <v>1.5880000000000001</v>
      </c>
      <c r="U23" s="27">
        <v>1.58</v>
      </c>
      <c r="V23" s="27">
        <v>1.5960000000000001</v>
      </c>
      <c r="W23" s="27">
        <v>1.611</v>
      </c>
      <c r="X23" s="27">
        <v>1.6359999999999999</v>
      </c>
      <c r="Y23" s="27">
        <v>1.675</v>
      </c>
      <c r="Z23" s="27">
        <v>1.72</v>
      </c>
      <c r="AA23" s="27">
        <v>1.81</v>
      </c>
      <c r="AB23" s="27">
        <v>1.97</v>
      </c>
      <c r="AC23" s="27">
        <v>2.1629999999999998</v>
      </c>
      <c r="AD23" s="27">
        <v>2.177</v>
      </c>
      <c r="AE23" s="27">
        <v>1.91</v>
      </c>
      <c r="AF23" s="27">
        <v>1.7250000000000001</v>
      </c>
      <c r="AG23" s="27">
        <v>1.675</v>
      </c>
      <c r="AH23" s="27">
        <v>1.675</v>
      </c>
      <c r="AI23" s="27">
        <v>1.69</v>
      </c>
      <c r="AJ23" s="28">
        <v>1.72</v>
      </c>
      <c r="AK23" s="27">
        <v>1.76</v>
      </c>
      <c r="AL23" s="27">
        <v>1.8025</v>
      </c>
      <c r="AM23" s="27">
        <v>1.8925000000000001</v>
      </c>
      <c r="AN23" s="27">
        <v>2.0525000000000002</v>
      </c>
      <c r="AO23" s="27">
        <v>2.2454999999999998</v>
      </c>
      <c r="AP23" s="27">
        <v>2.2595000000000001</v>
      </c>
      <c r="AQ23" s="27">
        <v>1.9924999999999999</v>
      </c>
      <c r="AR23" s="27">
        <v>1.79863273</v>
      </c>
      <c r="AS23" s="27">
        <v>1.7464984400000001</v>
      </c>
      <c r="AT23" s="27">
        <v>1.7464984400000001</v>
      </c>
      <c r="AU23" s="27">
        <v>1.76213873</v>
      </c>
      <c r="AV23" s="27">
        <v>1.7934193</v>
      </c>
      <c r="AW23" s="27">
        <v>1.8351267200000001</v>
      </c>
      <c r="AX23" s="27">
        <v>1.8794408600000001</v>
      </c>
      <c r="AY23" s="27">
        <v>1.9732825700000001</v>
      </c>
      <c r="AZ23" s="27">
        <v>2.1401122699999999</v>
      </c>
      <c r="BA23" s="27">
        <v>2.3413506000000002</v>
      </c>
      <c r="BB23" s="27">
        <v>2.3559481999999998</v>
      </c>
      <c r="BC23" s="27">
        <v>2.0775511299999998</v>
      </c>
      <c r="BD23" s="27">
        <v>1.8913376500000001</v>
      </c>
      <c r="BE23" s="27">
        <v>1.8370253999999999</v>
      </c>
      <c r="BF23" s="27">
        <v>1.8370253999999999</v>
      </c>
      <c r="BG23" s="27">
        <v>1.8532987400000001</v>
      </c>
      <c r="BH23" s="27">
        <v>1.8858454</v>
      </c>
      <c r="BI23" s="27">
        <v>1.9293765700000001</v>
      </c>
      <c r="BJ23" s="27">
        <v>1.97555215</v>
      </c>
      <c r="BK23" s="27">
        <v>2.0731921500000001</v>
      </c>
      <c r="BL23" s="27">
        <v>2.1896909099999999</v>
      </c>
      <c r="BM23" s="27">
        <v>2.39900666</v>
      </c>
      <c r="BN23" s="27">
        <v>2.4142629100000002</v>
      </c>
      <c r="BO23" s="27">
        <v>2.12439416</v>
      </c>
      <c r="BP23" s="27">
        <v>1.9793546500000001</v>
      </c>
      <c r="BQ23" s="27">
        <v>1.9227729</v>
      </c>
      <c r="BR23" s="27">
        <v>1.9227729</v>
      </c>
      <c r="BS23" s="27">
        <v>1.93972623</v>
      </c>
      <c r="BT23" s="27">
        <v>1.9736328999999999</v>
      </c>
      <c r="BU23" s="27">
        <v>2.0189830600000001</v>
      </c>
      <c r="BV23" s="27">
        <v>2.06708815</v>
      </c>
      <c r="BW23" s="27">
        <v>2.1688081499999998</v>
      </c>
      <c r="BX23" s="27">
        <v>2.2632191399999999</v>
      </c>
      <c r="BY23" s="27">
        <v>2.4812813899999999</v>
      </c>
      <c r="BZ23" s="27">
        <v>2.49717514</v>
      </c>
      <c r="CA23" s="27">
        <v>2.1951938900000001</v>
      </c>
      <c r="CB23" s="27">
        <v>2.0659784299999999</v>
      </c>
      <c r="CC23" s="27">
        <v>2.0070604300000001</v>
      </c>
      <c r="CD23" s="27">
        <v>2.0070604300000001</v>
      </c>
      <c r="CE23" s="27">
        <v>2.02471376</v>
      </c>
      <c r="CF23" s="27">
        <v>2.0600204299999998</v>
      </c>
      <c r="CG23" s="27">
        <v>2.1072430899999999</v>
      </c>
      <c r="CH23" s="27">
        <v>2.1573344300000001</v>
      </c>
      <c r="CI23" s="27">
        <v>2.2632544299999999</v>
      </c>
      <c r="CJ23" s="27">
        <v>2.3468738500000002</v>
      </c>
      <c r="CK23" s="27">
        <v>2.5739398499999999</v>
      </c>
      <c r="CL23" s="27">
        <v>2.59048985</v>
      </c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</row>
    <row r="24" spans="1:199" customFormat="1" x14ac:dyDescent="0.2">
      <c r="A24">
        <f t="shared" si="16"/>
        <v>5</v>
      </c>
      <c r="B24">
        <f t="shared" si="17"/>
        <v>1</v>
      </c>
      <c r="C24" s="1">
        <v>33998</v>
      </c>
      <c r="D24">
        <f t="shared" si="18"/>
        <v>1</v>
      </c>
      <c r="E24">
        <f t="shared" si="19"/>
        <v>1993</v>
      </c>
      <c r="F24" s="16">
        <f t="shared" si="20"/>
        <v>0.31217142857142854</v>
      </c>
      <c r="G24" s="16">
        <f t="shared" si="7"/>
        <v>7.6605333333333192E-2</v>
      </c>
      <c r="H24" s="16">
        <f t="shared" si="8"/>
        <v>8.5005259166666791E-2</v>
      </c>
      <c r="I24" s="16">
        <f t="shared" si="9"/>
        <v>0.16161059249999998</v>
      </c>
      <c r="J24" s="7">
        <f>VLOOKUP(C24,'Nymex hist.'!A:B,2,0)</f>
        <v>1.597</v>
      </c>
      <c r="K24" s="14">
        <f t="shared" si="10"/>
        <v>1.6754285714285715</v>
      </c>
      <c r="L24" s="14">
        <f t="shared" si="21"/>
        <v>1.9876</v>
      </c>
      <c r="M24" s="14">
        <f t="shared" si="11"/>
        <v>1.8677500000000002</v>
      </c>
      <c r="N24" s="14">
        <f t="shared" si="12"/>
        <v>1.9443553333333334</v>
      </c>
      <c r="O24" s="14">
        <f t="shared" si="13"/>
        <v>2.0293605925000002</v>
      </c>
      <c r="P24" s="9">
        <f t="shared" si="14"/>
        <v>2.1116630441666664</v>
      </c>
      <c r="Q24" s="9">
        <f t="shared" si="15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x14ac:dyDescent="0.2">
      <c r="A25">
        <f t="shared" si="16"/>
        <v>7</v>
      </c>
      <c r="B25">
        <f t="shared" si="17"/>
        <v>1</v>
      </c>
      <c r="C25" s="1">
        <v>34000</v>
      </c>
      <c r="D25">
        <f t="shared" si="18"/>
        <v>1</v>
      </c>
      <c r="E25">
        <f t="shared" si="19"/>
        <v>1993</v>
      </c>
      <c r="F25" s="16">
        <f t="shared" si="20"/>
        <v>-2.8022857142856683E-2</v>
      </c>
      <c r="G25" s="16">
        <f t="shared" si="7"/>
        <v>-3.0833333333333268E-2</v>
      </c>
      <c r="H25" s="16">
        <f t="shared" si="8"/>
        <v>7.2333333333332916E-2</v>
      </c>
      <c r="I25" s="16">
        <f t="shared" si="9"/>
        <v>4.1499999999999648E-2</v>
      </c>
      <c r="J25" s="7">
        <f>VLOOKUP(C25,'Nymex hist.'!A:B,2,0)</f>
        <v>1.6</v>
      </c>
      <c r="K25" s="14">
        <f t="shared" si="10"/>
        <v>2.2486228571428568</v>
      </c>
      <c r="L25" s="14">
        <f t="shared" si="21"/>
        <v>2.2206000000000001</v>
      </c>
      <c r="M25" s="14">
        <f t="shared" si="11"/>
        <v>2.2044166666666669</v>
      </c>
      <c r="N25" s="14">
        <f t="shared" si="12"/>
        <v>2.1735833333333336</v>
      </c>
      <c r="O25" s="14">
        <f t="shared" si="13"/>
        <v>2.2459166666666666</v>
      </c>
      <c r="P25" s="9">
        <f t="shared" si="14"/>
        <v>2.3384166666666668</v>
      </c>
      <c r="Q25" s="9">
        <f t="shared" si="15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x14ac:dyDescent="0.2">
      <c r="A26">
        <f t="shared" si="16"/>
        <v>1</v>
      </c>
      <c r="B26">
        <f t="shared" si="17"/>
        <v>2</v>
      </c>
      <c r="C26" s="1">
        <v>34001</v>
      </c>
      <c r="D26">
        <f t="shared" si="18"/>
        <v>2</v>
      </c>
      <c r="E26">
        <f t="shared" si="19"/>
        <v>1993</v>
      </c>
      <c r="F26" s="16">
        <f t="shared" si="20"/>
        <v>0.29985714285714304</v>
      </c>
      <c r="G26" s="16">
        <f t="shared" si="7"/>
        <v>8.8445596666666404E-2</v>
      </c>
      <c r="H26" s="16">
        <f t="shared" si="8"/>
        <v>0.10606217833333376</v>
      </c>
      <c r="I26" s="16">
        <f t="shared" si="9"/>
        <v>0.19450777500000016</v>
      </c>
      <c r="J26" s="7">
        <f>VLOOKUP(C26,'Nymex hist.'!A:B,2,0)</f>
        <v>1.627</v>
      </c>
      <c r="K26" s="14">
        <f t="shared" si="10"/>
        <v>1.7131428571428573</v>
      </c>
      <c r="L26" s="14">
        <f t="shared" si="21"/>
        <v>2.0130000000000003</v>
      </c>
      <c r="M26" s="14">
        <f t="shared" si="11"/>
        <v>1.8912500000000001</v>
      </c>
      <c r="N26" s="14">
        <f t="shared" si="12"/>
        <v>1.9796955966666665</v>
      </c>
      <c r="O26" s="14">
        <f t="shared" si="13"/>
        <v>2.0857577750000003</v>
      </c>
      <c r="P26" s="9">
        <f t="shared" si="14"/>
        <v>2.1880003383333335</v>
      </c>
      <c r="Q26" s="9">
        <f t="shared" si="15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x14ac:dyDescent="0.2">
      <c r="A27">
        <f t="shared" si="16"/>
        <v>2</v>
      </c>
      <c r="B27">
        <f t="shared" si="17"/>
        <v>2</v>
      </c>
      <c r="C27" s="1">
        <v>34002</v>
      </c>
      <c r="D27">
        <f t="shared" si="18"/>
        <v>2</v>
      </c>
      <c r="E27">
        <f t="shared" si="19"/>
        <v>1993</v>
      </c>
      <c r="F27" s="16">
        <f t="shared" si="20"/>
        <v>0.31842857142857173</v>
      </c>
      <c r="G27" s="16">
        <f t="shared" si="7"/>
        <v>8.7818513333333126E-2</v>
      </c>
      <c r="H27" s="16">
        <f t="shared" si="8"/>
        <v>0.1066573391666672</v>
      </c>
      <c r="I27" s="16">
        <f t="shared" si="9"/>
        <v>0.19447585250000032</v>
      </c>
      <c r="J27" s="7">
        <f>VLOOKUP(C27,'Nymex hist.'!A:B,2,0)</f>
        <v>1.569</v>
      </c>
      <c r="K27" s="14">
        <f t="shared" si="10"/>
        <v>1.6905714285714282</v>
      </c>
      <c r="L27" s="14">
        <f t="shared" si="21"/>
        <v>2.0089999999999999</v>
      </c>
      <c r="M27" s="14">
        <f t="shared" si="11"/>
        <v>1.8843333333333334</v>
      </c>
      <c r="N27" s="14">
        <f t="shared" si="12"/>
        <v>1.9721518466666665</v>
      </c>
      <c r="O27" s="14">
        <f t="shared" si="13"/>
        <v>2.0788091858333337</v>
      </c>
      <c r="P27" s="9">
        <f t="shared" si="14"/>
        <v>2.1810501858333335</v>
      </c>
      <c r="Q27" s="9">
        <f t="shared" si="15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x14ac:dyDescent="0.2">
      <c r="A28">
        <f t="shared" si="16"/>
        <v>3</v>
      </c>
      <c r="B28">
        <f t="shared" si="17"/>
        <v>2</v>
      </c>
      <c r="C28" s="1">
        <v>34003</v>
      </c>
      <c r="D28">
        <f t="shared" si="18"/>
        <v>2</v>
      </c>
      <c r="E28">
        <f t="shared" si="19"/>
        <v>1993</v>
      </c>
      <c r="F28" s="16">
        <f t="shared" si="20"/>
        <v>0.31914285714285739</v>
      </c>
      <c r="G28" s="16">
        <f t="shared" si="7"/>
        <v>8.7477714166666942E-2</v>
      </c>
      <c r="H28" s="16">
        <f t="shared" si="8"/>
        <v>0.10615167666666681</v>
      </c>
      <c r="I28" s="16">
        <f t="shared" si="9"/>
        <v>0.19362939083333375</v>
      </c>
      <c r="J28" s="7">
        <f>VLOOKUP(C28,'Nymex hist.'!A:B,2,0)</f>
        <v>1.583</v>
      </c>
      <c r="K28" s="14">
        <f t="shared" si="10"/>
        <v>1.6878571428571427</v>
      </c>
      <c r="L28" s="14">
        <f t="shared" si="21"/>
        <v>2.0070000000000001</v>
      </c>
      <c r="M28" s="14">
        <f t="shared" si="11"/>
        <v>1.8827499999999997</v>
      </c>
      <c r="N28" s="14">
        <f t="shared" si="12"/>
        <v>1.9702277141666666</v>
      </c>
      <c r="O28" s="14">
        <f t="shared" si="13"/>
        <v>2.0763793908333334</v>
      </c>
      <c r="P28" s="9">
        <f t="shared" si="14"/>
        <v>2.1766034158333332</v>
      </c>
      <c r="Q28" s="9">
        <f t="shared" si="15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 s="31">
        <f t="shared" si="16"/>
        <v>4</v>
      </c>
      <c r="B29" s="31">
        <f t="shared" si="17"/>
        <v>2</v>
      </c>
      <c r="C29" s="1">
        <v>34004</v>
      </c>
      <c r="D29">
        <f t="shared" si="18"/>
        <v>2</v>
      </c>
      <c r="E29">
        <f t="shared" si="19"/>
        <v>1993</v>
      </c>
      <c r="F29" s="16">
        <f t="shared" si="20"/>
        <v>0.32474285714285678</v>
      </c>
      <c r="G29" s="19">
        <f t="shared" si="7"/>
        <v>8.7621990833332886E-2</v>
      </c>
      <c r="H29" s="19">
        <f t="shared" si="8"/>
        <v>0.10191926083333369</v>
      </c>
      <c r="I29" s="19">
        <f t="shared" si="9"/>
        <v>0.18954125166666658</v>
      </c>
      <c r="J29" s="21">
        <f>VLOOKUP(C29,'Nymex hist.'!A:B,2,0)</f>
        <v>1.6180000000000001</v>
      </c>
      <c r="K29" s="21">
        <f t="shared" si="10"/>
        <v>1.6988571428571428</v>
      </c>
      <c r="L29" s="21">
        <f t="shared" si="21"/>
        <v>2.0235999999999996</v>
      </c>
      <c r="M29" s="21">
        <f t="shared" si="11"/>
        <v>1.8973333333333333</v>
      </c>
      <c r="N29" s="21">
        <f t="shared" si="12"/>
        <v>1.9849553241666662</v>
      </c>
      <c r="O29" s="21">
        <f t="shared" si="13"/>
        <v>2.0868745849999999</v>
      </c>
      <c r="P29" s="21">
        <f t="shared" si="14"/>
        <v>2.1861694549999995</v>
      </c>
      <c r="Q29" s="21">
        <f t="shared" si="15"/>
        <v>2.2849045100000001</v>
      </c>
      <c r="R29" s="8">
        <v>34004</v>
      </c>
      <c r="S29" s="27"/>
      <c r="T29" s="27">
        <v>1.6180000000000001</v>
      </c>
      <c r="U29" s="27">
        <v>1.617</v>
      </c>
      <c r="V29" s="27">
        <v>1.63</v>
      </c>
      <c r="W29" s="27">
        <v>1.65</v>
      </c>
      <c r="X29" s="27">
        <v>1.675</v>
      </c>
      <c r="Y29" s="27">
        <v>1.71</v>
      </c>
      <c r="Z29" s="27">
        <v>1.75</v>
      </c>
      <c r="AA29" s="27">
        <v>1.86</v>
      </c>
      <c r="AB29" s="27">
        <v>2.0249999999999999</v>
      </c>
      <c r="AC29" s="27">
        <v>2.1949999999999998</v>
      </c>
      <c r="AD29" s="27">
        <v>2.198</v>
      </c>
      <c r="AE29" s="27">
        <v>1.9450000000000001</v>
      </c>
      <c r="AF29" s="27">
        <v>1.7549999999999999</v>
      </c>
      <c r="AG29" s="27">
        <v>1.71</v>
      </c>
      <c r="AH29" s="27">
        <v>1.7150000000000001</v>
      </c>
      <c r="AI29" s="27">
        <v>1.74</v>
      </c>
      <c r="AJ29" s="28">
        <v>1.76</v>
      </c>
      <c r="AK29" s="27">
        <v>1.7949999999999999</v>
      </c>
      <c r="AL29" s="27">
        <v>1.83</v>
      </c>
      <c r="AM29" s="27">
        <v>1.94</v>
      </c>
      <c r="AN29" s="27">
        <v>2.105</v>
      </c>
      <c r="AO29" s="27">
        <v>2.2749999999999999</v>
      </c>
      <c r="AP29" s="27">
        <v>2.2829999999999999</v>
      </c>
      <c r="AQ29" s="27">
        <v>2.0299999999999998</v>
      </c>
      <c r="AR29" s="27">
        <v>1.84222208</v>
      </c>
      <c r="AS29" s="27">
        <v>1.7949856099999999</v>
      </c>
      <c r="AT29" s="27">
        <v>1.8002341100000001</v>
      </c>
      <c r="AU29" s="27">
        <v>1.82647659</v>
      </c>
      <c r="AV29" s="27">
        <v>1.84747057</v>
      </c>
      <c r="AW29" s="27">
        <v>1.8842100399999999</v>
      </c>
      <c r="AX29" s="27">
        <v>1.92094952</v>
      </c>
      <c r="AY29" s="27">
        <v>2.0364164300000001</v>
      </c>
      <c r="AZ29" s="27">
        <v>2.1874602200000002</v>
      </c>
      <c r="BA29" s="27">
        <v>2.3660387200000002</v>
      </c>
      <c r="BB29" s="27">
        <v>2.3742653699999998</v>
      </c>
      <c r="BC29" s="27">
        <v>2.1088054199999999</v>
      </c>
      <c r="BD29" s="27">
        <v>1.9501478699999999</v>
      </c>
      <c r="BE29" s="27">
        <v>1.9007626200000001</v>
      </c>
      <c r="BF29" s="27">
        <v>1.9062265199999999</v>
      </c>
      <c r="BG29" s="27">
        <v>1.9337561700000001</v>
      </c>
      <c r="BH29" s="27">
        <v>1.95561177</v>
      </c>
      <c r="BI29" s="27">
        <v>1.9942793700000001</v>
      </c>
      <c r="BJ29" s="27">
        <v>2.0327368200000002</v>
      </c>
      <c r="BK29" s="27">
        <v>2.1535730700000002</v>
      </c>
      <c r="BL29" s="27">
        <v>2.27264826</v>
      </c>
      <c r="BM29" s="27">
        <v>2.4596817600000001</v>
      </c>
      <c r="BN29" s="27">
        <v>2.46829791</v>
      </c>
      <c r="BO29" s="27">
        <v>2.1902694600000001</v>
      </c>
      <c r="BP29" s="27">
        <v>2.05237479</v>
      </c>
      <c r="BQ29" s="27">
        <v>2.0006395399999999</v>
      </c>
      <c r="BR29" s="27">
        <v>2.0063634399999999</v>
      </c>
      <c r="BS29" s="27">
        <v>2.03520309</v>
      </c>
      <c r="BT29" s="27">
        <v>2.05809869</v>
      </c>
      <c r="BU29" s="27">
        <v>2.0986062900000002</v>
      </c>
      <c r="BV29" s="27">
        <v>2.1388937399999999</v>
      </c>
      <c r="BW29" s="27">
        <v>2.2654799900000002</v>
      </c>
      <c r="BX29" s="27">
        <v>2.36193651</v>
      </c>
      <c r="BY29" s="27">
        <v>2.5578700099999998</v>
      </c>
      <c r="BZ29" s="27">
        <v>2.5668961600000002</v>
      </c>
      <c r="CA29" s="27">
        <v>2.2756377099999998</v>
      </c>
      <c r="CB29" s="27">
        <v>2.1508046799999998</v>
      </c>
      <c r="CC29" s="27">
        <v>2.0967194299999998</v>
      </c>
      <c r="CD29" s="27">
        <v>2.1027033300000002</v>
      </c>
      <c r="CE29" s="27">
        <v>2.13285298</v>
      </c>
      <c r="CF29" s="27">
        <v>2.1567885800000002</v>
      </c>
      <c r="CG29" s="27">
        <v>2.19913618</v>
      </c>
      <c r="CH29" s="27">
        <v>2.2412536300000001</v>
      </c>
      <c r="CI29" s="27">
        <v>2.3735898799999999</v>
      </c>
      <c r="CJ29" s="27">
        <v>2.4588190299999999</v>
      </c>
      <c r="CK29" s="27">
        <v>2.6636525299999998</v>
      </c>
      <c r="CL29" s="27">
        <v>2.6730886800000002</v>
      </c>
      <c r="CM29" s="27">
        <v>2.3686002300000002</v>
      </c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</row>
    <row r="30" spans="1:199" customFormat="1" x14ac:dyDescent="0.2">
      <c r="A30">
        <f t="shared" si="16"/>
        <v>1</v>
      </c>
      <c r="B30">
        <f t="shared" si="17"/>
        <v>2</v>
      </c>
      <c r="C30" s="1">
        <v>34008</v>
      </c>
      <c r="D30">
        <f t="shared" si="18"/>
        <v>2</v>
      </c>
      <c r="E30">
        <f t="shared" si="19"/>
        <v>1993</v>
      </c>
      <c r="F30" s="16">
        <f t="shared" si="20"/>
        <v>0.29342857142857115</v>
      </c>
      <c r="G30" s="16">
        <f t="shared" si="7"/>
        <v>8.078505833333316E-2</v>
      </c>
      <c r="H30" s="16">
        <f t="shared" si="8"/>
        <v>9.4380218333333321E-2</v>
      </c>
      <c r="I30" s="16">
        <f t="shared" si="9"/>
        <v>0.17516527666666648</v>
      </c>
      <c r="J30" s="7">
        <f>VLOOKUP(C30,'Nymex hist.'!A:B,2,0)</f>
        <v>1.7410000000000001</v>
      </c>
      <c r="K30" s="14">
        <f t="shared" si="10"/>
        <v>1.7855714285714286</v>
      </c>
      <c r="L30" s="14">
        <f t="shared" si="21"/>
        <v>2.0789999999999997</v>
      </c>
      <c r="M30" s="14">
        <f t="shared" si="11"/>
        <v>1.9395833333333334</v>
      </c>
      <c r="N30" s="14">
        <f t="shared" si="12"/>
        <v>2.0203683916666666</v>
      </c>
      <c r="O30" s="14">
        <f t="shared" si="13"/>
        <v>2.1147486099999999</v>
      </c>
      <c r="P30" s="9">
        <f t="shared" si="14"/>
        <v>2.2052626808333335</v>
      </c>
      <c r="Q30" s="9">
        <f t="shared" si="15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x14ac:dyDescent="0.2">
      <c r="A31">
        <f t="shared" si="16"/>
        <v>2</v>
      </c>
      <c r="B31">
        <f t="shared" si="17"/>
        <v>2</v>
      </c>
      <c r="C31" s="1">
        <v>34009</v>
      </c>
      <c r="D31">
        <f t="shared" si="18"/>
        <v>2</v>
      </c>
      <c r="E31">
        <f t="shared" si="19"/>
        <v>1993</v>
      </c>
      <c r="F31" s="16">
        <f t="shared" si="20"/>
        <v>0.31251428571428619</v>
      </c>
      <c r="G31" s="16">
        <f t="shared" si="7"/>
        <v>8.1690715000000358E-2</v>
      </c>
      <c r="H31" s="16">
        <f t="shared" si="8"/>
        <v>9.532607333333365E-2</v>
      </c>
      <c r="I31" s="16">
        <f t="shared" si="9"/>
        <v>0.17701678833333401</v>
      </c>
      <c r="J31" s="7">
        <f>VLOOKUP(C31,'Nymex hist.'!A:B,2,0)</f>
        <v>1.6859999999999999</v>
      </c>
      <c r="K31" s="14">
        <f t="shared" si="10"/>
        <v>1.7482857142857142</v>
      </c>
      <c r="L31" s="14">
        <f t="shared" si="21"/>
        <v>2.0608000000000004</v>
      </c>
      <c r="M31" s="14">
        <f t="shared" si="11"/>
        <v>1.9269999999999998</v>
      </c>
      <c r="N31" s="14">
        <f t="shared" si="12"/>
        <v>2.0086907150000002</v>
      </c>
      <c r="O31" s="14">
        <f t="shared" si="13"/>
        <v>2.1040167883333338</v>
      </c>
      <c r="P31" s="9">
        <f t="shared" si="14"/>
        <v>2.1943253391666668</v>
      </c>
      <c r="Q31" s="9">
        <f t="shared" si="15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x14ac:dyDescent="0.2">
      <c r="A32">
        <f t="shared" si="16"/>
        <v>3</v>
      </c>
      <c r="B32">
        <f t="shared" si="17"/>
        <v>2</v>
      </c>
      <c r="C32" s="1">
        <v>34010</v>
      </c>
      <c r="D32">
        <f t="shared" si="18"/>
        <v>2</v>
      </c>
      <c r="E32">
        <f t="shared" si="19"/>
        <v>1993</v>
      </c>
      <c r="F32" s="16">
        <f t="shared" si="20"/>
        <v>0.31459999999999999</v>
      </c>
      <c r="G32" s="16">
        <f t="shared" si="7"/>
        <v>8.0395979166666409E-2</v>
      </c>
      <c r="H32" s="16">
        <f t="shared" si="8"/>
        <v>9.6197024166666978E-2</v>
      </c>
      <c r="I32" s="16">
        <f t="shared" si="9"/>
        <v>0.17659300333333339</v>
      </c>
      <c r="J32" s="7">
        <f>VLOOKUP(C32,'Nymex hist.'!A:B,2,0)</f>
        <v>1.712</v>
      </c>
      <c r="K32" s="14">
        <f t="shared" si="10"/>
        <v>1.7520000000000002</v>
      </c>
      <c r="L32" s="14">
        <f t="shared" si="21"/>
        <v>2.0666000000000002</v>
      </c>
      <c r="M32" s="14">
        <f t="shared" si="11"/>
        <v>1.9275</v>
      </c>
      <c r="N32" s="14">
        <f t="shared" si="12"/>
        <v>2.0078959791666664</v>
      </c>
      <c r="O32" s="14">
        <f t="shared" si="13"/>
        <v>2.1040930033333334</v>
      </c>
      <c r="P32" s="9">
        <f t="shared" si="14"/>
        <v>2.1944028474999997</v>
      </c>
      <c r="Q32" s="9">
        <f t="shared" si="15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 s="31">
        <f t="shared" si="16"/>
        <v>4</v>
      </c>
      <c r="B33" s="31">
        <f t="shared" si="17"/>
        <v>2</v>
      </c>
      <c r="C33" s="1">
        <v>34011</v>
      </c>
      <c r="D33">
        <f t="shared" si="18"/>
        <v>2</v>
      </c>
      <c r="E33">
        <f t="shared" si="19"/>
        <v>1993</v>
      </c>
      <c r="F33" s="16">
        <f t="shared" si="20"/>
        <v>0.32754285714285758</v>
      </c>
      <c r="G33" s="19">
        <f t="shared" si="7"/>
        <v>7.8640748333333121E-2</v>
      </c>
      <c r="H33" s="19">
        <f t="shared" si="8"/>
        <v>9.8341670833332895E-2</v>
      </c>
      <c r="I33" s="19">
        <f t="shared" si="9"/>
        <v>0.17698241916666602</v>
      </c>
      <c r="J33" s="21">
        <f>VLOOKUP(C33,'Nymex hist.'!A:B,2,0)</f>
        <v>1.7450000000000001</v>
      </c>
      <c r="K33" s="21">
        <f t="shared" si="10"/>
        <v>1.7738571428571428</v>
      </c>
      <c r="L33" s="21">
        <f t="shared" si="21"/>
        <v>2.1014000000000004</v>
      </c>
      <c r="M33" s="21">
        <f t="shared" si="11"/>
        <v>1.9557500000000001</v>
      </c>
      <c r="N33" s="21">
        <f t="shared" si="12"/>
        <v>2.0343907483333332</v>
      </c>
      <c r="O33" s="21">
        <f t="shared" si="13"/>
        <v>2.1327324191666661</v>
      </c>
      <c r="P33" s="21">
        <f t="shared" si="14"/>
        <v>2.2230417858333333</v>
      </c>
      <c r="Q33" s="21">
        <f t="shared" si="15"/>
        <v>2.3160137991666665</v>
      </c>
      <c r="R33" s="8">
        <v>34011</v>
      </c>
      <c r="S33" s="27"/>
      <c r="T33" s="27">
        <v>1.7450000000000001</v>
      </c>
      <c r="U33" s="27">
        <v>1.732</v>
      </c>
      <c r="V33" s="27">
        <v>1.7250000000000001</v>
      </c>
      <c r="W33" s="27">
        <v>1.7250000000000001</v>
      </c>
      <c r="X33" s="27">
        <v>1.7350000000000001</v>
      </c>
      <c r="Y33" s="27">
        <v>1.7649999999999999</v>
      </c>
      <c r="Z33" s="27">
        <v>1.7949999999999999</v>
      </c>
      <c r="AA33" s="27">
        <v>1.94</v>
      </c>
      <c r="AB33" s="27">
        <v>2.105</v>
      </c>
      <c r="AC33" s="27">
        <v>2.2850000000000001</v>
      </c>
      <c r="AD33" s="27">
        <v>2.2970000000000002</v>
      </c>
      <c r="AE33" s="27">
        <v>2.0099999999999998</v>
      </c>
      <c r="AF33" s="27">
        <v>1.81</v>
      </c>
      <c r="AG33" s="27">
        <v>1.766</v>
      </c>
      <c r="AH33" s="27">
        <v>1.7769999999999999</v>
      </c>
      <c r="AI33" s="27">
        <v>1.7869999999999999</v>
      </c>
      <c r="AJ33" s="28">
        <v>1.802</v>
      </c>
      <c r="AK33" s="27">
        <v>1.835</v>
      </c>
      <c r="AL33" s="27">
        <v>1.86</v>
      </c>
      <c r="AM33" s="27">
        <v>2.0049999999999999</v>
      </c>
      <c r="AN33" s="27">
        <v>2.17</v>
      </c>
      <c r="AO33" s="27">
        <v>2.35</v>
      </c>
      <c r="AP33" s="27">
        <v>2.3620000000000001</v>
      </c>
      <c r="AQ33" s="27">
        <v>2.0750000000000002</v>
      </c>
      <c r="AR33" s="27">
        <v>1.89283402</v>
      </c>
      <c r="AS33" s="27">
        <v>1.8468203700000001</v>
      </c>
      <c r="AT33" s="27">
        <v>1.8583237800000001</v>
      </c>
      <c r="AU33" s="27">
        <v>1.8687814300000001</v>
      </c>
      <c r="AV33" s="27">
        <v>1.8844679</v>
      </c>
      <c r="AW33" s="27">
        <v>1.9189781299999999</v>
      </c>
      <c r="AX33" s="27">
        <v>1.9451222500000001</v>
      </c>
      <c r="AY33" s="27">
        <v>2.09675813</v>
      </c>
      <c r="AZ33" s="27">
        <v>2.2376099699999998</v>
      </c>
      <c r="BA33" s="27">
        <v>2.4259930000000001</v>
      </c>
      <c r="BB33" s="27">
        <v>2.4385381599999998</v>
      </c>
      <c r="BC33" s="27">
        <v>2.13827699</v>
      </c>
      <c r="BD33" s="27">
        <v>2.0007401699999998</v>
      </c>
      <c r="BE33" s="27">
        <v>1.9526566999999999</v>
      </c>
      <c r="BF33" s="27">
        <v>1.9646775700000001</v>
      </c>
      <c r="BG33" s="27">
        <v>1.97562514</v>
      </c>
      <c r="BH33" s="27">
        <v>1.9919391799999999</v>
      </c>
      <c r="BI33" s="27">
        <v>2.0280017799999999</v>
      </c>
      <c r="BJ33" s="27">
        <v>2.0552633899999999</v>
      </c>
      <c r="BK33" s="27">
        <v>2.21346658</v>
      </c>
      <c r="BL33" s="27">
        <v>2.3184881700000002</v>
      </c>
      <c r="BM33" s="27">
        <v>2.5151151999999999</v>
      </c>
      <c r="BN33" s="27">
        <v>2.52820936</v>
      </c>
      <c r="BO33" s="27">
        <v>2.2148081899999998</v>
      </c>
      <c r="BP33" s="27">
        <v>2.0937171000000001</v>
      </c>
      <c r="BQ33" s="27">
        <v>2.04361763</v>
      </c>
      <c r="BR33" s="27">
        <v>2.0561425</v>
      </c>
      <c r="BS33" s="27">
        <v>2.0675490700000001</v>
      </c>
      <c r="BT33" s="27">
        <v>2.0845471099999999</v>
      </c>
      <c r="BU33" s="27">
        <v>2.12212171</v>
      </c>
      <c r="BV33" s="27">
        <v>2.15052632</v>
      </c>
      <c r="BW33" s="27">
        <v>2.3153625099999999</v>
      </c>
      <c r="BX33" s="27">
        <v>2.3975144500000001</v>
      </c>
      <c r="BY33" s="27">
        <v>2.6023854800000001</v>
      </c>
      <c r="BZ33" s="27">
        <v>2.6160286400000001</v>
      </c>
      <c r="CA33" s="27">
        <v>2.28948748</v>
      </c>
      <c r="CB33" s="27">
        <v>2.1880324099999999</v>
      </c>
      <c r="CC33" s="27">
        <v>2.1358049399999999</v>
      </c>
      <c r="CD33" s="27">
        <v>2.1488618100000001</v>
      </c>
      <c r="CE33" s="27">
        <v>2.1607528899999999</v>
      </c>
      <c r="CF33" s="27">
        <v>2.1784729199999999</v>
      </c>
      <c r="CG33" s="27">
        <v>2.2176435200000002</v>
      </c>
      <c r="CH33" s="27">
        <v>2.24725463</v>
      </c>
      <c r="CI33" s="27">
        <v>2.4190923199999999</v>
      </c>
      <c r="CJ33" s="27">
        <v>2.4885804999999999</v>
      </c>
      <c r="CK33" s="27">
        <v>2.7021535299999999</v>
      </c>
      <c r="CL33" s="27">
        <v>2.7163761900000001</v>
      </c>
      <c r="CM33" s="27">
        <v>2.3759650200000002</v>
      </c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</row>
    <row r="34" spans="1:199" customFormat="1" x14ac:dyDescent="0.2">
      <c r="A34">
        <f t="shared" si="16"/>
        <v>5</v>
      </c>
      <c r="B34">
        <f t="shared" si="17"/>
        <v>2</v>
      </c>
      <c r="C34" s="1">
        <v>34012</v>
      </c>
      <c r="D34">
        <f t="shared" si="18"/>
        <v>2</v>
      </c>
      <c r="E34">
        <f t="shared" si="19"/>
        <v>1993</v>
      </c>
      <c r="F34" s="16">
        <f t="shared" si="20"/>
        <v>0.3363428571428575</v>
      </c>
      <c r="G34" s="16">
        <f t="shared" si="7"/>
        <v>7.9987629166667018E-2</v>
      </c>
      <c r="H34" s="16">
        <f t="shared" si="8"/>
        <v>9.6602049166666148E-2</v>
      </c>
      <c r="I34" s="16">
        <f t="shared" si="9"/>
        <v>0.17658967833333317</v>
      </c>
      <c r="J34" s="7">
        <f>VLOOKUP(C34,'Nymex hist.'!A:B,2,0)</f>
        <v>1.71</v>
      </c>
      <c r="K34" s="14">
        <f t="shared" si="10"/>
        <v>1.7458571428571428</v>
      </c>
      <c r="L34" s="14">
        <f t="shared" si="21"/>
        <v>2.0822000000000003</v>
      </c>
      <c r="M34" s="14">
        <f t="shared" si="11"/>
        <v>1.9391666666666667</v>
      </c>
      <c r="N34" s="14">
        <f t="shared" si="12"/>
        <v>2.0191542958333337</v>
      </c>
      <c r="O34" s="14">
        <f t="shared" si="13"/>
        <v>2.1157563449999999</v>
      </c>
      <c r="P34" s="9">
        <f t="shared" si="14"/>
        <v>2.2056015216666665</v>
      </c>
      <c r="Q34" s="9">
        <f t="shared" si="15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x14ac:dyDescent="0.2">
      <c r="A35">
        <f t="shared" si="16"/>
        <v>2</v>
      </c>
      <c r="B35">
        <f t="shared" si="17"/>
        <v>2</v>
      </c>
      <c r="C35" s="1">
        <v>34016</v>
      </c>
      <c r="D35">
        <f t="shared" si="18"/>
        <v>2</v>
      </c>
      <c r="E35">
        <f t="shared" si="19"/>
        <v>1993</v>
      </c>
      <c r="F35" s="16">
        <f t="shared" si="20"/>
        <v>0.32802857142857178</v>
      </c>
      <c r="G35" s="16">
        <f t="shared" si="7"/>
        <v>7.7378975833333197E-2</v>
      </c>
      <c r="H35" s="16">
        <f t="shared" si="8"/>
        <v>9.5861567500000078E-2</v>
      </c>
      <c r="I35" s="16">
        <f t="shared" si="9"/>
        <v>0.17324054333333327</v>
      </c>
      <c r="J35" s="7">
        <f>VLOOKUP(C35,'Nymex hist.'!A:B,2,0)</f>
        <v>1.7649999999999999</v>
      </c>
      <c r="K35" s="14">
        <f t="shared" si="10"/>
        <v>1.7765714285714282</v>
      </c>
      <c r="L35" s="14">
        <f t="shared" si="21"/>
        <v>2.1046</v>
      </c>
      <c r="M35" s="14">
        <f t="shared" si="11"/>
        <v>1.9608333333333334</v>
      </c>
      <c r="N35" s="14">
        <f t="shared" si="12"/>
        <v>2.0382123091666666</v>
      </c>
      <c r="O35" s="14">
        <f t="shared" si="13"/>
        <v>2.1340738766666667</v>
      </c>
      <c r="P35" s="9">
        <f t="shared" si="14"/>
        <v>2.2239174125000001</v>
      </c>
      <c r="Q35" s="9">
        <f t="shared" si="15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x14ac:dyDescent="0.2">
      <c r="A36">
        <f t="shared" si="16"/>
        <v>3</v>
      </c>
      <c r="B36">
        <f t="shared" si="17"/>
        <v>2</v>
      </c>
      <c r="C36" s="1">
        <v>34017</v>
      </c>
      <c r="D36">
        <f t="shared" si="18"/>
        <v>2</v>
      </c>
      <c r="E36">
        <f t="shared" si="19"/>
        <v>1993</v>
      </c>
      <c r="F36" s="16">
        <f t="shared" si="20"/>
        <v>0.31911428571428546</v>
      </c>
      <c r="G36" s="16">
        <f t="shared" si="7"/>
        <v>7.7763878333333647E-2</v>
      </c>
      <c r="H36" s="16">
        <f t="shared" si="8"/>
        <v>9.3834874999999762E-2</v>
      </c>
      <c r="I36" s="16">
        <f t="shared" si="9"/>
        <v>0.17159875333333341</v>
      </c>
      <c r="J36" s="7">
        <f>VLOOKUP(C36,'Nymex hist.'!A:B,2,0)</f>
        <v>1.7969999999999999</v>
      </c>
      <c r="K36" s="14">
        <f t="shared" si="10"/>
        <v>1.7712857142857144</v>
      </c>
      <c r="L36" s="14">
        <f t="shared" si="21"/>
        <v>2.0903999999999998</v>
      </c>
      <c r="M36" s="14">
        <f t="shared" si="11"/>
        <v>1.9536666666666669</v>
      </c>
      <c r="N36" s="14">
        <f t="shared" si="12"/>
        <v>2.0314305450000005</v>
      </c>
      <c r="O36" s="14">
        <f t="shared" si="13"/>
        <v>2.1252654200000003</v>
      </c>
      <c r="P36" s="9">
        <f t="shared" si="14"/>
        <v>2.2150578900000002</v>
      </c>
      <c r="Q36" s="9">
        <f t="shared" si="15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 s="31">
        <f t="shared" si="16"/>
        <v>4</v>
      </c>
      <c r="B37" s="31">
        <f t="shared" si="17"/>
        <v>2</v>
      </c>
      <c r="C37" s="1">
        <v>34018</v>
      </c>
      <c r="D37">
        <f t="shared" si="18"/>
        <v>2</v>
      </c>
      <c r="E37">
        <f t="shared" si="19"/>
        <v>1993</v>
      </c>
      <c r="F37" s="16">
        <f t="shared" si="20"/>
        <v>0.32899999999999929</v>
      </c>
      <c r="G37" s="19">
        <f t="shared" si="7"/>
        <v>7.8935113333333584E-2</v>
      </c>
      <c r="H37" s="19">
        <f t="shared" si="8"/>
        <v>9.4164740833333038E-2</v>
      </c>
      <c r="I37" s="19">
        <f t="shared" si="9"/>
        <v>0.17309985416666662</v>
      </c>
      <c r="J37" s="21">
        <f>VLOOKUP(C37,'Nymex hist.'!A:B,2,0)</f>
        <v>1.873</v>
      </c>
      <c r="K37" s="21">
        <f t="shared" ref="K37:K68" si="22">AVERAGE(U37:AA37)</f>
        <v>1.7550000000000003</v>
      </c>
      <c r="L37" s="21">
        <f t="shared" si="21"/>
        <v>2.0839999999999996</v>
      </c>
      <c r="M37" s="21">
        <f t="shared" si="11"/>
        <v>1.9517499999999999</v>
      </c>
      <c r="N37" s="21">
        <f t="shared" si="12"/>
        <v>2.0306851133333335</v>
      </c>
      <c r="O37" s="21">
        <f t="shared" si="13"/>
        <v>2.1248498541666665</v>
      </c>
      <c r="P37" s="21">
        <f t="shared" si="14"/>
        <v>2.2146595741666668</v>
      </c>
      <c r="Q37" s="21">
        <f t="shared" si="15"/>
        <v>2.3056232274999999</v>
      </c>
      <c r="R37" s="8">
        <v>34018</v>
      </c>
      <c r="S37" s="27"/>
      <c r="T37" s="27">
        <v>1.873</v>
      </c>
      <c r="U37" s="27">
        <v>1.7829999999999999</v>
      </c>
      <c r="V37" s="27">
        <v>1.7290000000000001</v>
      </c>
      <c r="W37" s="27">
        <v>1.706</v>
      </c>
      <c r="X37" s="27">
        <v>1.7070000000000001</v>
      </c>
      <c r="Y37" s="27">
        <v>1.7150000000000001</v>
      </c>
      <c r="Z37" s="27">
        <v>1.7450000000000001</v>
      </c>
      <c r="AA37" s="27">
        <v>1.9</v>
      </c>
      <c r="AB37" s="27">
        <v>2.08</v>
      </c>
      <c r="AC37" s="27">
        <v>2.2549999999999999</v>
      </c>
      <c r="AD37" s="27">
        <v>2.2650000000000001</v>
      </c>
      <c r="AE37" s="27">
        <v>1.9950000000000001</v>
      </c>
      <c r="AF37" s="27">
        <v>1.825</v>
      </c>
      <c r="AG37" s="27">
        <v>1.7949999999999999</v>
      </c>
      <c r="AH37" s="27">
        <v>1.79</v>
      </c>
      <c r="AI37" s="27">
        <v>1.79</v>
      </c>
      <c r="AJ37" s="28">
        <v>1.8149999999999999</v>
      </c>
      <c r="AK37" s="27">
        <v>1.83</v>
      </c>
      <c r="AL37" s="27">
        <v>1.829</v>
      </c>
      <c r="AM37" s="27">
        <v>1.984</v>
      </c>
      <c r="AN37" s="27">
        <v>2.1640000000000001</v>
      </c>
      <c r="AO37" s="27">
        <v>2.339</v>
      </c>
      <c r="AP37" s="27">
        <v>2.3490000000000002</v>
      </c>
      <c r="AQ37" s="27">
        <v>2.0790000000000002</v>
      </c>
      <c r="AR37" s="27">
        <v>1.9039139</v>
      </c>
      <c r="AS37" s="27">
        <v>1.8726166900000001</v>
      </c>
      <c r="AT37" s="27">
        <v>1.8674004799999999</v>
      </c>
      <c r="AU37" s="27">
        <v>1.8674004799999999</v>
      </c>
      <c r="AV37" s="27">
        <v>1.8934815</v>
      </c>
      <c r="AW37" s="27">
        <v>1.9091301000000001</v>
      </c>
      <c r="AX37" s="27">
        <v>1.9080868600000001</v>
      </c>
      <c r="AY37" s="27">
        <v>2.0697891400000001</v>
      </c>
      <c r="AZ37" s="27">
        <v>2.23294273</v>
      </c>
      <c r="BA37" s="27">
        <v>2.41545948</v>
      </c>
      <c r="BB37" s="27">
        <v>2.4259183100000001</v>
      </c>
      <c r="BC37" s="27">
        <v>2.1441452600000002</v>
      </c>
      <c r="BD37" s="27">
        <v>2.0065893899999998</v>
      </c>
      <c r="BE37" s="27">
        <v>1.97387417</v>
      </c>
      <c r="BF37" s="27">
        <v>1.9685285400000001</v>
      </c>
      <c r="BG37" s="27">
        <v>1.9685285400000001</v>
      </c>
      <c r="BH37" s="27">
        <v>1.9956843200000001</v>
      </c>
      <c r="BI37" s="27">
        <v>2.0119350200000001</v>
      </c>
      <c r="BJ37" s="27">
        <v>2.0108658899999998</v>
      </c>
      <c r="BK37" s="27">
        <v>2.1795738199999999</v>
      </c>
      <c r="BL37" s="27">
        <v>2.3111253700000001</v>
      </c>
      <c r="BM37" s="27">
        <v>2.5014296200000001</v>
      </c>
      <c r="BN37" s="27">
        <v>2.5123346999999998</v>
      </c>
      <c r="BO37" s="27">
        <v>2.2185391499999998</v>
      </c>
      <c r="BP37" s="27">
        <v>2.1000565500000001</v>
      </c>
      <c r="BQ37" s="27">
        <v>2.06596432</v>
      </c>
      <c r="BR37" s="27">
        <v>2.0603937000000001</v>
      </c>
      <c r="BS37" s="27">
        <v>2.0603937000000001</v>
      </c>
      <c r="BT37" s="27">
        <v>2.0886924699999998</v>
      </c>
      <c r="BU37" s="27">
        <v>2.10562717</v>
      </c>
      <c r="BV37" s="27">
        <v>2.10451305</v>
      </c>
      <c r="BW37" s="27">
        <v>2.2803219700000001</v>
      </c>
      <c r="BX37" s="27">
        <v>2.3903819300000002</v>
      </c>
      <c r="BY37" s="27">
        <v>2.5886961799999999</v>
      </c>
      <c r="BZ37" s="27">
        <v>2.6000602499999999</v>
      </c>
      <c r="CA37" s="27">
        <v>2.2938987000000002</v>
      </c>
      <c r="CB37" s="27">
        <v>2.1926445999999999</v>
      </c>
      <c r="CC37" s="27">
        <v>2.1571371300000002</v>
      </c>
      <c r="CD37" s="27">
        <v>2.1513352499999998</v>
      </c>
      <c r="CE37" s="27">
        <v>2.1513352499999998</v>
      </c>
      <c r="CF37" s="27">
        <v>2.18080878</v>
      </c>
      <c r="CG37" s="27">
        <v>2.1984464799999999</v>
      </c>
      <c r="CH37" s="27">
        <v>2.1972860999999999</v>
      </c>
      <c r="CI37" s="27">
        <v>2.3803932799999998</v>
      </c>
      <c r="CJ37" s="27">
        <v>2.47879308</v>
      </c>
      <c r="CK37" s="27">
        <v>2.6853398300000002</v>
      </c>
      <c r="CL37" s="27">
        <v>2.6971756500000001</v>
      </c>
      <c r="CM37" s="27">
        <v>2.3783045999999999</v>
      </c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</row>
    <row r="38" spans="1:199" customFormat="1" x14ac:dyDescent="0.2">
      <c r="A38">
        <f t="shared" si="16"/>
        <v>2</v>
      </c>
      <c r="B38">
        <f t="shared" si="17"/>
        <v>3</v>
      </c>
      <c r="C38" s="1">
        <v>34030</v>
      </c>
      <c r="D38">
        <f t="shared" si="18"/>
        <v>3</v>
      </c>
      <c r="E38">
        <f t="shared" si="19"/>
        <v>1993</v>
      </c>
      <c r="F38" s="16">
        <f t="shared" si="20"/>
        <v>0.25768571428571385</v>
      </c>
      <c r="G38" s="16">
        <f t="shared" si="7"/>
        <v>8.9501246666666257E-2</v>
      </c>
      <c r="H38" s="16">
        <f t="shared" si="8"/>
        <v>9.1525958333333435E-2</v>
      </c>
      <c r="I38" s="16">
        <f t="shared" si="9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1"/>
        <v>1.9360000000000002</v>
      </c>
      <c r="N38" s="14">
        <f t="shared" si="12"/>
        <v>2.0255012466666664</v>
      </c>
      <c r="O38" s="14">
        <f t="shared" si="13"/>
        <v>2.1170272049999999</v>
      </c>
      <c r="P38" s="9">
        <f t="shared" si="14"/>
        <v>2.2096822508333331</v>
      </c>
      <c r="Q38" s="9">
        <f t="shared" si="15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x14ac:dyDescent="0.2">
      <c r="A39">
        <f t="shared" si="16"/>
        <v>3</v>
      </c>
      <c r="B39">
        <f t="shared" si="17"/>
        <v>3</v>
      </c>
      <c r="C39" s="1">
        <v>34031</v>
      </c>
      <c r="D39">
        <f t="shared" si="18"/>
        <v>3</v>
      </c>
      <c r="E39">
        <f t="shared" si="19"/>
        <v>1993</v>
      </c>
      <c r="F39" s="16">
        <f t="shared" si="20"/>
        <v>0.28831428571428597</v>
      </c>
      <c r="G39" s="16">
        <f t="shared" si="7"/>
        <v>8.9438176666666758E-2</v>
      </c>
      <c r="H39" s="16">
        <f t="shared" si="8"/>
        <v>9.1949810000000021E-2</v>
      </c>
      <c r="I39" s="16">
        <f t="shared" si="9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1"/>
        <v>1.9414999999999998</v>
      </c>
      <c r="N39" s="14">
        <f t="shared" si="12"/>
        <v>2.0309381766666665</v>
      </c>
      <c r="O39" s="14">
        <f t="shared" si="13"/>
        <v>2.1228879866666666</v>
      </c>
      <c r="P39" s="9">
        <f t="shared" si="14"/>
        <v>2.2151312708333335</v>
      </c>
      <c r="Q39" s="9">
        <f t="shared" si="15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 s="31">
        <f t="shared" si="16"/>
        <v>4</v>
      </c>
      <c r="B40" s="31">
        <f t="shared" si="17"/>
        <v>3</v>
      </c>
      <c r="C40" s="1">
        <v>34032</v>
      </c>
      <c r="D40">
        <f t="shared" si="18"/>
        <v>3</v>
      </c>
      <c r="E40">
        <f t="shared" si="19"/>
        <v>1993</v>
      </c>
      <c r="F40" s="16">
        <f t="shared" si="20"/>
        <v>0.10744285714285695</v>
      </c>
      <c r="G40" s="19">
        <f t="shared" si="7"/>
        <v>2.4394971666666265E-2</v>
      </c>
      <c r="H40" s="19">
        <f t="shared" si="8"/>
        <v>6.025185083333362E-2</v>
      </c>
      <c r="I40" s="19">
        <f t="shared" si="9"/>
        <v>8.4646822499999885E-2</v>
      </c>
      <c r="J40" s="21">
        <f>VLOOKUP(C40,'Nymex hist.'!A:B,2,0)</f>
        <v>1.798</v>
      </c>
      <c r="K40" s="21">
        <f t="shared" si="22"/>
        <v>2.3389571428571432</v>
      </c>
      <c r="L40" s="21">
        <f t="shared" si="21"/>
        <v>2.4464000000000001</v>
      </c>
      <c r="M40" s="21">
        <f t="shared" si="11"/>
        <v>2.2388333333333335</v>
      </c>
      <c r="N40" s="21">
        <f t="shared" si="12"/>
        <v>2.2632283049999997</v>
      </c>
      <c r="O40" s="21">
        <f t="shared" si="13"/>
        <v>2.3234801558333333</v>
      </c>
      <c r="P40" s="21">
        <f t="shared" si="14"/>
        <v>2.4013732791666671</v>
      </c>
      <c r="Q40" s="21">
        <f t="shared" si="15"/>
        <v>2.4828198383333331</v>
      </c>
      <c r="R40" s="8">
        <v>34032</v>
      </c>
      <c r="S40" s="27"/>
      <c r="T40" s="27"/>
      <c r="U40" s="27">
        <v>2.1276999999999999</v>
      </c>
      <c r="V40" s="27">
        <v>2.758</v>
      </c>
      <c r="W40" s="27">
        <v>2.3170000000000002</v>
      </c>
      <c r="X40" s="27">
        <v>2.2629999999999999</v>
      </c>
      <c r="Y40" s="27">
        <v>2.2650000000000001</v>
      </c>
      <c r="Z40" s="27">
        <v>2.2719999999999998</v>
      </c>
      <c r="AA40" s="27">
        <v>2.37</v>
      </c>
      <c r="AB40" s="27">
        <v>2.4849999999999999</v>
      </c>
      <c r="AC40" s="27">
        <v>2.64</v>
      </c>
      <c r="AD40" s="27">
        <v>2.6070000000000002</v>
      </c>
      <c r="AE40" s="27">
        <v>2.35</v>
      </c>
      <c r="AF40" s="27">
        <v>2.15</v>
      </c>
      <c r="AG40" s="27">
        <v>2.1</v>
      </c>
      <c r="AH40" s="27">
        <v>2.105</v>
      </c>
      <c r="AI40" s="27">
        <v>2.11</v>
      </c>
      <c r="AJ40" s="28">
        <v>2.12</v>
      </c>
      <c r="AK40" s="27">
        <v>2.125</v>
      </c>
      <c r="AL40" s="27">
        <v>2.13</v>
      </c>
      <c r="AM40" s="27">
        <v>2.194</v>
      </c>
      <c r="AN40" s="27">
        <v>2.3050000000000002</v>
      </c>
      <c r="AO40" s="27">
        <v>2.57</v>
      </c>
      <c r="AP40" s="27">
        <v>2.5569999999999999</v>
      </c>
      <c r="AQ40" s="27">
        <v>2.35</v>
      </c>
      <c r="AR40" s="27">
        <v>2.165</v>
      </c>
      <c r="AS40" s="27">
        <v>2.12</v>
      </c>
      <c r="AT40" s="27">
        <v>2.1349999999999998</v>
      </c>
      <c r="AU40" s="27">
        <v>2.1476771700000001</v>
      </c>
      <c r="AV40" s="27">
        <v>2.1578557300000001</v>
      </c>
      <c r="AW40" s="27">
        <v>2.16294502</v>
      </c>
      <c r="AX40" s="27">
        <v>2.1680343</v>
      </c>
      <c r="AY40" s="27">
        <v>2.2331771100000002</v>
      </c>
      <c r="AZ40" s="27">
        <v>2.3461591799999999</v>
      </c>
      <c r="BA40" s="27">
        <v>2.6158911499999999</v>
      </c>
      <c r="BB40" s="27">
        <v>2.6026590199999999</v>
      </c>
      <c r="BC40" s="27">
        <v>2.39196272</v>
      </c>
      <c r="BD40" s="27">
        <v>2.2036592800000001</v>
      </c>
      <c r="BE40" s="27">
        <v>2.1578557300000001</v>
      </c>
      <c r="BF40" s="27">
        <v>2.1731235799999999</v>
      </c>
      <c r="BG40" s="27">
        <v>2.2183218600000001</v>
      </c>
      <c r="BH40" s="27">
        <v>2.22883524</v>
      </c>
      <c r="BI40" s="27">
        <v>2.23409192</v>
      </c>
      <c r="BJ40" s="27">
        <v>2.23934861</v>
      </c>
      <c r="BK40" s="27">
        <v>2.3066342</v>
      </c>
      <c r="BL40" s="27">
        <v>2.4233326499999999</v>
      </c>
      <c r="BM40" s="27">
        <v>2.7019370600000001</v>
      </c>
      <c r="BN40" s="27">
        <v>2.6882696699999999</v>
      </c>
      <c r="BO40" s="27">
        <v>2.4706428300000001</v>
      </c>
      <c r="BP40" s="27">
        <v>2.2761454200000002</v>
      </c>
      <c r="BQ40" s="27">
        <v>2.22883524</v>
      </c>
      <c r="BR40" s="27">
        <v>2.2446052999999999</v>
      </c>
      <c r="BS40" s="27">
        <v>2.2936762000000002</v>
      </c>
      <c r="BT40" s="27">
        <v>2.3045467099999999</v>
      </c>
      <c r="BU40" s="27">
        <v>2.30998196</v>
      </c>
      <c r="BV40" s="27">
        <v>2.3154172100000001</v>
      </c>
      <c r="BW40" s="27">
        <v>2.3849884299999999</v>
      </c>
      <c r="BX40" s="27">
        <v>2.5056510200000002</v>
      </c>
      <c r="BY40" s="27">
        <v>2.7937193599999999</v>
      </c>
      <c r="BZ40" s="27">
        <v>2.7795877</v>
      </c>
      <c r="CA40" s="27">
        <v>2.5545682799999998</v>
      </c>
      <c r="CB40" s="27">
        <v>2.35346397</v>
      </c>
      <c r="CC40" s="27">
        <v>2.3045467099999999</v>
      </c>
      <c r="CD40" s="27">
        <v>2.3208524599999998</v>
      </c>
      <c r="CE40" s="27">
        <v>2.37138537</v>
      </c>
      <c r="CF40" s="27">
        <v>2.3826241600000002</v>
      </c>
      <c r="CG40" s="27">
        <v>2.3882435499999999</v>
      </c>
      <c r="CH40" s="27">
        <v>2.3938629499999999</v>
      </c>
      <c r="CI40" s="27">
        <v>2.4657912299999998</v>
      </c>
      <c r="CJ40" s="27">
        <v>2.5905418299999998</v>
      </c>
      <c r="CK40" s="27">
        <v>2.8883698500000001</v>
      </c>
      <c r="CL40" s="27">
        <v>2.8737594199999998</v>
      </c>
      <c r="CM40" s="27">
        <v>2.6411164</v>
      </c>
      <c r="CN40" s="27">
        <v>2.43319873</v>
      </c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</row>
    <row r="41" spans="1:199" customFormat="1" x14ac:dyDescent="0.2">
      <c r="A41">
        <f t="shared" si="16"/>
        <v>5</v>
      </c>
      <c r="B41">
        <f t="shared" si="17"/>
        <v>3</v>
      </c>
      <c r="C41" s="1">
        <v>34033</v>
      </c>
      <c r="D41">
        <f t="shared" si="18"/>
        <v>3</v>
      </c>
      <c r="E41">
        <f t="shared" si="19"/>
        <v>1993</v>
      </c>
      <c r="F41" s="16">
        <f t="shared" si="20"/>
        <v>0.27291428571428544</v>
      </c>
      <c r="G41" s="16">
        <f t="shared" si="7"/>
        <v>9.078500666666689E-2</v>
      </c>
      <c r="H41" s="16">
        <f t="shared" si="8"/>
        <v>9.4492507500000933E-2</v>
      </c>
      <c r="I41" s="16">
        <f t="shared" si="9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1"/>
        <v>1.9442499999999996</v>
      </c>
      <c r="N41" s="14">
        <f t="shared" si="12"/>
        <v>2.0350350066666665</v>
      </c>
      <c r="O41" s="14">
        <f t="shared" si="13"/>
        <v>2.1295275141666674</v>
      </c>
      <c r="P41" s="9">
        <f t="shared" si="14"/>
        <v>2.2223894716666668</v>
      </c>
      <c r="Q41" s="9">
        <f t="shared" si="15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x14ac:dyDescent="0.2">
      <c r="A42">
        <f t="shared" si="16"/>
        <v>1</v>
      </c>
      <c r="B42">
        <f t="shared" si="17"/>
        <v>3</v>
      </c>
      <c r="C42" s="1">
        <v>34036</v>
      </c>
      <c r="D42">
        <f t="shared" si="18"/>
        <v>3</v>
      </c>
      <c r="E42">
        <f t="shared" si="19"/>
        <v>1993</v>
      </c>
      <c r="F42" s="16">
        <f t="shared" si="20"/>
        <v>0.2708857142857144</v>
      </c>
      <c r="G42" s="16">
        <f t="shared" si="7"/>
        <v>9.0768696666666981E-2</v>
      </c>
      <c r="H42" s="16">
        <f t="shared" si="8"/>
        <v>9.5141077499999671E-2</v>
      </c>
      <c r="I42" s="16">
        <f t="shared" si="9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1"/>
        <v>1.9560833333333332</v>
      </c>
      <c r="N42" s="14">
        <f t="shared" si="12"/>
        <v>2.0468520300000002</v>
      </c>
      <c r="O42" s="14">
        <f t="shared" si="13"/>
        <v>2.1419931074999998</v>
      </c>
      <c r="P42" s="9">
        <f t="shared" si="14"/>
        <v>2.2342265000000001</v>
      </c>
      <c r="Q42" s="9">
        <f t="shared" si="15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x14ac:dyDescent="0.2">
      <c r="A43">
        <f t="shared" si="16"/>
        <v>2</v>
      </c>
      <c r="B43">
        <f t="shared" si="17"/>
        <v>3</v>
      </c>
      <c r="C43" s="1">
        <v>34037</v>
      </c>
      <c r="D43">
        <f t="shared" si="18"/>
        <v>3</v>
      </c>
      <c r="E43">
        <f t="shared" si="19"/>
        <v>1993</v>
      </c>
      <c r="F43" s="16">
        <f t="shared" si="20"/>
        <v>0.23597142857142872</v>
      </c>
      <c r="G43" s="16">
        <f t="shared" si="7"/>
        <v>8.5799834166666811E-2</v>
      </c>
      <c r="H43" s="16">
        <f t="shared" si="8"/>
        <v>9.2391991666666673E-2</v>
      </c>
      <c r="I43" s="16">
        <f t="shared" si="9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1"/>
        <v>1.9664166666666667</v>
      </c>
      <c r="N43" s="14">
        <f t="shared" si="12"/>
        <v>2.0522165008333335</v>
      </c>
      <c r="O43" s="14">
        <f t="shared" si="13"/>
        <v>2.1446084925000002</v>
      </c>
      <c r="P43" s="9">
        <f t="shared" si="14"/>
        <v>2.2339338733333336</v>
      </c>
      <c r="Q43" s="9">
        <f t="shared" si="15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x14ac:dyDescent="0.2">
      <c r="A44">
        <f t="shared" si="16"/>
        <v>3</v>
      </c>
      <c r="B44">
        <f t="shared" si="17"/>
        <v>3</v>
      </c>
      <c r="C44" s="1">
        <v>34038</v>
      </c>
      <c r="D44">
        <f t="shared" si="18"/>
        <v>3</v>
      </c>
      <c r="E44">
        <f t="shared" si="19"/>
        <v>1993</v>
      </c>
      <c r="F44" s="16">
        <f t="shared" si="20"/>
        <v>0.2339142857142853</v>
      </c>
      <c r="G44" s="16">
        <f t="shared" si="7"/>
        <v>8.5762030833333336E-2</v>
      </c>
      <c r="H44" s="16">
        <f t="shared" si="8"/>
        <v>9.2575866666666951E-2</v>
      </c>
      <c r="I44" s="16">
        <f t="shared" si="9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1"/>
        <v>1.9554166666666666</v>
      </c>
      <c r="N44" s="14">
        <f t="shared" si="12"/>
        <v>2.0411786974999999</v>
      </c>
      <c r="O44" s="14">
        <f t="shared" si="13"/>
        <v>2.1337545641666669</v>
      </c>
      <c r="P44" s="9">
        <f t="shared" si="14"/>
        <v>2.222913675</v>
      </c>
      <c r="Q44" s="9">
        <f t="shared" si="15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 s="31">
        <f t="shared" si="16"/>
        <v>4</v>
      </c>
      <c r="B45" s="31">
        <f t="shared" si="17"/>
        <v>3</v>
      </c>
      <c r="C45" s="1">
        <v>34039</v>
      </c>
      <c r="D45">
        <f t="shared" si="18"/>
        <v>3</v>
      </c>
      <c r="E45">
        <f t="shared" si="19"/>
        <v>1993</v>
      </c>
      <c r="F45" s="16">
        <f t="shared" si="20"/>
        <v>0.21171428571428552</v>
      </c>
      <c r="G45" s="19">
        <f t="shared" si="7"/>
        <v>8.5333935000000638E-2</v>
      </c>
      <c r="H45" s="19">
        <f t="shared" si="8"/>
        <v>9.2199625833333076E-2</v>
      </c>
      <c r="I45" s="19">
        <f t="shared" si="9"/>
        <v>0.17753356083333371</v>
      </c>
      <c r="J45" s="21">
        <f>VLOOKUP(C45,'Nymex hist.'!A:B,2,0)</f>
        <v>1.9450000000000001</v>
      </c>
      <c r="K45" s="21">
        <f t="shared" si="22"/>
        <v>1.8702857142857143</v>
      </c>
      <c r="L45" s="21">
        <f t="shared" si="21"/>
        <v>2.0819999999999999</v>
      </c>
      <c r="M45" s="21">
        <f t="shared" si="11"/>
        <v>1.9529999999999996</v>
      </c>
      <c r="N45" s="21">
        <f t="shared" si="12"/>
        <v>2.0383339350000003</v>
      </c>
      <c r="O45" s="21">
        <f t="shared" si="13"/>
        <v>2.1305335608333333</v>
      </c>
      <c r="P45" s="21">
        <f t="shared" si="14"/>
        <v>2.2200550075000001</v>
      </c>
      <c r="Q45" s="21">
        <f t="shared" si="15"/>
        <v>2.3128319591666666</v>
      </c>
      <c r="R45" s="8">
        <v>34039</v>
      </c>
      <c r="S45" s="27"/>
      <c r="T45" s="27"/>
      <c r="U45" s="27">
        <v>1.9450000000000001</v>
      </c>
      <c r="V45" s="27">
        <v>1.895</v>
      </c>
      <c r="W45" s="27">
        <v>1.8520000000000001</v>
      </c>
      <c r="X45" s="27">
        <v>1.8320000000000001</v>
      </c>
      <c r="Y45" s="27">
        <v>1.8180000000000001</v>
      </c>
      <c r="Z45" s="27">
        <v>1.83</v>
      </c>
      <c r="AA45" s="27">
        <v>1.92</v>
      </c>
      <c r="AB45" s="27">
        <v>2.08</v>
      </c>
      <c r="AC45" s="27">
        <v>2.2450000000000001</v>
      </c>
      <c r="AD45" s="27">
        <v>2.25</v>
      </c>
      <c r="AE45" s="27">
        <v>2</v>
      </c>
      <c r="AF45" s="27">
        <v>1.835</v>
      </c>
      <c r="AG45" s="27">
        <v>1.7909999999999999</v>
      </c>
      <c r="AH45" s="27">
        <v>1.7949999999999999</v>
      </c>
      <c r="AI45" s="27">
        <v>1.8049999999999999</v>
      </c>
      <c r="AJ45" s="28">
        <v>1.8149999999999999</v>
      </c>
      <c r="AK45" s="27">
        <v>1.83</v>
      </c>
      <c r="AL45" s="27">
        <v>1.86</v>
      </c>
      <c r="AM45" s="27">
        <v>1.9850000000000001</v>
      </c>
      <c r="AN45" s="27">
        <v>2.15</v>
      </c>
      <c r="AO45" s="27">
        <v>2.3199999999999998</v>
      </c>
      <c r="AP45" s="27">
        <v>2.335</v>
      </c>
      <c r="AQ45" s="27">
        <v>2.085</v>
      </c>
      <c r="AR45" s="27">
        <v>1.92</v>
      </c>
      <c r="AS45" s="27">
        <v>1.87037824</v>
      </c>
      <c r="AT45" s="27">
        <v>1.8745555300000001</v>
      </c>
      <c r="AU45" s="27">
        <v>1.88499873</v>
      </c>
      <c r="AV45" s="27">
        <v>1.89544194</v>
      </c>
      <c r="AW45" s="27">
        <v>1.9111067500000001</v>
      </c>
      <c r="AX45" s="27">
        <v>1.94243637</v>
      </c>
      <c r="AY45" s="27">
        <v>2.0729764500000001</v>
      </c>
      <c r="AZ45" s="27">
        <v>2.2452893500000002</v>
      </c>
      <c r="BA45" s="27">
        <v>2.4228238599999998</v>
      </c>
      <c r="BB45" s="27">
        <v>2.4384886699999999</v>
      </c>
      <c r="BC45" s="27">
        <v>2.1774085099999998</v>
      </c>
      <c r="BD45" s="27">
        <v>2.0050956100000001</v>
      </c>
      <c r="BE45" s="27">
        <v>1.9635794600000001</v>
      </c>
      <c r="BF45" s="27">
        <v>1.9678829600000001</v>
      </c>
      <c r="BG45" s="27">
        <v>1.9788568900000001</v>
      </c>
      <c r="BH45" s="27">
        <v>1.98961564</v>
      </c>
      <c r="BI45" s="27">
        <v>2.0059689399999998</v>
      </c>
      <c r="BJ45" s="27">
        <v>2.0386755399999998</v>
      </c>
      <c r="BK45" s="27">
        <v>2.17488131</v>
      </c>
      <c r="BL45" s="27">
        <v>2.3203417599999998</v>
      </c>
      <c r="BM45" s="27">
        <v>2.5056074399999999</v>
      </c>
      <c r="BN45" s="27">
        <v>2.5219607399999999</v>
      </c>
      <c r="BO45" s="27">
        <v>2.2495491900000002</v>
      </c>
      <c r="BP45" s="27">
        <v>2.1040887399999999</v>
      </c>
      <c r="BQ45" s="27">
        <v>2.05478805</v>
      </c>
      <c r="BR45" s="27">
        <v>2.0592715500000001</v>
      </c>
      <c r="BS45" s="27">
        <v>2.0707044799999998</v>
      </c>
      <c r="BT45" s="27">
        <v>2.0819132300000001</v>
      </c>
      <c r="BU45" s="27">
        <v>2.0989505300000002</v>
      </c>
      <c r="BV45" s="27">
        <v>2.13302513</v>
      </c>
      <c r="BW45" s="27">
        <v>2.2749278999999998</v>
      </c>
      <c r="BX45" s="27">
        <v>2.3992329400000001</v>
      </c>
      <c r="BY45" s="27">
        <v>2.5922476099999998</v>
      </c>
      <c r="BZ45" s="27">
        <v>2.60928491</v>
      </c>
      <c r="CA45" s="27">
        <v>2.3254793600000001</v>
      </c>
      <c r="CB45" s="27">
        <v>2.2011743300000002</v>
      </c>
      <c r="CC45" s="27">
        <v>2.1469942199999998</v>
      </c>
      <c r="CD45" s="27">
        <v>2.1516677199999998</v>
      </c>
      <c r="CE45" s="27">
        <v>2.1635851399999999</v>
      </c>
      <c r="CF45" s="27">
        <v>2.1752688899999999</v>
      </c>
      <c r="CG45" s="27">
        <v>2.1930281900000002</v>
      </c>
      <c r="CH45" s="27">
        <v>2.2285467900000002</v>
      </c>
      <c r="CI45" s="27">
        <v>2.3764630699999998</v>
      </c>
      <c r="CJ45" s="27">
        <v>2.4906483599999998</v>
      </c>
      <c r="CK45" s="27">
        <v>2.6918425300000002</v>
      </c>
      <c r="CL45" s="27">
        <v>2.70960183</v>
      </c>
      <c r="CM45" s="27">
        <v>2.4137692799999999</v>
      </c>
      <c r="CN45" s="27">
        <v>2.2995839899999999</v>
      </c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</row>
    <row r="46" spans="1:199" customFormat="1" x14ac:dyDescent="0.2">
      <c r="A46">
        <f t="shared" si="16"/>
        <v>5</v>
      </c>
      <c r="B46">
        <f t="shared" si="17"/>
        <v>3</v>
      </c>
      <c r="C46" s="1">
        <v>34040</v>
      </c>
      <c r="D46">
        <f t="shared" si="18"/>
        <v>3</v>
      </c>
      <c r="E46">
        <f t="shared" si="19"/>
        <v>1993</v>
      </c>
      <c r="F46" s="16">
        <f t="shared" si="20"/>
        <v>0.21714285714285753</v>
      </c>
      <c r="G46" s="16">
        <f t="shared" si="7"/>
        <v>8.5010887500000187E-2</v>
      </c>
      <c r="H46" s="16">
        <f t="shared" si="8"/>
        <v>9.0804946666666719E-2</v>
      </c>
      <c r="I46" s="16">
        <f t="shared" si="9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1"/>
        <v>1.9438333333333331</v>
      </c>
      <c r="N46" s="14">
        <f t="shared" si="12"/>
        <v>2.0288442208333333</v>
      </c>
      <c r="O46" s="14">
        <f t="shared" si="13"/>
        <v>2.1196491675</v>
      </c>
      <c r="P46" s="9">
        <f t="shared" si="14"/>
        <v>2.210515589166667</v>
      </c>
      <c r="Q46" s="9">
        <f t="shared" si="15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x14ac:dyDescent="0.2">
      <c r="A47">
        <f t="shared" si="16"/>
        <v>1</v>
      </c>
      <c r="B47">
        <f t="shared" si="17"/>
        <v>3</v>
      </c>
      <c r="C47" s="1">
        <v>34043</v>
      </c>
      <c r="D47">
        <f t="shared" si="18"/>
        <v>3</v>
      </c>
      <c r="E47">
        <f t="shared" si="19"/>
        <v>1993</v>
      </c>
      <c r="F47" s="16">
        <f t="shared" si="20"/>
        <v>0.20894285714285732</v>
      </c>
      <c r="G47" s="16">
        <f t="shared" si="7"/>
        <v>8.5006423333333414E-2</v>
      </c>
      <c r="H47" s="16">
        <f t="shared" si="8"/>
        <v>9.1107361666666442E-2</v>
      </c>
      <c r="I47" s="16">
        <f t="shared" si="9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1"/>
        <v>1.9465833333333331</v>
      </c>
      <c r="N47" s="14">
        <f t="shared" si="12"/>
        <v>2.0315897566666665</v>
      </c>
      <c r="O47" s="14">
        <f t="shared" si="13"/>
        <v>2.122697118333333</v>
      </c>
      <c r="P47" s="9">
        <f t="shared" si="14"/>
        <v>2.2132710166666665</v>
      </c>
      <c r="Q47" s="9">
        <f t="shared" si="15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x14ac:dyDescent="0.2">
      <c r="A48">
        <f t="shared" si="16"/>
        <v>2</v>
      </c>
      <c r="B48">
        <f t="shared" si="17"/>
        <v>3</v>
      </c>
      <c r="C48" s="1">
        <v>34044</v>
      </c>
      <c r="D48">
        <f t="shared" si="18"/>
        <v>3</v>
      </c>
      <c r="E48">
        <f t="shared" si="19"/>
        <v>1993</v>
      </c>
      <c r="F48" s="16">
        <f t="shared" si="20"/>
        <v>0.22062857142857162</v>
      </c>
      <c r="G48" s="16">
        <f t="shared" si="7"/>
        <v>8.5051976666666418E-2</v>
      </c>
      <c r="H48" s="16">
        <f t="shared" si="8"/>
        <v>9.0681415833333112E-2</v>
      </c>
      <c r="I48" s="16">
        <f t="shared" si="9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1"/>
        <v>1.9338333333333335</v>
      </c>
      <c r="N48" s="14">
        <f t="shared" si="12"/>
        <v>2.0188853099999999</v>
      </c>
      <c r="O48" s="14">
        <f t="shared" si="13"/>
        <v>2.109566725833333</v>
      </c>
      <c r="P48" s="9">
        <f t="shared" si="14"/>
        <v>2.2005585791666666</v>
      </c>
      <c r="Q48" s="9">
        <f t="shared" si="15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x14ac:dyDescent="0.2">
      <c r="A49">
        <f t="shared" si="16"/>
        <v>3</v>
      </c>
      <c r="B49">
        <f t="shared" si="17"/>
        <v>3</v>
      </c>
      <c r="C49" s="1">
        <v>34045</v>
      </c>
      <c r="D49">
        <f t="shared" si="18"/>
        <v>3</v>
      </c>
      <c r="E49">
        <f t="shared" si="19"/>
        <v>1993</v>
      </c>
      <c r="F49" s="16">
        <f t="shared" si="20"/>
        <v>0.19165714285714297</v>
      </c>
      <c r="G49" s="16">
        <f t="shared" si="7"/>
        <v>8.3164759999999616E-2</v>
      </c>
      <c r="H49" s="16">
        <f t="shared" si="8"/>
        <v>8.6089023333333792E-2</v>
      </c>
      <c r="I49" s="16">
        <f t="shared" si="9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1"/>
        <v>1.96025</v>
      </c>
      <c r="N49" s="14">
        <f t="shared" si="12"/>
        <v>2.0434147599999997</v>
      </c>
      <c r="O49" s="14">
        <f t="shared" si="13"/>
        <v>2.1295037833333335</v>
      </c>
      <c r="P49" s="9">
        <f t="shared" si="14"/>
        <v>2.2193982450000003</v>
      </c>
      <c r="Q49" s="9">
        <f t="shared" si="15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 s="31">
        <f t="shared" si="16"/>
        <v>4</v>
      </c>
      <c r="B50" s="31">
        <f t="shared" si="17"/>
        <v>3</v>
      </c>
      <c r="C50" s="1">
        <v>34046</v>
      </c>
      <c r="D50">
        <f t="shared" si="18"/>
        <v>3</v>
      </c>
      <c r="E50">
        <f t="shared" si="19"/>
        <v>1993</v>
      </c>
      <c r="F50" s="16">
        <f t="shared" si="20"/>
        <v>0.1845142857142863</v>
      </c>
      <c r="G50" s="19">
        <f t="shared" si="7"/>
        <v>7.9549672500000002E-2</v>
      </c>
      <c r="H50" s="19">
        <f t="shared" si="8"/>
        <v>8.267198666666653E-2</v>
      </c>
      <c r="I50" s="19">
        <f t="shared" si="9"/>
        <v>0.16222165916666653</v>
      </c>
      <c r="J50" s="21">
        <f>VLOOKUP(C50,'Nymex hist.'!A:B,2,0)</f>
        <v>2.0310000000000001</v>
      </c>
      <c r="K50" s="21">
        <f t="shared" si="22"/>
        <v>1.9002857142857141</v>
      </c>
      <c r="L50" s="21">
        <f t="shared" si="21"/>
        <v>2.0848000000000004</v>
      </c>
      <c r="M50" s="21">
        <f t="shared" si="11"/>
        <v>1.9565833333333333</v>
      </c>
      <c r="N50" s="21">
        <f t="shared" si="12"/>
        <v>2.0361330058333333</v>
      </c>
      <c r="O50" s="21">
        <f t="shared" si="13"/>
        <v>2.1188049924999999</v>
      </c>
      <c r="P50" s="21">
        <f t="shared" si="14"/>
        <v>2.2082845008333329</v>
      </c>
      <c r="Q50" s="21">
        <f t="shared" si="15"/>
        <v>2.3010650608333334</v>
      </c>
      <c r="R50" s="8">
        <v>34046</v>
      </c>
      <c r="S50" s="27"/>
      <c r="T50" s="27"/>
      <c r="U50" s="27">
        <v>2.0310000000000001</v>
      </c>
      <c r="V50" s="27">
        <v>1.9490000000000001</v>
      </c>
      <c r="W50" s="27">
        <v>1.87</v>
      </c>
      <c r="X50" s="27">
        <v>1.837</v>
      </c>
      <c r="Y50" s="27">
        <v>1.83</v>
      </c>
      <c r="Z50" s="27">
        <v>1.85</v>
      </c>
      <c r="AA50" s="27">
        <v>1.9350000000000001</v>
      </c>
      <c r="AB50" s="27">
        <v>2.0950000000000002</v>
      </c>
      <c r="AC50" s="27">
        <v>2.266</v>
      </c>
      <c r="AD50" s="27">
        <v>2.2490000000000001</v>
      </c>
      <c r="AE50" s="27">
        <v>1.9750000000000001</v>
      </c>
      <c r="AF50" s="27">
        <v>1.839</v>
      </c>
      <c r="AG50" s="27">
        <v>1.8049999999999999</v>
      </c>
      <c r="AH50" s="27">
        <v>1.8049999999999999</v>
      </c>
      <c r="AI50" s="27">
        <v>1.82</v>
      </c>
      <c r="AJ50" s="28">
        <v>1.83</v>
      </c>
      <c r="AK50" s="27">
        <v>1.845</v>
      </c>
      <c r="AL50" s="27">
        <v>1.865</v>
      </c>
      <c r="AM50" s="27">
        <v>1.9850000000000001</v>
      </c>
      <c r="AN50" s="27">
        <v>2.145</v>
      </c>
      <c r="AO50" s="27">
        <v>2.3159999999999998</v>
      </c>
      <c r="AP50" s="27">
        <v>2.3290000000000002</v>
      </c>
      <c r="AQ50" s="27">
        <v>2.06</v>
      </c>
      <c r="AR50" s="27">
        <v>1.9239999999999999</v>
      </c>
      <c r="AS50" s="27">
        <v>1.87802457</v>
      </c>
      <c r="AT50" s="27">
        <v>1.87802457</v>
      </c>
      <c r="AU50" s="27">
        <v>1.89363142</v>
      </c>
      <c r="AV50" s="27">
        <v>1.9040359899999999</v>
      </c>
      <c r="AW50" s="27">
        <v>1.9196428400000001</v>
      </c>
      <c r="AX50" s="27">
        <v>1.94045198</v>
      </c>
      <c r="AY50" s="27">
        <v>2.0653068000000001</v>
      </c>
      <c r="AZ50" s="27">
        <v>2.2317798899999999</v>
      </c>
      <c r="BA50" s="27">
        <v>2.4096980100000001</v>
      </c>
      <c r="BB50" s="27">
        <v>2.4232239500000001</v>
      </c>
      <c r="BC50" s="27">
        <v>2.14334106</v>
      </c>
      <c r="BD50" s="27">
        <v>2.0018389299999999</v>
      </c>
      <c r="BE50" s="27">
        <v>1.9567718999999999</v>
      </c>
      <c r="BF50" s="27">
        <v>1.9567718999999999</v>
      </c>
      <c r="BG50" s="27">
        <v>1.97303527</v>
      </c>
      <c r="BH50" s="27">
        <v>1.98373485</v>
      </c>
      <c r="BI50" s="27">
        <v>1.9999982199999999</v>
      </c>
      <c r="BJ50" s="27">
        <v>2.02161137</v>
      </c>
      <c r="BK50" s="27">
        <v>2.1515043199999999</v>
      </c>
      <c r="BL50" s="27">
        <v>2.31436267</v>
      </c>
      <c r="BM50" s="27">
        <v>2.4994654700000001</v>
      </c>
      <c r="BN50" s="27">
        <v>2.5135889200000001</v>
      </c>
      <c r="BO50" s="27">
        <v>2.2225602499999999</v>
      </c>
      <c r="BP50" s="27">
        <v>2.0855948799999999</v>
      </c>
      <c r="BQ50" s="27">
        <v>2.0481762300000002</v>
      </c>
      <c r="BR50" s="27">
        <v>2.0481762300000002</v>
      </c>
      <c r="BS50" s="27">
        <v>2.0651236000000002</v>
      </c>
      <c r="BT50" s="27">
        <v>2.0762731799999998</v>
      </c>
      <c r="BU50" s="27">
        <v>2.0932205499999998</v>
      </c>
      <c r="BV50" s="27">
        <v>2.1157427000000002</v>
      </c>
      <c r="BW50" s="27">
        <v>2.2510986499999999</v>
      </c>
      <c r="BX50" s="27">
        <v>2.3934855100000001</v>
      </c>
      <c r="BY50" s="27">
        <v>2.5863733099999999</v>
      </c>
      <c r="BZ50" s="27">
        <v>2.6010907599999999</v>
      </c>
      <c r="CA50" s="27">
        <v>2.2978220899999999</v>
      </c>
      <c r="CB50" s="27">
        <v>2.1824172100000001</v>
      </c>
      <c r="CC50" s="27">
        <v>2.1405879699999999</v>
      </c>
      <c r="CD50" s="27">
        <v>2.1405879699999999</v>
      </c>
      <c r="CE50" s="27">
        <v>2.15825734</v>
      </c>
      <c r="CF50" s="27">
        <v>2.1698819199999999</v>
      </c>
      <c r="CG50" s="27">
        <v>2.18755129</v>
      </c>
      <c r="CH50" s="27">
        <v>2.2110329499999999</v>
      </c>
      <c r="CI50" s="27">
        <v>2.3521553900000001</v>
      </c>
      <c r="CJ50" s="27">
        <v>2.4851452699999999</v>
      </c>
      <c r="CK50" s="27">
        <v>2.6862505699999999</v>
      </c>
      <c r="CL50" s="27">
        <v>2.7015950200000001</v>
      </c>
      <c r="CM50" s="27">
        <v>2.3854063499999998</v>
      </c>
      <c r="CN50" s="27">
        <v>2.2805479599999998</v>
      </c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</row>
    <row r="51" spans="1:199" customFormat="1" x14ac:dyDescent="0.2">
      <c r="A51">
        <f t="shared" si="16"/>
        <v>5</v>
      </c>
      <c r="B51">
        <f t="shared" si="17"/>
        <v>3</v>
      </c>
      <c r="C51" s="1">
        <v>34047</v>
      </c>
      <c r="D51">
        <f t="shared" si="18"/>
        <v>3</v>
      </c>
      <c r="E51">
        <f t="shared" si="19"/>
        <v>1993</v>
      </c>
      <c r="F51" s="16">
        <f t="shared" si="20"/>
        <v>0.17331428571428598</v>
      </c>
      <c r="G51" s="16">
        <f t="shared" si="7"/>
        <v>7.9581434166666742E-2</v>
      </c>
      <c r="H51" s="16">
        <f t="shared" si="8"/>
        <v>8.2702674999999726E-2</v>
      </c>
      <c r="I51" s="16">
        <f t="shared" si="9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1"/>
        <v>1.9548333333333332</v>
      </c>
      <c r="N51" s="14">
        <f t="shared" si="12"/>
        <v>2.0344147674999999</v>
      </c>
      <c r="O51" s="14">
        <f t="shared" si="13"/>
        <v>2.1171174424999997</v>
      </c>
      <c r="P51" s="9">
        <f t="shared" si="14"/>
        <v>2.2065724808333336</v>
      </c>
      <c r="Q51" s="9">
        <f t="shared" si="15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x14ac:dyDescent="0.2">
      <c r="A52">
        <f t="shared" si="16"/>
        <v>1</v>
      </c>
      <c r="B52">
        <f t="shared" si="17"/>
        <v>3</v>
      </c>
      <c r="C52" s="1">
        <v>34050</v>
      </c>
      <c r="D52">
        <f t="shared" si="18"/>
        <v>3</v>
      </c>
      <c r="E52">
        <f t="shared" si="19"/>
        <v>1993</v>
      </c>
      <c r="F52" s="16">
        <f t="shared" si="20"/>
        <v>0.17111428571428622</v>
      </c>
      <c r="G52" s="16">
        <f t="shared" si="7"/>
        <v>7.9636255833333669E-2</v>
      </c>
      <c r="H52" s="16">
        <f t="shared" si="8"/>
        <v>8.2368268333333106E-2</v>
      </c>
      <c r="I52" s="16">
        <f t="shared" si="9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1"/>
        <v>1.9297499999999996</v>
      </c>
      <c r="N52" s="9">
        <f t="shared" si="12"/>
        <v>2.0093862558333333</v>
      </c>
      <c r="O52" s="9">
        <f t="shared" si="13"/>
        <v>2.0917545241666664</v>
      </c>
      <c r="P52" s="9">
        <f t="shared" si="14"/>
        <v>2.1815511950000004</v>
      </c>
      <c r="Q52" s="9">
        <f t="shared" si="15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x14ac:dyDescent="0.2">
      <c r="A53">
        <f t="shared" si="16"/>
        <v>2</v>
      </c>
      <c r="B53">
        <f t="shared" si="17"/>
        <v>3</v>
      </c>
      <c r="C53" s="1">
        <v>34051</v>
      </c>
      <c r="D53">
        <f t="shared" si="18"/>
        <v>3</v>
      </c>
      <c r="E53">
        <f t="shared" si="19"/>
        <v>1993</v>
      </c>
      <c r="F53" s="16">
        <f t="shared" si="20"/>
        <v>0.12605714285714353</v>
      </c>
      <c r="G53" s="16">
        <f t="shared" si="7"/>
        <v>7.9657765833333949E-2</v>
      </c>
      <c r="H53" s="16">
        <f t="shared" si="8"/>
        <v>8.2571332499999706E-2</v>
      </c>
      <c r="I53" s="16">
        <f t="shared" si="9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1"/>
        <v>1.9342499999999998</v>
      </c>
      <c r="N53" s="9">
        <f t="shared" si="12"/>
        <v>2.0139077658333338</v>
      </c>
      <c r="O53" s="9">
        <f t="shared" si="13"/>
        <v>2.0964790983333335</v>
      </c>
      <c r="P53" s="9">
        <f t="shared" si="14"/>
        <v>2.1860801041666669</v>
      </c>
      <c r="Q53" s="9">
        <f t="shared" si="15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x14ac:dyDescent="0.2">
      <c r="A54">
        <f t="shared" si="16"/>
        <v>3</v>
      </c>
      <c r="B54">
        <f t="shared" si="17"/>
        <v>3</v>
      </c>
      <c r="C54" s="1">
        <v>34052</v>
      </c>
      <c r="D54">
        <f t="shared" si="18"/>
        <v>3</v>
      </c>
      <c r="E54">
        <f t="shared" si="19"/>
        <v>1993</v>
      </c>
      <c r="F54" s="16">
        <f t="shared" si="20"/>
        <v>0.10011428571428538</v>
      </c>
      <c r="G54" s="16">
        <f t="shared" si="7"/>
        <v>7.3400418333332995E-2</v>
      </c>
      <c r="H54" s="16">
        <f t="shared" si="8"/>
        <v>7.9019394166667034E-2</v>
      </c>
      <c r="I54" s="16">
        <f t="shared" si="9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1"/>
        <v>1.9635</v>
      </c>
      <c r="N54" s="9">
        <f t="shared" si="12"/>
        <v>2.036900418333333</v>
      </c>
      <c r="O54" s="9">
        <f t="shared" si="13"/>
        <v>2.1159198125000001</v>
      </c>
      <c r="P54" s="9">
        <f t="shared" si="14"/>
        <v>2.2058833933333335</v>
      </c>
      <c r="Q54" s="9">
        <f t="shared" si="15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 s="31">
        <f t="shared" si="16"/>
        <v>4</v>
      </c>
      <c r="B55" s="31">
        <f t="shared" si="17"/>
        <v>3</v>
      </c>
      <c r="C55" s="1">
        <v>34053</v>
      </c>
      <c r="D55">
        <f t="shared" si="18"/>
        <v>3</v>
      </c>
      <c r="E55">
        <f t="shared" si="19"/>
        <v>1993</v>
      </c>
      <c r="F55" s="16">
        <f t="shared" si="20"/>
        <v>0.11377142857142886</v>
      </c>
      <c r="G55" s="19">
        <f t="shared" si="7"/>
        <v>6.8233120000000147E-2</v>
      </c>
      <c r="H55" s="19">
        <f t="shared" si="8"/>
        <v>7.3640892500000277E-2</v>
      </c>
      <c r="I55" s="19">
        <f t="shared" si="9"/>
        <v>0.14187401250000042</v>
      </c>
      <c r="J55" s="21">
        <f>VLOOKUP(C55,'Nymex hist.'!A:B,2,0)</f>
        <v>2.0230000000000001</v>
      </c>
      <c r="K55" s="21">
        <f t="shared" si="22"/>
        <v>1.9914285714285711</v>
      </c>
      <c r="L55" s="21">
        <f t="shared" si="21"/>
        <v>2.1052</v>
      </c>
      <c r="M55" s="21">
        <f t="shared" si="11"/>
        <v>1.9829999999999999</v>
      </c>
      <c r="N55" s="21">
        <f t="shared" si="12"/>
        <v>2.05123312</v>
      </c>
      <c r="O55" s="21">
        <f t="shared" si="13"/>
        <v>2.1248740125000003</v>
      </c>
      <c r="P55" s="21">
        <f t="shared" si="14"/>
        <v>2.2117322116666664</v>
      </c>
      <c r="Q55" s="21">
        <f t="shared" si="15"/>
        <v>2.3035768808333335</v>
      </c>
      <c r="R55" s="8">
        <v>34053</v>
      </c>
      <c r="S55" s="27"/>
      <c r="T55" s="27"/>
      <c r="U55" s="27">
        <v>2.2240000000000002</v>
      </c>
      <c r="V55" s="27">
        <v>2.0230000000000001</v>
      </c>
      <c r="W55" s="27">
        <v>1.9570000000000001</v>
      </c>
      <c r="X55" s="27">
        <v>1.9219999999999999</v>
      </c>
      <c r="Y55" s="27">
        <v>1.911</v>
      </c>
      <c r="Z55" s="27">
        <v>1.9179999999999999</v>
      </c>
      <c r="AA55" s="27">
        <v>1.9850000000000001</v>
      </c>
      <c r="AB55" s="27">
        <v>2.1349999999999998</v>
      </c>
      <c r="AC55" s="27">
        <v>2.2879999999999998</v>
      </c>
      <c r="AD55" s="27">
        <v>2.2730000000000001</v>
      </c>
      <c r="AE55" s="27">
        <v>1.98</v>
      </c>
      <c r="AF55" s="27">
        <v>1.85</v>
      </c>
      <c r="AG55" s="27">
        <v>1.83</v>
      </c>
      <c r="AH55" s="27">
        <v>1.84</v>
      </c>
      <c r="AI55" s="27">
        <v>1.85</v>
      </c>
      <c r="AJ55" s="28">
        <v>1.8660000000000001</v>
      </c>
      <c r="AK55" s="27">
        <v>1.89</v>
      </c>
      <c r="AL55" s="27">
        <v>1.915</v>
      </c>
      <c r="AM55" s="27">
        <v>1.994</v>
      </c>
      <c r="AN55" s="27">
        <v>2.1749999999999998</v>
      </c>
      <c r="AO55" s="27">
        <v>2.3330000000000002</v>
      </c>
      <c r="AP55" s="27">
        <v>2.3330000000000002</v>
      </c>
      <c r="AQ55" s="27">
        <v>2.0449999999999999</v>
      </c>
      <c r="AR55" s="27">
        <v>1.92</v>
      </c>
      <c r="AS55" s="27">
        <v>1.9</v>
      </c>
      <c r="AT55" s="27">
        <v>1.90423673</v>
      </c>
      <c r="AU55" s="27">
        <v>1.91458584</v>
      </c>
      <c r="AV55" s="27">
        <v>1.9311444200000001</v>
      </c>
      <c r="AW55" s="27">
        <v>1.9559823000000001</v>
      </c>
      <c r="AX55" s="27">
        <v>1.9818550800000001</v>
      </c>
      <c r="AY55" s="27">
        <v>2.0636130700000002</v>
      </c>
      <c r="AZ55" s="27">
        <v>2.2509320100000001</v>
      </c>
      <c r="BA55" s="27">
        <v>2.4144479900000002</v>
      </c>
      <c r="BB55" s="27">
        <v>2.4144479900000002</v>
      </c>
      <c r="BC55" s="27">
        <v>2.1163935399999998</v>
      </c>
      <c r="BD55" s="27">
        <v>1.9870296300000001</v>
      </c>
      <c r="BE55" s="27">
        <v>1.96633141</v>
      </c>
      <c r="BF55" s="27">
        <v>1.96759247</v>
      </c>
      <c r="BG55" s="27">
        <v>1.9783553899999999</v>
      </c>
      <c r="BH55" s="27">
        <v>1.9953608</v>
      </c>
      <c r="BI55" s="27">
        <v>2.0211918</v>
      </c>
      <c r="BJ55" s="27">
        <v>2.04809909</v>
      </c>
      <c r="BK55" s="27">
        <v>2.1329108699999999</v>
      </c>
      <c r="BL55" s="27">
        <v>2.3505758000000001</v>
      </c>
      <c r="BM55" s="27">
        <v>2.5201993599999999</v>
      </c>
      <c r="BN55" s="27">
        <v>2.5201993599999999</v>
      </c>
      <c r="BO55" s="27">
        <v>2.2110884</v>
      </c>
      <c r="BP55" s="27">
        <v>2.0534805500000002</v>
      </c>
      <c r="BQ55" s="27">
        <v>2.0319547199999999</v>
      </c>
      <c r="BR55" s="27">
        <v>2.0566585900000001</v>
      </c>
      <c r="BS55" s="27">
        <v>2.0678590099999998</v>
      </c>
      <c r="BT55" s="27">
        <v>2.0855556599999998</v>
      </c>
      <c r="BU55" s="27">
        <v>2.1124366600000002</v>
      </c>
      <c r="BV55" s="27">
        <v>2.14043771</v>
      </c>
      <c r="BW55" s="27">
        <v>2.22869699</v>
      </c>
      <c r="BX55" s="27">
        <v>2.42795016</v>
      </c>
      <c r="BY55" s="27">
        <v>2.6044687299999998</v>
      </c>
      <c r="BZ55" s="27">
        <v>2.6044687299999998</v>
      </c>
      <c r="CA55" s="27">
        <v>2.28279276</v>
      </c>
      <c r="CB55" s="27">
        <v>2.14603791</v>
      </c>
      <c r="CC55" s="27">
        <v>2.12363708</v>
      </c>
      <c r="CD55" s="27">
        <v>2.1490122199999999</v>
      </c>
      <c r="CE55" s="27">
        <v>2.16068763</v>
      </c>
      <c r="CF55" s="27">
        <v>2.17913479</v>
      </c>
      <c r="CG55" s="27">
        <v>2.2071557899999998</v>
      </c>
      <c r="CH55" s="27">
        <v>2.2363443300000001</v>
      </c>
      <c r="CI55" s="27">
        <v>2.32834662</v>
      </c>
      <c r="CJ55" s="27">
        <v>2.5206500699999999</v>
      </c>
      <c r="CK55" s="27">
        <v>2.7046546400000002</v>
      </c>
      <c r="CL55" s="27">
        <v>2.7046546400000002</v>
      </c>
      <c r="CM55" s="27">
        <v>2.36933667</v>
      </c>
      <c r="CN55" s="27">
        <v>2.2421820399999999</v>
      </c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</row>
    <row r="56" spans="1:199" customFormat="1" x14ac:dyDescent="0.2">
      <c r="A56">
        <f t="shared" si="16"/>
        <v>5</v>
      </c>
      <c r="B56">
        <f t="shared" si="17"/>
        <v>3</v>
      </c>
      <c r="C56" s="1">
        <v>34054</v>
      </c>
      <c r="D56">
        <f t="shared" si="18"/>
        <v>3</v>
      </c>
      <c r="E56">
        <f t="shared" si="19"/>
        <v>1993</v>
      </c>
      <c r="F56" s="16">
        <f t="shared" si="20"/>
        <v>0.13242857142857156</v>
      </c>
      <c r="G56" s="16">
        <f t="shared" si="7"/>
        <v>6.9884536666666497E-2</v>
      </c>
      <c r="H56" s="16">
        <f t="shared" si="8"/>
        <v>7.4094686666666298E-2</v>
      </c>
      <c r="I56" s="16">
        <f t="shared" si="9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1"/>
        <v>1.9837500000000003</v>
      </c>
      <c r="N56" s="9">
        <f t="shared" si="12"/>
        <v>2.0536345366666668</v>
      </c>
      <c r="O56" s="9">
        <f t="shared" si="13"/>
        <v>2.1277292233333331</v>
      </c>
      <c r="P56" s="9">
        <f t="shared" si="14"/>
        <v>2.2149688666666667</v>
      </c>
      <c r="Q56" s="9">
        <f t="shared" si="15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x14ac:dyDescent="0.2">
      <c r="A57">
        <f t="shared" si="16"/>
        <v>1</v>
      </c>
      <c r="B57">
        <f t="shared" si="17"/>
        <v>3</v>
      </c>
      <c r="C57" s="1">
        <v>34057</v>
      </c>
      <c r="D57">
        <f t="shared" si="18"/>
        <v>3</v>
      </c>
      <c r="E57">
        <f t="shared" si="19"/>
        <v>1993</v>
      </c>
      <c r="F57" s="16">
        <f t="shared" si="20"/>
        <v>0.12528571428571444</v>
      </c>
      <c r="G57" s="16">
        <f t="shared" si="7"/>
        <v>6.9843512500000093E-2</v>
      </c>
      <c r="H57" s="16">
        <f t="shared" si="8"/>
        <v>7.4623337500000275E-2</v>
      </c>
      <c r="I57" s="16">
        <f t="shared" si="9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1"/>
        <v>1.9877499999999995</v>
      </c>
      <c r="N57" s="9">
        <f t="shared" si="12"/>
        <v>2.0575935124999996</v>
      </c>
      <c r="O57" s="9">
        <f t="shared" si="13"/>
        <v>2.1322168499999998</v>
      </c>
      <c r="P57" s="9">
        <f t="shared" si="14"/>
        <v>2.2189395891666668</v>
      </c>
      <c r="Q57" s="9">
        <f t="shared" si="15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x14ac:dyDescent="0.2">
      <c r="A58">
        <f t="shared" si="16"/>
        <v>2</v>
      </c>
      <c r="B58">
        <f t="shared" si="17"/>
        <v>3</v>
      </c>
      <c r="C58" s="1">
        <v>34058</v>
      </c>
      <c r="D58">
        <f t="shared" si="18"/>
        <v>3</v>
      </c>
      <c r="E58">
        <f t="shared" si="19"/>
        <v>1993</v>
      </c>
      <c r="F58" s="16">
        <f t="shared" si="20"/>
        <v>0.11551428571428524</v>
      </c>
      <c r="G58" s="16">
        <f t="shared" si="7"/>
        <v>6.9874144166666596E-2</v>
      </c>
      <c r="H58" s="16">
        <f t="shared" si="8"/>
        <v>7.4354605833333753E-2</v>
      </c>
      <c r="I58" s="16">
        <f t="shared" si="9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1"/>
        <v>2.0009999999999999</v>
      </c>
      <c r="N58" s="9">
        <f t="shared" si="12"/>
        <v>2.0708741441666665</v>
      </c>
      <c r="O58" s="9">
        <f t="shared" si="13"/>
        <v>2.1452287500000002</v>
      </c>
      <c r="P58" s="9">
        <f t="shared" si="14"/>
        <v>2.2322105116666666</v>
      </c>
      <c r="Q58" s="9">
        <f t="shared" si="15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x14ac:dyDescent="0.2">
      <c r="A59">
        <f t="shared" si="16"/>
        <v>3</v>
      </c>
      <c r="B59">
        <f t="shared" si="17"/>
        <v>3</v>
      </c>
      <c r="C59" s="1">
        <v>34059</v>
      </c>
      <c r="D59">
        <f t="shared" si="18"/>
        <v>3</v>
      </c>
      <c r="E59">
        <f t="shared" si="19"/>
        <v>1993</v>
      </c>
      <c r="F59" s="16">
        <f t="shared" si="20"/>
        <v>0.10834285714285752</v>
      </c>
      <c r="G59" s="16">
        <f t="shared" si="7"/>
        <v>5.6347805833333542E-2</v>
      </c>
      <c r="H59" s="16">
        <f t="shared" si="8"/>
        <v>6.6516048333333355E-2</v>
      </c>
      <c r="I59" s="16">
        <f t="shared" si="9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1"/>
        <v>2.0213333333333332</v>
      </c>
      <c r="N59" s="9">
        <f t="shared" si="12"/>
        <v>2.0776811391666667</v>
      </c>
      <c r="O59" s="9">
        <f t="shared" si="13"/>
        <v>2.1441971875000001</v>
      </c>
      <c r="P59" s="9">
        <f t="shared" si="14"/>
        <v>2.2239499574999999</v>
      </c>
      <c r="Q59" s="9">
        <f t="shared" si="15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 s="31">
        <f t="shared" si="16"/>
        <v>4</v>
      </c>
      <c r="B60" s="31">
        <f t="shared" si="17"/>
        <v>4</v>
      </c>
      <c r="C60" s="1">
        <v>34060</v>
      </c>
      <c r="D60">
        <f t="shared" si="18"/>
        <v>4</v>
      </c>
      <c r="E60">
        <f t="shared" si="19"/>
        <v>1993</v>
      </c>
      <c r="F60" s="16">
        <f t="shared" si="20"/>
        <v>0.14923333333333333</v>
      </c>
      <c r="G60" s="19">
        <f t="shared" si="7"/>
        <v>6.1309954999999583E-2</v>
      </c>
      <c r="H60" s="19">
        <f t="shared" si="8"/>
        <v>6.8365338333333359E-2</v>
      </c>
      <c r="I60" s="19">
        <f t="shared" si="9"/>
        <v>0.12967529333333294</v>
      </c>
      <c r="J60" s="21">
        <f>VLOOKUP(C60,'Nymex hist.'!A:B,2,0)</f>
        <v>2.0369999999999999</v>
      </c>
      <c r="K60" s="21">
        <f t="shared" si="22"/>
        <v>1.9841666666666666</v>
      </c>
      <c r="L60" s="21">
        <f t="shared" si="21"/>
        <v>2.1334</v>
      </c>
      <c r="M60" s="21">
        <f t="shared" si="11"/>
        <v>2.0073333333333339</v>
      </c>
      <c r="N60" s="21">
        <f t="shared" si="12"/>
        <v>2.0686432883333334</v>
      </c>
      <c r="O60" s="21">
        <f t="shared" si="13"/>
        <v>2.1370086266666668</v>
      </c>
      <c r="P60" s="21">
        <f t="shared" si="14"/>
        <v>2.2215433183333335</v>
      </c>
      <c r="Q60" s="21">
        <f t="shared" si="15"/>
        <v>2.3067944075</v>
      </c>
      <c r="R60" s="8">
        <v>34060</v>
      </c>
      <c r="S60" s="27"/>
      <c r="T60" s="27"/>
      <c r="U60" s="27"/>
      <c r="V60" s="27">
        <v>2.0369999999999999</v>
      </c>
      <c r="W60" s="27">
        <v>1.962</v>
      </c>
      <c r="X60" s="27">
        <v>1.946</v>
      </c>
      <c r="Y60" s="27">
        <v>1.95</v>
      </c>
      <c r="Z60" s="27">
        <v>1.9750000000000001</v>
      </c>
      <c r="AA60" s="27">
        <v>2.0350000000000001</v>
      </c>
      <c r="AB60" s="27">
        <v>2.1749999999999998</v>
      </c>
      <c r="AC60" s="27">
        <v>2.31</v>
      </c>
      <c r="AD60" s="27">
        <v>2.282</v>
      </c>
      <c r="AE60" s="27">
        <v>2.0150000000000001</v>
      </c>
      <c r="AF60" s="27">
        <v>1.885</v>
      </c>
      <c r="AG60" s="27">
        <v>1.851</v>
      </c>
      <c r="AH60" s="27">
        <v>1.87</v>
      </c>
      <c r="AI60" s="27">
        <v>1.895</v>
      </c>
      <c r="AJ60" s="28">
        <v>1.91</v>
      </c>
      <c r="AK60" s="27">
        <v>1.913</v>
      </c>
      <c r="AL60" s="27">
        <v>1.921</v>
      </c>
      <c r="AM60" s="27">
        <v>2.0009999999999999</v>
      </c>
      <c r="AN60" s="27">
        <v>2.2050000000000001</v>
      </c>
      <c r="AO60" s="27">
        <v>2.34</v>
      </c>
      <c r="AP60" s="27">
        <v>2.3220000000000001</v>
      </c>
      <c r="AQ60" s="27">
        <v>2.0550000000000002</v>
      </c>
      <c r="AR60" s="27">
        <v>1.9350000000000001</v>
      </c>
      <c r="AS60" s="27">
        <v>1.901</v>
      </c>
      <c r="AT60" s="27">
        <v>1.9347272099999999</v>
      </c>
      <c r="AU60" s="27">
        <v>1.9605925500000001</v>
      </c>
      <c r="AV60" s="27">
        <v>1.9761117500000001</v>
      </c>
      <c r="AW60" s="27">
        <v>1.9792155899999999</v>
      </c>
      <c r="AX60" s="27">
        <v>1.9874925000000001</v>
      </c>
      <c r="AY60" s="27">
        <v>2.0702615799999999</v>
      </c>
      <c r="AZ60" s="27">
        <v>2.2813227299999999</v>
      </c>
      <c r="BA60" s="27">
        <v>2.4209955500000002</v>
      </c>
      <c r="BB60" s="27">
        <v>2.4023725100000002</v>
      </c>
      <c r="BC60" s="27">
        <v>2.12613071</v>
      </c>
      <c r="BD60" s="27">
        <v>2.00197709</v>
      </c>
      <c r="BE60" s="27">
        <v>1.96680023</v>
      </c>
      <c r="BF60" s="27">
        <v>1.99029904</v>
      </c>
      <c r="BG60" s="27">
        <v>2.0171739799999999</v>
      </c>
      <c r="BH60" s="27">
        <v>2.0332122400000001</v>
      </c>
      <c r="BI60" s="27">
        <v>2.0364632399999998</v>
      </c>
      <c r="BJ60" s="27">
        <v>2.0449158399999998</v>
      </c>
      <c r="BK60" s="27">
        <v>2.1309589799999999</v>
      </c>
      <c r="BL60" s="27">
        <v>2.3744025299999998</v>
      </c>
      <c r="BM60" s="27">
        <v>2.5193971300000002</v>
      </c>
      <c r="BN60" s="27">
        <v>2.5321843899999998</v>
      </c>
      <c r="BO60" s="27">
        <v>2.24544619</v>
      </c>
      <c r="BP60" s="27">
        <v>2.06008718</v>
      </c>
      <c r="BQ60" s="27">
        <v>2.0234592400000002</v>
      </c>
      <c r="BR60" s="27">
        <v>2.0725649599999998</v>
      </c>
      <c r="BS60" s="27">
        <v>2.1004318999999998</v>
      </c>
      <c r="BT60" s="27">
        <v>2.1170621600000001</v>
      </c>
      <c r="BU60" s="27">
        <v>2.1204331600000002</v>
      </c>
      <c r="BV60" s="27">
        <v>2.1291977599999998</v>
      </c>
      <c r="BW60" s="27">
        <v>2.2184168999999998</v>
      </c>
      <c r="BX60" s="27">
        <v>2.4444446900000001</v>
      </c>
      <c r="BY60" s="27">
        <v>2.5947912899999999</v>
      </c>
      <c r="BZ60" s="27">
        <v>2.6080505600000001</v>
      </c>
      <c r="CA60" s="27">
        <v>2.3107283600000001</v>
      </c>
      <c r="CB60" s="27">
        <v>2.1449291000000001</v>
      </c>
      <c r="CC60" s="27">
        <v>2.113</v>
      </c>
      <c r="CD60" s="27">
        <v>2.1539999999999999</v>
      </c>
      <c r="CE60" s="27">
        <v>2.1890000000000001</v>
      </c>
      <c r="CF60" s="27">
        <v>2.2044399000000001</v>
      </c>
      <c r="CG60" s="27">
        <v>2.21</v>
      </c>
      <c r="CH60" s="27">
        <v>2.222</v>
      </c>
      <c r="CI60" s="27">
        <v>2.3097408800000001</v>
      </c>
      <c r="CJ60" s="27">
        <v>2.5297218699999999</v>
      </c>
      <c r="CK60" s="27">
        <v>2.6859222200000001</v>
      </c>
      <c r="CL60" s="27">
        <v>2.69969774</v>
      </c>
      <c r="CM60" s="27">
        <v>2.3907992899999999</v>
      </c>
      <c r="CN60" s="27">
        <v>2.23339183</v>
      </c>
      <c r="CO60" s="27">
        <v>2.1939331499999999</v>
      </c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</row>
    <row r="61" spans="1:199" customFormat="1" x14ac:dyDescent="0.2">
      <c r="A61">
        <f t="shared" si="16"/>
        <v>5</v>
      </c>
      <c r="B61">
        <f t="shared" si="17"/>
        <v>4</v>
      </c>
      <c r="C61" s="1">
        <v>34061</v>
      </c>
      <c r="D61">
        <f t="shared" si="18"/>
        <v>4</v>
      </c>
      <c r="E61">
        <f t="shared" si="19"/>
        <v>1993</v>
      </c>
      <c r="F61" s="16">
        <f t="shared" si="20"/>
        <v>0.16516666666666668</v>
      </c>
      <c r="G61" s="16">
        <f t="shared" si="7"/>
        <v>6.1253477500000209E-2</v>
      </c>
      <c r="H61" s="16">
        <f t="shared" si="8"/>
        <v>7.0739665000000063E-2</v>
      </c>
      <c r="I61" s="16">
        <f t="shared" si="9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1"/>
        <v>2.0226666666666664</v>
      </c>
      <c r="N61" s="9">
        <f t="shared" si="12"/>
        <v>2.0839201441666666</v>
      </c>
      <c r="O61" s="9">
        <f t="shared" si="13"/>
        <v>2.1546598091666667</v>
      </c>
      <c r="P61" s="9">
        <f t="shared" si="14"/>
        <v>2.2368716983333337</v>
      </c>
      <c r="Q61" s="9">
        <f t="shared" si="15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x14ac:dyDescent="0.2">
      <c r="A62">
        <f t="shared" si="16"/>
        <v>1</v>
      </c>
      <c r="B62">
        <f t="shared" si="17"/>
        <v>4</v>
      </c>
      <c r="C62" s="1">
        <v>34064</v>
      </c>
      <c r="D62">
        <f t="shared" si="18"/>
        <v>4</v>
      </c>
      <c r="E62">
        <f t="shared" si="19"/>
        <v>1993</v>
      </c>
      <c r="F62" s="16">
        <f t="shared" si="20"/>
        <v>0.15166666666666684</v>
      </c>
      <c r="G62" s="16">
        <f t="shared" si="7"/>
        <v>6.1397207500000217E-2</v>
      </c>
      <c r="H62" s="16">
        <f t="shared" si="8"/>
        <v>7.1078019166667339E-2</v>
      </c>
      <c r="I62" s="16">
        <f t="shared" si="9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1"/>
        <v>2.0462499999999997</v>
      </c>
      <c r="N62" s="9">
        <f t="shared" si="12"/>
        <v>2.1076472074999999</v>
      </c>
      <c r="O62" s="9">
        <f t="shared" si="13"/>
        <v>2.1787252266666672</v>
      </c>
      <c r="P62" s="9">
        <f t="shared" si="14"/>
        <v>2.2606214516666667</v>
      </c>
      <c r="Q62" s="9">
        <f t="shared" si="15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x14ac:dyDescent="0.2">
      <c r="A63">
        <f t="shared" si="16"/>
        <v>2</v>
      </c>
      <c r="B63">
        <f t="shared" si="17"/>
        <v>4</v>
      </c>
      <c r="C63" s="1">
        <v>34065</v>
      </c>
      <c r="D63">
        <f t="shared" si="18"/>
        <v>4</v>
      </c>
      <c r="E63">
        <f t="shared" si="19"/>
        <v>1993</v>
      </c>
      <c r="F63" s="16">
        <f t="shared" si="20"/>
        <v>0.1285666666666665</v>
      </c>
      <c r="G63" s="16">
        <f t="shared" si="7"/>
        <v>5.8866456666666789E-2</v>
      </c>
      <c r="H63" s="16">
        <f t="shared" si="8"/>
        <v>7.0033976666666664E-2</v>
      </c>
      <c r="I63" s="16">
        <f t="shared" si="9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1"/>
        <v>2.0780833333333333</v>
      </c>
      <c r="N63" s="9">
        <f t="shared" si="12"/>
        <v>2.1369497900000001</v>
      </c>
      <c r="O63" s="9">
        <f t="shared" si="13"/>
        <v>2.2069837666666667</v>
      </c>
      <c r="P63" s="9">
        <f t="shared" si="14"/>
        <v>2.2890531858333336</v>
      </c>
      <c r="Q63" s="9">
        <f t="shared" si="15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x14ac:dyDescent="0.2">
      <c r="A64">
        <f t="shared" si="16"/>
        <v>3</v>
      </c>
      <c r="B64">
        <f t="shared" si="17"/>
        <v>4</v>
      </c>
      <c r="C64" s="1">
        <v>34066</v>
      </c>
      <c r="D64">
        <f t="shared" si="18"/>
        <v>4</v>
      </c>
      <c r="E64">
        <f t="shared" si="19"/>
        <v>1993</v>
      </c>
      <c r="F64" s="16">
        <f t="shared" si="20"/>
        <v>0.13753333333333284</v>
      </c>
      <c r="G64" s="16">
        <f t="shared" si="7"/>
        <v>5.5489407499999643E-2</v>
      </c>
      <c r="H64" s="16">
        <f t="shared" si="8"/>
        <v>6.780536166666673E-2</v>
      </c>
      <c r="I64" s="16">
        <f t="shared" si="9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1"/>
        <v>2.1110000000000002</v>
      </c>
      <c r="N64" s="9">
        <f t="shared" si="12"/>
        <v>2.1664894074999999</v>
      </c>
      <c r="O64" s="9">
        <f t="shared" si="13"/>
        <v>2.2342947691666666</v>
      </c>
      <c r="P64" s="9">
        <f t="shared" si="14"/>
        <v>2.3168626708333333</v>
      </c>
      <c r="Q64" s="9">
        <f t="shared" si="15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 s="31">
        <f t="shared" si="16"/>
        <v>4</v>
      </c>
      <c r="B65" s="31">
        <f t="shared" si="17"/>
        <v>4</v>
      </c>
      <c r="C65" s="1">
        <v>34067</v>
      </c>
      <c r="D65">
        <f t="shared" si="18"/>
        <v>4</v>
      </c>
      <c r="E65">
        <f t="shared" si="19"/>
        <v>1993</v>
      </c>
      <c r="F65" s="16">
        <f t="shared" si="20"/>
        <v>0.10056666666666647</v>
      </c>
      <c r="G65" s="19">
        <f t="shared" si="7"/>
        <v>5.3055969166666994E-2</v>
      </c>
      <c r="H65" s="19">
        <f t="shared" si="8"/>
        <v>6.8102142499999907E-2</v>
      </c>
      <c r="I65" s="19">
        <f t="shared" si="9"/>
        <v>0.1211581116666669</v>
      </c>
      <c r="J65" s="21">
        <f>VLOOKUP(C65,'Nymex hist.'!A:B,2,0)</f>
        <v>2.2290000000000001</v>
      </c>
      <c r="K65" s="21">
        <f t="shared" si="22"/>
        <v>2.1868333333333334</v>
      </c>
      <c r="L65" s="21">
        <f t="shared" si="21"/>
        <v>2.2873999999999999</v>
      </c>
      <c r="M65" s="21">
        <f t="shared" si="11"/>
        <v>2.1397499999999998</v>
      </c>
      <c r="N65" s="21">
        <f t="shared" si="12"/>
        <v>2.1928059691666668</v>
      </c>
      <c r="O65" s="21">
        <f t="shared" si="13"/>
        <v>2.2609081116666667</v>
      </c>
      <c r="P65" s="21">
        <f t="shared" si="14"/>
        <v>2.3431882649999998</v>
      </c>
      <c r="Q65" s="21">
        <f t="shared" si="15"/>
        <v>2.4275521933333337</v>
      </c>
      <c r="R65" s="8">
        <v>34067</v>
      </c>
      <c r="S65" s="27"/>
      <c r="T65" s="27"/>
      <c r="U65" s="27"/>
      <c r="V65" s="27">
        <v>2.2290000000000001</v>
      </c>
      <c r="W65" s="27">
        <v>2.1789999999999998</v>
      </c>
      <c r="X65" s="27">
        <v>2.153</v>
      </c>
      <c r="Y65" s="27">
        <v>2.1629999999999998</v>
      </c>
      <c r="Z65" s="27">
        <v>2.1720000000000002</v>
      </c>
      <c r="AA65" s="27">
        <v>2.2250000000000001</v>
      </c>
      <c r="AB65" s="27">
        <v>2.3530000000000002</v>
      </c>
      <c r="AC65" s="27">
        <v>2.4689999999999999</v>
      </c>
      <c r="AD65" s="27">
        <v>2.4249999999999998</v>
      </c>
      <c r="AE65" s="27">
        <v>2.165</v>
      </c>
      <c r="AF65" s="27">
        <v>2.0249999999999999</v>
      </c>
      <c r="AG65" s="27">
        <v>2</v>
      </c>
      <c r="AH65" s="27">
        <v>2.0049999999999999</v>
      </c>
      <c r="AI65" s="27">
        <v>2.0249999999999999</v>
      </c>
      <c r="AJ65" s="28">
        <v>2.0350000000000001</v>
      </c>
      <c r="AK65" s="27">
        <v>2.04</v>
      </c>
      <c r="AL65" s="27">
        <v>2.0449999999999999</v>
      </c>
      <c r="AM65" s="27">
        <v>2.13</v>
      </c>
      <c r="AN65" s="27">
        <v>2.3330000000000002</v>
      </c>
      <c r="AO65" s="27">
        <v>2.4489999999999998</v>
      </c>
      <c r="AP65" s="27">
        <v>2.4449999999999998</v>
      </c>
      <c r="AQ65" s="27">
        <v>2.1949999999999998</v>
      </c>
      <c r="AR65" s="27">
        <v>2.0649999999999999</v>
      </c>
      <c r="AS65" s="27">
        <v>2.0499999999999998</v>
      </c>
      <c r="AT65" s="27">
        <v>2.0632442499999999</v>
      </c>
      <c r="AU65" s="27">
        <v>2.0838252399999999</v>
      </c>
      <c r="AV65" s="27">
        <v>2.09411573</v>
      </c>
      <c r="AW65" s="27">
        <v>2.0992609799999999</v>
      </c>
      <c r="AX65" s="27">
        <v>2.10543528</v>
      </c>
      <c r="AY65" s="27">
        <v>2.19187544</v>
      </c>
      <c r="AZ65" s="27">
        <v>2.4007724800000001</v>
      </c>
      <c r="BA65" s="27">
        <v>2.5201422299999998</v>
      </c>
      <c r="BB65" s="27">
        <v>2.5160260299999999</v>
      </c>
      <c r="BC65" s="27">
        <v>2.2587636500000001</v>
      </c>
      <c r="BD65" s="27">
        <v>2.12498722</v>
      </c>
      <c r="BE65" s="27">
        <v>2.1095514799999999</v>
      </c>
      <c r="BF65" s="27">
        <v>2.1173318700000001</v>
      </c>
      <c r="BG65" s="27">
        <v>2.1383906700000002</v>
      </c>
      <c r="BH65" s="27">
        <v>2.1491489700000002</v>
      </c>
      <c r="BI65" s="27">
        <v>2.1544136699999998</v>
      </c>
      <c r="BJ65" s="27">
        <v>2.1608228700000001</v>
      </c>
      <c r="BK65" s="27">
        <v>2.2500938700000002</v>
      </c>
      <c r="BL65" s="27">
        <v>2.5139949700000002</v>
      </c>
      <c r="BM65" s="27">
        <v>2.6373720700000001</v>
      </c>
      <c r="BN65" s="27">
        <v>2.6330229699999999</v>
      </c>
      <c r="BO65" s="27">
        <v>2.3674989700000002</v>
      </c>
      <c r="BP65" s="27">
        <v>2.1809660700000002</v>
      </c>
      <c r="BQ65" s="27">
        <v>2.1649430700000001</v>
      </c>
      <c r="BR65" s="27">
        <v>2.1997918099999998</v>
      </c>
      <c r="BS65" s="27">
        <v>2.2215866100000001</v>
      </c>
      <c r="BT65" s="27">
        <v>2.2327209099999998</v>
      </c>
      <c r="BU65" s="27">
        <v>2.2381696099999999</v>
      </c>
      <c r="BV65" s="27">
        <v>2.2448028099999999</v>
      </c>
      <c r="BW65" s="27">
        <v>2.33719381</v>
      </c>
      <c r="BX65" s="27">
        <v>2.58493672</v>
      </c>
      <c r="BY65" s="27">
        <v>2.71262582</v>
      </c>
      <c r="BZ65" s="27">
        <v>2.7081247199999998</v>
      </c>
      <c r="CA65" s="27">
        <v>2.4333207200000002</v>
      </c>
      <c r="CB65" s="27">
        <v>2.2656500099999999</v>
      </c>
      <c r="CC65" s="27">
        <v>2.2490670100000001</v>
      </c>
      <c r="CD65" s="27">
        <v>2.2856848200000002</v>
      </c>
      <c r="CE65" s="27">
        <v>2.3082846199999998</v>
      </c>
      <c r="CF65" s="27">
        <v>2.3198301699999999</v>
      </c>
      <c r="CG65" s="27">
        <v>2.3254801199999999</v>
      </c>
      <c r="CH65" s="27">
        <v>2.33235832</v>
      </c>
      <c r="CI65" s="27">
        <v>2.4281618200000001</v>
      </c>
      <c r="CJ65" s="27">
        <v>2.6711293199999999</v>
      </c>
      <c r="CK65" s="27">
        <v>2.8035346699999999</v>
      </c>
      <c r="CL65" s="27">
        <v>2.7988673199999998</v>
      </c>
      <c r="CM65" s="27">
        <v>2.5139133199999999</v>
      </c>
      <c r="CN65" s="27">
        <v>2.3539755200000001</v>
      </c>
      <c r="CO65" s="27">
        <v>2.33678002</v>
      </c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</row>
    <row r="66" spans="1:199" customFormat="1" x14ac:dyDescent="0.2">
      <c r="A66">
        <f t="shared" si="16"/>
        <v>1</v>
      </c>
      <c r="B66">
        <f t="shared" si="17"/>
        <v>4</v>
      </c>
      <c r="C66" s="1">
        <v>34071</v>
      </c>
      <c r="D66">
        <f t="shared" si="18"/>
        <v>4</v>
      </c>
      <c r="E66">
        <f t="shared" si="19"/>
        <v>1993</v>
      </c>
      <c r="F66" s="16">
        <f t="shared" si="20"/>
        <v>8.1100000000000172E-2</v>
      </c>
      <c r="G66" s="16">
        <f t="shared" si="7"/>
        <v>4.9733951666667053E-2</v>
      </c>
      <c r="H66" s="16">
        <f t="shared" si="8"/>
        <v>6.5924375833332771E-2</v>
      </c>
      <c r="I66" s="16">
        <f t="shared" si="9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1"/>
        <v>2.2237499999999999</v>
      </c>
      <c r="N66" s="9">
        <f t="shared" si="12"/>
        <v>2.2734839516666669</v>
      </c>
      <c r="O66" s="9">
        <f t="shared" si="13"/>
        <v>2.3394083274999997</v>
      </c>
      <c r="P66" s="9">
        <f t="shared" si="14"/>
        <v>2.4204589641666665</v>
      </c>
      <c r="Q66" s="9">
        <f t="shared" si="15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x14ac:dyDescent="0.2">
      <c r="A67">
        <f t="shared" si="16"/>
        <v>2</v>
      </c>
      <c r="B67">
        <f t="shared" si="17"/>
        <v>4</v>
      </c>
      <c r="C67" s="1">
        <v>34072</v>
      </c>
      <c r="D67">
        <f t="shared" si="18"/>
        <v>4</v>
      </c>
      <c r="E67">
        <f t="shared" si="19"/>
        <v>1993</v>
      </c>
      <c r="F67" s="16">
        <f t="shared" si="20"/>
        <v>0.10713333333333397</v>
      </c>
      <c r="G67" s="16">
        <f t="shared" si="7"/>
        <v>4.9601812500000175E-2</v>
      </c>
      <c r="H67" s="16">
        <f t="shared" si="8"/>
        <v>6.5027449999999654E-2</v>
      </c>
      <c r="I67" s="16">
        <f t="shared" si="9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1"/>
        <v>2.2787500000000001</v>
      </c>
      <c r="N67" s="9">
        <f t="shared" si="12"/>
        <v>2.3283518125000002</v>
      </c>
      <c r="O67" s="9">
        <f t="shared" si="13"/>
        <v>2.3933792624999999</v>
      </c>
      <c r="P67" s="9">
        <f t="shared" si="14"/>
        <v>2.4752700175000002</v>
      </c>
      <c r="Q67" s="9">
        <f t="shared" si="15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x14ac:dyDescent="0.2">
      <c r="A68">
        <f t="shared" si="16"/>
        <v>3</v>
      </c>
      <c r="B68">
        <f t="shared" si="17"/>
        <v>4</v>
      </c>
      <c r="C68" s="1">
        <v>34073</v>
      </c>
      <c r="D68">
        <f t="shared" si="18"/>
        <v>4</v>
      </c>
      <c r="E68">
        <f t="shared" si="19"/>
        <v>1993</v>
      </c>
      <c r="F68" s="16">
        <f t="shared" si="20"/>
        <v>0.10383333333333322</v>
      </c>
      <c r="G68" s="16">
        <f t="shared" si="7"/>
        <v>4.9611361666667353E-2</v>
      </c>
      <c r="H68" s="16">
        <f t="shared" si="8"/>
        <v>6.4366118333333056E-2</v>
      </c>
      <c r="I68" s="16">
        <f t="shared" si="9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1"/>
        <v>2.3185833333333328</v>
      </c>
      <c r="N68" s="9">
        <f t="shared" si="12"/>
        <v>2.3681946950000001</v>
      </c>
      <c r="O68" s="9">
        <f t="shared" si="13"/>
        <v>2.4325608133333332</v>
      </c>
      <c r="P68" s="9">
        <f t="shared" si="14"/>
        <v>2.5150871516666666</v>
      </c>
      <c r="Q68" s="9">
        <f t="shared" si="15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 s="31">
        <f t="shared" si="16"/>
        <v>4</v>
      </c>
      <c r="B69" s="31">
        <f t="shared" si="17"/>
        <v>4</v>
      </c>
      <c r="C69" s="1">
        <v>34074</v>
      </c>
      <c r="D69">
        <f t="shared" si="18"/>
        <v>4</v>
      </c>
      <c r="E69">
        <f t="shared" si="19"/>
        <v>1993</v>
      </c>
      <c r="F69" s="16">
        <f t="shared" si="20"/>
        <v>0.12106666666666666</v>
      </c>
      <c r="G69" s="19">
        <f t="shared" ref="G69:G132" si="23">N69-M69</f>
        <v>4.6297475833333657E-2</v>
      </c>
      <c r="H69" s="19">
        <f t="shared" ref="H69:H132" si="24">O69-N69</f>
        <v>5.9860472500000039E-2</v>
      </c>
      <c r="I69" s="19">
        <f t="shared" ref="I69:I132" si="25">O69-M69</f>
        <v>0.1061579483333337</v>
      </c>
      <c r="J69" s="21">
        <f>VLOOKUP(C69,'Nymex hist.'!A:B,2,0)</f>
        <v>2.3570000000000002</v>
      </c>
      <c r="K69" s="21">
        <f t="shared" ref="K69:K100" si="26">AVERAGE(U69:AA69)</f>
        <v>2.3363333333333332</v>
      </c>
      <c r="L69" s="21">
        <f t="shared" si="21"/>
        <v>2.4573999999999998</v>
      </c>
      <c r="M69" s="21">
        <f t="shared" ref="M69:M132" si="27">SUMIF($S$3:$FQ$3,$E69+1,$S69:$FQ69)/COUNTIF($S$3:$FQ$3,$E69+1)</f>
        <v>2.3228333333333331</v>
      </c>
      <c r="N69" s="21">
        <f t="shared" ref="N69:N132" si="28">SUMIF($S$3:$FQ$3,$E69+2,$S69:$FQ69)/COUNTIF($S$3:$FQ$3,$E69+2)</f>
        <v>2.3691308091666667</v>
      </c>
      <c r="O69" s="21">
        <f t="shared" ref="O69:O132" si="29">SUMIF($S$3:$FQ$3,$E69+3,$S69:$FQ69)/COUNTIF($S$3:$FQ$3,$E69+3)</f>
        <v>2.4289912816666668</v>
      </c>
      <c r="P69" s="21">
        <f t="shared" ref="P69:P132" si="30">SUMIF($S$3:$FQ$3,$E69+4,$S69:$FQ69)/COUNTIF($S$3:$FQ$3,$E69+4)</f>
        <v>2.5117647233333331</v>
      </c>
      <c r="Q69" s="21">
        <f t="shared" ref="Q69:Q132" si="31">SUMIF($S$3:$FQ$3,$E69+5,$S69:$FQ69)/COUNTIF($S$3:$FQ$3,$E69+5)</f>
        <v>2.5919597533333336</v>
      </c>
      <c r="R69" s="8">
        <v>34074</v>
      </c>
      <c r="S69" s="27"/>
      <c r="T69" s="27"/>
      <c r="U69" s="27"/>
      <c r="V69" s="27">
        <v>2.3570000000000002</v>
      </c>
      <c r="W69" s="27">
        <v>2.3199999999999998</v>
      </c>
      <c r="X69" s="27">
        <v>2.2989999999999999</v>
      </c>
      <c r="Y69" s="27">
        <v>2.3199999999999998</v>
      </c>
      <c r="Z69" s="27">
        <v>2.34</v>
      </c>
      <c r="AA69" s="27">
        <v>2.3820000000000001</v>
      </c>
      <c r="AB69" s="27">
        <v>2.4820000000000002</v>
      </c>
      <c r="AC69" s="27">
        <v>2.61</v>
      </c>
      <c r="AD69" s="27">
        <v>2.59</v>
      </c>
      <c r="AE69" s="27">
        <v>2.37</v>
      </c>
      <c r="AF69" s="27">
        <v>2.2349999999999999</v>
      </c>
      <c r="AG69" s="27">
        <v>2.2000000000000002</v>
      </c>
      <c r="AH69" s="27">
        <v>2.2149999999999999</v>
      </c>
      <c r="AI69" s="27">
        <v>2.226</v>
      </c>
      <c r="AJ69" s="28">
        <v>2.2360000000000002</v>
      </c>
      <c r="AK69" s="27">
        <v>2.2400000000000002</v>
      </c>
      <c r="AL69" s="27">
        <v>2.2450000000000001</v>
      </c>
      <c r="AM69" s="27">
        <v>2.3050000000000002</v>
      </c>
      <c r="AN69" s="27">
        <v>2.4420000000000002</v>
      </c>
      <c r="AO69" s="27">
        <v>2.57</v>
      </c>
      <c r="AP69" s="27">
        <v>2.61</v>
      </c>
      <c r="AQ69" s="27">
        <v>2.4</v>
      </c>
      <c r="AR69" s="27">
        <v>2.2749999999999999</v>
      </c>
      <c r="AS69" s="27">
        <v>2.25</v>
      </c>
      <c r="AT69" s="27">
        <v>2.26481259</v>
      </c>
      <c r="AU69" s="27">
        <v>2.2760599699999999</v>
      </c>
      <c r="AV69" s="27">
        <v>2.2862848599999999</v>
      </c>
      <c r="AW69" s="27">
        <v>2.2903748099999999</v>
      </c>
      <c r="AX69" s="27">
        <v>2.2954872599999998</v>
      </c>
      <c r="AY69" s="27">
        <v>2.35683658</v>
      </c>
      <c r="AZ69" s="27">
        <v>2.4969175400000001</v>
      </c>
      <c r="BA69" s="27">
        <v>2.6277960999999999</v>
      </c>
      <c r="BB69" s="27">
        <v>2.6686956500000001</v>
      </c>
      <c r="BC69" s="27">
        <v>2.4539730099999999</v>
      </c>
      <c r="BD69" s="27">
        <v>2.3261619200000001</v>
      </c>
      <c r="BE69" s="27">
        <v>2.3005996999999998</v>
      </c>
      <c r="BF69" s="27">
        <v>2.29859459</v>
      </c>
      <c r="BG69" s="27">
        <v>2.3101542400000001</v>
      </c>
      <c r="BH69" s="27">
        <v>2.3207300900000001</v>
      </c>
      <c r="BI69" s="27">
        <v>2.32491124</v>
      </c>
      <c r="BJ69" s="27">
        <v>2.3303221399999998</v>
      </c>
      <c r="BK69" s="27">
        <v>2.3935312899999999</v>
      </c>
      <c r="BL69" s="27">
        <v>2.6425974800000001</v>
      </c>
      <c r="BM69" s="27">
        <v>2.7776240300000001</v>
      </c>
      <c r="BN69" s="27">
        <v>2.8196814799999999</v>
      </c>
      <c r="BO69" s="27">
        <v>2.5985724299999999</v>
      </c>
      <c r="BP69" s="27">
        <v>2.36180374</v>
      </c>
      <c r="BQ69" s="27">
        <v>2.33548709</v>
      </c>
      <c r="BR69" s="27">
        <v>2.3789829600000001</v>
      </c>
      <c r="BS69" s="27">
        <v>2.3909068599999999</v>
      </c>
      <c r="BT69" s="27">
        <v>2.40181596</v>
      </c>
      <c r="BU69" s="27">
        <v>2.4061288599999999</v>
      </c>
      <c r="BV69" s="27">
        <v>2.41171026</v>
      </c>
      <c r="BW69" s="27">
        <v>2.4769111599999998</v>
      </c>
      <c r="BX69" s="27">
        <v>2.7099472900000001</v>
      </c>
      <c r="BY69" s="27">
        <v>2.8492285900000001</v>
      </c>
      <c r="BZ69" s="27">
        <v>2.8926112900000001</v>
      </c>
      <c r="CA69" s="27">
        <v>2.6645349899999999</v>
      </c>
      <c r="CB69" s="27">
        <v>2.4441838599999999</v>
      </c>
      <c r="CC69" s="27">
        <v>2.41703796</v>
      </c>
      <c r="CD69" s="27">
        <v>2.4604963500000001</v>
      </c>
      <c r="CE69" s="27">
        <v>2.4728080000000001</v>
      </c>
      <c r="CF69" s="27">
        <v>2.4840718499999999</v>
      </c>
      <c r="CG69" s="27">
        <v>2.4885250000000001</v>
      </c>
      <c r="CH69" s="27">
        <v>2.4942878999999998</v>
      </c>
      <c r="CI69" s="27">
        <v>2.5616090499999999</v>
      </c>
      <c r="CJ69" s="27">
        <v>2.78977012</v>
      </c>
      <c r="CK69" s="27">
        <v>2.93358067</v>
      </c>
      <c r="CL69" s="27">
        <v>2.9783741199999998</v>
      </c>
      <c r="CM69" s="27">
        <v>2.7428810700000001</v>
      </c>
      <c r="CN69" s="27">
        <v>2.5278174999999998</v>
      </c>
      <c r="CO69" s="27">
        <v>2.4997888499999998</v>
      </c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</row>
    <row r="70" spans="1:199" customFormat="1" x14ac:dyDescent="0.2">
      <c r="A70">
        <f t="shared" ref="A70:A133" si="32">WEEKDAY(C70,2)</f>
        <v>5</v>
      </c>
      <c r="B70">
        <f t="shared" ref="B70:B133" si="33">MONTH(C70)</f>
        <v>4</v>
      </c>
      <c r="C70" s="1">
        <v>34075</v>
      </c>
      <c r="D70">
        <f t="shared" ref="D70:D133" si="34">MONTH(R70)</f>
        <v>4</v>
      </c>
      <c r="E70">
        <f t="shared" ref="E70:E133" si="35">YEAR(R70)</f>
        <v>1993</v>
      </c>
      <c r="F70" s="16">
        <f t="shared" ref="F70:F133" si="36">L70-K70</f>
        <v>0.10319999999999974</v>
      </c>
      <c r="G70" s="16">
        <f t="shared" si="23"/>
        <v>3.9652147500000012E-2</v>
      </c>
      <c r="H70" s="16">
        <f t="shared" si="24"/>
        <v>5.1541149166666411E-2</v>
      </c>
      <c r="I70" s="16">
        <f t="shared" si="25"/>
        <v>9.1193296666666424E-2</v>
      </c>
      <c r="J70" s="7">
        <f>VLOOKUP(C70,'Nymex hist.'!A:B,2,0)</f>
        <v>2.391</v>
      </c>
      <c r="K70" s="11">
        <f t="shared" si="26"/>
        <v>2.3290000000000002</v>
      </c>
      <c r="L70" s="11">
        <f t="shared" ref="L70:L133" si="37">AVERAGE(AB70:AF70)</f>
        <v>2.4321999999999999</v>
      </c>
      <c r="M70" s="9">
        <f t="shared" si="27"/>
        <v>2.2927499999999998</v>
      </c>
      <c r="N70" s="9">
        <f t="shared" si="28"/>
        <v>2.3324021474999999</v>
      </c>
      <c r="O70" s="9">
        <f t="shared" si="29"/>
        <v>2.3839432966666663</v>
      </c>
      <c r="P70" s="9">
        <f t="shared" si="30"/>
        <v>2.4591755924999998</v>
      </c>
      <c r="Q70" s="9">
        <f t="shared" si="31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x14ac:dyDescent="0.2">
      <c r="A71">
        <f t="shared" si="32"/>
        <v>1</v>
      </c>
      <c r="B71">
        <f t="shared" si="33"/>
        <v>4</v>
      </c>
      <c r="C71" s="1">
        <v>34078</v>
      </c>
      <c r="D71">
        <f t="shared" si="34"/>
        <v>4</v>
      </c>
      <c r="E71">
        <f t="shared" si="35"/>
        <v>1993</v>
      </c>
      <c r="F71" s="16">
        <f t="shared" si="36"/>
        <v>9.236666666666693E-2</v>
      </c>
      <c r="G71" s="16">
        <f t="shared" si="23"/>
        <v>3.9645974166666598E-2</v>
      </c>
      <c r="H71" s="16">
        <f t="shared" si="24"/>
        <v>5.0937120833333349E-2</v>
      </c>
      <c r="I71" s="16">
        <f t="shared" si="25"/>
        <v>9.0583094999999947E-2</v>
      </c>
      <c r="J71" s="7">
        <f>VLOOKUP(C71,'Nymex hist.'!A:B,2,0)</f>
        <v>2.4079999999999999</v>
      </c>
      <c r="K71" s="11">
        <f t="shared" si="26"/>
        <v>2.327833333333333</v>
      </c>
      <c r="L71" s="11">
        <f t="shared" si="37"/>
        <v>2.4201999999999999</v>
      </c>
      <c r="M71" s="9">
        <f t="shared" si="27"/>
        <v>2.2859166666666666</v>
      </c>
      <c r="N71" s="9">
        <f t="shared" si="28"/>
        <v>2.3255626408333332</v>
      </c>
      <c r="O71" s="9">
        <f t="shared" si="29"/>
        <v>2.3764997616666665</v>
      </c>
      <c r="P71" s="9">
        <f t="shared" si="30"/>
        <v>2.4523236866666664</v>
      </c>
      <c r="Q71" s="9">
        <f t="shared" si="31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x14ac:dyDescent="0.2">
      <c r="A72">
        <f t="shared" si="32"/>
        <v>2</v>
      </c>
      <c r="B72">
        <f t="shared" si="33"/>
        <v>4</v>
      </c>
      <c r="C72" s="1">
        <v>34079</v>
      </c>
      <c r="D72">
        <f t="shared" si="34"/>
        <v>4</v>
      </c>
      <c r="E72">
        <f t="shared" si="35"/>
        <v>1993</v>
      </c>
      <c r="F72" s="16">
        <f t="shared" si="36"/>
        <v>7.299999999999951E-2</v>
      </c>
      <c r="G72" s="16">
        <f t="shared" si="23"/>
        <v>3.9637283333333606E-2</v>
      </c>
      <c r="H72" s="16">
        <f t="shared" si="24"/>
        <v>5.48796174999997E-2</v>
      </c>
      <c r="I72" s="16">
        <f t="shared" si="25"/>
        <v>9.4516900833333306E-2</v>
      </c>
      <c r="J72" s="7">
        <f>VLOOKUP(C72,'Nymex hist.'!A:B,2,0)</f>
        <v>2.4420000000000002</v>
      </c>
      <c r="K72" s="11">
        <f t="shared" si="26"/>
        <v>2.3350000000000004</v>
      </c>
      <c r="L72" s="11">
        <f t="shared" si="37"/>
        <v>2.4079999999999999</v>
      </c>
      <c r="M72" s="9">
        <f t="shared" si="27"/>
        <v>2.2699166666666666</v>
      </c>
      <c r="N72" s="9">
        <f t="shared" si="28"/>
        <v>2.3095539500000002</v>
      </c>
      <c r="O72" s="9">
        <f t="shared" si="29"/>
        <v>2.3644335674999999</v>
      </c>
      <c r="P72" s="9">
        <f t="shared" si="30"/>
        <v>2.4413311433333336</v>
      </c>
      <c r="Q72" s="9">
        <f t="shared" si="31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x14ac:dyDescent="0.2">
      <c r="A73">
        <f t="shared" si="32"/>
        <v>3</v>
      </c>
      <c r="B73">
        <f t="shared" si="33"/>
        <v>4</v>
      </c>
      <c r="C73" s="1">
        <v>34080</v>
      </c>
      <c r="D73">
        <f t="shared" si="34"/>
        <v>4</v>
      </c>
      <c r="E73">
        <f t="shared" si="35"/>
        <v>1993</v>
      </c>
      <c r="F73" s="16">
        <f t="shared" si="36"/>
        <v>1.8299999999999983E-2</v>
      </c>
      <c r="G73" s="16">
        <f t="shared" si="23"/>
        <v>3.9651497499999522E-2</v>
      </c>
      <c r="H73" s="16">
        <f t="shared" si="24"/>
        <v>5.5414915000000065E-2</v>
      </c>
      <c r="I73" s="16">
        <f t="shared" si="25"/>
        <v>9.5066412499999586E-2</v>
      </c>
      <c r="J73" s="7">
        <f>VLOOKUP(C73,'Nymex hist.'!A:B,2,0)</f>
        <v>2.633</v>
      </c>
      <c r="K73" s="11">
        <f t="shared" si="26"/>
        <v>2.4365000000000001</v>
      </c>
      <c r="L73" s="11">
        <f t="shared" si="37"/>
        <v>2.4548000000000001</v>
      </c>
      <c r="M73" s="9">
        <f t="shared" si="27"/>
        <v>2.3121666666666667</v>
      </c>
      <c r="N73" s="9">
        <f t="shared" si="28"/>
        <v>2.3518181641666662</v>
      </c>
      <c r="O73" s="9">
        <f t="shared" si="29"/>
        <v>2.4072330791666663</v>
      </c>
      <c r="P73" s="9">
        <f t="shared" si="30"/>
        <v>2.4836109991666664</v>
      </c>
      <c r="Q73" s="9">
        <f t="shared" si="31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 s="31">
        <f t="shared" si="32"/>
        <v>4</v>
      </c>
      <c r="B74" s="31">
        <f t="shared" si="33"/>
        <v>4</v>
      </c>
      <c r="C74" s="1">
        <v>34081</v>
      </c>
      <c r="D74">
        <f t="shared" si="34"/>
        <v>4</v>
      </c>
      <c r="E74">
        <f t="shared" si="35"/>
        <v>1993</v>
      </c>
      <c r="F74" s="16">
        <f t="shared" si="36"/>
        <v>1.2333333333333751E-2</v>
      </c>
      <c r="G74" s="19">
        <f t="shared" si="23"/>
        <v>3.5966133333333872E-2</v>
      </c>
      <c r="H74" s="19">
        <f t="shared" si="24"/>
        <v>5.1837482499999865E-2</v>
      </c>
      <c r="I74" s="19">
        <f t="shared" si="25"/>
        <v>8.7803615833333737E-2</v>
      </c>
      <c r="J74" s="21">
        <f>VLOOKUP(C74,'Nymex hist.'!A:B,2,0)</f>
        <v>2.7280000000000002</v>
      </c>
      <c r="K74" s="21">
        <f t="shared" si="26"/>
        <v>2.4976666666666665</v>
      </c>
      <c r="L74" s="21">
        <f t="shared" si="37"/>
        <v>2.5100000000000002</v>
      </c>
      <c r="M74" s="21">
        <f t="shared" si="27"/>
        <v>2.3624166666666664</v>
      </c>
      <c r="N74" s="21">
        <f t="shared" si="28"/>
        <v>2.3983828000000003</v>
      </c>
      <c r="O74" s="21">
        <f t="shared" si="29"/>
        <v>2.4502202825000001</v>
      </c>
      <c r="P74" s="21">
        <f t="shared" si="30"/>
        <v>2.5243395316666675</v>
      </c>
      <c r="Q74" s="21">
        <f t="shared" si="31"/>
        <v>2.6003458133333326</v>
      </c>
      <c r="R74" s="8">
        <v>34081</v>
      </c>
      <c r="S74" s="27"/>
      <c r="T74" s="27"/>
      <c r="U74" s="27"/>
      <c r="V74" s="27">
        <v>2.7280000000000002</v>
      </c>
      <c r="W74" s="27">
        <v>2.512</v>
      </c>
      <c r="X74" s="27">
        <v>2.44</v>
      </c>
      <c r="Y74" s="27">
        <v>2.4300000000000002</v>
      </c>
      <c r="Z74" s="27">
        <v>2.4169999999999998</v>
      </c>
      <c r="AA74" s="27">
        <v>2.4590000000000001</v>
      </c>
      <c r="AB74" s="27">
        <v>2.54</v>
      </c>
      <c r="AC74" s="27">
        <v>2.6749999999999998</v>
      </c>
      <c r="AD74" s="27">
        <v>2.65</v>
      </c>
      <c r="AE74" s="27">
        <v>2.41</v>
      </c>
      <c r="AF74" s="27">
        <v>2.2749999999999999</v>
      </c>
      <c r="AG74" s="27">
        <v>2.2400000000000002</v>
      </c>
      <c r="AH74" s="27">
        <v>2.2450000000000001</v>
      </c>
      <c r="AI74" s="27">
        <v>2.2549999999999999</v>
      </c>
      <c r="AJ74" s="28">
        <v>2.2599999999999998</v>
      </c>
      <c r="AK74" s="27">
        <v>2.27</v>
      </c>
      <c r="AL74" s="27">
        <v>2.2789999999999999</v>
      </c>
      <c r="AM74" s="27">
        <v>2.33</v>
      </c>
      <c r="AN74" s="27">
        <v>2.5</v>
      </c>
      <c r="AO74" s="27">
        <v>2.6349999999999998</v>
      </c>
      <c r="AP74" s="27">
        <v>2.665</v>
      </c>
      <c r="AQ74" s="27">
        <v>2.4350000000000001</v>
      </c>
      <c r="AR74" s="27">
        <v>2.31</v>
      </c>
      <c r="AS74" s="27">
        <v>2.2799999999999998</v>
      </c>
      <c r="AT74" s="27">
        <v>2.2828583500000001</v>
      </c>
      <c r="AU74" s="27">
        <v>2.29302698</v>
      </c>
      <c r="AV74" s="27">
        <v>2.2981113</v>
      </c>
      <c r="AW74" s="27">
        <v>2.3082799299999999</v>
      </c>
      <c r="AX74" s="27">
        <v>2.3174317000000002</v>
      </c>
      <c r="AY74" s="27">
        <v>2.36929174</v>
      </c>
      <c r="AZ74" s="27">
        <v>2.5421585200000001</v>
      </c>
      <c r="BA74" s="27">
        <v>2.6794350800000002</v>
      </c>
      <c r="BB74" s="27">
        <v>2.7099409799999998</v>
      </c>
      <c r="BC74" s="27">
        <v>2.4760623900000001</v>
      </c>
      <c r="BD74" s="27">
        <v>2.3489544699999998</v>
      </c>
      <c r="BE74" s="27">
        <v>2.3184485700000002</v>
      </c>
      <c r="BF74" s="27">
        <v>2.3164953499999998</v>
      </c>
      <c r="BG74" s="27">
        <v>2.3268987499999998</v>
      </c>
      <c r="BH74" s="27">
        <v>2.33210045</v>
      </c>
      <c r="BI74" s="27">
        <v>2.3425038499999999</v>
      </c>
      <c r="BJ74" s="27">
        <v>2.35191645</v>
      </c>
      <c r="BK74" s="27">
        <v>2.4051719500000002</v>
      </c>
      <c r="BL74" s="27">
        <v>2.66660444</v>
      </c>
      <c r="BM74" s="27">
        <v>2.8075457400000001</v>
      </c>
      <c r="BN74" s="27">
        <v>2.83875594</v>
      </c>
      <c r="BO74" s="27">
        <v>2.59873464</v>
      </c>
      <c r="BP74" s="27">
        <v>2.3843651499999998</v>
      </c>
      <c r="BQ74" s="27">
        <v>2.3529072499999999</v>
      </c>
      <c r="BR74" s="27">
        <v>2.38976605</v>
      </c>
      <c r="BS74" s="27">
        <v>2.4004634500000002</v>
      </c>
      <c r="BT74" s="27">
        <v>2.40581215</v>
      </c>
      <c r="BU74" s="27">
        <v>2.4165095499999998</v>
      </c>
      <c r="BV74" s="27">
        <v>2.4261881500000002</v>
      </c>
      <c r="BW74" s="27">
        <v>2.4809486500000002</v>
      </c>
      <c r="BX74" s="27">
        <v>2.7263495500000001</v>
      </c>
      <c r="BY74" s="27">
        <v>2.8712738500000001</v>
      </c>
      <c r="BZ74" s="27">
        <v>2.9033660499999998</v>
      </c>
      <c r="CA74" s="27">
        <v>2.6565617499999998</v>
      </c>
      <c r="CB74" s="27">
        <v>2.4595538499999998</v>
      </c>
      <c r="CC74" s="27">
        <v>2.42720695</v>
      </c>
      <c r="CD74" s="27">
        <v>2.4689675599999998</v>
      </c>
      <c r="CE74" s="27">
        <v>2.4800009599999999</v>
      </c>
      <c r="CF74" s="27">
        <v>2.4855176600000002</v>
      </c>
      <c r="CG74" s="27">
        <v>2.4965510599999998</v>
      </c>
      <c r="CH74" s="27">
        <v>2.5065336600000001</v>
      </c>
      <c r="CI74" s="27">
        <v>2.5630141599999998</v>
      </c>
      <c r="CJ74" s="27">
        <v>2.8036998999999998</v>
      </c>
      <c r="CK74" s="27">
        <v>2.9531762000000001</v>
      </c>
      <c r="CL74" s="27">
        <v>2.9862763999999999</v>
      </c>
      <c r="CM74" s="27">
        <v>2.7317201</v>
      </c>
      <c r="CN74" s="27">
        <v>2.5409473600000001</v>
      </c>
      <c r="CO74" s="27">
        <v>2.5075844599999999</v>
      </c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</row>
    <row r="75" spans="1:199" customFormat="1" x14ac:dyDescent="0.2">
      <c r="A75">
        <f t="shared" si="32"/>
        <v>5</v>
      </c>
      <c r="B75">
        <f t="shared" si="33"/>
        <v>4</v>
      </c>
      <c r="C75" s="1">
        <v>34082</v>
      </c>
      <c r="D75">
        <f t="shared" si="34"/>
        <v>4</v>
      </c>
      <c r="E75">
        <f t="shared" si="35"/>
        <v>1993</v>
      </c>
      <c r="F75" s="16">
        <f t="shared" si="36"/>
        <v>1.2799999999999923E-2</v>
      </c>
      <c r="G75" s="16">
        <f t="shared" si="23"/>
        <v>3.265853250000017E-2</v>
      </c>
      <c r="H75" s="16">
        <f t="shared" si="24"/>
        <v>5.0872012500000174E-2</v>
      </c>
      <c r="I75" s="16">
        <f t="shared" si="25"/>
        <v>8.3530545000000345E-2</v>
      </c>
      <c r="J75" s="7">
        <f>VLOOKUP(C75,'Nymex hist.'!A:B,2,0)</f>
        <v>2.758</v>
      </c>
      <c r="K75" s="11">
        <f t="shared" si="26"/>
        <v>2.512</v>
      </c>
      <c r="L75" s="11">
        <f t="shared" si="37"/>
        <v>2.5247999999999999</v>
      </c>
      <c r="M75" s="9">
        <f t="shared" si="27"/>
        <v>2.3707499999999997</v>
      </c>
      <c r="N75" s="9">
        <f t="shared" si="28"/>
        <v>2.4034085324999999</v>
      </c>
      <c r="O75" s="9">
        <f t="shared" si="29"/>
        <v>2.454280545</v>
      </c>
      <c r="P75" s="9">
        <f t="shared" si="30"/>
        <v>2.5276737433333336</v>
      </c>
      <c r="Q75" s="9">
        <f t="shared" si="31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x14ac:dyDescent="0.2">
      <c r="A76">
        <f t="shared" si="32"/>
        <v>1</v>
      </c>
      <c r="B76">
        <f t="shared" si="33"/>
        <v>4</v>
      </c>
      <c r="C76" s="1">
        <v>34085</v>
      </c>
      <c r="D76">
        <f t="shared" si="34"/>
        <v>4</v>
      </c>
      <c r="E76">
        <f t="shared" si="35"/>
        <v>1993</v>
      </c>
      <c r="F76" s="16">
        <f t="shared" si="36"/>
        <v>1.683333333333259E-2</v>
      </c>
      <c r="G76" s="16">
        <f t="shared" si="23"/>
        <v>3.2555450833333222E-2</v>
      </c>
      <c r="H76" s="16">
        <f t="shared" si="24"/>
        <v>6.1341423333333367E-2</v>
      </c>
      <c r="I76" s="16">
        <f t="shared" si="25"/>
        <v>9.3896874166666588E-2</v>
      </c>
      <c r="J76" s="7">
        <f>VLOOKUP(C76,'Nymex hist.'!A:B,2,0)</f>
        <v>2.3170000000000002</v>
      </c>
      <c r="K76" s="11">
        <f t="shared" si="26"/>
        <v>2.4121666666666672</v>
      </c>
      <c r="L76" s="11">
        <f t="shared" si="37"/>
        <v>2.4289999999999998</v>
      </c>
      <c r="M76" s="9">
        <f t="shared" si="27"/>
        <v>2.2720000000000002</v>
      </c>
      <c r="N76" s="9">
        <f t="shared" si="28"/>
        <v>2.3045554508333335</v>
      </c>
      <c r="O76" s="9">
        <f t="shared" si="29"/>
        <v>2.3658968741666668</v>
      </c>
      <c r="P76" s="9">
        <f t="shared" si="30"/>
        <v>2.4452448941666671</v>
      </c>
      <c r="Q76" s="9">
        <f t="shared" si="31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x14ac:dyDescent="0.2">
      <c r="A77">
        <f t="shared" si="32"/>
        <v>2</v>
      </c>
      <c r="B77">
        <f t="shared" si="33"/>
        <v>4</v>
      </c>
      <c r="C77" s="1">
        <v>34086</v>
      </c>
      <c r="D77">
        <f t="shared" si="34"/>
        <v>4</v>
      </c>
      <c r="E77">
        <f t="shared" si="35"/>
        <v>1993</v>
      </c>
      <c r="F77" s="16">
        <f t="shared" si="36"/>
        <v>3.2266666666666666E-2</v>
      </c>
      <c r="G77" s="16">
        <f t="shared" si="23"/>
        <v>3.9769518333333753E-2</v>
      </c>
      <c r="H77" s="16">
        <f t="shared" si="24"/>
        <v>7.3822139999999425E-2</v>
      </c>
      <c r="I77" s="16">
        <f t="shared" si="25"/>
        <v>0.11359165833333318</v>
      </c>
      <c r="J77" s="7">
        <f>VLOOKUP(C77,'Nymex hist.'!A:B,2,0)</f>
        <v>2.3180000000000001</v>
      </c>
      <c r="K77" s="11">
        <f t="shared" si="26"/>
        <v>2.3983333333333334</v>
      </c>
      <c r="L77" s="11">
        <f t="shared" si="37"/>
        <v>2.4306000000000001</v>
      </c>
      <c r="M77" s="9">
        <f t="shared" si="27"/>
        <v>2.2590833333333333</v>
      </c>
      <c r="N77" s="9">
        <f t="shared" si="28"/>
        <v>2.2988528516666671</v>
      </c>
      <c r="O77" s="9">
        <f t="shared" si="29"/>
        <v>2.3726749916666665</v>
      </c>
      <c r="P77" s="9">
        <f t="shared" si="30"/>
        <v>2.4645185616666665</v>
      </c>
      <c r="Q77" s="9">
        <f t="shared" si="31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x14ac:dyDescent="0.2">
      <c r="A78">
        <f t="shared" si="32"/>
        <v>3</v>
      </c>
      <c r="B78">
        <f t="shared" si="33"/>
        <v>4</v>
      </c>
      <c r="C78" s="1">
        <v>34087</v>
      </c>
      <c r="D78">
        <f t="shared" si="34"/>
        <v>4</v>
      </c>
      <c r="E78">
        <f t="shared" si="35"/>
        <v>1993</v>
      </c>
      <c r="F78" s="16">
        <f t="shared" si="36"/>
        <v>2.0433333333332637E-2</v>
      </c>
      <c r="G78" s="16">
        <f t="shared" si="23"/>
        <v>3.9745248333333816E-2</v>
      </c>
      <c r="H78" s="16">
        <f t="shared" si="24"/>
        <v>7.3807799166667021E-2</v>
      </c>
      <c r="I78" s="16">
        <f t="shared" si="25"/>
        <v>0.11355304750000084</v>
      </c>
      <c r="J78" s="7">
        <f>VLOOKUP(C78,'Nymex hist.'!A:B,2,0)</f>
        <v>2.3540000000000001</v>
      </c>
      <c r="K78" s="11">
        <f t="shared" si="26"/>
        <v>2.4121666666666672</v>
      </c>
      <c r="L78" s="11">
        <f t="shared" si="37"/>
        <v>2.4325999999999999</v>
      </c>
      <c r="M78" s="9">
        <f t="shared" si="27"/>
        <v>2.2574999999999994</v>
      </c>
      <c r="N78" s="9">
        <f t="shared" si="28"/>
        <v>2.2972452483333332</v>
      </c>
      <c r="O78" s="9">
        <f t="shared" si="29"/>
        <v>2.3710530475000002</v>
      </c>
      <c r="P78" s="9">
        <f t="shared" si="30"/>
        <v>2.4628933074999999</v>
      </c>
      <c r="Q78" s="9">
        <f t="shared" si="31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 s="31">
        <f t="shared" si="32"/>
        <v>4</v>
      </c>
      <c r="B79" s="31">
        <f t="shared" si="33"/>
        <v>4</v>
      </c>
      <c r="C79" s="1">
        <v>34088</v>
      </c>
      <c r="D79">
        <f t="shared" si="34"/>
        <v>4</v>
      </c>
      <c r="E79">
        <f t="shared" si="35"/>
        <v>1993</v>
      </c>
      <c r="F79" s="16">
        <f t="shared" si="36"/>
        <v>1.8000000000000238E-2</v>
      </c>
      <c r="G79" s="19">
        <f t="shared" si="23"/>
        <v>3.5203209166667193E-2</v>
      </c>
      <c r="H79" s="19">
        <f t="shared" si="24"/>
        <v>7.0267244999999257E-2</v>
      </c>
      <c r="I79" s="19">
        <f t="shared" si="25"/>
        <v>0.10547045416666645</v>
      </c>
      <c r="J79" s="21">
        <f>VLOOKUP(C79,'Nymex hist.'!A:B,2,0)</f>
        <v>2.3719999999999999</v>
      </c>
      <c r="K79" s="21">
        <f t="shared" si="26"/>
        <v>2.4090000000000003</v>
      </c>
      <c r="L79" s="21">
        <f t="shared" si="37"/>
        <v>2.4270000000000005</v>
      </c>
      <c r="M79" s="21">
        <f t="shared" si="27"/>
        <v>2.2466666666666666</v>
      </c>
      <c r="N79" s="21">
        <f t="shared" si="28"/>
        <v>2.2818698758333338</v>
      </c>
      <c r="O79" s="21">
        <f t="shared" si="29"/>
        <v>2.352137120833333</v>
      </c>
      <c r="P79" s="21">
        <f t="shared" si="30"/>
        <v>2.4414801033333333</v>
      </c>
      <c r="Q79" s="21">
        <f t="shared" si="31"/>
        <v>2.5397707441666668</v>
      </c>
      <c r="R79" s="8">
        <v>34088</v>
      </c>
      <c r="S79" s="27"/>
      <c r="T79" s="27"/>
      <c r="U79" s="27"/>
      <c r="V79" s="27">
        <v>2.758</v>
      </c>
      <c r="W79" s="27">
        <v>2.3719999999999999</v>
      </c>
      <c r="X79" s="27">
        <v>2.319</v>
      </c>
      <c r="Y79" s="27">
        <v>2.3199999999999998</v>
      </c>
      <c r="Z79" s="27">
        <v>2.3199999999999998</v>
      </c>
      <c r="AA79" s="27">
        <v>2.3650000000000002</v>
      </c>
      <c r="AB79" s="27">
        <v>2.4700000000000002</v>
      </c>
      <c r="AC79" s="27">
        <v>2.5950000000000002</v>
      </c>
      <c r="AD79" s="27">
        <v>2.5750000000000002</v>
      </c>
      <c r="AE79" s="27">
        <v>2.33</v>
      </c>
      <c r="AF79" s="27">
        <v>2.165</v>
      </c>
      <c r="AG79" s="27">
        <v>2.1150000000000002</v>
      </c>
      <c r="AH79" s="27">
        <v>2.12</v>
      </c>
      <c r="AI79" s="27">
        <v>2.13</v>
      </c>
      <c r="AJ79" s="28">
        <v>2.1349999999999998</v>
      </c>
      <c r="AK79" s="27">
        <v>2.145</v>
      </c>
      <c r="AL79" s="27">
        <v>2.1539999999999999</v>
      </c>
      <c r="AM79" s="27">
        <v>2.206</v>
      </c>
      <c r="AN79" s="27">
        <v>2.33</v>
      </c>
      <c r="AO79" s="27">
        <v>2.5550000000000002</v>
      </c>
      <c r="AP79" s="27">
        <v>2.5350000000000001</v>
      </c>
      <c r="AQ79" s="27">
        <v>2.3450000000000002</v>
      </c>
      <c r="AR79" s="27">
        <v>2.19</v>
      </c>
      <c r="AS79" s="27">
        <v>2.15</v>
      </c>
      <c r="AT79" s="27">
        <v>2.16</v>
      </c>
      <c r="AU79" s="27">
        <v>2.17727205</v>
      </c>
      <c r="AV79" s="27">
        <v>2.1823830200000001</v>
      </c>
      <c r="AW79" s="27">
        <v>2.1926049600000002</v>
      </c>
      <c r="AX79" s="27">
        <v>2.2018046999999998</v>
      </c>
      <c r="AY79" s="27">
        <v>2.2549587600000001</v>
      </c>
      <c r="AZ79" s="27">
        <v>2.3817107499999999</v>
      </c>
      <c r="BA79" s="27">
        <v>2.6117042700000002</v>
      </c>
      <c r="BB79" s="27">
        <v>2.5912603999999999</v>
      </c>
      <c r="BC79" s="27">
        <v>2.3970436500000001</v>
      </c>
      <c r="BD79" s="27">
        <v>2.2386036599999999</v>
      </c>
      <c r="BE79" s="27">
        <v>2.1977159199999998</v>
      </c>
      <c r="BF79" s="27">
        <v>2.2079378599999999</v>
      </c>
      <c r="BG79" s="27">
        <v>2.2576345500000001</v>
      </c>
      <c r="BH79" s="27">
        <v>2.2629341599999999</v>
      </c>
      <c r="BI79" s="27">
        <v>2.2735333799999999</v>
      </c>
      <c r="BJ79" s="27">
        <v>2.2830726800000001</v>
      </c>
      <c r="BK79" s="27">
        <v>2.3381886399999998</v>
      </c>
      <c r="BL79" s="27">
        <v>2.4696190100000002</v>
      </c>
      <c r="BM79" s="27">
        <v>2.7081015399999999</v>
      </c>
      <c r="BN79" s="27">
        <v>2.6869030899999999</v>
      </c>
      <c r="BO79" s="27">
        <v>2.4855178499999999</v>
      </c>
      <c r="BP79" s="27">
        <v>2.3212298900000001</v>
      </c>
      <c r="BQ79" s="27">
        <v>2.2788329900000002</v>
      </c>
      <c r="BR79" s="27">
        <v>2.2894322200000001</v>
      </c>
      <c r="BS79" s="27">
        <v>2.3450878500000001</v>
      </c>
      <c r="BT79" s="27">
        <v>2.3505927500000001</v>
      </c>
      <c r="BU79" s="27">
        <v>2.3616025500000002</v>
      </c>
      <c r="BV79" s="27">
        <v>2.3715113699999999</v>
      </c>
      <c r="BW79" s="27">
        <v>2.42876235</v>
      </c>
      <c r="BX79" s="27">
        <v>2.5652838899999999</v>
      </c>
      <c r="BY79" s="27">
        <v>2.8130044399999998</v>
      </c>
      <c r="BZ79" s="27">
        <v>2.7909848300000002</v>
      </c>
      <c r="CA79" s="27">
        <v>2.58179859</v>
      </c>
      <c r="CB79" s="27">
        <v>2.41114666</v>
      </c>
      <c r="CC79" s="27">
        <v>2.3671074499999998</v>
      </c>
      <c r="CD79" s="27">
        <v>2.3781172599999998</v>
      </c>
      <c r="CE79" s="27">
        <v>2.4419955600000001</v>
      </c>
      <c r="CF79" s="27">
        <v>2.44772795</v>
      </c>
      <c r="CG79" s="27">
        <v>2.4591927099999999</v>
      </c>
      <c r="CH79" s="27">
        <v>2.4695109999999998</v>
      </c>
      <c r="CI79" s="27">
        <v>2.5291277999999999</v>
      </c>
      <c r="CJ79" s="27">
        <v>2.6712909200000001</v>
      </c>
      <c r="CK79" s="27">
        <v>2.9292482</v>
      </c>
      <c r="CL79" s="27">
        <v>2.9063186600000002</v>
      </c>
      <c r="CM79" s="27">
        <v>2.68848807</v>
      </c>
      <c r="CN79" s="27">
        <v>2.51078417</v>
      </c>
      <c r="CO79" s="27">
        <v>2.4649250999999999</v>
      </c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</row>
    <row r="80" spans="1:199" customFormat="1" x14ac:dyDescent="0.2">
      <c r="A80">
        <f t="shared" si="32"/>
        <v>5</v>
      </c>
      <c r="B80">
        <f t="shared" si="33"/>
        <v>4</v>
      </c>
      <c r="C80" s="1">
        <v>34089</v>
      </c>
      <c r="D80">
        <f t="shared" si="34"/>
        <v>4</v>
      </c>
      <c r="E80">
        <f t="shared" si="35"/>
        <v>1993</v>
      </c>
      <c r="F80" s="16">
        <f t="shared" si="36"/>
        <v>2.6499999999999968E-2</v>
      </c>
      <c r="G80" s="16">
        <f t="shared" si="23"/>
        <v>3.6658415000000666E-2</v>
      </c>
      <c r="H80" s="16">
        <f t="shared" si="24"/>
        <v>7.1324258333333113E-2</v>
      </c>
      <c r="I80" s="16">
        <f t="shared" si="25"/>
        <v>0.10798267333333378</v>
      </c>
      <c r="J80" s="7">
        <f>VLOOKUP(C80,'Nymex hist.'!A:B,2,0)</f>
        <v>2.3650000000000002</v>
      </c>
      <c r="K80" s="11">
        <f t="shared" si="26"/>
        <v>2.4045000000000001</v>
      </c>
      <c r="L80" s="11">
        <f t="shared" si="37"/>
        <v>2.431</v>
      </c>
      <c r="M80" s="9">
        <f t="shared" si="27"/>
        <v>2.2494166666666664</v>
      </c>
      <c r="N80" s="9">
        <f t="shared" si="28"/>
        <v>2.2860750816666671</v>
      </c>
      <c r="O80" s="9">
        <f t="shared" si="29"/>
        <v>2.3573993400000002</v>
      </c>
      <c r="P80" s="9">
        <f t="shared" si="30"/>
        <v>2.4467433983333331</v>
      </c>
      <c r="Q80" s="9">
        <f t="shared" si="31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x14ac:dyDescent="0.2">
      <c r="A81">
        <f t="shared" si="32"/>
        <v>1</v>
      </c>
      <c r="B81">
        <f t="shared" si="33"/>
        <v>5</v>
      </c>
      <c r="C81" s="1">
        <v>34092</v>
      </c>
      <c r="D81">
        <f t="shared" si="34"/>
        <v>5</v>
      </c>
      <c r="E81">
        <f t="shared" si="35"/>
        <v>1993</v>
      </c>
      <c r="F81" s="16">
        <f t="shared" si="36"/>
        <v>0.13439999999999941</v>
      </c>
      <c r="G81" s="16">
        <f t="shared" si="23"/>
        <v>3.6707971666666062E-2</v>
      </c>
      <c r="H81" s="16">
        <f t="shared" si="24"/>
        <v>7.135493416666705E-2</v>
      </c>
      <c r="I81" s="16">
        <f t="shared" si="25"/>
        <v>0.10806290583333311</v>
      </c>
      <c r="J81" s="7">
        <f>VLOOKUP(C81,'Nymex hist.'!A:B,2,0)</f>
        <v>2.2890000000000001</v>
      </c>
      <c r="K81" s="11">
        <f t="shared" si="26"/>
        <v>2.2712000000000003</v>
      </c>
      <c r="L81" s="11">
        <f t="shared" si="37"/>
        <v>2.4055999999999997</v>
      </c>
      <c r="M81" s="9">
        <f t="shared" si="27"/>
        <v>2.2332500000000004</v>
      </c>
      <c r="N81" s="9">
        <f t="shared" si="28"/>
        <v>2.2699579716666665</v>
      </c>
      <c r="O81" s="9">
        <f t="shared" si="29"/>
        <v>2.3413129058333335</v>
      </c>
      <c r="P81" s="9">
        <f t="shared" si="30"/>
        <v>2.4306640433333331</v>
      </c>
      <c r="Q81" s="9">
        <f t="shared" si="31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x14ac:dyDescent="0.2">
      <c r="A82">
        <f t="shared" si="32"/>
        <v>2</v>
      </c>
      <c r="B82">
        <f t="shared" si="33"/>
        <v>5</v>
      </c>
      <c r="C82" s="1">
        <v>34093</v>
      </c>
      <c r="D82">
        <f t="shared" si="34"/>
        <v>5</v>
      </c>
      <c r="E82">
        <f t="shared" si="35"/>
        <v>1993</v>
      </c>
      <c r="F82" s="16">
        <f t="shared" si="36"/>
        <v>0.14899999999999958</v>
      </c>
      <c r="G82" s="16">
        <f t="shared" si="23"/>
        <v>2.4394971666666265E-2</v>
      </c>
      <c r="H82" s="16">
        <f t="shared" si="24"/>
        <v>6.025185083333362E-2</v>
      </c>
      <c r="I82" s="16">
        <f t="shared" si="25"/>
        <v>8.4646822499999885E-2</v>
      </c>
      <c r="J82" s="7">
        <f>VLOOKUP(C82,'Nymex hist.'!A:B,2,0)</f>
        <v>2.3170000000000002</v>
      </c>
      <c r="K82" s="11">
        <f t="shared" si="26"/>
        <v>2.2974000000000006</v>
      </c>
      <c r="L82" s="11">
        <f t="shared" si="37"/>
        <v>2.4464000000000001</v>
      </c>
      <c r="M82" s="9">
        <f t="shared" si="27"/>
        <v>2.2388333333333335</v>
      </c>
      <c r="N82" s="9">
        <f t="shared" si="28"/>
        <v>2.2632283049999997</v>
      </c>
      <c r="O82" s="9">
        <f t="shared" si="29"/>
        <v>2.3234801558333333</v>
      </c>
      <c r="P82" s="9">
        <f t="shared" si="30"/>
        <v>2.4013732791666671</v>
      </c>
      <c r="Q82" s="9">
        <f t="shared" si="31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x14ac:dyDescent="0.2">
      <c r="A83">
        <f t="shared" si="32"/>
        <v>3</v>
      </c>
      <c r="B83">
        <f t="shared" si="33"/>
        <v>5</v>
      </c>
      <c r="C83" s="1">
        <v>34094</v>
      </c>
      <c r="D83">
        <f t="shared" si="34"/>
        <v>5</v>
      </c>
      <c r="E83">
        <f t="shared" si="35"/>
        <v>1993</v>
      </c>
      <c r="F83" s="16">
        <f t="shared" si="36"/>
        <v>0.21799999999999997</v>
      </c>
      <c r="G83" s="16">
        <f t="shared" si="23"/>
        <v>1.7807472500000365E-2</v>
      </c>
      <c r="H83" s="16">
        <f t="shared" si="24"/>
        <v>5.0289272499999704E-2</v>
      </c>
      <c r="I83" s="16">
        <f t="shared" si="25"/>
        <v>6.809674500000007E-2</v>
      </c>
      <c r="J83" s="7">
        <f>VLOOKUP(C83,'Nymex hist.'!A:B,2,0)</f>
        <v>2.2240000000000002</v>
      </c>
      <c r="K83" s="11">
        <f t="shared" si="26"/>
        <v>2.2320000000000002</v>
      </c>
      <c r="L83" s="11">
        <f t="shared" si="37"/>
        <v>2.4500000000000002</v>
      </c>
      <c r="M83" s="9">
        <f t="shared" si="27"/>
        <v>2.2509166666666665</v>
      </c>
      <c r="N83" s="9">
        <f t="shared" si="28"/>
        <v>2.2687241391666668</v>
      </c>
      <c r="O83" s="9">
        <f t="shared" si="29"/>
        <v>2.3190134116666665</v>
      </c>
      <c r="P83" s="9">
        <f t="shared" si="30"/>
        <v>2.3927088158333332</v>
      </c>
      <c r="Q83" s="9">
        <f t="shared" si="31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 s="31">
        <f t="shared" si="32"/>
        <v>4</v>
      </c>
      <c r="B84" s="31">
        <f t="shared" si="33"/>
        <v>5</v>
      </c>
      <c r="C84" s="1">
        <v>34095</v>
      </c>
      <c r="D84">
        <f t="shared" si="34"/>
        <v>5</v>
      </c>
      <c r="E84">
        <f t="shared" si="35"/>
        <v>1993</v>
      </c>
      <c r="F84" s="16">
        <f t="shared" si="36"/>
        <v>0.23159999999999981</v>
      </c>
      <c r="G84" s="19">
        <f t="shared" si="23"/>
        <v>-1.6838791666669017E-3</v>
      </c>
      <c r="H84" s="19">
        <f t="shared" si="24"/>
        <v>3.6172536666667643E-2</v>
      </c>
      <c r="I84" s="19">
        <f t="shared" si="25"/>
        <v>3.4488657500000741E-2</v>
      </c>
      <c r="J84" s="21">
        <f>VLOOKUP(C84,'Nymex hist.'!A:B,2,0)</f>
        <v>2.1739999999999999</v>
      </c>
      <c r="K84" s="21">
        <f t="shared" si="26"/>
        <v>2.1924000000000001</v>
      </c>
      <c r="L84" s="21">
        <f t="shared" si="37"/>
        <v>2.4239999999999999</v>
      </c>
      <c r="M84" s="21">
        <f t="shared" si="27"/>
        <v>2.2263333333333333</v>
      </c>
      <c r="N84" s="21">
        <f t="shared" si="28"/>
        <v>2.2246494541666664</v>
      </c>
      <c r="O84" s="21">
        <f t="shared" si="29"/>
        <v>2.260821990833334</v>
      </c>
      <c r="P84" s="21">
        <f t="shared" si="30"/>
        <v>2.3245461700000001</v>
      </c>
      <c r="Q84" s="21">
        <f t="shared" si="31"/>
        <v>2.4003622908333329</v>
      </c>
      <c r="R84" s="8">
        <v>34095</v>
      </c>
      <c r="S84" s="27"/>
      <c r="T84" s="27"/>
      <c r="U84" s="27"/>
      <c r="V84" s="27"/>
      <c r="W84" s="27">
        <v>2.1739999999999999</v>
      </c>
      <c r="X84" s="27">
        <v>2.1379999999999999</v>
      </c>
      <c r="Y84" s="27">
        <v>2.15</v>
      </c>
      <c r="Z84" s="27">
        <v>2.19</v>
      </c>
      <c r="AA84" s="27">
        <v>2.31</v>
      </c>
      <c r="AB84" s="27">
        <v>2.44</v>
      </c>
      <c r="AC84" s="27">
        <v>2.625</v>
      </c>
      <c r="AD84" s="27">
        <v>2.59</v>
      </c>
      <c r="AE84" s="27">
        <v>2.33</v>
      </c>
      <c r="AF84" s="27">
        <v>2.1349999999999998</v>
      </c>
      <c r="AG84" s="27">
        <v>2.085</v>
      </c>
      <c r="AH84" s="27">
        <v>2.09</v>
      </c>
      <c r="AI84" s="27">
        <v>2.0950000000000002</v>
      </c>
      <c r="AJ84" s="28">
        <v>2.105</v>
      </c>
      <c r="AK84" s="27">
        <v>2.125</v>
      </c>
      <c r="AL84" s="27">
        <v>2.125</v>
      </c>
      <c r="AM84" s="27">
        <v>2.1949999999999998</v>
      </c>
      <c r="AN84" s="27">
        <v>2.306</v>
      </c>
      <c r="AO84" s="27">
        <v>2.5350000000000001</v>
      </c>
      <c r="AP84" s="27">
        <v>2.52</v>
      </c>
      <c r="AQ84" s="27">
        <v>2.2999999999999998</v>
      </c>
      <c r="AR84" s="27">
        <v>2.125</v>
      </c>
      <c r="AS84" s="27">
        <v>2.085</v>
      </c>
      <c r="AT84" s="27">
        <v>2.11</v>
      </c>
      <c r="AU84" s="27">
        <v>2.1044418999999999</v>
      </c>
      <c r="AV84" s="27">
        <v>2.1144869700000002</v>
      </c>
      <c r="AW84" s="27">
        <v>2.1345771099999999</v>
      </c>
      <c r="AX84" s="27">
        <v>2.1345771099999999</v>
      </c>
      <c r="AY84" s="27">
        <v>2.20489259</v>
      </c>
      <c r="AZ84" s="27">
        <v>2.3163928500000002</v>
      </c>
      <c r="BA84" s="27">
        <v>2.5464249200000002</v>
      </c>
      <c r="BB84" s="27">
        <v>2.5313573200000001</v>
      </c>
      <c r="BC84" s="27">
        <v>2.31036581</v>
      </c>
      <c r="BD84" s="27">
        <v>2.1345771099999999</v>
      </c>
      <c r="BE84" s="27">
        <v>2.09439683</v>
      </c>
      <c r="BF84" s="27">
        <v>2.1195094999999999</v>
      </c>
      <c r="BG84" s="27">
        <v>2.1563723399999999</v>
      </c>
      <c r="BH84" s="27">
        <v>2.1666652900000001</v>
      </c>
      <c r="BI84" s="27">
        <v>2.1872511800000001</v>
      </c>
      <c r="BJ84" s="27">
        <v>2.1872511800000001</v>
      </c>
      <c r="BK84" s="27">
        <v>2.2593018100000002</v>
      </c>
      <c r="BL84" s="27">
        <v>2.3735535200000002</v>
      </c>
      <c r="BM84" s="27">
        <v>2.6092620000000002</v>
      </c>
      <c r="BN84" s="27">
        <v>2.5938225799999999</v>
      </c>
      <c r="BO84" s="27">
        <v>2.3673777500000002</v>
      </c>
      <c r="BP84" s="27">
        <v>2.1872511800000001</v>
      </c>
      <c r="BQ84" s="27">
        <v>2.1460794000000001</v>
      </c>
      <c r="BR84" s="27">
        <v>2.1718117600000002</v>
      </c>
      <c r="BS84" s="27">
        <v>2.2224656399999998</v>
      </c>
      <c r="BT84" s="27">
        <v>2.2330740599999999</v>
      </c>
      <c r="BU84" s="27">
        <v>2.2542909199999999</v>
      </c>
      <c r="BV84" s="27">
        <v>2.2542909199999999</v>
      </c>
      <c r="BW84" s="27">
        <v>2.32854991</v>
      </c>
      <c r="BX84" s="27">
        <v>2.4463034600000002</v>
      </c>
      <c r="BY84" s="27">
        <v>2.6892364600000001</v>
      </c>
      <c r="BZ84" s="27">
        <v>2.6733238199999998</v>
      </c>
      <c r="CA84" s="27">
        <v>2.4399384099999999</v>
      </c>
      <c r="CB84" s="27">
        <v>2.2542909199999999</v>
      </c>
      <c r="CC84" s="27">
        <v>2.2118572099999998</v>
      </c>
      <c r="CD84" s="27">
        <v>2.2383782800000001</v>
      </c>
      <c r="CE84" s="27">
        <v>2.2980008299999999</v>
      </c>
      <c r="CF84" s="27">
        <v>2.3089697999999999</v>
      </c>
      <c r="CG84" s="27">
        <v>2.3309077600000001</v>
      </c>
      <c r="CH84" s="27">
        <v>2.3309077600000001</v>
      </c>
      <c r="CI84" s="27">
        <v>2.4076906</v>
      </c>
      <c r="CJ84" s="27">
        <v>2.5294462599999998</v>
      </c>
      <c r="CK84" s="27">
        <v>2.78063584</v>
      </c>
      <c r="CL84" s="27">
        <v>2.7641823799999998</v>
      </c>
      <c r="CM84" s="27">
        <v>2.5228648699999998</v>
      </c>
      <c r="CN84" s="27">
        <v>2.3309077600000001</v>
      </c>
      <c r="CO84" s="27">
        <v>2.28703185</v>
      </c>
      <c r="CP84" s="27">
        <v>2.31445429</v>
      </c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</row>
    <row r="85" spans="1:199" customFormat="1" x14ac:dyDescent="0.2">
      <c r="A85">
        <f t="shared" si="32"/>
        <v>5</v>
      </c>
      <c r="B85">
        <f t="shared" si="33"/>
        <v>5</v>
      </c>
      <c r="C85" s="1">
        <v>34096</v>
      </c>
      <c r="D85">
        <f t="shared" si="34"/>
        <v>5</v>
      </c>
      <c r="E85">
        <f t="shared" si="35"/>
        <v>1993</v>
      </c>
      <c r="F85" s="16">
        <f t="shared" si="36"/>
        <v>0.23260000000000014</v>
      </c>
      <c r="G85" s="16">
        <f t="shared" si="23"/>
        <v>4.1773441666670408E-3</v>
      </c>
      <c r="H85" s="16">
        <f t="shared" si="24"/>
        <v>3.922005499999992E-2</v>
      </c>
      <c r="I85" s="16">
        <f t="shared" si="25"/>
        <v>4.3397399166666961E-2</v>
      </c>
      <c r="J85" s="7">
        <f>VLOOKUP(C85,'Nymex hist.'!A:B,2,0)</f>
        <v>2.1619999999999999</v>
      </c>
      <c r="K85" s="11">
        <f t="shared" si="26"/>
        <v>2.1803999999999997</v>
      </c>
      <c r="L85" s="11">
        <f t="shared" si="37"/>
        <v>2.4129999999999998</v>
      </c>
      <c r="M85" s="9">
        <f t="shared" si="27"/>
        <v>2.2454166666666664</v>
      </c>
      <c r="N85" s="9">
        <f t="shared" si="28"/>
        <v>2.2495940108333334</v>
      </c>
      <c r="O85" s="9">
        <f t="shared" si="29"/>
        <v>2.2888140658333334</v>
      </c>
      <c r="P85" s="9">
        <f t="shared" si="30"/>
        <v>2.3546580775000003</v>
      </c>
      <c r="Q85" s="9">
        <f t="shared" si="31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x14ac:dyDescent="0.2">
      <c r="A86">
        <f t="shared" si="32"/>
        <v>1</v>
      </c>
      <c r="B86">
        <f t="shared" si="33"/>
        <v>5</v>
      </c>
      <c r="C86" s="1">
        <v>34099</v>
      </c>
      <c r="D86">
        <f t="shared" si="34"/>
        <v>5</v>
      </c>
      <c r="E86">
        <f t="shared" si="35"/>
        <v>1993</v>
      </c>
      <c r="F86" s="16">
        <f t="shared" si="36"/>
        <v>0.24799999999999978</v>
      </c>
      <c r="G86" s="16">
        <f t="shared" si="23"/>
        <v>1.2371366666670269E-3</v>
      </c>
      <c r="H86" s="16">
        <f t="shared" si="24"/>
        <v>3.6192110833332514E-2</v>
      </c>
      <c r="I86" s="16">
        <f t="shared" si="25"/>
        <v>3.7429247499999541E-2</v>
      </c>
      <c r="J86" s="7">
        <f>VLOOKUP(C86,'Nymex hist.'!A:B,2,0)</f>
        <v>2.0819999999999999</v>
      </c>
      <c r="K86" s="11">
        <f t="shared" si="26"/>
        <v>2.117</v>
      </c>
      <c r="L86" s="11">
        <f t="shared" si="37"/>
        <v>2.3649999999999998</v>
      </c>
      <c r="M86" s="9">
        <f t="shared" si="27"/>
        <v>2.1908333333333334</v>
      </c>
      <c r="N86" s="9">
        <f t="shared" si="28"/>
        <v>2.1920704700000004</v>
      </c>
      <c r="O86" s="9">
        <f t="shared" si="29"/>
        <v>2.228262580833333</v>
      </c>
      <c r="P86" s="9">
        <f t="shared" si="30"/>
        <v>2.2832625791666668</v>
      </c>
      <c r="Q86" s="9">
        <f t="shared" si="31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x14ac:dyDescent="0.2">
      <c r="A87">
        <f t="shared" si="32"/>
        <v>2</v>
      </c>
      <c r="B87">
        <f t="shared" si="33"/>
        <v>5</v>
      </c>
      <c r="C87" s="1">
        <v>34100</v>
      </c>
      <c r="D87">
        <f t="shared" si="34"/>
        <v>5</v>
      </c>
      <c r="E87">
        <f t="shared" si="35"/>
        <v>1993</v>
      </c>
      <c r="F87" s="16">
        <f t="shared" si="36"/>
        <v>0.21039999999999992</v>
      </c>
      <c r="G87" s="16">
        <f t="shared" si="23"/>
        <v>8.120949999996796E-4</v>
      </c>
      <c r="H87" s="16">
        <f t="shared" si="24"/>
        <v>3.6154431666667097E-2</v>
      </c>
      <c r="I87" s="16">
        <f t="shared" si="25"/>
        <v>3.6966526666666777E-2</v>
      </c>
      <c r="J87" s="7">
        <f>VLOOKUP(C87,'Nymex hist.'!A:B,2,0)</f>
        <v>2.157</v>
      </c>
      <c r="K87" s="11">
        <f t="shared" si="26"/>
        <v>2.1816000000000004</v>
      </c>
      <c r="L87" s="11">
        <f t="shared" si="37"/>
        <v>2.3920000000000003</v>
      </c>
      <c r="M87" s="9">
        <f t="shared" si="27"/>
        <v>2.1958333333333333</v>
      </c>
      <c r="N87" s="9">
        <f t="shared" si="28"/>
        <v>2.196645428333333</v>
      </c>
      <c r="O87" s="9">
        <f t="shared" si="29"/>
        <v>2.2327998600000001</v>
      </c>
      <c r="P87" s="9">
        <f t="shared" si="30"/>
        <v>2.2877998608333332</v>
      </c>
      <c r="Q87" s="9">
        <f t="shared" si="31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x14ac:dyDescent="0.2">
      <c r="A88">
        <f t="shared" si="32"/>
        <v>3</v>
      </c>
      <c r="B88">
        <f t="shared" si="33"/>
        <v>5</v>
      </c>
      <c r="C88" s="1">
        <v>34101</v>
      </c>
      <c r="D88">
        <f t="shared" si="34"/>
        <v>5</v>
      </c>
      <c r="E88">
        <f t="shared" si="35"/>
        <v>1993</v>
      </c>
      <c r="F88" s="16">
        <f t="shared" si="36"/>
        <v>0.19059999999999988</v>
      </c>
      <c r="G88" s="16">
        <f t="shared" si="23"/>
        <v>8.161525000001113E-4</v>
      </c>
      <c r="H88" s="16">
        <f t="shared" si="24"/>
        <v>3.6172687500000578E-2</v>
      </c>
      <c r="I88" s="16">
        <f t="shared" si="25"/>
        <v>3.6988840000000689E-2</v>
      </c>
      <c r="J88" s="7">
        <f>VLOOKUP(C88,'Nymex hist.'!A:B,2,0)</f>
        <v>2.2149999999999999</v>
      </c>
      <c r="K88" s="11">
        <f t="shared" si="26"/>
        <v>2.2103999999999999</v>
      </c>
      <c r="L88" s="11">
        <f t="shared" si="37"/>
        <v>2.4009999999999998</v>
      </c>
      <c r="M88" s="9">
        <f t="shared" si="27"/>
        <v>2.2079166666666663</v>
      </c>
      <c r="N88" s="9">
        <f t="shared" si="28"/>
        <v>2.2087328191666664</v>
      </c>
      <c r="O88" s="9">
        <f t="shared" si="29"/>
        <v>2.244905506666667</v>
      </c>
      <c r="P88" s="9">
        <f t="shared" si="30"/>
        <v>2.2999055074999997</v>
      </c>
      <c r="Q88" s="9">
        <f t="shared" si="31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">
      <c r="A89" s="31">
        <f t="shared" si="32"/>
        <v>4</v>
      </c>
      <c r="B89" s="31">
        <f t="shared" si="33"/>
        <v>5</v>
      </c>
      <c r="C89" s="1">
        <v>34102</v>
      </c>
      <c r="D89">
        <f t="shared" si="34"/>
        <v>5</v>
      </c>
      <c r="E89">
        <f t="shared" si="35"/>
        <v>1993</v>
      </c>
      <c r="F89" s="16">
        <f t="shared" si="36"/>
        <v>0.1711999999999998</v>
      </c>
      <c r="G89" s="19">
        <f t="shared" si="23"/>
        <v>8.1115333333325879E-4</v>
      </c>
      <c r="H89" s="19">
        <f t="shared" si="24"/>
        <v>3.6150188333333055E-2</v>
      </c>
      <c r="I89" s="19">
        <f t="shared" si="25"/>
        <v>3.6961341666666314E-2</v>
      </c>
      <c r="J89" s="21">
        <f>VLOOKUP(C89,'Nymex hist.'!A:B,2,0)</f>
        <v>2.2709999999999999</v>
      </c>
      <c r="K89" s="21">
        <f t="shared" si="26"/>
        <v>2.2378</v>
      </c>
      <c r="L89" s="21">
        <f t="shared" si="37"/>
        <v>2.4089999999999998</v>
      </c>
      <c r="M89" s="21">
        <f t="shared" si="27"/>
        <v>2.2122500000000005</v>
      </c>
      <c r="N89" s="21">
        <f t="shared" si="28"/>
        <v>2.2130611533333338</v>
      </c>
      <c r="O89" s="21">
        <f t="shared" si="29"/>
        <v>2.2492113416666668</v>
      </c>
      <c r="P89" s="21">
        <f t="shared" si="30"/>
        <v>2.3042113383333329</v>
      </c>
      <c r="Q89" s="21">
        <f t="shared" si="31"/>
        <v>2.372286434166667</v>
      </c>
      <c r="R89" s="8">
        <v>34102</v>
      </c>
      <c r="S89" s="27"/>
      <c r="T89" s="27"/>
      <c r="U89" s="27"/>
      <c r="V89" s="27"/>
      <c r="W89" s="27">
        <v>2.2709999999999999</v>
      </c>
      <c r="X89" s="27">
        <v>2.1949999999999998</v>
      </c>
      <c r="Y89" s="27">
        <v>2.1909999999999998</v>
      </c>
      <c r="Z89" s="27">
        <v>2.2210000000000001</v>
      </c>
      <c r="AA89" s="27">
        <v>2.3109999999999999</v>
      </c>
      <c r="AB89" s="27">
        <v>2.4209999999999998</v>
      </c>
      <c r="AC89" s="27">
        <v>2.5960000000000001</v>
      </c>
      <c r="AD89" s="27">
        <v>2.581</v>
      </c>
      <c r="AE89" s="27">
        <v>2.3210000000000002</v>
      </c>
      <c r="AF89" s="27">
        <v>2.1259999999999999</v>
      </c>
      <c r="AG89" s="27">
        <v>2.056</v>
      </c>
      <c r="AH89" s="27">
        <v>2.0710000000000002</v>
      </c>
      <c r="AI89" s="27">
        <v>2.0760000000000001</v>
      </c>
      <c r="AJ89" s="28">
        <v>2.0760000000000001</v>
      </c>
      <c r="AK89" s="27">
        <v>2.0910000000000002</v>
      </c>
      <c r="AL89" s="27">
        <v>2.1110000000000002</v>
      </c>
      <c r="AM89" s="27">
        <v>2.2010000000000001</v>
      </c>
      <c r="AN89" s="27">
        <v>2.3210000000000002</v>
      </c>
      <c r="AO89" s="27">
        <v>2.516</v>
      </c>
      <c r="AP89" s="27">
        <v>2.5310000000000001</v>
      </c>
      <c r="AQ89" s="27">
        <v>2.3010000000000002</v>
      </c>
      <c r="AR89" s="27">
        <v>2.1160000000000001</v>
      </c>
      <c r="AS89" s="27">
        <v>2.056</v>
      </c>
      <c r="AT89" s="27">
        <v>2.0910000000000002</v>
      </c>
      <c r="AU89" s="27">
        <v>2.0854053700000001</v>
      </c>
      <c r="AV89" s="27">
        <v>2.0854053700000001</v>
      </c>
      <c r="AW89" s="27">
        <v>2.1004733299999998</v>
      </c>
      <c r="AX89" s="27">
        <v>2.1205639399999998</v>
      </c>
      <c r="AY89" s="27">
        <v>2.2109716800000001</v>
      </c>
      <c r="AZ89" s="27">
        <v>2.3315153500000001</v>
      </c>
      <c r="BA89" s="27">
        <v>2.5273987999999998</v>
      </c>
      <c r="BB89" s="27">
        <v>2.5424667599999999</v>
      </c>
      <c r="BC89" s="27">
        <v>2.3114247400000001</v>
      </c>
      <c r="BD89" s="27">
        <v>2.1255865900000002</v>
      </c>
      <c r="BE89" s="27">
        <v>2.0653147600000001</v>
      </c>
      <c r="BF89" s="27">
        <v>2.1004733299999998</v>
      </c>
      <c r="BG89" s="27">
        <v>2.1371348999999999</v>
      </c>
      <c r="BH89" s="27">
        <v>2.1371348999999999</v>
      </c>
      <c r="BI89" s="27">
        <v>2.1525766200000001</v>
      </c>
      <c r="BJ89" s="27">
        <v>2.17316559</v>
      </c>
      <c r="BK89" s="27">
        <v>2.2658159499999999</v>
      </c>
      <c r="BL89" s="27">
        <v>2.38934976</v>
      </c>
      <c r="BM89" s="27">
        <v>2.5900922</v>
      </c>
      <c r="BN89" s="27">
        <v>2.6055339200000001</v>
      </c>
      <c r="BO89" s="27">
        <v>2.3687607900000001</v>
      </c>
      <c r="BP89" s="27">
        <v>2.1783128299999999</v>
      </c>
      <c r="BQ89" s="27">
        <v>2.11654593</v>
      </c>
      <c r="BR89" s="27">
        <v>2.1525766200000001</v>
      </c>
      <c r="BS89" s="27">
        <v>2.1888644199999998</v>
      </c>
      <c r="BT89" s="27">
        <v>2.1888644199999998</v>
      </c>
      <c r="BU89" s="27">
        <v>2.2046799199999998</v>
      </c>
      <c r="BV89" s="27">
        <v>2.2257672400000001</v>
      </c>
      <c r="BW89" s="27">
        <v>2.3206602099999998</v>
      </c>
      <c r="BX89" s="27">
        <v>2.4471841699999999</v>
      </c>
      <c r="BY89" s="27">
        <v>2.6527855900000001</v>
      </c>
      <c r="BZ89" s="27">
        <v>2.6686010900000001</v>
      </c>
      <c r="CA89" s="27">
        <v>2.42609684</v>
      </c>
      <c r="CB89" s="27">
        <v>2.23103908</v>
      </c>
      <c r="CC89" s="27">
        <v>2.1677770999999999</v>
      </c>
      <c r="CD89" s="27">
        <v>2.2046799199999998</v>
      </c>
      <c r="CE89" s="27">
        <v>2.2617560299999999</v>
      </c>
      <c r="CF89" s="27">
        <v>2.2617560299999999</v>
      </c>
      <c r="CG89" s="27">
        <v>2.2780982000000001</v>
      </c>
      <c r="CH89" s="27">
        <v>2.2998877599999998</v>
      </c>
      <c r="CI89" s="27">
        <v>2.39794076</v>
      </c>
      <c r="CJ89" s="27">
        <v>2.52867811</v>
      </c>
      <c r="CK89" s="27">
        <v>2.74112629</v>
      </c>
      <c r="CL89" s="27">
        <v>2.7574684600000001</v>
      </c>
      <c r="CM89" s="27">
        <v>2.5068885500000002</v>
      </c>
      <c r="CN89" s="27">
        <v>2.3053351499999999</v>
      </c>
      <c r="CO89" s="27">
        <v>2.2399664700000002</v>
      </c>
      <c r="CP89" s="27">
        <v>2.2780982000000001</v>
      </c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</row>
    <row r="90" spans="1:199" customFormat="1" x14ac:dyDescent="0.2">
      <c r="A90">
        <f t="shared" si="32"/>
        <v>5</v>
      </c>
      <c r="B90">
        <f t="shared" si="33"/>
        <v>5</v>
      </c>
      <c r="C90" s="1">
        <v>34103</v>
      </c>
      <c r="D90">
        <f t="shared" si="34"/>
        <v>5</v>
      </c>
      <c r="E90">
        <f t="shared" si="35"/>
        <v>1993</v>
      </c>
      <c r="F90" s="16">
        <f t="shared" si="36"/>
        <v>0.17679999999999962</v>
      </c>
      <c r="G90" s="16">
        <f t="shared" si="23"/>
        <v>2.2646191666670923E-3</v>
      </c>
      <c r="H90" s="16">
        <f t="shared" si="24"/>
        <v>3.589670416666646E-2</v>
      </c>
      <c r="I90" s="16">
        <f t="shared" si="25"/>
        <v>3.8161323333333552E-2</v>
      </c>
      <c r="J90" s="7">
        <f>VLOOKUP(C90,'Nymex hist.'!A:B,2,0)</f>
        <v>2.262</v>
      </c>
      <c r="K90" s="11">
        <f t="shared" si="26"/>
        <v>2.2322000000000002</v>
      </c>
      <c r="L90" s="11">
        <f t="shared" si="37"/>
        <v>2.4089999999999998</v>
      </c>
      <c r="M90" s="9">
        <f t="shared" si="27"/>
        <v>2.2195</v>
      </c>
      <c r="N90" s="9">
        <f t="shared" si="28"/>
        <v>2.2217646191666671</v>
      </c>
      <c r="O90" s="9">
        <f t="shared" si="29"/>
        <v>2.2576613233333336</v>
      </c>
      <c r="P90" s="9">
        <f t="shared" si="30"/>
        <v>2.3117488441666669</v>
      </c>
      <c r="Q90" s="9">
        <f t="shared" si="31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x14ac:dyDescent="0.2">
      <c r="A91">
        <f t="shared" si="32"/>
        <v>1</v>
      </c>
      <c r="B91">
        <f t="shared" si="33"/>
        <v>5</v>
      </c>
      <c r="C91" s="1">
        <v>34106</v>
      </c>
      <c r="D91">
        <f t="shared" si="34"/>
        <v>5</v>
      </c>
      <c r="E91">
        <f t="shared" si="35"/>
        <v>1993</v>
      </c>
      <c r="F91" s="16">
        <f t="shared" si="36"/>
        <v>0.15720000000000001</v>
      </c>
      <c r="G91" s="16">
        <f t="shared" si="23"/>
        <v>2.2716224999999035E-3</v>
      </c>
      <c r="H91" s="16">
        <f t="shared" si="24"/>
        <v>3.5982391666666391E-2</v>
      </c>
      <c r="I91" s="16">
        <f t="shared" si="25"/>
        <v>3.8254014166666295E-2</v>
      </c>
      <c r="J91" s="7">
        <f>VLOOKUP(C91,'Nymex hist.'!A:B,2,0)</f>
        <v>2.3140000000000001</v>
      </c>
      <c r="K91" s="11">
        <f t="shared" si="26"/>
        <v>2.2698</v>
      </c>
      <c r="L91" s="11">
        <f t="shared" si="37"/>
        <v>2.427</v>
      </c>
      <c r="M91" s="9">
        <f t="shared" si="27"/>
        <v>2.2354166666666671</v>
      </c>
      <c r="N91" s="9">
        <f t="shared" si="28"/>
        <v>2.237688289166667</v>
      </c>
      <c r="O91" s="9">
        <f t="shared" si="29"/>
        <v>2.2736706808333333</v>
      </c>
      <c r="P91" s="9">
        <f t="shared" si="30"/>
        <v>2.3276993591666666</v>
      </c>
      <c r="Q91" s="9">
        <f t="shared" si="31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x14ac:dyDescent="0.2">
      <c r="A92">
        <f t="shared" si="32"/>
        <v>2</v>
      </c>
      <c r="B92">
        <f t="shared" si="33"/>
        <v>5</v>
      </c>
      <c r="C92" s="1">
        <v>34107</v>
      </c>
      <c r="D92">
        <f t="shared" si="34"/>
        <v>5</v>
      </c>
      <c r="E92">
        <f t="shared" si="35"/>
        <v>1993</v>
      </c>
      <c r="F92" s="16">
        <f t="shared" si="36"/>
        <v>0.14860000000000007</v>
      </c>
      <c r="G92" s="16">
        <f t="shared" si="23"/>
        <v>2.2739983333335267E-3</v>
      </c>
      <c r="H92" s="16">
        <f t="shared" si="24"/>
        <v>3.4098864999999812E-2</v>
      </c>
      <c r="I92" s="16">
        <f t="shared" si="25"/>
        <v>3.6372863333333338E-2</v>
      </c>
      <c r="J92" s="7">
        <f>VLOOKUP(C92,'Nymex hist.'!A:B,2,0)</f>
        <v>2.3490000000000002</v>
      </c>
      <c r="K92" s="11">
        <f t="shared" si="26"/>
        <v>2.2754000000000003</v>
      </c>
      <c r="L92" s="11">
        <f t="shared" si="37"/>
        <v>2.4240000000000004</v>
      </c>
      <c r="M92" s="9">
        <f t="shared" si="27"/>
        <v>2.2404166666666665</v>
      </c>
      <c r="N92" s="9">
        <f t="shared" si="28"/>
        <v>2.242690665</v>
      </c>
      <c r="O92" s="9">
        <f t="shared" si="29"/>
        <v>2.2767895299999998</v>
      </c>
      <c r="P92" s="9">
        <f t="shared" si="30"/>
        <v>2.3301996583333335</v>
      </c>
      <c r="Q92" s="9">
        <f t="shared" si="31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x14ac:dyDescent="0.2">
      <c r="A93">
        <f t="shared" si="32"/>
        <v>3</v>
      </c>
      <c r="B93">
        <f t="shared" si="33"/>
        <v>5</v>
      </c>
      <c r="C93" s="1">
        <v>34108</v>
      </c>
      <c r="D93">
        <f t="shared" si="34"/>
        <v>5</v>
      </c>
      <c r="E93">
        <f t="shared" si="35"/>
        <v>1993</v>
      </c>
      <c r="F93" s="16">
        <f t="shared" si="36"/>
        <v>0.15159999999999973</v>
      </c>
      <c r="G93" s="16">
        <f t="shared" si="23"/>
        <v>8.2247749999986297E-4</v>
      </c>
      <c r="H93" s="16">
        <f t="shared" si="24"/>
        <v>3.3369857499999878E-2</v>
      </c>
      <c r="I93" s="16">
        <f t="shared" si="25"/>
        <v>3.4192334999999741E-2</v>
      </c>
      <c r="J93" s="7">
        <f>VLOOKUP(C93,'Nymex hist.'!A:B,2,0)</f>
        <v>2.3149999999999999</v>
      </c>
      <c r="K93" s="11">
        <f t="shared" si="26"/>
        <v>2.2353999999999998</v>
      </c>
      <c r="L93" s="11">
        <f t="shared" si="37"/>
        <v>2.3869999999999996</v>
      </c>
      <c r="M93" s="9">
        <f t="shared" si="27"/>
        <v>2.2056666666666667</v>
      </c>
      <c r="N93" s="9">
        <f t="shared" si="28"/>
        <v>2.2064891441666665</v>
      </c>
      <c r="O93" s="9">
        <f t="shared" si="29"/>
        <v>2.2398590016666664</v>
      </c>
      <c r="P93" s="9">
        <f t="shared" si="30"/>
        <v>2.2929747699999998</v>
      </c>
      <c r="Q93" s="9">
        <f t="shared" si="31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">
      <c r="A94" s="31">
        <f t="shared" si="32"/>
        <v>4</v>
      </c>
      <c r="B94" s="31">
        <f t="shared" si="33"/>
        <v>5</v>
      </c>
      <c r="C94" s="1">
        <v>34109</v>
      </c>
      <c r="D94">
        <f t="shared" si="34"/>
        <v>5</v>
      </c>
      <c r="E94">
        <f t="shared" si="35"/>
        <v>1993</v>
      </c>
      <c r="F94" s="16">
        <f t="shared" si="36"/>
        <v>0.13739999999999952</v>
      </c>
      <c r="G94" s="19">
        <f t="shared" si="23"/>
        <v>8.216183333336069E-4</v>
      </c>
      <c r="H94" s="19">
        <f t="shared" si="24"/>
        <v>3.3310206666667064E-2</v>
      </c>
      <c r="I94" s="19">
        <f t="shared" si="25"/>
        <v>3.4131825000000671E-2</v>
      </c>
      <c r="J94" s="21">
        <f>VLOOKUP(C94,'Nymex hist.'!A:B,2,0)</f>
        <v>2.3220000000000001</v>
      </c>
      <c r="K94" s="21">
        <f t="shared" si="26"/>
        <v>2.2366000000000001</v>
      </c>
      <c r="L94" s="21">
        <f t="shared" si="37"/>
        <v>2.3739999999999997</v>
      </c>
      <c r="M94" s="21">
        <f t="shared" si="27"/>
        <v>2.1922499999999996</v>
      </c>
      <c r="N94" s="21">
        <f t="shared" si="28"/>
        <v>2.1930716183333332</v>
      </c>
      <c r="O94" s="21">
        <f t="shared" si="29"/>
        <v>2.2263818250000003</v>
      </c>
      <c r="P94" s="21">
        <f t="shared" si="30"/>
        <v>2.2780913775000005</v>
      </c>
      <c r="Q94" s="21">
        <f t="shared" si="31"/>
        <v>2.3437263833333337</v>
      </c>
      <c r="R94" s="8">
        <v>34109</v>
      </c>
      <c r="S94" s="27"/>
      <c r="T94" s="27"/>
      <c r="U94" s="27"/>
      <c r="V94" s="27"/>
      <c r="W94" s="27">
        <v>2.3220000000000001</v>
      </c>
      <c r="X94" s="27">
        <v>2.1960000000000002</v>
      </c>
      <c r="Y94" s="27">
        <v>2.1850000000000001</v>
      </c>
      <c r="Z94" s="27">
        <v>2.2000000000000002</v>
      </c>
      <c r="AA94" s="27">
        <v>2.2799999999999998</v>
      </c>
      <c r="AB94" s="27">
        <v>2.38</v>
      </c>
      <c r="AC94" s="27">
        <v>2.5499999999999998</v>
      </c>
      <c r="AD94" s="27">
        <v>2.54</v>
      </c>
      <c r="AE94" s="27">
        <v>2.29</v>
      </c>
      <c r="AF94" s="27">
        <v>2.11</v>
      </c>
      <c r="AG94" s="27">
        <v>2.04</v>
      </c>
      <c r="AH94" s="27">
        <v>2.0470000000000002</v>
      </c>
      <c r="AI94" s="27">
        <v>2.0550000000000002</v>
      </c>
      <c r="AJ94" s="28">
        <v>2.0699999999999998</v>
      </c>
      <c r="AK94" s="27">
        <v>2.08</v>
      </c>
      <c r="AL94" s="27">
        <v>2.0950000000000002</v>
      </c>
      <c r="AM94" s="27">
        <v>2.1850000000000001</v>
      </c>
      <c r="AN94" s="27">
        <v>2.3050000000000002</v>
      </c>
      <c r="AO94" s="27">
        <v>2.4900000000000002</v>
      </c>
      <c r="AP94" s="27">
        <v>2.4900000000000002</v>
      </c>
      <c r="AQ94" s="27">
        <v>2.27</v>
      </c>
      <c r="AR94" s="27">
        <v>2.1</v>
      </c>
      <c r="AS94" s="27">
        <v>2.04</v>
      </c>
      <c r="AT94" s="27">
        <v>2.0670000000000002</v>
      </c>
      <c r="AU94" s="27">
        <v>2.0643953599999998</v>
      </c>
      <c r="AV94" s="27">
        <v>2.0794639400000001</v>
      </c>
      <c r="AW94" s="27">
        <v>2.08950966</v>
      </c>
      <c r="AX94" s="27">
        <v>2.1045782399999999</v>
      </c>
      <c r="AY94" s="27">
        <v>2.1949897100000002</v>
      </c>
      <c r="AZ94" s="27">
        <v>2.3155383500000002</v>
      </c>
      <c r="BA94" s="27">
        <v>2.5013841600000002</v>
      </c>
      <c r="BB94" s="27">
        <v>2.5013841600000002</v>
      </c>
      <c r="BC94" s="27">
        <v>2.28037833</v>
      </c>
      <c r="BD94" s="27">
        <v>2.1096010999999999</v>
      </c>
      <c r="BE94" s="27">
        <v>2.0493267799999999</v>
      </c>
      <c r="BF94" s="27">
        <v>2.0764502199999999</v>
      </c>
      <c r="BG94" s="27">
        <v>2.1115610500000002</v>
      </c>
      <c r="BH94" s="27">
        <v>2.1270670699999998</v>
      </c>
      <c r="BI94" s="27">
        <v>2.1374044200000002</v>
      </c>
      <c r="BJ94" s="27">
        <v>2.15268572</v>
      </c>
      <c r="BK94" s="27">
        <v>2.24527242</v>
      </c>
      <c r="BL94" s="27">
        <v>2.3676666399999999</v>
      </c>
      <c r="BM94" s="27">
        <v>2.5577839899999999</v>
      </c>
      <c r="BN94" s="27">
        <v>2.5577839899999999</v>
      </c>
      <c r="BO94" s="27">
        <v>2.3317106399999998</v>
      </c>
      <c r="BP94" s="27">
        <v>2.1578544000000002</v>
      </c>
      <c r="BQ94" s="27">
        <v>2.0962797499999999</v>
      </c>
      <c r="BR94" s="27">
        <v>2.1239209200000002</v>
      </c>
      <c r="BS94" s="27">
        <v>2.1642280299999999</v>
      </c>
      <c r="BT94" s="27">
        <v>2.1800963100000001</v>
      </c>
      <c r="BU94" s="27">
        <v>2.1906751600000001</v>
      </c>
      <c r="BV94" s="27">
        <v>2.2063134600000001</v>
      </c>
      <c r="BW94" s="27">
        <v>2.30106316</v>
      </c>
      <c r="BX94" s="27">
        <v>2.41630593</v>
      </c>
      <c r="BY94" s="27">
        <v>2.61086478</v>
      </c>
      <c r="BZ94" s="27">
        <v>2.61086478</v>
      </c>
      <c r="CA94" s="27">
        <v>2.3795099300000002</v>
      </c>
      <c r="CB94" s="27">
        <v>2.21160288</v>
      </c>
      <c r="CC94" s="27">
        <v>2.1485897299999999</v>
      </c>
      <c r="CD94" s="27">
        <v>2.17687666</v>
      </c>
      <c r="CE94" s="27">
        <v>2.23846072</v>
      </c>
      <c r="CF94" s="27">
        <v>2.2548465000000002</v>
      </c>
      <c r="CG94" s="27">
        <v>2.2657703499999999</v>
      </c>
      <c r="CH94" s="27">
        <v>2.2819186500000002</v>
      </c>
      <c r="CI94" s="27">
        <v>2.3797583499999999</v>
      </c>
      <c r="CJ94" s="27">
        <v>2.4878070999999999</v>
      </c>
      <c r="CK94" s="27">
        <v>2.6887109499999999</v>
      </c>
      <c r="CL94" s="27">
        <v>2.6887109499999999</v>
      </c>
      <c r="CM94" s="27">
        <v>2.4498110999999998</v>
      </c>
      <c r="CN94" s="27">
        <v>2.2873805699999998</v>
      </c>
      <c r="CO94" s="27">
        <v>2.2223124200000002</v>
      </c>
      <c r="CP94" s="27">
        <v>2.25152185</v>
      </c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</row>
    <row r="95" spans="1:199" customFormat="1" x14ac:dyDescent="0.2">
      <c r="A95">
        <f t="shared" si="32"/>
        <v>5</v>
      </c>
      <c r="B95">
        <f t="shared" si="33"/>
        <v>5</v>
      </c>
      <c r="C95" s="1">
        <v>34110</v>
      </c>
      <c r="D95">
        <f t="shared" si="34"/>
        <v>5</v>
      </c>
      <c r="E95">
        <f t="shared" si="35"/>
        <v>1993</v>
      </c>
      <c r="F95" s="16">
        <f t="shared" si="36"/>
        <v>0.19019999999999992</v>
      </c>
      <c r="G95" s="16">
        <f t="shared" si="23"/>
        <v>3.3112550000002905E-3</v>
      </c>
      <c r="H95" s="16">
        <f t="shared" si="24"/>
        <v>3.452466416666633E-2</v>
      </c>
      <c r="I95" s="16">
        <f t="shared" si="25"/>
        <v>3.7835919166666621E-2</v>
      </c>
      <c r="J95" s="7">
        <f>VLOOKUP(C95,'Nymex hist.'!A:B,2,0)</f>
        <v>2.1190000000000002</v>
      </c>
      <c r="K95" s="11">
        <f t="shared" si="26"/>
        <v>2.1528</v>
      </c>
      <c r="L95" s="11">
        <f t="shared" si="37"/>
        <v>2.343</v>
      </c>
      <c r="M95" s="9">
        <f t="shared" si="27"/>
        <v>2.157083333333333</v>
      </c>
      <c r="N95" s="9">
        <f t="shared" si="28"/>
        <v>2.1603945883333333</v>
      </c>
      <c r="O95" s="9">
        <f t="shared" si="29"/>
        <v>2.1949192524999996</v>
      </c>
      <c r="P95" s="9">
        <f t="shared" si="30"/>
        <v>2.2454050100000003</v>
      </c>
      <c r="Q95" s="9">
        <f t="shared" si="31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x14ac:dyDescent="0.2">
      <c r="A96">
        <f t="shared" si="32"/>
        <v>1</v>
      </c>
      <c r="B96">
        <f t="shared" si="33"/>
        <v>5</v>
      </c>
      <c r="C96" s="1">
        <v>34113</v>
      </c>
      <c r="D96">
        <f t="shared" si="34"/>
        <v>5</v>
      </c>
      <c r="E96">
        <f t="shared" si="35"/>
        <v>1993</v>
      </c>
      <c r="F96" s="16">
        <f t="shared" si="36"/>
        <v>0.21560000000000024</v>
      </c>
      <c r="G96" s="16">
        <f t="shared" si="23"/>
        <v>-1.6439350000001518E-3</v>
      </c>
      <c r="H96" s="16">
        <f t="shared" si="24"/>
        <v>3.0076814166666299E-2</v>
      </c>
      <c r="I96" s="16">
        <f t="shared" si="25"/>
        <v>2.8432879166666147E-2</v>
      </c>
      <c r="J96" s="7">
        <f>VLOOKUP(C96,'Nymex hist.'!A:B,2,0)</f>
        <v>2.0089999999999999</v>
      </c>
      <c r="K96" s="11">
        <f t="shared" si="26"/>
        <v>2.0865999999999998</v>
      </c>
      <c r="L96" s="11">
        <f t="shared" si="37"/>
        <v>2.3022</v>
      </c>
      <c r="M96" s="9">
        <f t="shared" si="27"/>
        <v>2.1145833333333335</v>
      </c>
      <c r="N96" s="9">
        <f t="shared" si="28"/>
        <v>2.1129393983333333</v>
      </c>
      <c r="O96" s="9">
        <f t="shared" si="29"/>
        <v>2.1430162124999996</v>
      </c>
      <c r="P96" s="9">
        <f t="shared" si="30"/>
        <v>2.1942852983333334</v>
      </c>
      <c r="Q96" s="9">
        <f t="shared" si="31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x14ac:dyDescent="0.2">
      <c r="A97">
        <f t="shared" si="32"/>
        <v>2</v>
      </c>
      <c r="B97">
        <f t="shared" si="33"/>
        <v>5</v>
      </c>
      <c r="C97" s="1">
        <v>34114</v>
      </c>
      <c r="D97">
        <f t="shared" si="34"/>
        <v>5</v>
      </c>
      <c r="E97">
        <f t="shared" si="35"/>
        <v>1993</v>
      </c>
      <c r="F97" s="16">
        <f t="shared" si="36"/>
        <v>0.22540000000000004</v>
      </c>
      <c r="G97" s="16">
        <f t="shared" si="23"/>
        <v>-1.6406191666673564E-3</v>
      </c>
      <c r="H97" s="16">
        <f t="shared" si="24"/>
        <v>3.1359949999999692E-2</v>
      </c>
      <c r="I97" s="16">
        <f t="shared" si="25"/>
        <v>2.9719330833332336E-2</v>
      </c>
      <c r="J97" s="7">
        <f>VLOOKUP(C97,'Nymex hist.'!A:B,2,0)</f>
        <v>2.0840000000000001</v>
      </c>
      <c r="K97" s="11">
        <f t="shared" si="26"/>
        <v>2.1246</v>
      </c>
      <c r="L97" s="11">
        <f t="shared" si="37"/>
        <v>2.35</v>
      </c>
      <c r="M97" s="9">
        <f t="shared" si="27"/>
        <v>2.1662500000000002</v>
      </c>
      <c r="N97" s="9">
        <f t="shared" si="28"/>
        <v>2.1646093808333329</v>
      </c>
      <c r="O97" s="9">
        <f t="shared" si="29"/>
        <v>2.1959693308333326</v>
      </c>
      <c r="P97" s="9">
        <f t="shared" si="30"/>
        <v>2.2484704216666667</v>
      </c>
      <c r="Q97" s="9">
        <f t="shared" si="31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x14ac:dyDescent="0.2">
      <c r="A98">
        <f t="shared" si="32"/>
        <v>3</v>
      </c>
      <c r="B98">
        <f t="shared" si="33"/>
        <v>5</v>
      </c>
      <c r="C98" s="1">
        <v>34115</v>
      </c>
      <c r="D98">
        <f t="shared" si="34"/>
        <v>5</v>
      </c>
      <c r="E98">
        <f t="shared" si="35"/>
        <v>1993</v>
      </c>
      <c r="F98" s="16">
        <f t="shared" si="36"/>
        <v>0.2405999999999997</v>
      </c>
      <c r="G98" s="16">
        <f t="shared" si="23"/>
        <v>-3.3037466666665516E-3</v>
      </c>
      <c r="H98" s="16">
        <f t="shared" si="24"/>
        <v>3.1375185833333763E-2</v>
      </c>
      <c r="I98" s="16">
        <f t="shared" si="25"/>
        <v>2.8071439166667211E-2</v>
      </c>
      <c r="J98" s="7">
        <f>VLOOKUP(C98,'Nymex hist.'!A:B,2,0)</f>
        <v>2.0859999999999999</v>
      </c>
      <c r="K98" s="11">
        <f t="shared" si="26"/>
        <v>2.1344000000000003</v>
      </c>
      <c r="L98" s="11">
        <f t="shared" si="37"/>
        <v>2.375</v>
      </c>
      <c r="M98" s="9">
        <f t="shared" si="27"/>
        <v>2.1912499999999997</v>
      </c>
      <c r="N98" s="9">
        <f t="shared" si="28"/>
        <v>2.1879462533333331</v>
      </c>
      <c r="O98" s="9">
        <f t="shared" si="29"/>
        <v>2.2193214391666669</v>
      </c>
      <c r="P98" s="9">
        <f t="shared" si="30"/>
        <v>2.2718215966666668</v>
      </c>
      <c r="Q98" s="9">
        <f t="shared" si="31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">
      <c r="A99" s="31">
        <f t="shared" si="32"/>
        <v>4</v>
      </c>
      <c r="B99" s="31">
        <f t="shared" si="33"/>
        <v>5</v>
      </c>
      <c r="C99" s="1">
        <v>34116</v>
      </c>
      <c r="D99">
        <f t="shared" si="34"/>
        <v>5</v>
      </c>
      <c r="E99">
        <f t="shared" si="35"/>
        <v>1993</v>
      </c>
      <c r="F99" s="16">
        <f t="shared" si="36"/>
        <v>0.25280000000000014</v>
      </c>
      <c r="G99" s="19">
        <f t="shared" si="23"/>
        <v>-3.3041483333331456E-3</v>
      </c>
      <c r="H99" s="19">
        <f t="shared" si="24"/>
        <v>3.1379409999999996E-2</v>
      </c>
      <c r="I99" s="19">
        <f t="shared" si="25"/>
        <v>2.8075261666666851E-2</v>
      </c>
      <c r="J99" s="21">
        <f>VLOOKUP(C99,'Nymex hist.'!A:B,2,0)</f>
        <v>2.1040000000000001</v>
      </c>
      <c r="K99" s="21">
        <f t="shared" si="26"/>
        <v>2.1501999999999999</v>
      </c>
      <c r="L99" s="21">
        <f t="shared" si="37"/>
        <v>2.403</v>
      </c>
      <c r="M99" s="21">
        <f t="shared" si="27"/>
        <v>2.2212499999999999</v>
      </c>
      <c r="N99" s="21">
        <f t="shared" si="28"/>
        <v>2.2179458516666668</v>
      </c>
      <c r="O99" s="21">
        <f t="shared" si="29"/>
        <v>2.2493252616666668</v>
      </c>
      <c r="P99" s="21">
        <f t="shared" si="30"/>
        <v>2.3018203991666666</v>
      </c>
      <c r="Q99" s="21">
        <f t="shared" si="31"/>
        <v>2.3656361183333332</v>
      </c>
      <c r="R99" s="8">
        <v>34116</v>
      </c>
      <c r="S99" s="27"/>
      <c r="T99" s="27"/>
      <c r="U99" s="27"/>
      <c r="V99" s="27"/>
      <c r="W99" s="27">
        <v>2.1190000000000002</v>
      </c>
      <c r="X99" s="27">
        <v>2.1040000000000001</v>
      </c>
      <c r="Y99" s="27">
        <v>2.1030000000000002</v>
      </c>
      <c r="Z99" s="27">
        <v>2.1549999999999998</v>
      </c>
      <c r="AA99" s="27">
        <v>2.27</v>
      </c>
      <c r="AB99" s="27">
        <v>2.39</v>
      </c>
      <c r="AC99" s="27">
        <v>2.58</v>
      </c>
      <c r="AD99" s="27">
        <v>2.5750000000000002</v>
      </c>
      <c r="AE99" s="27">
        <v>2.3199999999999998</v>
      </c>
      <c r="AF99" s="27">
        <v>2.15</v>
      </c>
      <c r="AG99" s="27">
        <v>2.08</v>
      </c>
      <c r="AH99" s="27">
        <v>2.085</v>
      </c>
      <c r="AI99" s="27">
        <v>2.09</v>
      </c>
      <c r="AJ99" s="28">
        <v>2.0950000000000002</v>
      </c>
      <c r="AK99" s="27">
        <v>2.1</v>
      </c>
      <c r="AL99" s="27">
        <v>2.12</v>
      </c>
      <c r="AM99" s="27">
        <v>2.21</v>
      </c>
      <c r="AN99" s="27">
        <v>2.33</v>
      </c>
      <c r="AO99" s="27">
        <v>2.5</v>
      </c>
      <c r="AP99" s="27">
        <v>2.5150000000000001</v>
      </c>
      <c r="AQ99" s="27">
        <v>2.2799999999999998</v>
      </c>
      <c r="AR99" s="27">
        <v>2.13</v>
      </c>
      <c r="AS99" s="27">
        <v>2.08</v>
      </c>
      <c r="AT99" s="27">
        <v>2.085</v>
      </c>
      <c r="AU99" s="27">
        <v>2.11</v>
      </c>
      <c r="AV99" s="27">
        <v>2.1044671400000001</v>
      </c>
      <c r="AW99" s="27">
        <v>2.1094897399999999</v>
      </c>
      <c r="AX99" s="27">
        <v>2.12958012</v>
      </c>
      <c r="AY99" s="27">
        <v>2.2199868199999999</v>
      </c>
      <c r="AZ99" s="27">
        <v>2.34052909</v>
      </c>
      <c r="BA99" s="27">
        <v>2.5112973099999998</v>
      </c>
      <c r="BB99" s="27">
        <v>2.5263650900000001</v>
      </c>
      <c r="BC99" s="27">
        <v>2.2903031399999998</v>
      </c>
      <c r="BD99" s="27">
        <v>2.13962531</v>
      </c>
      <c r="BE99" s="27">
        <v>2.0893993599999998</v>
      </c>
      <c r="BF99" s="27">
        <v>2.0944219500000001</v>
      </c>
      <c r="BG99" s="27">
        <v>2.1195349299999999</v>
      </c>
      <c r="BH99" s="27">
        <v>2.1502642000000001</v>
      </c>
      <c r="BI99" s="27">
        <v>2.15549766</v>
      </c>
      <c r="BJ99" s="27">
        <v>2.1759764100000001</v>
      </c>
      <c r="BK99" s="27">
        <v>2.2685858699999999</v>
      </c>
      <c r="BL99" s="27">
        <v>2.4035886099999999</v>
      </c>
      <c r="BM99" s="27">
        <v>2.5783406100000001</v>
      </c>
      <c r="BN99" s="27">
        <v>2.5938134499999999</v>
      </c>
      <c r="BO99" s="27">
        <v>2.3521641999999998</v>
      </c>
      <c r="BP99" s="27">
        <v>2.1862157799999999</v>
      </c>
      <c r="BQ99" s="27">
        <v>2.1347913699999999</v>
      </c>
      <c r="BR99" s="27">
        <v>2.1400248199999998</v>
      </c>
      <c r="BS99" s="27">
        <v>2.1657370299999998</v>
      </c>
      <c r="BT99" s="27">
        <v>2.2031752500000001</v>
      </c>
      <c r="BU99" s="27">
        <v>2.2085294599999998</v>
      </c>
      <c r="BV99" s="27">
        <v>2.2294807099999998</v>
      </c>
      <c r="BW99" s="27">
        <v>2.3242269200000001</v>
      </c>
      <c r="BX99" s="27">
        <v>2.4524509000000001</v>
      </c>
      <c r="BY99" s="27">
        <v>2.6312348999999999</v>
      </c>
      <c r="BZ99" s="27">
        <v>2.6470647299999999</v>
      </c>
      <c r="CA99" s="27">
        <v>2.3998399799999999</v>
      </c>
      <c r="CB99" s="27">
        <v>2.23995634</v>
      </c>
      <c r="CC99" s="27">
        <v>2.1873454200000002</v>
      </c>
      <c r="CD99" s="27">
        <v>2.1926996299999999</v>
      </c>
      <c r="CE99" s="27">
        <v>2.21900509</v>
      </c>
      <c r="CF99" s="27">
        <v>2.2777655600000002</v>
      </c>
      <c r="CG99" s="27">
        <v>2.28329227</v>
      </c>
      <c r="CH99" s="27">
        <v>2.3049185200000002</v>
      </c>
      <c r="CI99" s="27">
        <v>2.40271722</v>
      </c>
      <c r="CJ99" s="27">
        <v>2.5242423299999999</v>
      </c>
      <c r="CK99" s="27">
        <v>2.7087863300000001</v>
      </c>
      <c r="CL99" s="27">
        <v>2.7251261699999998</v>
      </c>
      <c r="CM99" s="27">
        <v>2.4699364199999998</v>
      </c>
      <c r="CN99" s="27">
        <v>2.3157316400000001</v>
      </c>
      <c r="CO99" s="27">
        <v>2.2614257200000001</v>
      </c>
      <c r="CP99" s="27">
        <v>2.2669524299999999</v>
      </c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</row>
    <row r="100" spans="1:199" customFormat="1" x14ac:dyDescent="0.2">
      <c r="A100">
        <f t="shared" si="32"/>
        <v>5</v>
      </c>
      <c r="B100">
        <f t="shared" si="33"/>
        <v>5</v>
      </c>
      <c r="C100" s="1">
        <v>34117</v>
      </c>
      <c r="D100">
        <f t="shared" si="34"/>
        <v>5</v>
      </c>
      <c r="E100">
        <f t="shared" si="35"/>
        <v>1993</v>
      </c>
      <c r="F100" s="16">
        <f t="shared" si="36"/>
        <v>0.23459999999999992</v>
      </c>
      <c r="G100" s="16">
        <f t="shared" si="23"/>
        <v>-3.3041483333331456E-3</v>
      </c>
      <c r="H100" s="16">
        <f t="shared" si="24"/>
        <v>3.1379409999999996E-2</v>
      </c>
      <c r="I100" s="16">
        <f t="shared" si="25"/>
        <v>2.8075261666666851E-2</v>
      </c>
      <c r="J100" s="7">
        <f>VLOOKUP(C100,'Nymex hist.'!A:B,2,0)</f>
        <v>2.141</v>
      </c>
      <c r="K100" s="11">
        <f t="shared" si="26"/>
        <v>2.1692</v>
      </c>
      <c r="L100" s="11">
        <f t="shared" si="37"/>
        <v>2.4037999999999999</v>
      </c>
      <c r="M100" s="9">
        <f t="shared" si="27"/>
        <v>2.2212499999999999</v>
      </c>
      <c r="N100" s="9">
        <f t="shared" si="28"/>
        <v>2.2179458516666668</v>
      </c>
      <c r="O100" s="9">
        <f t="shared" si="29"/>
        <v>2.2493252616666668</v>
      </c>
      <c r="P100" s="9">
        <f t="shared" si="30"/>
        <v>2.3018203991666666</v>
      </c>
      <c r="Q100" s="9">
        <f t="shared" si="31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x14ac:dyDescent="0.2">
      <c r="A101">
        <f t="shared" si="32"/>
        <v>2</v>
      </c>
      <c r="B101">
        <f t="shared" si="33"/>
        <v>6</v>
      </c>
      <c r="C101" s="1">
        <v>34121</v>
      </c>
      <c r="D101">
        <f t="shared" si="34"/>
        <v>6</v>
      </c>
      <c r="E101">
        <f t="shared" si="35"/>
        <v>1993</v>
      </c>
      <c r="F101" s="16">
        <f t="shared" si="36"/>
        <v>0.2082499999999996</v>
      </c>
      <c r="G101" s="16">
        <f t="shared" si="23"/>
        <v>-3.3007991666664793E-3</v>
      </c>
      <c r="H101" s="16">
        <f t="shared" si="24"/>
        <v>3.139005166666653E-2</v>
      </c>
      <c r="I101" s="16">
        <f t="shared" si="25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7"/>
        <v>2.2495833333333333</v>
      </c>
      <c r="N101" s="9">
        <f t="shared" si="28"/>
        <v>2.2462825341666668</v>
      </c>
      <c r="O101" s="9">
        <f t="shared" si="29"/>
        <v>2.2776725858333333</v>
      </c>
      <c r="P101" s="9">
        <f t="shared" si="30"/>
        <v>2.3301712366666667</v>
      </c>
      <c r="Q101" s="9">
        <f t="shared" si="31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x14ac:dyDescent="0.2">
      <c r="A102">
        <f t="shared" si="32"/>
        <v>3</v>
      </c>
      <c r="B102">
        <f t="shared" si="33"/>
        <v>6</v>
      </c>
      <c r="C102" s="1">
        <v>34122</v>
      </c>
      <c r="D102">
        <f t="shared" si="34"/>
        <v>6</v>
      </c>
      <c r="E102">
        <f t="shared" si="35"/>
        <v>1993</v>
      </c>
      <c r="F102" s="16">
        <f t="shared" si="36"/>
        <v>0.25150000000000006</v>
      </c>
      <c r="G102" s="16">
        <f t="shared" si="23"/>
        <v>-3.2971491666669017E-3</v>
      </c>
      <c r="H102" s="16">
        <f t="shared" si="24"/>
        <v>3.1389980833333553E-2</v>
      </c>
      <c r="I102" s="16">
        <f t="shared" si="25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7"/>
        <v>2.2537500000000001</v>
      </c>
      <c r="N102" s="9">
        <f t="shared" si="28"/>
        <v>2.2504528508333332</v>
      </c>
      <c r="O102" s="9">
        <f t="shared" si="29"/>
        <v>2.2818428316666668</v>
      </c>
      <c r="P102" s="9">
        <f t="shared" si="30"/>
        <v>2.3343563225000001</v>
      </c>
      <c r="Q102" s="9">
        <f t="shared" si="31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">
      <c r="A103" s="31">
        <f t="shared" si="32"/>
        <v>4</v>
      </c>
      <c r="B103" s="31">
        <f t="shared" si="33"/>
        <v>6</v>
      </c>
      <c r="C103" s="1">
        <v>34123</v>
      </c>
      <c r="D103">
        <f t="shared" si="34"/>
        <v>6</v>
      </c>
      <c r="E103">
        <f t="shared" si="35"/>
        <v>1993</v>
      </c>
      <c r="F103" s="16">
        <f t="shared" si="36"/>
        <v>0.23634999999999984</v>
      </c>
      <c r="G103" s="19">
        <f t="shared" si="23"/>
        <v>5.545333333323299E-5</v>
      </c>
      <c r="H103" s="19">
        <f t="shared" si="24"/>
        <v>3.146763583333323E-2</v>
      </c>
      <c r="I103" s="19">
        <f t="shared" si="25"/>
        <v>3.1523089166666463E-2</v>
      </c>
      <c r="J103" s="21">
        <f>VLOOKUP(C103,'Nymex hist.'!A:B,2,0)</f>
        <v>2.1139999999999999</v>
      </c>
      <c r="K103" s="21">
        <f t="shared" si="38"/>
        <v>2.18425</v>
      </c>
      <c r="L103" s="21">
        <f t="shared" si="37"/>
        <v>2.4205999999999999</v>
      </c>
      <c r="M103" s="21">
        <f t="shared" si="27"/>
        <v>2.2591666666666668</v>
      </c>
      <c r="N103" s="21">
        <f t="shared" si="28"/>
        <v>2.25922212</v>
      </c>
      <c r="O103" s="21">
        <f t="shared" si="29"/>
        <v>2.2906897558333332</v>
      </c>
      <c r="P103" s="21">
        <f t="shared" si="30"/>
        <v>2.3432073849999999</v>
      </c>
      <c r="Q103" s="21">
        <f t="shared" si="31"/>
        <v>2.4070819775000003</v>
      </c>
      <c r="R103" s="8">
        <v>34123</v>
      </c>
      <c r="S103" s="27"/>
      <c r="T103" s="27"/>
      <c r="U103" s="27"/>
      <c r="V103" s="27"/>
      <c r="W103" s="27"/>
      <c r="X103" s="27">
        <v>2.1139999999999999</v>
      </c>
      <c r="Y103" s="27">
        <v>2.1320000000000001</v>
      </c>
      <c r="Z103" s="27">
        <v>2.1829999999999998</v>
      </c>
      <c r="AA103" s="27">
        <v>2.3079999999999998</v>
      </c>
      <c r="AB103" s="27">
        <v>2.423</v>
      </c>
      <c r="AC103" s="27">
        <v>2.59</v>
      </c>
      <c r="AD103" s="27">
        <v>2.585</v>
      </c>
      <c r="AE103" s="27">
        <v>2.335</v>
      </c>
      <c r="AF103" s="27">
        <v>2.17</v>
      </c>
      <c r="AG103" s="27">
        <v>2.11</v>
      </c>
      <c r="AH103" s="27">
        <v>2.1150000000000002</v>
      </c>
      <c r="AI103" s="27">
        <v>2.12</v>
      </c>
      <c r="AJ103" s="28">
        <v>2.125</v>
      </c>
      <c r="AK103" s="27">
        <v>2.14</v>
      </c>
      <c r="AL103" s="27">
        <v>2.165</v>
      </c>
      <c r="AM103" s="27">
        <v>2.2650000000000001</v>
      </c>
      <c r="AN103" s="27">
        <v>2.4</v>
      </c>
      <c r="AO103" s="27">
        <v>2.58</v>
      </c>
      <c r="AP103" s="27">
        <v>2.5550000000000002</v>
      </c>
      <c r="AQ103" s="27">
        <v>2.3050000000000002</v>
      </c>
      <c r="AR103" s="27">
        <v>2.15</v>
      </c>
      <c r="AS103" s="27">
        <v>2.11</v>
      </c>
      <c r="AT103" s="27">
        <v>2.1150000000000002</v>
      </c>
      <c r="AU103" s="27">
        <v>2.14</v>
      </c>
      <c r="AV103" s="27">
        <v>2.1344269900000001</v>
      </c>
      <c r="AW103" s="27">
        <v>2.14949353</v>
      </c>
      <c r="AX103" s="27">
        <v>2.17460444</v>
      </c>
      <c r="AY103" s="27">
        <v>2.27504806</v>
      </c>
      <c r="AZ103" s="27">
        <v>2.4106469499999998</v>
      </c>
      <c r="BA103" s="27">
        <v>2.59144547</v>
      </c>
      <c r="BB103" s="27">
        <v>2.56633457</v>
      </c>
      <c r="BC103" s="27">
        <v>2.3152255099999999</v>
      </c>
      <c r="BD103" s="27">
        <v>2.1595378900000002</v>
      </c>
      <c r="BE103" s="27">
        <v>2.1193604399999999</v>
      </c>
      <c r="BF103" s="27">
        <v>2.12438262</v>
      </c>
      <c r="BG103" s="27">
        <v>2.14949353</v>
      </c>
      <c r="BH103" s="27">
        <v>2.1863448999999999</v>
      </c>
      <c r="BI103" s="27">
        <v>2.20186657</v>
      </c>
      <c r="BJ103" s="27">
        <v>2.2273499000000001</v>
      </c>
      <c r="BK103" s="27">
        <v>2.3302098999999998</v>
      </c>
      <c r="BL103" s="27">
        <v>2.4616506199999999</v>
      </c>
      <c r="BM103" s="27">
        <v>2.64652062</v>
      </c>
      <c r="BN103" s="27">
        <v>2.6210372799999999</v>
      </c>
      <c r="BO103" s="27">
        <v>2.3641189499999999</v>
      </c>
      <c r="BP103" s="27">
        <v>2.2120598999999999</v>
      </c>
      <c r="BQ103" s="27">
        <v>2.1708232299999999</v>
      </c>
      <c r="BR103" s="27">
        <v>2.17615157</v>
      </c>
      <c r="BS103" s="27">
        <v>2.20186657</v>
      </c>
      <c r="BT103" s="27">
        <v>2.23913495</v>
      </c>
      <c r="BU103" s="27">
        <v>2.2550083700000001</v>
      </c>
      <c r="BV103" s="27">
        <v>2.2810692000000001</v>
      </c>
      <c r="BW103" s="27">
        <v>2.3862602000000002</v>
      </c>
      <c r="BX103" s="27">
        <v>2.51094945</v>
      </c>
      <c r="BY103" s="27">
        <v>2.70000895</v>
      </c>
      <c r="BZ103" s="27">
        <v>2.67394811</v>
      </c>
      <c r="CA103" s="27">
        <v>2.41120753</v>
      </c>
      <c r="CB103" s="27">
        <v>2.2654326999999999</v>
      </c>
      <c r="CC103" s="27">
        <v>2.2232615400000002</v>
      </c>
      <c r="CD103" s="27">
        <v>2.2287106200000002</v>
      </c>
      <c r="CE103" s="27">
        <v>2.2550083700000001</v>
      </c>
      <c r="CF103" s="27">
        <v>2.3135699500000002</v>
      </c>
      <c r="CG103" s="27">
        <v>2.32994587</v>
      </c>
      <c r="CH103" s="27">
        <v>2.3568316999999999</v>
      </c>
      <c r="CI103" s="27">
        <v>2.4653527</v>
      </c>
      <c r="CJ103" s="27">
        <v>2.58333507</v>
      </c>
      <c r="CK103" s="27">
        <v>2.7783795699999998</v>
      </c>
      <c r="CL103" s="27">
        <v>2.7514937399999999</v>
      </c>
      <c r="CM103" s="27">
        <v>2.4804356599999999</v>
      </c>
      <c r="CN103" s="27">
        <v>2.3407002000000001</v>
      </c>
      <c r="CO103" s="27">
        <v>2.2971940399999999</v>
      </c>
      <c r="CP103" s="27">
        <v>2.3028156200000001</v>
      </c>
      <c r="CQ103" s="27">
        <v>2.32994587</v>
      </c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</row>
    <row r="104" spans="1:199" customFormat="1" x14ac:dyDescent="0.2">
      <c r="A104">
        <f t="shared" si="32"/>
        <v>5</v>
      </c>
      <c r="B104">
        <f t="shared" si="33"/>
        <v>6</v>
      </c>
      <c r="C104" s="1">
        <v>34124</v>
      </c>
      <c r="D104">
        <f t="shared" si="34"/>
        <v>6</v>
      </c>
      <c r="E104">
        <f t="shared" si="35"/>
        <v>1993</v>
      </c>
      <c r="F104" s="16">
        <f t="shared" si="36"/>
        <v>0.23525000000000018</v>
      </c>
      <c r="G104" s="16">
        <f t="shared" si="23"/>
        <v>5.0588449999997565E-3</v>
      </c>
      <c r="H104" s="16">
        <f t="shared" si="24"/>
        <v>3.4107011666666853E-2</v>
      </c>
      <c r="I104" s="16">
        <f t="shared" si="25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7"/>
        <v>2.2658333333333336</v>
      </c>
      <c r="N104" s="9">
        <f t="shared" si="28"/>
        <v>2.2708921783333333</v>
      </c>
      <c r="O104" s="9">
        <f t="shared" si="29"/>
        <v>2.3049991900000002</v>
      </c>
      <c r="P104" s="9">
        <f t="shared" si="30"/>
        <v>2.3549510516666667</v>
      </c>
      <c r="Q104" s="9">
        <f t="shared" si="31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x14ac:dyDescent="0.2">
      <c r="A105">
        <f t="shared" si="32"/>
        <v>1</v>
      </c>
      <c r="B105">
        <f t="shared" si="33"/>
        <v>6</v>
      </c>
      <c r="C105" s="1">
        <v>34127</v>
      </c>
      <c r="D105">
        <f t="shared" si="34"/>
        <v>6</v>
      </c>
      <c r="E105">
        <f t="shared" si="35"/>
        <v>1993</v>
      </c>
      <c r="F105" s="16">
        <f t="shared" si="36"/>
        <v>0.25915000000000044</v>
      </c>
      <c r="G105" s="16">
        <f t="shared" si="23"/>
        <v>7.5616824999995558E-3</v>
      </c>
      <c r="H105" s="16">
        <f t="shared" si="24"/>
        <v>3.1508371666666868E-2</v>
      </c>
      <c r="I105" s="16">
        <f t="shared" si="25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7"/>
        <v>2.260416666666667</v>
      </c>
      <c r="N105" s="9">
        <f t="shared" si="28"/>
        <v>2.2679783491666665</v>
      </c>
      <c r="O105" s="9">
        <f t="shared" si="29"/>
        <v>2.2994867208333334</v>
      </c>
      <c r="P105" s="9">
        <f t="shared" si="30"/>
        <v>2.3519900208333331</v>
      </c>
      <c r="Q105" s="9">
        <f t="shared" si="31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x14ac:dyDescent="0.2">
      <c r="A106">
        <f t="shared" si="32"/>
        <v>2</v>
      </c>
      <c r="B106">
        <f t="shared" si="33"/>
        <v>6</v>
      </c>
      <c r="C106" s="1">
        <v>34128</v>
      </c>
      <c r="D106">
        <f t="shared" si="34"/>
        <v>6</v>
      </c>
      <c r="E106">
        <f t="shared" si="35"/>
        <v>1993</v>
      </c>
      <c r="F106" s="16">
        <f t="shared" si="36"/>
        <v>0.22750000000000004</v>
      </c>
      <c r="G106" s="16">
        <f t="shared" si="23"/>
        <v>7.5546641666668357E-3</v>
      </c>
      <c r="H106" s="16">
        <f t="shared" si="24"/>
        <v>3.3127199166666621E-2</v>
      </c>
      <c r="I106" s="16">
        <f t="shared" si="25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7"/>
        <v>2.2841666666666667</v>
      </c>
      <c r="N106" s="9">
        <f t="shared" si="28"/>
        <v>2.2917213308333335</v>
      </c>
      <c r="O106" s="9">
        <f t="shared" si="29"/>
        <v>2.3248485300000001</v>
      </c>
      <c r="P106" s="9">
        <f t="shared" si="30"/>
        <v>2.3757400191666669</v>
      </c>
      <c r="Q106" s="9">
        <f t="shared" si="31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x14ac:dyDescent="0.2">
      <c r="A107">
        <f t="shared" si="32"/>
        <v>3</v>
      </c>
      <c r="B107">
        <f t="shared" si="33"/>
        <v>6</v>
      </c>
      <c r="C107" s="1">
        <v>34129</v>
      </c>
      <c r="D107">
        <f t="shared" si="34"/>
        <v>6</v>
      </c>
      <c r="E107">
        <f t="shared" si="35"/>
        <v>1993</v>
      </c>
      <c r="F107" s="16">
        <f t="shared" si="36"/>
        <v>0.2097500000000001</v>
      </c>
      <c r="G107" s="16">
        <f t="shared" si="23"/>
        <v>1.6938699999999862E-3</v>
      </c>
      <c r="H107" s="16">
        <f t="shared" si="24"/>
        <v>2.7727120000000216E-2</v>
      </c>
      <c r="I107" s="16">
        <f t="shared" si="25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7"/>
        <v>2.2983333333333333</v>
      </c>
      <c r="N107" s="9">
        <f t="shared" si="28"/>
        <v>2.3000272033333333</v>
      </c>
      <c r="O107" s="9">
        <f t="shared" si="29"/>
        <v>2.3277543233333335</v>
      </c>
      <c r="P107" s="9">
        <f t="shared" si="30"/>
        <v>2.3790352633333334</v>
      </c>
      <c r="Q107" s="9">
        <f t="shared" si="31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">
      <c r="A108" s="31">
        <f t="shared" si="32"/>
        <v>4</v>
      </c>
      <c r="B108" s="31">
        <f t="shared" si="33"/>
        <v>6</v>
      </c>
      <c r="C108" s="1">
        <v>34130</v>
      </c>
      <c r="D108">
        <f t="shared" si="34"/>
        <v>6</v>
      </c>
      <c r="E108">
        <f t="shared" si="35"/>
        <v>1993</v>
      </c>
      <c r="F108" s="16">
        <f t="shared" si="36"/>
        <v>0.22259999999999991</v>
      </c>
      <c r="G108" s="19">
        <f t="shared" si="23"/>
        <v>7.5544083333327627E-3</v>
      </c>
      <c r="H108" s="19">
        <f t="shared" si="24"/>
        <v>3.1463489166667191E-2</v>
      </c>
      <c r="I108" s="19">
        <f t="shared" si="25"/>
        <v>3.9017897499999954E-2</v>
      </c>
      <c r="J108" s="21">
        <f>VLOOKUP(C108,'Nymex hist.'!A:B,2,0)</f>
        <v>2.141</v>
      </c>
      <c r="K108" s="21">
        <f t="shared" si="38"/>
        <v>2.2210000000000001</v>
      </c>
      <c r="L108" s="21">
        <f t="shared" si="37"/>
        <v>2.4436</v>
      </c>
      <c r="M108" s="21">
        <f t="shared" si="27"/>
        <v>2.2908333333333335</v>
      </c>
      <c r="N108" s="21">
        <f t="shared" si="28"/>
        <v>2.2983877416666663</v>
      </c>
      <c r="O108" s="21">
        <f t="shared" si="29"/>
        <v>2.3298512308333335</v>
      </c>
      <c r="P108" s="21">
        <f t="shared" si="30"/>
        <v>2.383632176666667</v>
      </c>
      <c r="Q108" s="21">
        <f t="shared" si="31"/>
        <v>2.4487408199999998</v>
      </c>
      <c r="R108" s="8">
        <v>34130</v>
      </c>
      <c r="S108" s="27"/>
      <c r="T108" s="27"/>
      <c r="U108" s="27"/>
      <c r="V108" s="27"/>
      <c r="W108" s="27"/>
      <c r="X108" s="27">
        <v>2.141</v>
      </c>
      <c r="Y108" s="27">
        <v>2.1880000000000002</v>
      </c>
      <c r="Z108" s="27">
        <v>2.2200000000000002</v>
      </c>
      <c r="AA108" s="27">
        <v>2.335</v>
      </c>
      <c r="AB108" s="27">
        <v>2.4529999999999998</v>
      </c>
      <c r="AC108" s="27">
        <v>2.6</v>
      </c>
      <c r="AD108" s="27">
        <v>2.5950000000000002</v>
      </c>
      <c r="AE108" s="27">
        <v>2.3650000000000002</v>
      </c>
      <c r="AF108" s="27">
        <v>2.2050000000000001</v>
      </c>
      <c r="AG108" s="27">
        <v>2.14</v>
      </c>
      <c r="AH108" s="27">
        <v>2.15</v>
      </c>
      <c r="AI108" s="27">
        <v>2.1549999999999998</v>
      </c>
      <c r="AJ108" s="28">
        <v>2.165</v>
      </c>
      <c r="AK108" s="27">
        <v>2.1800000000000002</v>
      </c>
      <c r="AL108" s="27">
        <v>2.2050000000000001</v>
      </c>
      <c r="AM108" s="27">
        <v>2.3050000000000002</v>
      </c>
      <c r="AN108" s="27">
        <v>2.4300000000000002</v>
      </c>
      <c r="AO108" s="27">
        <v>2.5950000000000002</v>
      </c>
      <c r="AP108" s="27">
        <v>2.5902938</v>
      </c>
      <c r="AQ108" s="27">
        <v>2.3557199899999999</v>
      </c>
      <c r="AR108" s="27">
        <v>2.1960101600000002</v>
      </c>
      <c r="AS108" s="27">
        <v>2.1411099</v>
      </c>
      <c r="AT108" s="27">
        <v>2.1510917699999998</v>
      </c>
      <c r="AU108" s="27">
        <v>2.17604643</v>
      </c>
      <c r="AV108" s="27">
        <v>2.1755096100000002</v>
      </c>
      <c r="AW108" s="27">
        <v>2.1955603899999998</v>
      </c>
      <c r="AX108" s="27">
        <v>2.2206238699999998</v>
      </c>
      <c r="AY108" s="27">
        <v>2.3208777700000001</v>
      </c>
      <c r="AZ108" s="27">
        <v>2.4461951399999999</v>
      </c>
      <c r="BA108" s="27">
        <v>2.6116140699999999</v>
      </c>
      <c r="BB108" s="27">
        <v>2.6015886799999999</v>
      </c>
      <c r="BC108" s="27">
        <v>2.3659920200000002</v>
      </c>
      <c r="BD108" s="27">
        <v>2.2055857799999998</v>
      </c>
      <c r="BE108" s="27">
        <v>2.1504461400000001</v>
      </c>
      <c r="BF108" s="27">
        <v>2.1604715300000001</v>
      </c>
      <c r="BG108" s="27">
        <v>2.1855349999999998</v>
      </c>
      <c r="BH108" s="27">
        <v>2.2253814200000002</v>
      </c>
      <c r="BI108" s="27">
        <v>2.24587717</v>
      </c>
      <c r="BJ108" s="27">
        <v>2.2715557500000001</v>
      </c>
      <c r="BK108" s="27">
        <v>2.3740345</v>
      </c>
      <c r="BL108" s="27">
        <v>2.5012989700000001</v>
      </c>
      <c r="BM108" s="27">
        <v>2.6704478100000002</v>
      </c>
      <c r="BN108" s="27">
        <v>2.6603177200000001</v>
      </c>
      <c r="BO108" s="27">
        <v>2.41931597</v>
      </c>
      <c r="BP108" s="27">
        <v>2.2562428400000001</v>
      </c>
      <c r="BQ108" s="27">
        <v>2.19970284</v>
      </c>
      <c r="BR108" s="27">
        <v>2.2100685000000002</v>
      </c>
      <c r="BS108" s="27">
        <v>2.2357470899999998</v>
      </c>
      <c r="BT108" s="27">
        <v>2.2804578800000002</v>
      </c>
      <c r="BU108" s="27">
        <v>2.3014321299999998</v>
      </c>
      <c r="BV108" s="27">
        <v>2.3277102099999998</v>
      </c>
      <c r="BW108" s="27">
        <v>2.4325814600000002</v>
      </c>
      <c r="BX108" s="27">
        <v>2.5534558199999999</v>
      </c>
      <c r="BY108" s="27">
        <v>2.72655366</v>
      </c>
      <c r="BZ108" s="27">
        <v>2.7161870700000001</v>
      </c>
      <c r="CA108" s="27">
        <v>2.46955882</v>
      </c>
      <c r="CB108" s="27">
        <v>2.31203979</v>
      </c>
      <c r="CC108" s="27">
        <v>2.2541797899999998</v>
      </c>
      <c r="CD108" s="27">
        <v>2.26478746</v>
      </c>
      <c r="CE108" s="27">
        <v>2.29106554</v>
      </c>
      <c r="CF108" s="27">
        <v>2.3547951199999999</v>
      </c>
      <c r="CG108" s="27">
        <v>2.3764218700000002</v>
      </c>
      <c r="CH108" s="27">
        <v>2.4035174499999998</v>
      </c>
      <c r="CI108" s="27">
        <v>2.5116512000000002</v>
      </c>
      <c r="CJ108" s="27">
        <v>2.6261014500000002</v>
      </c>
      <c r="CK108" s="27">
        <v>2.8045842799999998</v>
      </c>
      <c r="CL108" s="27">
        <v>2.7938952000000001</v>
      </c>
      <c r="CM108" s="27">
        <v>2.5395944500000001</v>
      </c>
      <c r="CN108" s="27">
        <v>2.3873595299999999</v>
      </c>
      <c r="CO108" s="27">
        <v>2.3276995299999999</v>
      </c>
      <c r="CP108" s="27">
        <v>2.3386372</v>
      </c>
      <c r="CQ108" s="27">
        <v>2.3657327800000001</v>
      </c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</row>
    <row r="109" spans="1:199" customFormat="1" x14ac:dyDescent="0.2">
      <c r="A109">
        <f t="shared" si="32"/>
        <v>5</v>
      </c>
      <c r="B109">
        <f t="shared" si="33"/>
        <v>6</v>
      </c>
      <c r="C109" s="1">
        <v>34131</v>
      </c>
      <c r="D109">
        <f t="shared" si="34"/>
        <v>6</v>
      </c>
      <c r="E109">
        <f t="shared" si="35"/>
        <v>1993</v>
      </c>
      <c r="F109" s="16">
        <f t="shared" si="36"/>
        <v>0.20274999999999999</v>
      </c>
      <c r="G109" s="16">
        <f t="shared" si="23"/>
        <v>8.8122616666663767E-3</v>
      </c>
      <c r="H109" s="16">
        <f t="shared" si="24"/>
        <v>3.2704803333333476E-2</v>
      </c>
      <c r="I109" s="16">
        <f t="shared" si="25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7"/>
        <v>2.2979166666666671</v>
      </c>
      <c r="N109" s="9">
        <f t="shared" si="28"/>
        <v>2.3067289283333334</v>
      </c>
      <c r="O109" s="9">
        <f t="shared" si="29"/>
        <v>2.3394337316666669</v>
      </c>
      <c r="P109" s="9">
        <f t="shared" si="30"/>
        <v>2.3931903475000005</v>
      </c>
      <c r="Q109" s="9">
        <f t="shared" si="31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x14ac:dyDescent="0.2">
      <c r="A110">
        <f t="shared" si="32"/>
        <v>1</v>
      </c>
      <c r="B110">
        <f t="shared" si="33"/>
        <v>6</v>
      </c>
      <c r="C110" s="1">
        <v>34134</v>
      </c>
      <c r="D110">
        <f t="shared" si="34"/>
        <v>6</v>
      </c>
      <c r="E110">
        <f t="shared" si="35"/>
        <v>1993</v>
      </c>
      <c r="F110" s="16">
        <f t="shared" si="36"/>
        <v>0.19174999999999986</v>
      </c>
      <c r="G110" s="16">
        <f t="shared" si="23"/>
        <v>9.9999991666659405E-3</v>
      </c>
      <c r="H110" s="16">
        <f t="shared" si="24"/>
        <v>4.9357283333333335E-2</v>
      </c>
      <c r="I110" s="16">
        <f t="shared" si="25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7"/>
        <v>2.309166666666667</v>
      </c>
      <c r="N110" s="9">
        <f t="shared" si="28"/>
        <v>2.319166665833333</v>
      </c>
      <c r="O110" s="9">
        <f t="shared" si="29"/>
        <v>2.3685239491666663</v>
      </c>
      <c r="P110" s="9">
        <f t="shared" si="30"/>
        <v>2.4191666674999994</v>
      </c>
      <c r="Q110" s="9">
        <f t="shared" si="31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x14ac:dyDescent="0.2">
      <c r="A111">
        <f t="shared" si="32"/>
        <v>2</v>
      </c>
      <c r="B111">
        <f t="shared" si="33"/>
        <v>6</v>
      </c>
      <c r="C111" s="1">
        <v>34135</v>
      </c>
      <c r="D111">
        <f t="shared" si="34"/>
        <v>6</v>
      </c>
      <c r="E111">
        <f t="shared" si="35"/>
        <v>1993</v>
      </c>
      <c r="F111" s="16">
        <f t="shared" si="36"/>
        <v>0.21719999999999962</v>
      </c>
      <c r="G111" s="16">
        <f t="shared" si="23"/>
        <v>9.9999999999997868E-3</v>
      </c>
      <c r="H111" s="16">
        <f t="shared" si="24"/>
        <v>5.0858101666666489E-2</v>
      </c>
      <c r="I111" s="16">
        <f t="shared" si="25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7"/>
        <v>2.3015833333333333</v>
      </c>
      <c r="N111" s="9">
        <f t="shared" si="28"/>
        <v>2.3115833333333331</v>
      </c>
      <c r="O111" s="9">
        <f t="shared" si="29"/>
        <v>2.3624414349999996</v>
      </c>
      <c r="P111" s="9">
        <f t="shared" si="30"/>
        <v>2.4115837358333332</v>
      </c>
      <c r="Q111" s="9">
        <f t="shared" si="31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x14ac:dyDescent="0.2">
      <c r="A112">
        <f t="shared" si="32"/>
        <v>3</v>
      </c>
      <c r="B112">
        <f t="shared" si="33"/>
        <v>6</v>
      </c>
      <c r="C112" s="1">
        <v>34136</v>
      </c>
      <c r="D112">
        <f t="shared" si="34"/>
        <v>6</v>
      </c>
      <c r="E112">
        <f t="shared" si="35"/>
        <v>1993</v>
      </c>
      <c r="F112" s="16">
        <f t="shared" si="36"/>
        <v>0.20100000000000051</v>
      </c>
      <c r="G112" s="16">
        <f t="shared" si="23"/>
        <v>1.0000001666666591E-2</v>
      </c>
      <c r="H112" s="16">
        <f t="shared" si="24"/>
        <v>5.000616916666667E-2</v>
      </c>
      <c r="I112" s="16">
        <f t="shared" si="25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7"/>
        <v>2.3083333333333336</v>
      </c>
      <c r="N112" s="9">
        <f t="shared" si="28"/>
        <v>2.3183333350000002</v>
      </c>
      <c r="O112" s="9">
        <f t="shared" si="29"/>
        <v>2.3683395041666668</v>
      </c>
      <c r="P112" s="9">
        <f t="shared" si="30"/>
        <v>2.4183341391666668</v>
      </c>
      <c r="Q112" s="9">
        <f t="shared" si="31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">
      <c r="A113" s="31">
        <f t="shared" si="32"/>
        <v>4</v>
      </c>
      <c r="B113" s="31">
        <f t="shared" si="33"/>
        <v>6</v>
      </c>
      <c r="C113" s="1">
        <v>34137</v>
      </c>
      <c r="D113">
        <f t="shared" si="34"/>
        <v>6</v>
      </c>
      <c r="E113">
        <f t="shared" si="35"/>
        <v>1993</v>
      </c>
      <c r="F113" s="16">
        <f t="shared" si="36"/>
        <v>0.17544999999999966</v>
      </c>
      <c r="G113" s="19">
        <f t="shared" si="23"/>
        <v>9.9999999999997868E-3</v>
      </c>
      <c r="H113" s="19">
        <f t="shared" si="24"/>
        <v>5.5002154166666539E-2</v>
      </c>
      <c r="I113" s="19">
        <f t="shared" si="25"/>
        <v>6.5002154166666326E-2</v>
      </c>
      <c r="J113" s="21">
        <f>VLOOKUP(C113,'Nymex hist.'!A:B,2,0)</f>
        <v>2.2410000000000001</v>
      </c>
      <c r="K113" s="21">
        <f t="shared" si="38"/>
        <v>2.3017500000000002</v>
      </c>
      <c r="L113" s="21">
        <f t="shared" si="37"/>
        <v>2.4771999999999998</v>
      </c>
      <c r="M113" s="21">
        <f t="shared" si="27"/>
        <v>2.3240833333333333</v>
      </c>
      <c r="N113" s="21">
        <f t="shared" si="28"/>
        <v>2.3340833333333331</v>
      </c>
      <c r="O113" s="21">
        <f t="shared" si="29"/>
        <v>2.3890854874999996</v>
      </c>
      <c r="P113" s="21">
        <f t="shared" si="30"/>
        <v>2.4490833325000003</v>
      </c>
      <c r="Q113" s="21">
        <f t="shared" si="31"/>
        <v>2.5190833341666665</v>
      </c>
      <c r="R113" s="8">
        <v>34137</v>
      </c>
      <c r="S113" s="27"/>
      <c r="T113" s="27"/>
      <c r="U113" s="27"/>
      <c r="V113" s="27"/>
      <c r="W113" s="27"/>
      <c r="X113" s="27">
        <v>2.2410000000000001</v>
      </c>
      <c r="Y113" s="27">
        <v>2.2869999999999999</v>
      </c>
      <c r="Z113" s="27">
        <v>2.2989999999999999</v>
      </c>
      <c r="AA113" s="27">
        <v>2.38</v>
      </c>
      <c r="AB113" s="27">
        <v>2.4849999999999999</v>
      </c>
      <c r="AC113" s="27">
        <v>2.63</v>
      </c>
      <c r="AD113" s="27">
        <v>2.6219999999999999</v>
      </c>
      <c r="AE113" s="27">
        <v>2.4020000000000001</v>
      </c>
      <c r="AF113" s="27">
        <v>2.2469999999999999</v>
      </c>
      <c r="AG113" s="27">
        <v>2.1819999999999999</v>
      </c>
      <c r="AH113" s="27">
        <v>2.1869999999999998</v>
      </c>
      <c r="AI113" s="27">
        <v>2.1920000000000002</v>
      </c>
      <c r="AJ113" s="28">
        <v>2.202</v>
      </c>
      <c r="AK113" s="27">
        <v>2.2170000000000001</v>
      </c>
      <c r="AL113" s="27">
        <v>2.242</v>
      </c>
      <c r="AM113" s="27">
        <v>2.3420000000000001</v>
      </c>
      <c r="AN113" s="27">
        <v>2.452</v>
      </c>
      <c r="AO113" s="27">
        <v>2.6019999999999999</v>
      </c>
      <c r="AP113" s="27">
        <v>2.6259064599999999</v>
      </c>
      <c r="AQ113" s="27">
        <v>2.4101747499999999</v>
      </c>
      <c r="AR113" s="27">
        <v>2.2546472400000002</v>
      </c>
      <c r="AS113" s="27">
        <v>2.1994600599999998</v>
      </c>
      <c r="AT113" s="27">
        <v>2.2044770699999998</v>
      </c>
      <c r="AU113" s="27">
        <v>2.2094940900000002</v>
      </c>
      <c r="AV113" s="27">
        <v>2.2094940900000002</v>
      </c>
      <c r="AW113" s="27">
        <v>2.22454514</v>
      </c>
      <c r="AX113" s="27">
        <v>2.2496302199999998</v>
      </c>
      <c r="AY113" s="27">
        <v>2.3499705500000001</v>
      </c>
      <c r="AZ113" s="27">
        <v>2.4603449199999998</v>
      </c>
      <c r="BA113" s="27">
        <v>2.6108554100000001</v>
      </c>
      <c r="BB113" s="27">
        <v>2.68778294</v>
      </c>
      <c r="BC113" s="27">
        <v>2.4669677600000002</v>
      </c>
      <c r="BD113" s="27">
        <v>2.30777542</v>
      </c>
      <c r="BE113" s="27">
        <v>2.25128781</v>
      </c>
      <c r="BF113" s="27">
        <v>2.25642305</v>
      </c>
      <c r="BG113" s="27">
        <v>2.26155829</v>
      </c>
      <c r="BH113" s="27">
        <v>2.2747872</v>
      </c>
      <c r="BI113" s="27">
        <v>2.2903162400000001</v>
      </c>
      <c r="BJ113" s="27">
        <v>2.3158794299999999</v>
      </c>
      <c r="BK113" s="27">
        <v>2.4186100100000001</v>
      </c>
      <c r="BL113" s="27">
        <v>2.4917709100000001</v>
      </c>
      <c r="BM113" s="27">
        <v>2.6458667899999999</v>
      </c>
      <c r="BN113" s="27">
        <v>2.7279898400000002</v>
      </c>
      <c r="BO113" s="27">
        <v>2.5016945399999999</v>
      </c>
      <c r="BP113" s="27">
        <v>2.3794289499999999</v>
      </c>
      <c r="BQ113" s="27">
        <v>2.3213856800000001</v>
      </c>
      <c r="BR113" s="27">
        <v>2.3267736600000002</v>
      </c>
      <c r="BS113" s="27">
        <v>2.33191674</v>
      </c>
      <c r="BT113" s="27">
        <v>2.3344466399999999</v>
      </c>
      <c r="BU113" s="27">
        <v>2.3503656799999999</v>
      </c>
      <c r="BV113" s="27">
        <v>2.3765708700000001</v>
      </c>
      <c r="BW113" s="27">
        <v>2.4818814599999999</v>
      </c>
      <c r="BX113" s="27">
        <v>2.5492900299999999</v>
      </c>
      <c r="BY113" s="27">
        <v>2.7072558999999998</v>
      </c>
      <c r="BZ113" s="27">
        <v>2.8007571599999999</v>
      </c>
      <c r="CA113" s="27">
        <v>2.5679938600000001</v>
      </c>
      <c r="CB113" s="27">
        <v>2.4500402999999999</v>
      </c>
      <c r="CC113" s="27">
        <v>2.3903380200000002</v>
      </c>
      <c r="CD113" s="27">
        <v>2.3958800099999999</v>
      </c>
      <c r="CE113" s="27">
        <v>2.40117008</v>
      </c>
      <c r="CF113" s="27">
        <v>2.40441466</v>
      </c>
      <c r="CG113" s="27">
        <v>2.4207887000000001</v>
      </c>
      <c r="CH113" s="27">
        <v>2.4477428899999998</v>
      </c>
      <c r="CI113" s="27">
        <v>2.5560634800000002</v>
      </c>
      <c r="CJ113" s="27">
        <v>2.61566499</v>
      </c>
      <c r="CK113" s="27">
        <v>2.77814586</v>
      </c>
      <c r="CL113" s="27">
        <v>2.8774609999999998</v>
      </c>
      <c r="CM113" s="27">
        <v>2.6377676999999999</v>
      </c>
      <c r="CN113" s="27">
        <v>2.5263258799999999</v>
      </c>
      <c r="CO113" s="27">
        <v>2.4648460999999999</v>
      </c>
      <c r="CP113" s="27">
        <v>2.4705530900000001</v>
      </c>
      <c r="CQ113" s="27">
        <v>2.47600066</v>
      </c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</row>
    <row r="114" spans="1:199" customFormat="1" x14ac:dyDescent="0.2">
      <c r="A114">
        <f t="shared" si="32"/>
        <v>5</v>
      </c>
      <c r="B114">
        <f t="shared" si="33"/>
        <v>6</v>
      </c>
      <c r="C114" s="1">
        <v>34138</v>
      </c>
      <c r="D114">
        <f t="shared" si="34"/>
        <v>6</v>
      </c>
      <c r="E114">
        <f t="shared" si="35"/>
        <v>1993</v>
      </c>
      <c r="F114" s="16">
        <f t="shared" si="36"/>
        <v>0.16300000000000026</v>
      </c>
      <c r="G114" s="16">
        <f t="shared" si="23"/>
        <v>9.9999991666672727E-3</v>
      </c>
      <c r="H114" s="16">
        <f t="shared" si="24"/>
        <v>5.4977193333333396E-2</v>
      </c>
      <c r="I114" s="16">
        <f t="shared" si="25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7"/>
        <v>2.3279166666666664</v>
      </c>
      <c r="N114" s="9">
        <f t="shared" si="28"/>
        <v>2.3379166658333337</v>
      </c>
      <c r="O114" s="9">
        <f t="shared" si="29"/>
        <v>2.3928938591666671</v>
      </c>
      <c r="P114" s="9">
        <f t="shared" si="30"/>
        <v>2.4529162575000005</v>
      </c>
      <c r="Q114" s="9">
        <f t="shared" si="31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x14ac:dyDescent="0.2">
      <c r="A115">
        <f t="shared" si="32"/>
        <v>1</v>
      </c>
      <c r="B115">
        <f t="shared" si="33"/>
        <v>6</v>
      </c>
      <c r="C115" s="1">
        <v>34141</v>
      </c>
      <c r="D115">
        <f t="shared" si="34"/>
        <v>6</v>
      </c>
      <c r="E115">
        <f t="shared" si="35"/>
        <v>1993</v>
      </c>
      <c r="F115" s="16">
        <f t="shared" si="36"/>
        <v>0.20874999999999977</v>
      </c>
      <c r="G115" s="16">
        <f t="shared" si="23"/>
        <v>9.9999991666659405E-3</v>
      </c>
      <c r="H115" s="16">
        <f t="shared" si="24"/>
        <v>5.9997359999999667E-2</v>
      </c>
      <c r="I115" s="16">
        <f t="shared" si="25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7"/>
        <v>2.3512500000000003</v>
      </c>
      <c r="N115" s="9">
        <f t="shared" si="28"/>
        <v>2.3612499991666662</v>
      </c>
      <c r="O115" s="9">
        <f t="shared" si="29"/>
        <v>2.4212473591666659</v>
      </c>
      <c r="P115" s="9">
        <f t="shared" si="30"/>
        <v>2.4862500008333335</v>
      </c>
      <c r="Q115" s="9">
        <f t="shared" si="31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x14ac:dyDescent="0.2">
      <c r="A116">
        <f t="shared" si="32"/>
        <v>2</v>
      </c>
      <c r="B116">
        <f t="shared" si="33"/>
        <v>6</v>
      </c>
      <c r="C116" s="1">
        <v>34142</v>
      </c>
      <c r="D116">
        <f t="shared" si="34"/>
        <v>6</v>
      </c>
      <c r="E116">
        <f t="shared" si="35"/>
        <v>1993</v>
      </c>
      <c r="F116" s="16">
        <f t="shared" si="36"/>
        <v>0.25375000000000014</v>
      </c>
      <c r="G116" s="16">
        <f t="shared" si="23"/>
        <v>1.9999999166666615E-2</v>
      </c>
      <c r="H116" s="16">
        <f t="shared" si="24"/>
        <v>5.9995916666665927E-2</v>
      </c>
      <c r="I116" s="16">
        <f t="shared" si="25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7"/>
        <v>2.3265000000000002</v>
      </c>
      <c r="N116" s="9">
        <f t="shared" si="28"/>
        <v>2.3464999991666668</v>
      </c>
      <c r="O116" s="9">
        <f t="shared" si="29"/>
        <v>2.4064959158333328</v>
      </c>
      <c r="P116" s="9">
        <f t="shared" si="30"/>
        <v>2.4714995874999999</v>
      </c>
      <c r="Q116" s="9">
        <f t="shared" si="31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x14ac:dyDescent="0.2">
      <c r="A117">
        <f t="shared" si="32"/>
        <v>3</v>
      </c>
      <c r="B117">
        <f t="shared" si="33"/>
        <v>6</v>
      </c>
      <c r="C117" s="1">
        <v>34143</v>
      </c>
      <c r="D117">
        <f t="shared" si="34"/>
        <v>6</v>
      </c>
      <c r="E117">
        <f t="shared" si="35"/>
        <v>1993</v>
      </c>
      <c r="F117" s="16">
        <f t="shared" si="36"/>
        <v>0.33000000000000052</v>
      </c>
      <c r="G117" s="16">
        <f t="shared" si="23"/>
        <v>1.999999916666706E-2</v>
      </c>
      <c r="H117" s="16">
        <f t="shared" si="24"/>
        <v>5.9998834999999584E-2</v>
      </c>
      <c r="I117" s="16">
        <f t="shared" si="25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7"/>
        <v>2.3301666666666665</v>
      </c>
      <c r="N117" s="9">
        <f t="shared" si="28"/>
        <v>2.3501666658333336</v>
      </c>
      <c r="O117" s="9">
        <f t="shared" si="29"/>
        <v>2.4101655008333331</v>
      </c>
      <c r="P117" s="9">
        <f t="shared" si="30"/>
        <v>2.4751670800000003</v>
      </c>
      <c r="Q117" s="9">
        <f t="shared" si="31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">
      <c r="A118" s="31">
        <f t="shared" si="32"/>
        <v>4</v>
      </c>
      <c r="B118" s="31">
        <f t="shared" si="33"/>
        <v>6</v>
      </c>
      <c r="C118" s="1">
        <v>34144</v>
      </c>
      <c r="D118">
        <f t="shared" si="34"/>
        <v>6</v>
      </c>
      <c r="E118">
        <f t="shared" si="35"/>
        <v>1993</v>
      </c>
      <c r="F118" s="16">
        <f t="shared" si="36"/>
        <v>0.3144499999999999</v>
      </c>
      <c r="G118" s="19">
        <f t="shared" si="23"/>
        <v>2.0034555833333911E-2</v>
      </c>
      <c r="H118" s="19">
        <f t="shared" si="24"/>
        <v>5.7496328333332514E-2</v>
      </c>
      <c r="I118" s="19">
        <f t="shared" si="25"/>
        <v>7.7530884166666425E-2</v>
      </c>
      <c r="J118" s="21">
        <f>VLOOKUP(C118,'Nymex hist.'!A:B,2,0)</f>
        <v>2.1589999999999998</v>
      </c>
      <c r="K118" s="21">
        <f t="shared" si="38"/>
        <v>2.16275</v>
      </c>
      <c r="L118" s="21">
        <f t="shared" si="37"/>
        <v>2.4771999999999998</v>
      </c>
      <c r="M118" s="21">
        <f t="shared" si="27"/>
        <v>2.3511666666666664</v>
      </c>
      <c r="N118" s="21">
        <f t="shared" si="28"/>
        <v>2.3712012225000003</v>
      </c>
      <c r="O118" s="21">
        <f t="shared" si="29"/>
        <v>2.4286975508333328</v>
      </c>
      <c r="P118" s="21">
        <f t="shared" si="30"/>
        <v>2.4962291400000001</v>
      </c>
      <c r="Q118" s="21">
        <f t="shared" si="31"/>
        <v>2.5682402916666667</v>
      </c>
      <c r="R118" s="8">
        <v>34144</v>
      </c>
      <c r="S118" s="27"/>
      <c r="T118" s="27"/>
      <c r="U118" s="27"/>
      <c r="V118" s="27"/>
      <c r="W118" s="27"/>
      <c r="X118" s="27">
        <v>1.9179999999999999</v>
      </c>
      <c r="Y118" s="27">
        <v>2.1589999999999998</v>
      </c>
      <c r="Z118" s="27">
        <v>2.2269999999999999</v>
      </c>
      <c r="AA118" s="27">
        <v>2.347</v>
      </c>
      <c r="AB118" s="27">
        <v>2.472</v>
      </c>
      <c r="AC118" s="27">
        <v>2.621</v>
      </c>
      <c r="AD118" s="27">
        <v>2.6160000000000001</v>
      </c>
      <c r="AE118" s="27">
        <v>2.411</v>
      </c>
      <c r="AF118" s="27">
        <v>2.266</v>
      </c>
      <c r="AG118" s="27">
        <v>2.206</v>
      </c>
      <c r="AH118" s="27">
        <v>2.2109999999999999</v>
      </c>
      <c r="AI118" s="27">
        <v>2.218</v>
      </c>
      <c r="AJ118" s="28">
        <v>2.2309999999999999</v>
      </c>
      <c r="AK118" s="27">
        <v>2.2559999999999998</v>
      </c>
      <c r="AL118" s="27">
        <v>2.286</v>
      </c>
      <c r="AM118" s="27">
        <v>2.3809999999999998</v>
      </c>
      <c r="AN118" s="27">
        <v>2.4910000000000001</v>
      </c>
      <c r="AO118" s="27">
        <v>2.641</v>
      </c>
      <c r="AP118" s="27">
        <v>2.6360000000000001</v>
      </c>
      <c r="AQ118" s="27">
        <v>2.4289136</v>
      </c>
      <c r="AR118" s="27">
        <v>2.2828362599999998</v>
      </c>
      <c r="AS118" s="27">
        <v>2.2223904600000002</v>
      </c>
      <c r="AT118" s="27">
        <v>2.2375019100000002</v>
      </c>
      <c r="AU118" s="27">
        <v>2.24455392</v>
      </c>
      <c r="AV118" s="27">
        <v>2.2576505099999999</v>
      </c>
      <c r="AW118" s="27">
        <v>2.27276196</v>
      </c>
      <c r="AX118" s="27">
        <v>2.30298486</v>
      </c>
      <c r="AY118" s="27">
        <v>2.3986907</v>
      </c>
      <c r="AZ118" s="27">
        <v>2.5095079999999998</v>
      </c>
      <c r="BA118" s="27">
        <v>2.6606224900000002</v>
      </c>
      <c r="BB118" s="27">
        <v>2.65558534</v>
      </c>
      <c r="BC118" s="27">
        <v>2.49289074</v>
      </c>
      <c r="BD118" s="27">
        <v>2.3429657499999998</v>
      </c>
      <c r="BE118" s="27">
        <v>2.2809278200000001</v>
      </c>
      <c r="BF118" s="27">
        <v>2.29643731</v>
      </c>
      <c r="BG118" s="27">
        <v>2.3036750600000002</v>
      </c>
      <c r="BH118" s="27">
        <v>2.3171166099999998</v>
      </c>
      <c r="BI118" s="27">
        <v>2.3421915699999998</v>
      </c>
      <c r="BJ118" s="27">
        <v>2.3733638400000001</v>
      </c>
      <c r="BK118" s="27">
        <v>2.4715077700000001</v>
      </c>
      <c r="BL118" s="27">
        <v>2.5562890299999999</v>
      </c>
      <c r="BM118" s="27">
        <v>2.71141977</v>
      </c>
      <c r="BN118" s="27">
        <v>2.70630557</v>
      </c>
      <c r="BO118" s="27">
        <v>2.5420452199999999</v>
      </c>
      <c r="BP118" s="27">
        <v>2.41787215</v>
      </c>
      <c r="BQ118" s="27">
        <v>2.3540499000000001</v>
      </c>
      <c r="BR118" s="27">
        <v>2.37006804</v>
      </c>
      <c r="BS118" s="27">
        <v>2.3773262499999999</v>
      </c>
      <c r="BT118" s="27">
        <v>2.39134212</v>
      </c>
      <c r="BU118" s="27">
        <v>2.4113497700000002</v>
      </c>
      <c r="BV118" s="27">
        <v>2.44338604</v>
      </c>
      <c r="BW118" s="27">
        <v>2.5442502199999999</v>
      </c>
      <c r="BX118" s="27">
        <v>2.6186619599999998</v>
      </c>
      <c r="BY118" s="27">
        <v>2.77809244</v>
      </c>
      <c r="BZ118" s="27">
        <v>2.77283649</v>
      </c>
      <c r="CA118" s="27">
        <v>2.6069558499999999</v>
      </c>
      <c r="CB118" s="27">
        <v>2.4922736799999998</v>
      </c>
      <c r="CC118" s="27">
        <v>2.4266026799999998</v>
      </c>
      <c r="CD118" s="27">
        <v>2.4430848200000002</v>
      </c>
      <c r="CE118" s="27">
        <v>2.4505532799999998</v>
      </c>
      <c r="CF118" s="27">
        <v>2.4649751499999999</v>
      </c>
      <c r="CG118" s="27">
        <v>2.48598987</v>
      </c>
      <c r="CH118" s="27">
        <v>2.51895414</v>
      </c>
      <c r="CI118" s="27">
        <v>2.6227400699999999</v>
      </c>
      <c r="CJ118" s="27">
        <v>2.6849343700000001</v>
      </c>
      <c r="CK118" s="27">
        <v>2.8489830999999999</v>
      </c>
      <c r="CL118" s="27">
        <v>2.8435749000000001</v>
      </c>
      <c r="CM118" s="27">
        <v>2.6755362800000002</v>
      </c>
      <c r="CN118" s="27">
        <v>2.5722084199999999</v>
      </c>
      <c r="CO118" s="27">
        <v>2.5045611700000001</v>
      </c>
      <c r="CP118" s="27">
        <v>2.5215393100000001</v>
      </c>
      <c r="CQ118" s="27">
        <v>2.5292325199999999</v>
      </c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</row>
    <row r="119" spans="1:199" customFormat="1" x14ac:dyDescent="0.2">
      <c r="A119">
        <f t="shared" si="32"/>
        <v>5</v>
      </c>
      <c r="B119">
        <f t="shared" si="33"/>
        <v>6</v>
      </c>
      <c r="C119" s="1">
        <v>34145</v>
      </c>
      <c r="D119">
        <f t="shared" si="34"/>
        <v>6</v>
      </c>
      <c r="E119">
        <f t="shared" si="35"/>
        <v>1993</v>
      </c>
      <c r="F119" s="16">
        <f t="shared" si="36"/>
        <v>0.30119999999999969</v>
      </c>
      <c r="G119" s="16">
        <f t="shared" si="23"/>
        <v>1.8597921666666295E-2</v>
      </c>
      <c r="H119" s="16">
        <f t="shared" si="24"/>
        <v>6.296487833333364E-2</v>
      </c>
      <c r="I119" s="16">
        <f t="shared" si="25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7"/>
        <v>2.3450833333333336</v>
      </c>
      <c r="N119" s="9">
        <f t="shared" si="28"/>
        <v>2.3636812549999999</v>
      </c>
      <c r="O119" s="9">
        <f t="shared" si="29"/>
        <v>2.4266461333333336</v>
      </c>
      <c r="P119" s="9">
        <f t="shared" si="30"/>
        <v>2.4947319416666667</v>
      </c>
      <c r="Q119" s="9">
        <f t="shared" si="31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x14ac:dyDescent="0.2">
      <c r="A120">
        <f t="shared" si="32"/>
        <v>1</v>
      </c>
      <c r="B120">
        <f t="shared" si="33"/>
        <v>6</v>
      </c>
      <c r="C120" s="1">
        <v>34148</v>
      </c>
      <c r="D120">
        <f t="shared" si="34"/>
        <v>6</v>
      </c>
      <c r="E120">
        <f t="shared" si="35"/>
        <v>1993</v>
      </c>
      <c r="F120" s="16">
        <f t="shared" si="36"/>
        <v>0.31699999999999973</v>
      </c>
      <c r="G120" s="16">
        <f t="shared" si="23"/>
        <v>2.0868488333332991E-2</v>
      </c>
      <c r="H120" s="16">
        <f t="shared" si="24"/>
        <v>6.5747123333333768E-2</v>
      </c>
      <c r="I120" s="16">
        <f t="shared" si="25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7"/>
        <v>2.395</v>
      </c>
      <c r="N120" s="9">
        <f t="shared" si="28"/>
        <v>2.415868488333333</v>
      </c>
      <c r="O120" s="9">
        <f t="shared" si="29"/>
        <v>2.4816156116666668</v>
      </c>
      <c r="P120" s="9">
        <f t="shared" si="30"/>
        <v>2.5521500966666668</v>
      </c>
      <c r="Q120" s="9">
        <f t="shared" si="31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x14ac:dyDescent="0.2">
      <c r="A121">
        <f t="shared" si="32"/>
        <v>2</v>
      </c>
      <c r="B121">
        <f t="shared" si="33"/>
        <v>6</v>
      </c>
      <c r="C121" s="1">
        <v>34149</v>
      </c>
      <c r="D121">
        <f t="shared" si="34"/>
        <v>6</v>
      </c>
      <c r="E121">
        <f t="shared" si="35"/>
        <v>1993</v>
      </c>
      <c r="F121" s="16">
        <f t="shared" si="36"/>
        <v>0.34025000000000016</v>
      </c>
      <c r="G121" s="16">
        <f t="shared" si="23"/>
        <v>3.8612197499999557E-2</v>
      </c>
      <c r="H121" s="16">
        <f t="shared" si="24"/>
        <v>7.5722270000000425E-2</v>
      </c>
      <c r="I121" s="16">
        <f t="shared" si="25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7"/>
        <v>2.4204166666666667</v>
      </c>
      <c r="N121" s="9">
        <f t="shared" si="28"/>
        <v>2.4590288641666662</v>
      </c>
      <c r="O121" s="9">
        <f t="shared" si="29"/>
        <v>2.5347511341666666</v>
      </c>
      <c r="P121" s="9">
        <f t="shared" si="30"/>
        <v>2.6150439716666671</v>
      </c>
      <c r="Q121" s="9">
        <f t="shared" si="31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x14ac:dyDescent="0.2">
      <c r="A122">
        <f t="shared" si="32"/>
        <v>3</v>
      </c>
      <c r="B122">
        <f t="shared" si="33"/>
        <v>6</v>
      </c>
      <c r="C122" s="1">
        <v>34150</v>
      </c>
      <c r="D122">
        <f t="shared" si="34"/>
        <v>6</v>
      </c>
      <c r="E122">
        <f t="shared" si="35"/>
        <v>1993</v>
      </c>
      <c r="F122" s="16">
        <f t="shared" si="36"/>
        <v>0.3254999999999999</v>
      </c>
      <c r="G122" s="16">
        <f t="shared" si="23"/>
        <v>3.918750250000036E-2</v>
      </c>
      <c r="H122" s="16">
        <f t="shared" si="24"/>
        <v>6.5016464999999801E-2</v>
      </c>
      <c r="I122" s="16">
        <f t="shared" si="25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7"/>
        <v>2.4151666666666665</v>
      </c>
      <c r="N122" s="9">
        <f t="shared" si="28"/>
        <v>2.4543541691666668</v>
      </c>
      <c r="O122" s="9">
        <f t="shared" si="29"/>
        <v>2.5193706341666666</v>
      </c>
      <c r="P122" s="9">
        <f t="shared" si="30"/>
        <v>2.59980286</v>
      </c>
      <c r="Q122" s="9">
        <f t="shared" si="31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">
      <c r="A123" s="31">
        <f t="shared" si="32"/>
        <v>4</v>
      </c>
      <c r="B123" s="31">
        <f t="shared" si="33"/>
        <v>7</v>
      </c>
      <c r="C123" s="1">
        <v>34151</v>
      </c>
      <c r="D123">
        <f t="shared" si="34"/>
        <v>7</v>
      </c>
      <c r="E123">
        <f t="shared" si="35"/>
        <v>1993</v>
      </c>
      <c r="F123" s="16">
        <f t="shared" si="36"/>
        <v>0.21853333333333325</v>
      </c>
      <c r="G123" s="19">
        <f t="shared" si="23"/>
        <v>4.3816187500000048E-2</v>
      </c>
      <c r="H123" s="19">
        <f t="shared" si="24"/>
        <v>6.9389069166666317E-2</v>
      </c>
      <c r="I123" s="19">
        <f t="shared" si="25"/>
        <v>0.11320525666666637</v>
      </c>
      <c r="J123" s="21">
        <f>VLOOKUP(C123,'Nymex hist.'!A:B,2,0)</f>
        <v>2.121</v>
      </c>
      <c r="K123" s="21">
        <f t="shared" si="38"/>
        <v>2.2046666666666668</v>
      </c>
      <c r="L123" s="21">
        <f t="shared" si="37"/>
        <v>2.4232</v>
      </c>
      <c r="M123" s="21">
        <f t="shared" si="27"/>
        <v>2.3385833333333337</v>
      </c>
      <c r="N123" s="21">
        <f t="shared" si="28"/>
        <v>2.3823995208333337</v>
      </c>
      <c r="O123" s="21">
        <f t="shared" si="29"/>
        <v>2.45178859</v>
      </c>
      <c r="P123" s="21">
        <f t="shared" si="30"/>
        <v>2.5283665074999999</v>
      </c>
      <c r="Q123" s="21">
        <f t="shared" si="31"/>
        <v>2.610837674166667</v>
      </c>
      <c r="R123" s="8">
        <v>34151</v>
      </c>
      <c r="S123" s="27"/>
      <c r="T123" s="27"/>
      <c r="U123" s="27"/>
      <c r="V123" s="27"/>
      <c r="W123" s="27"/>
      <c r="X123" s="27"/>
      <c r="Y123" s="27">
        <v>2.121</v>
      </c>
      <c r="Z123" s="27">
        <v>2.19</v>
      </c>
      <c r="AA123" s="27">
        <v>2.3029999999999999</v>
      </c>
      <c r="AB123" s="27">
        <v>2.4159999999999999</v>
      </c>
      <c r="AC123" s="27">
        <v>2.556</v>
      </c>
      <c r="AD123" s="27">
        <v>2.5510000000000002</v>
      </c>
      <c r="AE123" s="27">
        <v>2.359</v>
      </c>
      <c r="AF123" s="27">
        <v>2.234</v>
      </c>
      <c r="AG123" s="27">
        <v>2.1840000000000002</v>
      </c>
      <c r="AH123" s="27">
        <v>2.194</v>
      </c>
      <c r="AI123" s="27">
        <v>2.202</v>
      </c>
      <c r="AJ123" s="28">
        <v>2.214</v>
      </c>
      <c r="AK123" s="27">
        <v>2.254</v>
      </c>
      <c r="AL123" s="27">
        <v>2.294</v>
      </c>
      <c r="AM123" s="27">
        <v>2.399</v>
      </c>
      <c r="AN123" s="27">
        <v>2.5139999999999998</v>
      </c>
      <c r="AO123" s="27">
        <v>2.6640000000000001</v>
      </c>
      <c r="AP123" s="27">
        <v>2.6589999999999998</v>
      </c>
      <c r="AQ123" s="27">
        <v>2.4419769800000002</v>
      </c>
      <c r="AR123" s="27">
        <v>2.3062557400000001</v>
      </c>
      <c r="AS123" s="27">
        <v>2.24593519</v>
      </c>
      <c r="AT123" s="27">
        <v>2.24593519</v>
      </c>
      <c r="AU123" s="27">
        <v>2.2439244999999999</v>
      </c>
      <c r="AV123" s="27">
        <v>2.2559886100000002</v>
      </c>
      <c r="AW123" s="27">
        <v>2.2660420399999999</v>
      </c>
      <c r="AX123" s="27">
        <v>2.3062557400000001</v>
      </c>
      <c r="AY123" s="27">
        <v>2.4118167000000001</v>
      </c>
      <c r="AZ123" s="27">
        <v>2.5274310899999999</v>
      </c>
      <c r="BA123" s="27">
        <v>2.6782324700000002</v>
      </c>
      <c r="BB123" s="27">
        <v>2.75171126</v>
      </c>
      <c r="BC123" s="27">
        <v>2.5136918599999998</v>
      </c>
      <c r="BD123" s="27">
        <v>2.37398482</v>
      </c>
      <c r="BE123" s="27">
        <v>2.3118927999999999</v>
      </c>
      <c r="BF123" s="27">
        <v>2.3118927999999999</v>
      </c>
      <c r="BG123" s="27">
        <v>2.3098230599999998</v>
      </c>
      <c r="BH123" s="27">
        <v>2.3222414699999998</v>
      </c>
      <c r="BI123" s="27">
        <v>2.3538942399999998</v>
      </c>
      <c r="BJ123" s="27">
        <v>2.3953598</v>
      </c>
      <c r="BK123" s="27">
        <v>2.50380818</v>
      </c>
      <c r="BL123" s="27">
        <v>2.5589254800000001</v>
      </c>
      <c r="BM123" s="27">
        <v>2.7142373100000001</v>
      </c>
      <c r="BN123" s="27">
        <v>2.7918948299999999</v>
      </c>
      <c r="BO123" s="27">
        <v>2.54662225</v>
      </c>
      <c r="BP123" s="27">
        <v>2.4685800499999999</v>
      </c>
      <c r="BQ123" s="27">
        <v>2.4046068900000002</v>
      </c>
      <c r="BR123" s="27">
        <v>2.4046068900000002</v>
      </c>
      <c r="BS123" s="27">
        <v>2.4023311700000001</v>
      </c>
      <c r="BT123" s="27">
        <v>2.4152269400000002</v>
      </c>
      <c r="BU123" s="27">
        <v>2.4284438499999998</v>
      </c>
      <c r="BV123" s="27">
        <v>2.4711769100000001</v>
      </c>
      <c r="BW123" s="27">
        <v>2.5829402899999998</v>
      </c>
      <c r="BX123" s="27">
        <v>2.63195435</v>
      </c>
      <c r="BY123" s="27">
        <v>2.7920136699999998</v>
      </c>
      <c r="BZ123" s="27">
        <v>2.8776253299999999</v>
      </c>
      <c r="CA123" s="27">
        <v>2.62435025</v>
      </c>
      <c r="CB123" s="27">
        <v>2.5518039099999998</v>
      </c>
      <c r="CC123" s="27">
        <v>2.4857434999999999</v>
      </c>
      <c r="CD123" s="27">
        <v>2.4857434999999999</v>
      </c>
      <c r="CE123" s="27">
        <v>2.4833935299999998</v>
      </c>
      <c r="CF123" s="27">
        <v>2.4967100499999999</v>
      </c>
      <c r="CG123" s="27">
        <v>2.5106192900000002</v>
      </c>
      <c r="CH123" s="27">
        <v>2.5547466000000001</v>
      </c>
      <c r="CI123" s="27">
        <v>2.6701564800000002</v>
      </c>
      <c r="CJ123" s="27">
        <v>2.7119390399999999</v>
      </c>
      <c r="CK123" s="27">
        <v>2.8772206100000002</v>
      </c>
      <c r="CL123" s="27">
        <v>2.96522255</v>
      </c>
      <c r="CM123" s="27">
        <v>2.7037024600000001</v>
      </c>
      <c r="CN123" s="27">
        <v>2.6379126400000001</v>
      </c>
      <c r="CO123" s="27">
        <v>2.5697017299999998</v>
      </c>
      <c r="CP123" s="27">
        <v>2.5697017299999998</v>
      </c>
      <c r="CQ123" s="27">
        <v>2.5672752600000002</v>
      </c>
      <c r="CR123" s="27">
        <v>2.58102528</v>
      </c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</row>
    <row r="124" spans="1:199" customFormat="1" x14ac:dyDescent="0.2">
      <c r="A124">
        <f t="shared" si="32"/>
        <v>2</v>
      </c>
      <c r="B124">
        <f t="shared" si="33"/>
        <v>7</v>
      </c>
      <c r="C124" s="1">
        <v>34156</v>
      </c>
      <c r="D124">
        <f t="shared" si="34"/>
        <v>7</v>
      </c>
      <c r="E124">
        <f t="shared" si="35"/>
        <v>1993</v>
      </c>
      <c r="F124" s="16">
        <f t="shared" si="36"/>
        <v>0.206666666666667</v>
      </c>
      <c r="G124" s="16">
        <f t="shared" si="23"/>
        <v>5.7411111666666681E-2</v>
      </c>
      <c r="H124" s="16">
        <f t="shared" si="24"/>
        <v>7.5673210833333115E-2</v>
      </c>
      <c r="I124" s="16">
        <f t="shared" si="25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7"/>
        <v>2.3240833333333333</v>
      </c>
      <c r="N124" s="9">
        <f t="shared" si="28"/>
        <v>2.381494445</v>
      </c>
      <c r="O124" s="9">
        <f t="shared" si="29"/>
        <v>2.4571676558333331</v>
      </c>
      <c r="P124" s="9">
        <f t="shared" si="30"/>
        <v>2.5338677258333333</v>
      </c>
      <c r="Q124" s="9">
        <f t="shared" si="31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x14ac:dyDescent="0.2">
      <c r="A125">
        <f t="shared" si="32"/>
        <v>3</v>
      </c>
      <c r="B125">
        <f t="shared" si="33"/>
        <v>7</v>
      </c>
      <c r="C125" s="1">
        <v>34157</v>
      </c>
      <c r="D125">
        <f t="shared" si="34"/>
        <v>7</v>
      </c>
      <c r="E125">
        <f t="shared" si="35"/>
        <v>1993</v>
      </c>
      <c r="F125" s="16">
        <f t="shared" si="36"/>
        <v>0.20073333333333387</v>
      </c>
      <c r="G125" s="16">
        <f t="shared" si="23"/>
        <v>6.3202185833333591E-2</v>
      </c>
      <c r="H125" s="16">
        <f t="shared" si="24"/>
        <v>7.0304301666666902E-2</v>
      </c>
      <c r="I125" s="16">
        <f t="shared" si="25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7"/>
        <v>2.3332499999999996</v>
      </c>
      <c r="N125" s="9">
        <f t="shared" si="28"/>
        <v>2.3964521858333332</v>
      </c>
      <c r="O125" s="9">
        <f t="shared" si="29"/>
        <v>2.4667564875000001</v>
      </c>
      <c r="P125" s="9">
        <f t="shared" si="30"/>
        <v>2.5430340358333332</v>
      </c>
      <c r="Q125" s="9">
        <f t="shared" si="31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">
      <c r="A126" s="31">
        <f t="shared" si="32"/>
        <v>4</v>
      </c>
      <c r="B126" s="31">
        <f t="shared" si="33"/>
        <v>7</v>
      </c>
      <c r="C126" s="1">
        <v>34158</v>
      </c>
      <c r="D126">
        <f t="shared" si="34"/>
        <v>7</v>
      </c>
      <c r="E126">
        <f t="shared" si="35"/>
        <v>1993</v>
      </c>
      <c r="F126" s="16">
        <f t="shared" si="36"/>
        <v>0.19553333333333311</v>
      </c>
      <c r="G126" s="19">
        <f t="shared" si="23"/>
        <v>5.7992065833332607E-2</v>
      </c>
      <c r="H126" s="19">
        <f t="shared" si="24"/>
        <v>7.8072627500000991E-2</v>
      </c>
      <c r="I126" s="19">
        <f t="shared" si="25"/>
        <v>0.1360646933333336</v>
      </c>
      <c r="J126" s="21">
        <f>VLOOKUP(C126,'Nymex hist.'!A:B,2,0)</f>
        <v>2.1259999999999999</v>
      </c>
      <c r="K126" s="21">
        <f t="shared" si="38"/>
        <v>2.1916666666666669</v>
      </c>
      <c r="L126" s="21">
        <f t="shared" si="37"/>
        <v>2.3872</v>
      </c>
      <c r="M126" s="21">
        <f t="shared" si="27"/>
        <v>2.2984166666666668</v>
      </c>
      <c r="N126" s="21">
        <f t="shared" si="28"/>
        <v>2.3564087324999994</v>
      </c>
      <c r="O126" s="21">
        <f t="shared" si="29"/>
        <v>2.4344813600000004</v>
      </c>
      <c r="P126" s="21">
        <f t="shared" si="30"/>
        <v>2.5081988533333335</v>
      </c>
      <c r="Q126" s="21">
        <f t="shared" si="31"/>
        <v>2.5906692349999996</v>
      </c>
      <c r="R126" s="8">
        <v>34158</v>
      </c>
      <c r="S126" s="27"/>
      <c r="T126" s="27"/>
      <c r="U126" s="27"/>
      <c r="V126" s="27"/>
      <c r="W126" s="27"/>
      <c r="X126" s="27"/>
      <c r="Y126" s="27">
        <v>2.1259999999999999</v>
      </c>
      <c r="Z126" s="27">
        <v>2.1720000000000002</v>
      </c>
      <c r="AA126" s="27">
        <v>2.2770000000000001</v>
      </c>
      <c r="AB126" s="27">
        <v>2.3820000000000001</v>
      </c>
      <c r="AC126" s="27">
        <v>2.5219999999999998</v>
      </c>
      <c r="AD126" s="27">
        <v>2.5169999999999999</v>
      </c>
      <c r="AE126" s="27">
        <v>2.3199999999999998</v>
      </c>
      <c r="AF126" s="27">
        <v>2.1949999999999998</v>
      </c>
      <c r="AG126" s="27">
        <v>2.145</v>
      </c>
      <c r="AH126" s="27">
        <v>2.15</v>
      </c>
      <c r="AI126" s="27">
        <v>2.1579999999999999</v>
      </c>
      <c r="AJ126" s="28">
        <v>2.17</v>
      </c>
      <c r="AK126" s="27">
        <v>2.2120000000000002</v>
      </c>
      <c r="AL126" s="27">
        <v>2.2549999999999999</v>
      </c>
      <c r="AM126" s="27">
        <v>2.36</v>
      </c>
      <c r="AN126" s="27">
        <v>2.4750000000000001</v>
      </c>
      <c r="AO126" s="27">
        <v>2.6240000000000001</v>
      </c>
      <c r="AP126" s="27">
        <v>2.6190000000000002</v>
      </c>
      <c r="AQ126" s="27">
        <v>2.4018963699999998</v>
      </c>
      <c r="AR126" s="27">
        <v>2.2757463499999999</v>
      </c>
      <c r="AS126" s="27">
        <v>2.2252863500000002</v>
      </c>
      <c r="AT126" s="27">
        <v>2.2303323499999999</v>
      </c>
      <c r="AU126" s="27">
        <v>2.2384059500000002</v>
      </c>
      <c r="AV126" s="27">
        <v>2.2505163499999998</v>
      </c>
      <c r="AW126" s="27">
        <v>2.2323507500000002</v>
      </c>
      <c r="AX126" s="27">
        <v>2.2757463499999999</v>
      </c>
      <c r="AY126" s="27">
        <v>2.3817123699999998</v>
      </c>
      <c r="AZ126" s="27">
        <v>2.4977703899999999</v>
      </c>
      <c r="BA126" s="27">
        <v>2.6481412099999999</v>
      </c>
      <c r="BB126" s="27">
        <v>2.7271482699999998</v>
      </c>
      <c r="BC126" s="27">
        <v>2.4782790700000001</v>
      </c>
      <c r="BD126" s="27">
        <v>2.3481173599999998</v>
      </c>
      <c r="BE126" s="27">
        <v>2.2960526699999999</v>
      </c>
      <c r="BF126" s="27">
        <v>2.30125914</v>
      </c>
      <c r="BG126" s="27">
        <v>2.30958949</v>
      </c>
      <c r="BH126" s="27">
        <v>2.3220850099999999</v>
      </c>
      <c r="BI126" s="27">
        <v>2.3329019600000001</v>
      </c>
      <c r="BJ126" s="27">
        <v>2.37767682</v>
      </c>
      <c r="BK126" s="27">
        <v>2.4874239199999999</v>
      </c>
      <c r="BL126" s="27">
        <v>2.5387519699999999</v>
      </c>
      <c r="BM126" s="27">
        <v>2.6944906400000002</v>
      </c>
      <c r="BN126" s="27">
        <v>2.7720186500000001</v>
      </c>
      <c r="BO126" s="27">
        <v>2.5254412899999998</v>
      </c>
      <c r="BP126" s="27">
        <v>2.45095887</v>
      </c>
      <c r="BQ126" s="27">
        <v>2.3864925700000001</v>
      </c>
      <c r="BR126" s="27">
        <v>2.3809740499999998</v>
      </c>
      <c r="BS126" s="27">
        <v>2.3789673200000001</v>
      </c>
      <c r="BT126" s="27">
        <v>2.39176024</v>
      </c>
      <c r="BU126" s="27">
        <v>2.4074177799999998</v>
      </c>
      <c r="BV126" s="27">
        <v>2.45357264</v>
      </c>
      <c r="BW126" s="27">
        <v>2.5667022400000001</v>
      </c>
      <c r="BX126" s="27">
        <v>2.6117709599999999</v>
      </c>
      <c r="BY126" s="27">
        <v>2.7723096300000001</v>
      </c>
      <c r="BZ126" s="27">
        <v>2.8577888599999999</v>
      </c>
      <c r="CA126" s="27">
        <v>2.60310175</v>
      </c>
      <c r="CB126" s="27">
        <v>2.5342688600000001</v>
      </c>
      <c r="CC126" s="27">
        <v>2.4676823099999998</v>
      </c>
      <c r="CD126" s="27">
        <v>2.4619822899999999</v>
      </c>
      <c r="CE126" s="27">
        <v>2.4599095599999998</v>
      </c>
      <c r="CF126" s="27">
        <v>2.4731232300000001</v>
      </c>
      <c r="CG126" s="27">
        <v>2.4895600099999999</v>
      </c>
      <c r="CH126" s="27">
        <v>2.53723287</v>
      </c>
      <c r="CI126" s="27">
        <v>2.65408322</v>
      </c>
      <c r="CJ126" s="27">
        <v>2.6917396</v>
      </c>
      <c r="CK126" s="27">
        <v>2.8575582599999998</v>
      </c>
      <c r="CL126" s="27">
        <v>2.9454189400000002</v>
      </c>
      <c r="CM126" s="27">
        <v>2.6823763299999999</v>
      </c>
      <c r="CN126" s="27">
        <v>2.6204716700000001</v>
      </c>
      <c r="CO126" s="27">
        <v>2.5517006200000001</v>
      </c>
      <c r="CP126" s="27">
        <v>2.5458135999999998</v>
      </c>
      <c r="CQ126" s="27">
        <v>2.54367287</v>
      </c>
      <c r="CR126" s="27">
        <v>2.55732004</v>
      </c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</row>
    <row r="127" spans="1:199" customFormat="1" x14ac:dyDescent="0.2">
      <c r="A127">
        <f t="shared" si="32"/>
        <v>5</v>
      </c>
      <c r="B127">
        <f t="shared" si="33"/>
        <v>7</v>
      </c>
      <c r="C127" s="1">
        <v>34159</v>
      </c>
      <c r="D127">
        <f t="shared" si="34"/>
        <v>7</v>
      </c>
      <c r="E127">
        <f t="shared" si="35"/>
        <v>1993</v>
      </c>
      <c r="F127" s="16">
        <f t="shared" si="36"/>
        <v>0.20053333333333301</v>
      </c>
      <c r="G127" s="16">
        <f t="shared" si="23"/>
        <v>5.800465833333357E-2</v>
      </c>
      <c r="H127" s="16">
        <f t="shared" si="24"/>
        <v>7.5428663333333201E-2</v>
      </c>
      <c r="I127" s="16">
        <f t="shared" si="25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7"/>
        <v>2.3361666666666667</v>
      </c>
      <c r="N127" s="9">
        <f t="shared" si="28"/>
        <v>2.3941713250000003</v>
      </c>
      <c r="O127" s="9">
        <f t="shared" si="29"/>
        <v>2.4695999883333335</v>
      </c>
      <c r="P127" s="9">
        <f t="shared" si="30"/>
        <v>2.5459563958333331</v>
      </c>
      <c r="Q127" s="9">
        <f t="shared" si="31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x14ac:dyDescent="0.2">
      <c r="A128">
        <f t="shared" si="32"/>
        <v>1</v>
      </c>
      <c r="B128">
        <f t="shared" si="33"/>
        <v>7</v>
      </c>
      <c r="C128" s="1">
        <v>34162</v>
      </c>
      <c r="D128">
        <f t="shared" si="34"/>
        <v>7</v>
      </c>
      <c r="E128">
        <f t="shared" si="35"/>
        <v>1993</v>
      </c>
      <c r="F128" s="16">
        <f t="shared" si="36"/>
        <v>0.2200000000000002</v>
      </c>
      <c r="G128" s="16">
        <f t="shared" si="23"/>
        <v>5.79798858333338E-2</v>
      </c>
      <c r="H128" s="16">
        <f t="shared" si="24"/>
        <v>7.5476569166666341E-2</v>
      </c>
      <c r="I128" s="16">
        <f t="shared" si="25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7"/>
        <v>2.3024999999999998</v>
      </c>
      <c r="N128" s="9">
        <f t="shared" si="28"/>
        <v>2.3604798858333336</v>
      </c>
      <c r="O128" s="9">
        <f t="shared" si="29"/>
        <v>2.4359564549999999</v>
      </c>
      <c r="P128" s="9">
        <f t="shared" si="30"/>
        <v>2.5172870616666665</v>
      </c>
      <c r="Q128" s="9">
        <f t="shared" si="31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x14ac:dyDescent="0.2">
      <c r="A129">
        <f t="shared" si="32"/>
        <v>2</v>
      </c>
      <c r="B129">
        <f t="shared" si="33"/>
        <v>7</v>
      </c>
      <c r="C129" s="1">
        <v>34163</v>
      </c>
      <c r="D129">
        <f t="shared" si="34"/>
        <v>7</v>
      </c>
      <c r="E129">
        <f t="shared" si="35"/>
        <v>1993</v>
      </c>
      <c r="F129" s="16">
        <f t="shared" si="36"/>
        <v>0.22219999999999951</v>
      </c>
      <c r="G129" s="16">
        <f t="shared" si="23"/>
        <v>7.6173605000000144E-2</v>
      </c>
      <c r="H129" s="16">
        <f t="shared" si="24"/>
        <v>8.7277284166666469E-2</v>
      </c>
      <c r="I129" s="16">
        <f t="shared" si="25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7"/>
        <v>2.3049166666666667</v>
      </c>
      <c r="N129" s="9">
        <f t="shared" si="28"/>
        <v>2.3810902716666669</v>
      </c>
      <c r="O129" s="9">
        <f t="shared" si="29"/>
        <v>2.4683675558333333</v>
      </c>
      <c r="P129" s="9">
        <f t="shared" si="30"/>
        <v>2.5546909816666665</v>
      </c>
      <c r="Q129" s="9">
        <f t="shared" si="31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x14ac:dyDescent="0.2">
      <c r="A130">
        <f t="shared" si="32"/>
        <v>3</v>
      </c>
      <c r="B130">
        <f t="shared" si="33"/>
        <v>7</v>
      </c>
      <c r="C130" s="1">
        <v>34164</v>
      </c>
      <c r="D130">
        <f t="shared" si="34"/>
        <v>7</v>
      </c>
      <c r="E130">
        <f t="shared" si="35"/>
        <v>1993</v>
      </c>
      <c r="F130" s="16">
        <f t="shared" si="36"/>
        <v>0.25066666666666615</v>
      </c>
      <c r="G130" s="16">
        <f t="shared" si="23"/>
        <v>8.291666666666675E-2</v>
      </c>
      <c r="H130" s="16">
        <f t="shared" si="24"/>
        <v>8.0000000000000071E-2</v>
      </c>
      <c r="I130" s="16">
        <f t="shared" si="25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7"/>
        <v>2.2810000000000001</v>
      </c>
      <c r="N130" s="9">
        <f t="shared" si="28"/>
        <v>2.3639166666666669</v>
      </c>
      <c r="O130" s="9">
        <f t="shared" si="29"/>
        <v>2.443916666666667</v>
      </c>
      <c r="P130" s="9">
        <f t="shared" si="30"/>
        <v>2.5289166666666669</v>
      </c>
      <c r="Q130" s="9">
        <f t="shared" si="31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">
      <c r="A131" s="31">
        <f t="shared" si="32"/>
        <v>4</v>
      </c>
      <c r="B131" s="31">
        <f t="shared" si="33"/>
        <v>7</v>
      </c>
      <c r="C131" s="1">
        <v>34165</v>
      </c>
      <c r="D131">
        <f t="shared" si="34"/>
        <v>7</v>
      </c>
      <c r="E131">
        <f t="shared" si="35"/>
        <v>1993</v>
      </c>
      <c r="F131" s="16">
        <f t="shared" si="36"/>
        <v>0.26366666666666649</v>
      </c>
      <c r="G131" s="19">
        <f t="shared" si="23"/>
        <v>8.3333333333333037E-2</v>
      </c>
      <c r="H131" s="19">
        <f t="shared" si="24"/>
        <v>9.0000000000000302E-2</v>
      </c>
      <c r="I131" s="19">
        <f t="shared" si="25"/>
        <v>0.17333333333333334</v>
      </c>
      <c r="J131" s="21">
        <f>VLOOKUP(C131,'Nymex hist.'!A:B,2,0)</f>
        <v>2.0310000000000001</v>
      </c>
      <c r="K131" s="21">
        <f t="shared" si="38"/>
        <v>2.0863333333333336</v>
      </c>
      <c r="L131" s="21">
        <f t="shared" si="37"/>
        <v>2.35</v>
      </c>
      <c r="M131" s="21">
        <f t="shared" si="27"/>
        <v>2.2817500000000002</v>
      </c>
      <c r="N131" s="21">
        <f t="shared" si="28"/>
        <v>2.3650833333333332</v>
      </c>
      <c r="O131" s="21">
        <f t="shared" si="29"/>
        <v>2.4550833333333335</v>
      </c>
      <c r="P131" s="21">
        <f t="shared" si="30"/>
        <v>2.5450833333333334</v>
      </c>
      <c r="Q131" s="21">
        <f t="shared" si="31"/>
        <v>2.6400833333333336</v>
      </c>
      <c r="R131" s="8">
        <v>34165</v>
      </c>
      <c r="S131" s="27"/>
      <c r="T131" s="27"/>
      <c r="U131" s="27"/>
      <c r="V131" s="27"/>
      <c r="W131" s="27"/>
      <c r="X131" s="27"/>
      <c r="Y131" s="27">
        <v>2.0310000000000001</v>
      </c>
      <c r="Z131" s="27">
        <v>2.0539999999999998</v>
      </c>
      <c r="AA131" s="27">
        <v>2.1739999999999999</v>
      </c>
      <c r="AB131" s="27">
        <v>2.319</v>
      </c>
      <c r="AC131" s="27">
        <v>2.48</v>
      </c>
      <c r="AD131" s="27">
        <v>2.4820000000000002</v>
      </c>
      <c r="AE131" s="27">
        <v>2.2970000000000002</v>
      </c>
      <c r="AF131" s="27">
        <v>2.1720000000000002</v>
      </c>
      <c r="AG131" s="27">
        <v>2.1269999999999998</v>
      </c>
      <c r="AH131" s="27">
        <v>2.137</v>
      </c>
      <c r="AI131" s="27">
        <v>2.1469999999999998</v>
      </c>
      <c r="AJ131" s="28">
        <v>2.157</v>
      </c>
      <c r="AK131" s="27">
        <v>2.1989999999999998</v>
      </c>
      <c r="AL131" s="27">
        <v>2.242</v>
      </c>
      <c r="AM131" s="27">
        <v>2.3519999999999999</v>
      </c>
      <c r="AN131" s="27">
        <v>2.4620000000000002</v>
      </c>
      <c r="AO131" s="27">
        <v>2.6070000000000002</v>
      </c>
      <c r="AP131" s="27">
        <v>2.6019999999999999</v>
      </c>
      <c r="AQ131" s="27">
        <v>2.3769999999999998</v>
      </c>
      <c r="AR131" s="27">
        <v>2.2519999999999998</v>
      </c>
      <c r="AS131" s="27">
        <v>2.2069999999999999</v>
      </c>
      <c r="AT131" s="27">
        <v>2.2170000000000001</v>
      </c>
      <c r="AU131" s="27">
        <v>2.2269999999999999</v>
      </c>
      <c r="AV131" s="27">
        <v>2.2370000000000001</v>
      </c>
      <c r="AW131" s="27">
        <v>2.2789999999999999</v>
      </c>
      <c r="AX131" s="27">
        <v>2.3220000000000001</v>
      </c>
      <c r="AY131" s="27">
        <v>2.4319999999999999</v>
      </c>
      <c r="AZ131" s="27">
        <v>2.5419999999999998</v>
      </c>
      <c r="BA131" s="27">
        <v>2.6869999999999998</v>
      </c>
      <c r="BB131" s="27">
        <v>2.6920000000000002</v>
      </c>
      <c r="BC131" s="27">
        <v>2.4670000000000001</v>
      </c>
      <c r="BD131" s="27">
        <v>2.3420000000000001</v>
      </c>
      <c r="BE131" s="27">
        <v>2.2970000000000002</v>
      </c>
      <c r="BF131" s="27">
        <v>2.3069999999999999</v>
      </c>
      <c r="BG131" s="27">
        <v>2.3170000000000002</v>
      </c>
      <c r="BH131" s="27">
        <v>2.327</v>
      </c>
      <c r="BI131" s="27">
        <v>2.3690000000000002</v>
      </c>
      <c r="BJ131" s="27">
        <v>2.4119999999999999</v>
      </c>
      <c r="BK131" s="27">
        <v>2.5219999999999998</v>
      </c>
      <c r="BL131" s="27">
        <v>2.6320000000000001</v>
      </c>
      <c r="BM131" s="27">
        <v>2.7770000000000001</v>
      </c>
      <c r="BN131" s="27">
        <v>2.782</v>
      </c>
      <c r="BO131" s="27">
        <v>2.5569999999999999</v>
      </c>
      <c r="BP131" s="27">
        <v>2.4319999999999999</v>
      </c>
      <c r="BQ131" s="27">
        <v>2.387</v>
      </c>
      <c r="BR131" s="27">
        <v>2.3969999999999998</v>
      </c>
      <c r="BS131" s="27">
        <v>2.407</v>
      </c>
      <c r="BT131" s="27">
        <v>2.4169999999999998</v>
      </c>
      <c r="BU131" s="27">
        <v>2.4590000000000001</v>
      </c>
      <c r="BV131" s="27">
        <v>2.5019999999999998</v>
      </c>
      <c r="BW131" s="27">
        <v>2.6120000000000001</v>
      </c>
      <c r="BX131" s="27">
        <v>2.722</v>
      </c>
      <c r="BY131" s="27">
        <v>2.867</v>
      </c>
      <c r="BZ131" s="27">
        <v>2.8769999999999998</v>
      </c>
      <c r="CA131" s="27">
        <v>2.6520000000000001</v>
      </c>
      <c r="CB131" s="27">
        <v>2.5270000000000001</v>
      </c>
      <c r="CC131" s="27">
        <v>2.4820000000000002</v>
      </c>
      <c r="CD131" s="27">
        <v>2.492</v>
      </c>
      <c r="CE131" s="27">
        <v>2.5019999999999998</v>
      </c>
      <c r="CF131" s="27">
        <v>2.512</v>
      </c>
      <c r="CG131" s="27">
        <v>2.5539999999999998</v>
      </c>
      <c r="CH131" s="27">
        <v>2.597</v>
      </c>
      <c r="CI131" s="27">
        <v>2.7069999999999999</v>
      </c>
      <c r="CJ131" s="27">
        <v>2.8170000000000002</v>
      </c>
      <c r="CK131" s="27">
        <v>2.9620000000000002</v>
      </c>
      <c r="CL131" s="27">
        <v>2.972</v>
      </c>
      <c r="CM131" s="27">
        <v>2.7469999999999999</v>
      </c>
      <c r="CN131" s="27">
        <v>2.6219999999999999</v>
      </c>
      <c r="CO131" s="27">
        <v>2.577</v>
      </c>
      <c r="CP131" s="27">
        <v>2.5870000000000002</v>
      </c>
      <c r="CQ131" s="27">
        <v>2.597</v>
      </c>
      <c r="CR131" s="27">
        <v>2.6070000000000002</v>
      </c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</row>
    <row r="132" spans="1:199" customFormat="1" x14ac:dyDescent="0.2">
      <c r="A132">
        <f t="shared" si="32"/>
        <v>5</v>
      </c>
      <c r="B132">
        <f t="shared" si="33"/>
        <v>7</v>
      </c>
      <c r="C132" s="1">
        <v>34166</v>
      </c>
      <c r="D132">
        <f t="shared" si="34"/>
        <v>7</v>
      </c>
      <c r="E132">
        <f t="shared" si="35"/>
        <v>1993</v>
      </c>
      <c r="F132" s="16">
        <f t="shared" si="36"/>
        <v>0.26293333333333369</v>
      </c>
      <c r="G132" s="16">
        <f t="shared" si="23"/>
        <v>8.8749999999999662E-2</v>
      </c>
      <c r="H132" s="16">
        <f t="shared" si="24"/>
        <v>8.4999999999999964E-2</v>
      </c>
      <c r="I132" s="16">
        <f t="shared" si="25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7"/>
        <v>2.3047500000000003</v>
      </c>
      <c r="N132" s="9">
        <f t="shared" si="28"/>
        <v>2.3935</v>
      </c>
      <c r="O132" s="9">
        <f t="shared" si="29"/>
        <v>2.4784999999999999</v>
      </c>
      <c r="P132" s="9">
        <f t="shared" si="30"/>
        <v>2.5684999999999998</v>
      </c>
      <c r="Q132" s="9">
        <f t="shared" si="31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x14ac:dyDescent="0.2">
      <c r="A133">
        <f t="shared" si="32"/>
        <v>1</v>
      </c>
      <c r="B133">
        <f t="shared" si="33"/>
        <v>7</v>
      </c>
      <c r="C133" s="1">
        <v>34169</v>
      </c>
      <c r="D133">
        <f t="shared" si="34"/>
        <v>7</v>
      </c>
      <c r="E133">
        <f t="shared" si="35"/>
        <v>1993</v>
      </c>
      <c r="F133" s="16">
        <f t="shared" si="36"/>
        <v>0.2849999999999997</v>
      </c>
      <c r="G133" s="16">
        <f t="shared" ref="G133:G196" si="39">N133-M133</f>
        <v>9.7500000000000142E-2</v>
      </c>
      <c r="H133" s="16">
        <f t="shared" ref="H133:H196" si="40">O133-N133</f>
        <v>9.0000000000000302E-2</v>
      </c>
      <c r="I133" s="16">
        <f t="shared" ref="I133:I196" si="41">O133-M133</f>
        <v>0.18750000000000044</v>
      </c>
      <c r="J133" s="7">
        <f>VLOOKUP(C133,'Nymex hist.'!A:B,2,0)</f>
        <v>2.024</v>
      </c>
      <c r="K133" s="11">
        <f t="shared" ref="K133:K164" si="42">AVERAGE(U133:AA133)</f>
        <v>2.0710000000000002</v>
      </c>
      <c r="L133" s="11">
        <f t="shared" si="37"/>
        <v>2.3559999999999999</v>
      </c>
      <c r="M133" s="9">
        <f t="shared" ref="M133:M196" si="43">SUMIF($S$3:$FQ$3,$E133+1,$S133:$FQ133)/COUNTIF($S$3:$FQ$3,$E133+1)</f>
        <v>2.2958333333333329</v>
      </c>
      <c r="N133" s="9">
        <f t="shared" ref="N133:N196" si="44">SUMIF($S$3:$FQ$3,$E133+2,$S133:$FQ133)/COUNTIF($S$3:$FQ$3,$E133+2)</f>
        <v>2.3933333333333331</v>
      </c>
      <c r="O133" s="9">
        <f t="shared" ref="O133:O196" si="45">SUMIF($S$3:$FQ$3,$E133+3,$S133:$FQ133)/COUNTIF($S$3:$FQ$3,$E133+3)</f>
        <v>2.4833333333333334</v>
      </c>
      <c r="P133" s="9">
        <f t="shared" ref="P133:P196" si="46">SUMIF($S$3:$FQ$3,$E133+4,$S133:$FQ133)/COUNTIF($S$3:$FQ$3,$E133+4)</f>
        <v>2.5733333333333333</v>
      </c>
      <c r="Q133" s="9">
        <f t="shared" ref="Q133:Q196" si="47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x14ac:dyDescent="0.2">
      <c r="A134">
        <f t="shared" ref="A134:A197" si="48">WEEKDAY(C134,2)</f>
        <v>2</v>
      </c>
      <c r="B134">
        <f t="shared" ref="B134:B197" si="49">MONTH(C134)</f>
        <v>7</v>
      </c>
      <c r="C134" s="1">
        <v>34170</v>
      </c>
      <c r="D134">
        <f t="shared" ref="D134:D197" si="50">MONTH(R134)</f>
        <v>7</v>
      </c>
      <c r="E134">
        <f t="shared" ref="E134:E197" si="51">YEAR(R134)</f>
        <v>1993</v>
      </c>
      <c r="F134" s="16">
        <f t="shared" ref="F134:F186" si="52">L134-K134</f>
        <v>0.28100000000000014</v>
      </c>
      <c r="G134" s="16">
        <f t="shared" si="39"/>
        <v>9.9583333333333357E-2</v>
      </c>
      <c r="H134" s="16">
        <f t="shared" si="40"/>
        <v>9.2500000000000693E-2</v>
      </c>
      <c r="I134" s="16">
        <f t="shared" si="41"/>
        <v>0.19208333333333405</v>
      </c>
      <c r="J134" s="7">
        <f>VLOOKUP(C134,'Nymex hist.'!A:B,2,0)</f>
        <v>2.0329999999999999</v>
      </c>
      <c r="K134" s="11">
        <f t="shared" si="42"/>
        <v>2.0660000000000003</v>
      </c>
      <c r="L134" s="11">
        <f t="shared" ref="L134:L186" si="53">AVERAGE(AB134:AF134)</f>
        <v>2.3470000000000004</v>
      </c>
      <c r="M134" s="9">
        <f t="shared" si="43"/>
        <v>2.2921666666666662</v>
      </c>
      <c r="N134" s="9">
        <f t="shared" si="44"/>
        <v>2.3917499999999996</v>
      </c>
      <c r="O134" s="9">
        <f t="shared" si="45"/>
        <v>2.4842500000000003</v>
      </c>
      <c r="P134" s="9">
        <f t="shared" si="46"/>
        <v>2.5792499999999996</v>
      </c>
      <c r="Q134" s="9">
        <f t="shared" si="47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x14ac:dyDescent="0.2">
      <c r="A135">
        <f t="shared" si="48"/>
        <v>3</v>
      </c>
      <c r="B135">
        <f t="shared" si="49"/>
        <v>7</v>
      </c>
      <c r="C135" s="1">
        <v>34171</v>
      </c>
      <c r="D135">
        <f t="shared" si="50"/>
        <v>7</v>
      </c>
      <c r="E135">
        <f t="shared" si="51"/>
        <v>1993</v>
      </c>
      <c r="F135" s="16">
        <f t="shared" si="52"/>
        <v>0.27760000000000007</v>
      </c>
      <c r="G135" s="16">
        <f t="shared" si="39"/>
        <v>9.9166666666666625E-2</v>
      </c>
      <c r="H135" s="16">
        <f t="shared" si="40"/>
        <v>9.2499999999999805E-2</v>
      </c>
      <c r="I135" s="16">
        <f t="shared" si="41"/>
        <v>0.19166666666666643</v>
      </c>
      <c r="J135" s="7">
        <f>VLOOKUP(C135,'Nymex hist.'!A:B,2,0)</f>
        <v>2.0950000000000002</v>
      </c>
      <c r="K135" s="11">
        <f t="shared" si="42"/>
        <v>2.1150000000000002</v>
      </c>
      <c r="L135" s="11">
        <f t="shared" si="53"/>
        <v>2.3926000000000003</v>
      </c>
      <c r="M135" s="9">
        <f t="shared" si="43"/>
        <v>2.3380833333333335</v>
      </c>
      <c r="N135" s="9">
        <f t="shared" si="44"/>
        <v>2.4372500000000001</v>
      </c>
      <c r="O135" s="9">
        <f t="shared" si="45"/>
        <v>2.5297499999999999</v>
      </c>
      <c r="P135" s="9">
        <f t="shared" si="46"/>
        <v>2.6247500000000001</v>
      </c>
      <c r="Q135" s="9">
        <f t="shared" si="47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">
      <c r="A136" s="31">
        <f t="shared" si="48"/>
        <v>4</v>
      </c>
      <c r="B136" s="31">
        <f t="shared" si="49"/>
        <v>7</v>
      </c>
      <c r="C136" s="1">
        <v>34172</v>
      </c>
      <c r="D136">
        <f t="shared" si="50"/>
        <v>7</v>
      </c>
      <c r="E136">
        <f t="shared" si="51"/>
        <v>1993</v>
      </c>
      <c r="F136" s="16">
        <f t="shared" si="52"/>
        <v>0.27073333333333327</v>
      </c>
      <c r="G136" s="19">
        <f t="shared" si="39"/>
        <v>0.10966666666666613</v>
      </c>
      <c r="H136" s="19">
        <f t="shared" si="40"/>
        <v>0.10499999999999998</v>
      </c>
      <c r="I136" s="19">
        <f t="shared" si="41"/>
        <v>0.21466666666666612</v>
      </c>
      <c r="J136" s="21">
        <f>VLOOKUP(C136,'Nymex hist.'!A:B,2,0)</f>
        <v>2.0960000000000001</v>
      </c>
      <c r="K136" s="21">
        <f t="shared" si="42"/>
        <v>2.1066666666666669</v>
      </c>
      <c r="L136" s="21">
        <f t="shared" si="53"/>
        <v>2.3774000000000002</v>
      </c>
      <c r="M136" s="21">
        <f t="shared" si="43"/>
        <v>2.3270833333333338</v>
      </c>
      <c r="N136" s="21">
        <f t="shared" si="44"/>
        <v>2.43675</v>
      </c>
      <c r="O136" s="21">
        <f t="shared" si="45"/>
        <v>2.54175</v>
      </c>
      <c r="P136" s="21">
        <f t="shared" si="46"/>
        <v>2.6467499999999999</v>
      </c>
      <c r="Q136" s="21">
        <f t="shared" si="47"/>
        <v>2.7517499999999999</v>
      </c>
      <c r="R136" s="8">
        <v>34172</v>
      </c>
      <c r="S136" s="27"/>
      <c r="T136" s="27"/>
      <c r="U136" s="27"/>
      <c r="V136" s="27"/>
      <c r="W136" s="27"/>
      <c r="X136" s="27"/>
      <c r="Y136" s="27">
        <v>2.0960000000000001</v>
      </c>
      <c r="Z136" s="27">
        <v>2.0539999999999998</v>
      </c>
      <c r="AA136" s="27">
        <v>2.17</v>
      </c>
      <c r="AB136" s="27">
        <v>2.3239999999999998</v>
      </c>
      <c r="AC136" s="27">
        <v>2.4990000000000001</v>
      </c>
      <c r="AD136" s="27">
        <v>2.504</v>
      </c>
      <c r="AE136" s="27">
        <v>2.34</v>
      </c>
      <c r="AF136" s="27">
        <v>2.2200000000000002</v>
      </c>
      <c r="AG136" s="27">
        <v>2.1749999999999998</v>
      </c>
      <c r="AH136" s="27">
        <v>2.1930000000000001</v>
      </c>
      <c r="AI136" s="27">
        <v>2.1880000000000002</v>
      </c>
      <c r="AJ136" s="28">
        <v>2.2000000000000002</v>
      </c>
      <c r="AK136" s="27">
        <v>2.2400000000000002</v>
      </c>
      <c r="AL136" s="27">
        <v>2.2799999999999998</v>
      </c>
      <c r="AM136" s="27">
        <v>2.395</v>
      </c>
      <c r="AN136" s="27">
        <v>2.52</v>
      </c>
      <c r="AO136" s="27">
        <v>2.67</v>
      </c>
      <c r="AP136" s="27">
        <v>2.665</v>
      </c>
      <c r="AQ136" s="27">
        <v>2.4449999999999998</v>
      </c>
      <c r="AR136" s="27">
        <v>2.3250000000000002</v>
      </c>
      <c r="AS136" s="27">
        <v>2.2799999999999998</v>
      </c>
      <c r="AT136" s="27">
        <v>2.298</v>
      </c>
      <c r="AU136" s="27">
        <v>2.2930000000000001</v>
      </c>
      <c r="AV136" s="27">
        <v>2.3050000000000002</v>
      </c>
      <c r="AW136" s="27">
        <v>2.3450000000000002</v>
      </c>
      <c r="AX136" s="27">
        <v>2.3849999999999998</v>
      </c>
      <c r="AY136" s="27">
        <v>2.5</v>
      </c>
      <c r="AZ136" s="27">
        <v>2.625</v>
      </c>
      <c r="BA136" s="27">
        <v>2.7749999999999999</v>
      </c>
      <c r="BB136" s="27">
        <v>2.77</v>
      </c>
      <c r="BC136" s="27">
        <v>2.5499999999999998</v>
      </c>
      <c r="BD136" s="27">
        <v>2.4300000000000002</v>
      </c>
      <c r="BE136" s="27">
        <v>2.3849999999999998</v>
      </c>
      <c r="BF136" s="27">
        <v>2.403</v>
      </c>
      <c r="BG136" s="27">
        <v>2.3980000000000001</v>
      </c>
      <c r="BH136" s="27">
        <v>2.41</v>
      </c>
      <c r="BI136" s="27">
        <v>2.4500000000000002</v>
      </c>
      <c r="BJ136" s="27">
        <v>2.4900000000000002</v>
      </c>
      <c r="BK136" s="27">
        <v>2.605</v>
      </c>
      <c r="BL136" s="27">
        <v>2.73</v>
      </c>
      <c r="BM136" s="27">
        <v>2.88</v>
      </c>
      <c r="BN136" s="27">
        <v>2.875</v>
      </c>
      <c r="BO136" s="27">
        <v>2.6549999999999998</v>
      </c>
      <c r="BP136" s="27">
        <v>2.5350000000000001</v>
      </c>
      <c r="BQ136" s="27">
        <v>2.4900000000000002</v>
      </c>
      <c r="BR136" s="27">
        <v>2.508</v>
      </c>
      <c r="BS136" s="27">
        <v>2.5030000000000001</v>
      </c>
      <c r="BT136" s="27">
        <v>2.5150000000000001</v>
      </c>
      <c r="BU136" s="27">
        <v>2.5550000000000002</v>
      </c>
      <c r="BV136" s="27">
        <v>2.5950000000000002</v>
      </c>
      <c r="BW136" s="27">
        <v>2.71</v>
      </c>
      <c r="BX136" s="27">
        <v>2.835</v>
      </c>
      <c r="BY136" s="27">
        <v>2.9849999999999999</v>
      </c>
      <c r="BZ136" s="27">
        <v>2.98</v>
      </c>
      <c r="CA136" s="27">
        <v>2.76</v>
      </c>
      <c r="CB136" s="27">
        <v>2.64</v>
      </c>
      <c r="CC136" s="27">
        <v>2.5950000000000002</v>
      </c>
      <c r="CD136" s="27">
        <v>2.613</v>
      </c>
      <c r="CE136" s="27">
        <v>2.6080000000000001</v>
      </c>
      <c r="CF136" s="27">
        <v>2.62</v>
      </c>
      <c r="CG136" s="27">
        <v>2.66</v>
      </c>
      <c r="CH136" s="27">
        <v>2.7</v>
      </c>
      <c r="CI136" s="27">
        <v>2.8149999999999999</v>
      </c>
      <c r="CJ136" s="27">
        <v>2.94</v>
      </c>
      <c r="CK136" s="27">
        <v>3.09</v>
      </c>
      <c r="CL136" s="27">
        <v>3.09</v>
      </c>
      <c r="CM136" s="27">
        <v>2.87</v>
      </c>
      <c r="CN136" s="27">
        <v>2.75</v>
      </c>
      <c r="CO136" s="27">
        <v>2.7050000000000001</v>
      </c>
      <c r="CP136" s="27">
        <v>2.7229999999999999</v>
      </c>
      <c r="CQ136" s="27">
        <v>2.718</v>
      </c>
      <c r="CR136" s="27">
        <v>2.73</v>
      </c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</row>
    <row r="137" spans="1:199" customFormat="1" x14ac:dyDescent="0.2">
      <c r="A137">
        <f t="shared" si="48"/>
        <v>5</v>
      </c>
      <c r="B137">
        <f t="shared" si="49"/>
        <v>7</v>
      </c>
      <c r="C137" s="1">
        <v>34173</v>
      </c>
      <c r="D137">
        <f t="shared" si="50"/>
        <v>7</v>
      </c>
      <c r="E137">
        <f t="shared" si="51"/>
        <v>1993</v>
      </c>
      <c r="F137" s="16">
        <f t="shared" si="52"/>
        <v>0.25386666666666624</v>
      </c>
      <c r="G137" s="16">
        <f t="shared" si="39"/>
        <v>0.11008333333333287</v>
      </c>
      <c r="H137" s="16">
        <f t="shared" si="40"/>
        <v>0.10499999999999954</v>
      </c>
      <c r="I137" s="16">
        <f t="shared" si="41"/>
        <v>0.2150833333333324</v>
      </c>
      <c r="J137" s="7">
        <f>VLOOKUP(C137,'Nymex hist.'!A:B,2,0)</f>
        <v>2.121</v>
      </c>
      <c r="K137" s="11">
        <f t="shared" si="42"/>
        <v>2.1163333333333334</v>
      </c>
      <c r="L137" s="11">
        <f t="shared" si="53"/>
        <v>2.3701999999999996</v>
      </c>
      <c r="M137" s="9">
        <f t="shared" si="43"/>
        <v>2.3233333333333337</v>
      </c>
      <c r="N137" s="9">
        <f t="shared" si="44"/>
        <v>2.4334166666666666</v>
      </c>
      <c r="O137" s="9">
        <f t="shared" si="45"/>
        <v>2.5384166666666661</v>
      </c>
      <c r="P137" s="9">
        <f t="shared" si="46"/>
        <v>2.6434166666666665</v>
      </c>
      <c r="Q137" s="9">
        <f t="shared" si="47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x14ac:dyDescent="0.2">
      <c r="A138">
        <f t="shared" si="48"/>
        <v>1</v>
      </c>
      <c r="B138">
        <f t="shared" si="49"/>
        <v>7</v>
      </c>
      <c r="C138" s="1">
        <v>34176</v>
      </c>
      <c r="D138">
        <f t="shared" si="50"/>
        <v>7</v>
      </c>
      <c r="E138">
        <f t="shared" si="51"/>
        <v>1993</v>
      </c>
      <c r="F138" s="16">
        <f t="shared" si="52"/>
        <v>0.22953333333333337</v>
      </c>
      <c r="G138" s="16">
        <f t="shared" si="39"/>
        <v>9.9749999999999339E-2</v>
      </c>
      <c r="H138" s="16">
        <f t="shared" si="40"/>
        <v>9.7500000000000142E-2</v>
      </c>
      <c r="I138" s="16">
        <f t="shared" si="41"/>
        <v>0.19724999999999948</v>
      </c>
      <c r="J138" s="7">
        <f>VLOOKUP(C138,'Nymex hist.'!A:B,2,0)</f>
        <v>2.1240000000000001</v>
      </c>
      <c r="K138" s="11">
        <f t="shared" si="42"/>
        <v>2.1496666666666666</v>
      </c>
      <c r="L138" s="11">
        <f t="shared" si="53"/>
        <v>2.3792</v>
      </c>
      <c r="M138" s="9">
        <f t="shared" si="43"/>
        <v>2.3105833333333337</v>
      </c>
      <c r="N138" s="9">
        <f t="shared" si="44"/>
        <v>2.410333333333333</v>
      </c>
      <c r="O138" s="9">
        <f t="shared" si="45"/>
        <v>2.5078333333333331</v>
      </c>
      <c r="P138" s="9">
        <f t="shared" si="46"/>
        <v>2.6103333333333336</v>
      </c>
      <c r="Q138" s="9">
        <f t="shared" si="47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x14ac:dyDescent="0.2">
      <c r="A139">
        <f t="shared" si="48"/>
        <v>2</v>
      </c>
      <c r="B139">
        <f t="shared" si="49"/>
        <v>7</v>
      </c>
      <c r="C139" s="1">
        <v>34177</v>
      </c>
      <c r="D139">
        <f t="shared" si="50"/>
        <v>7</v>
      </c>
      <c r="E139">
        <f t="shared" si="51"/>
        <v>1993</v>
      </c>
      <c r="F139" s="16">
        <f t="shared" si="52"/>
        <v>0.22440000000000015</v>
      </c>
      <c r="G139" s="16">
        <f t="shared" si="39"/>
        <v>9.608333333333352E-2</v>
      </c>
      <c r="H139" s="16">
        <f t="shared" si="40"/>
        <v>9.5000000000000195E-2</v>
      </c>
      <c r="I139" s="16">
        <f t="shared" si="41"/>
        <v>0.19108333333333372</v>
      </c>
      <c r="J139" s="7">
        <f>VLOOKUP(C139,'Nymex hist.'!A:B,2,0)</f>
        <v>2.11</v>
      </c>
      <c r="K139" s="11">
        <f t="shared" si="42"/>
        <v>2.141</v>
      </c>
      <c r="L139" s="11">
        <f t="shared" si="53"/>
        <v>2.3654000000000002</v>
      </c>
      <c r="M139" s="9">
        <f t="shared" si="43"/>
        <v>2.2868333333333335</v>
      </c>
      <c r="N139" s="9">
        <f t="shared" si="44"/>
        <v>2.382916666666667</v>
      </c>
      <c r="O139" s="9">
        <f t="shared" si="45"/>
        <v>2.4779166666666672</v>
      </c>
      <c r="P139" s="9">
        <f t="shared" si="46"/>
        <v>2.5779166666666669</v>
      </c>
      <c r="Q139" s="9">
        <f t="shared" si="47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x14ac:dyDescent="0.2">
      <c r="A140">
        <f t="shared" si="48"/>
        <v>3</v>
      </c>
      <c r="B140">
        <f t="shared" si="49"/>
        <v>7</v>
      </c>
      <c r="C140" s="1">
        <v>34178</v>
      </c>
      <c r="D140">
        <f t="shared" si="50"/>
        <v>7</v>
      </c>
      <c r="E140">
        <f t="shared" si="51"/>
        <v>1993</v>
      </c>
      <c r="F140" s="16">
        <f t="shared" si="52"/>
        <v>0.20533333333333337</v>
      </c>
      <c r="G140" s="16">
        <f t="shared" si="39"/>
        <v>9.3999999999999861E-2</v>
      </c>
      <c r="H140" s="16">
        <f t="shared" si="40"/>
        <v>9.4999999999999751E-2</v>
      </c>
      <c r="I140" s="16">
        <f t="shared" si="41"/>
        <v>0.18899999999999961</v>
      </c>
      <c r="J140" s="7">
        <f>VLOOKUP(C140,'Nymex hist.'!A:B,2,0)</f>
        <v>2.14</v>
      </c>
      <c r="K140" s="11">
        <f t="shared" si="42"/>
        <v>2.154666666666667</v>
      </c>
      <c r="L140" s="11">
        <f t="shared" si="53"/>
        <v>2.3600000000000003</v>
      </c>
      <c r="M140" s="9">
        <f t="shared" si="43"/>
        <v>2.2725833333333334</v>
      </c>
      <c r="N140" s="9">
        <f t="shared" si="44"/>
        <v>2.3665833333333333</v>
      </c>
      <c r="O140" s="9">
        <f t="shared" si="45"/>
        <v>2.461583333333333</v>
      </c>
      <c r="P140" s="9">
        <f t="shared" si="46"/>
        <v>2.5615833333333335</v>
      </c>
      <c r="Q140" s="9">
        <f t="shared" si="47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">
      <c r="A141" s="31">
        <f t="shared" si="48"/>
        <v>4</v>
      </c>
      <c r="B141" s="31">
        <f t="shared" si="49"/>
        <v>7</v>
      </c>
      <c r="C141" s="1">
        <v>34179</v>
      </c>
      <c r="D141">
        <f t="shared" si="50"/>
        <v>7</v>
      </c>
      <c r="E141">
        <f t="shared" si="51"/>
        <v>1993</v>
      </c>
      <c r="F141" s="16">
        <f t="shared" si="52"/>
        <v>0.2081333333333335</v>
      </c>
      <c r="G141" s="19">
        <f t="shared" si="39"/>
        <v>8.499999999999952E-2</v>
      </c>
      <c r="H141" s="19">
        <f t="shared" si="40"/>
        <v>9.5000000000000195E-2</v>
      </c>
      <c r="I141" s="19">
        <f t="shared" si="41"/>
        <v>0.17999999999999972</v>
      </c>
      <c r="J141" s="21">
        <f>VLOOKUP(C141,'Nymex hist.'!A:B,2,0)</f>
        <v>2.181</v>
      </c>
      <c r="K141" s="21">
        <f t="shared" si="42"/>
        <v>2.1796666666666664</v>
      </c>
      <c r="L141" s="21">
        <f t="shared" si="53"/>
        <v>2.3877999999999999</v>
      </c>
      <c r="M141" s="21">
        <f t="shared" si="43"/>
        <v>2.2913333333333337</v>
      </c>
      <c r="N141" s="21">
        <f t="shared" si="44"/>
        <v>2.3763333333333332</v>
      </c>
      <c r="O141" s="21">
        <f t="shared" si="45"/>
        <v>2.4713333333333334</v>
      </c>
      <c r="P141" s="21">
        <f t="shared" si="46"/>
        <v>2.571333333333333</v>
      </c>
      <c r="Q141" s="21">
        <f t="shared" si="47"/>
        <v>2.6738333333333331</v>
      </c>
      <c r="R141" s="8">
        <v>34179</v>
      </c>
      <c r="S141" s="27"/>
      <c r="T141" s="27"/>
      <c r="U141" s="27"/>
      <c r="V141" s="27"/>
      <c r="W141" s="27"/>
      <c r="X141" s="27"/>
      <c r="Y141" s="27">
        <v>2.121</v>
      </c>
      <c r="Z141" s="27">
        <v>2.181</v>
      </c>
      <c r="AA141" s="27">
        <v>2.2370000000000001</v>
      </c>
      <c r="AB141" s="27">
        <v>2.3620000000000001</v>
      </c>
      <c r="AC141" s="27">
        <v>2.5129999999999999</v>
      </c>
      <c r="AD141" s="27">
        <v>2.5129999999999999</v>
      </c>
      <c r="AE141" s="27">
        <v>2.343</v>
      </c>
      <c r="AF141" s="27">
        <v>2.2080000000000002</v>
      </c>
      <c r="AG141" s="27">
        <v>2.153</v>
      </c>
      <c r="AH141" s="27">
        <v>2.153</v>
      </c>
      <c r="AI141" s="27">
        <v>2.1579999999999999</v>
      </c>
      <c r="AJ141" s="28">
        <v>2.1680000000000001</v>
      </c>
      <c r="AK141" s="27">
        <v>2.1930000000000001</v>
      </c>
      <c r="AL141" s="27">
        <v>2.2280000000000002</v>
      </c>
      <c r="AM141" s="27">
        <v>2.3330000000000002</v>
      </c>
      <c r="AN141" s="27">
        <v>2.448</v>
      </c>
      <c r="AO141" s="27">
        <v>2.5979999999999999</v>
      </c>
      <c r="AP141" s="27">
        <v>2.593</v>
      </c>
      <c r="AQ141" s="27">
        <v>2.383</v>
      </c>
      <c r="AR141" s="27">
        <v>2.298</v>
      </c>
      <c r="AS141" s="27">
        <v>2.2429999999999999</v>
      </c>
      <c r="AT141" s="27">
        <v>2.2429999999999999</v>
      </c>
      <c r="AU141" s="27">
        <v>2.2480000000000002</v>
      </c>
      <c r="AV141" s="27">
        <v>2.258</v>
      </c>
      <c r="AW141" s="27">
        <v>2.2829999999999999</v>
      </c>
      <c r="AX141" s="27">
        <v>2.3180000000000001</v>
      </c>
      <c r="AY141" s="27">
        <v>2.423</v>
      </c>
      <c r="AZ141" s="27">
        <v>2.5379999999999998</v>
      </c>
      <c r="BA141" s="27">
        <v>2.6880000000000002</v>
      </c>
      <c r="BB141" s="27">
        <v>2.6880000000000002</v>
      </c>
      <c r="BC141" s="27">
        <v>2.4780000000000002</v>
      </c>
      <c r="BD141" s="27">
        <v>2.3929999999999998</v>
      </c>
      <c r="BE141" s="27">
        <v>2.3380000000000001</v>
      </c>
      <c r="BF141" s="27">
        <v>2.3380000000000001</v>
      </c>
      <c r="BG141" s="27">
        <v>2.343</v>
      </c>
      <c r="BH141" s="27">
        <v>2.3530000000000002</v>
      </c>
      <c r="BI141" s="27">
        <v>2.3780000000000001</v>
      </c>
      <c r="BJ141" s="27">
        <v>2.4129999999999998</v>
      </c>
      <c r="BK141" s="27">
        <v>2.5179999999999998</v>
      </c>
      <c r="BL141" s="27">
        <v>2.633</v>
      </c>
      <c r="BM141" s="27">
        <v>2.7829999999999999</v>
      </c>
      <c r="BN141" s="27">
        <v>2.7879999999999998</v>
      </c>
      <c r="BO141" s="27">
        <v>2.5779999999999998</v>
      </c>
      <c r="BP141" s="27">
        <v>2.4929999999999999</v>
      </c>
      <c r="BQ141" s="27">
        <v>2.4380000000000002</v>
      </c>
      <c r="BR141" s="27">
        <v>2.4380000000000002</v>
      </c>
      <c r="BS141" s="27">
        <v>2.4430000000000001</v>
      </c>
      <c r="BT141" s="27">
        <v>2.4529999999999998</v>
      </c>
      <c r="BU141" s="27">
        <v>2.4780000000000002</v>
      </c>
      <c r="BV141" s="27">
        <v>2.5129999999999999</v>
      </c>
      <c r="BW141" s="27">
        <v>2.6179999999999999</v>
      </c>
      <c r="BX141" s="27">
        <v>2.7330000000000001</v>
      </c>
      <c r="BY141" s="27">
        <v>2.883</v>
      </c>
      <c r="BZ141" s="27">
        <v>2.8904999999999998</v>
      </c>
      <c r="CA141" s="27">
        <v>2.6804999999999999</v>
      </c>
      <c r="CB141" s="27">
        <v>2.5954999999999999</v>
      </c>
      <c r="CC141" s="27">
        <v>2.5405000000000002</v>
      </c>
      <c r="CD141" s="27">
        <v>2.5405000000000002</v>
      </c>
      <c r="CE141" s="27">
        <v>2.5455000000000001</v>
      </c>
      <c r="CF141" s="27">
        <v>2.5554999999999999</v>
      </c>
      <c r="CG141" s="27">
        <v>2.5804999999999998</v>
      </c>
      <c r="CH141" s="27">
        <v>2.6154999999999999</v>
      </c>
      <c r="CI141" s="27">
        <v>2.7204999999999999</v>
      </c>
      <c r="CJ141" s="27">
        <v>2.8355000000000001</v>
      </c>
      <c r="CK141" s="27">
        <v>2.9855</v>
      </c>
      <c r="CL141" s="27">
        <v>2.9980000000000002</v>
      </c>
      <c r="CM141" s="27">
        <v>2.7879999999999998</v>
      </c>
      <c r="CN141" s="27">
        <v>2.7029999999999998</v>
      </c>
      <c r="CO141" s="27">
        <v>2.6480000000000001</v>
      </c>
      <c r="CP141" s="27">
        <v>2.6480000000000001</v>
      </c>
      <c r="CQ141" s="27">
        <v>2.653</v>
      </c>
      <c r="CR141" s="27">
        <v>2.6629999999999998</v>
      </c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</row>
    <row r="142" spans="1:199" customFormat="1" x14ac:dyDescent="0.2">
      <c r="A142">
        <f t="shared" si="48"/>
        <v>5</v>
      </c>
      <c r="B142">
        <f t="shared" si="49"/>
        <v>7</v>
      </c>
      <c r="C142" s="1">
        <v>34180</v>
      </c>
      <c r="D142">
        <f t="shared" si="50"/>
        <v>7</v>
      </c>
      <c r="E142">
        <f t="shared" si="51"/>
        <v>1993</v>
      </c>
      <c r="F142" s="16">
        <f t="shared" si="52"/>
        <v>0.21306666666666674</v>
      </c>
      <c r="G142" s="16">
        <f t="shared" si="39"/>
        <v>8.4999999999999964E-2</v>
      </c>
      <c r="H142" s="16">
        <f t="shared" si="40"/>
        <v>9.4999999999999751E-2</v>
      </c>
      <c r="I142" s="16">
        <f t="shared" si="41"/>
        <v>0.17999999999999972</v>
      </c>
      <c r="J142" s="7">
        <f>VLOOKUP(C142,'Nymex hist.'!A:B,2,0)</f>
        <v>2.2200000000000002</v>
      </c>
      <c r="K142" s="11">
        <f t="shared" si="42"/>
        <v>2.2033333333333336</v>
      </c>
      <c r="L142" s="11">
        <f t="shared" si="53"/>
        <v>2.4164000000000003</v>
      </c>
      <c r="M142" s="9">
        <f t="shared" si="43"/>
        <v>2.3150833333333334</v>
      </c>
      <c r="N142" s="9">
        <f t="shared" si="44"/>
        <v>2.4000833333333333</v>
      </c>
      <c r="O142" s="9">
        <f t="shared" si="45"/>
        <v>2.4950833333333331</v>
      </c>
      <c r="P142" s="9">
        <f t="shared" si="46"/>
        <v>2.5950833333333336</v>
      </c>
      <c r="Q142" s="9">
        <f t="shared" si="47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x14ac:dyDescent="0.2">
      <c r="A143">
        <f t="shared" si="48"/>
        <v>7</v>
      </c>
      <c r="B143">
        <f t="shared" si="49"/>
        <v>8</v>
      </c>
      <c r="C143" s="1">
        <v>34182</v>
      </c>
      <c r="D143">
        <f t="shared" si="50"/>
        <v>8</v>
      </c>
      <c r="E143">
        <f t="shared" si="51"/>
        <v>1993</v>
      </c>
      <c r="F143" s="16">
        <f t="shared" si="52"/>
        <v>5.6499999999999773E-2</v>
      </c>
      <c r="G143" s="16">
        <f t="shared" si="39"/>
        <v>6.7750000000000199E-2</v>
      </c>
      <c r="H143" s="16">
        <f t="shared" si="40"/>
        <v>0.10020833333333368</v>
      </c>
      <c r="I143" s="16">
        <f t="shared" si="41"/>
        <v>0.16795833333333388</v>
      </c>
      <c r="J143" s="7">
        <f>VLOOKUP(C143,'Nymex hist.'!A:B,2,0)</f>
        <v>2.2200000000000002</v>
      </c>
      <c r="K143" s="11">
        <f t="shared" si="42"/>
        <v>2.4035000000000002</v>
      </c>
      <c r="L143" s="11">
        <f t="shared" si="53"/>
        <v>2.46</v>
      </c>
      <c r="M143" s="9">
        <f t="shared" si="43"/>
        <v>2.3403333333333332</v>
      </c>
      <c r="N143" s="9">
        <f t="shared" si="44"/>
        <v>2.4080833333333334</v>
      </c>
      <c r="O143" s="9">
        <f t="shared" si="45"/>
        <v>2.508291666666667</v>
      </c>
      <c r="P143" s="9">
        <f t="shared" si="46"/>
        <v>2.617666666666667</v>
      </c>
      <c r="Q143" s="9">
        <f t="shared" si="47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x14ac:dyDescent="0.2">
      <c r="A144">
        <f t="shared" si="48"/>
        <v>1</v>
      </c>
      <c r="B144">
        <f t="shared" si="49"/>
        <v>8</v>
      </c>
      <c r="C144" s="1">
        <v>34183</v>
      </c>
      <c r="D144">
        <f t="shared" si="50"/>
        <v>8</v>
      </c>
      <c r="E144">
        <f t="shared" si="51"/>
        <v>1993</v>
      </c>
      <c r="F144" s="16">
        <f t="shared" si="52"/>
        <v>0.16270000000000007</v>
      </c>
      <c r="G144" s="16">
        <f t="shared" si="39"/>
        <v>7.9166666666666163E-2</v>
      </c>
      <c r="H144" s="16">
        <f t="shared" si="40"/>
        <v>9.5000000000000195E-2</v>
      </c>
      <c r="I144" s="16">
        <f t="shared" si="41"/>
        <v>0.17416666666666636</v>
      </c>
      <c r="J144" s="7">
        <f>VLOOKUP(C144,'Nymex hist.'!A:B,2,0)</f>
        <v>2.2160000000000002</v>
      </c>
      <c r="K144" s="11">
        <f t="shared" si="42"/>
        <v>2.2385000000000002</v>
      </c>
      <c r="L144" s="11">
        <f t="shared" si="53"/>
        <v>2.4012000000000002</v>
      </c>
      <c r="M144" s="9">
        <f t="shared" si="43"/>
        <v>2.2958333333333338</v>
      </c>
      <c r="N144" s="9">
        <f t="shared" si="44"/>
        <v>2.375</v>
      </c>
      <c r="O144" s="9">
        <f t="shared" si="45"/>
        <v>2.4700000000000002</v>
      </c>
      <c r="P144" s="9">
        <f t="shared" si="46"/>
        <v>2.5700000000000003</v>
      </c>
      <c r="Q144" s="9">
        <f t="shared" si="47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x14ac:dyDescent="0.2">
      <c r="A145">
        <f t="shared" si="48"/>
        <v>2</v>
      </c>
      <c r="B145">
        <f t="shared" si="49"/>
        <v>8</v>
      </c>
      <c r="C145" s="1">
        <v>34184</v>
      </c>
      <c r="D145">
        <f t="shared" si="50"/>
        <v>8</v>
      </c>
      <c r="E145">
        <f t="shared" si="51"/>
        <v>1993</v>
      </c>
      <c r="F145" s="16">
        <f t="shared" si="52"/>
        <v>0.17100000000000026</v>
      </c>
      <c r="G145" s="16">
        <f t="shared" si="39"/>
        <v>8.0416666666665915E-2</v>
      </c>
      <c r="H145" s="16">
        <f t="shared" si="40"/>
        <v>9.2500000000000693E-2</v>
      </c>
      <c r="I145" s="16">
        <f t="shared" si="41"/>
        <v>0.17291666666666661</v>
      </c>
      <c r="J145" s="7">
        <f>VLOOKUP(C145,'Nymex hist.'!A:B,2,0)</f>
        <v>2.1890000000000001</v>
      </c>
      <c r="K145" s="11">
        <f t="shared" si="42"/>
        <v>2.214</v>
      </c>
      <c r="L145" s="11">
        <f t="shared" si="53"/>
        <v>2.3850000000000002</v>
      </c>
      <c r="M145" s="9">
        <f t="shared" si="43"/>
        <v>2.2825833333333336</v>
      </c>
      <c r="N145" s="9">
        <f t="shared" si="44"/>
        <v>2.3629999999999995</v>
      </c>
      <c r="O145" s="9">
        <f t="shared" si="45"/>
        <v>2.4555000000000002</v>
      </c>
      <c r="P145" s="9">
        <f t="shared" si="46"/>
        <v>2.5529999999999999</v>
      </c>
      <c r="Q145" s="9">
        <f t="shared" si="47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x14ac:dyDescent="0.2">
      <c r="A146">
        <f t="shared" si="48"/>
        <v>3</v>
      </c>
      <c r="B146">
        <f t="shared" si="49"/>
        <v>8</v>
      </c>
      <c r="C146" s="1">
        <v>34185</v>
      </c>
      <c r="D146">
        <f t="shared" si="50"/>
        <v>8</v>
      </c>
      <c r="E146">
        <f t="shared" si="51"/>
        <v>1993</v>
      </c>
      <c r="F146" s="16">
        <f t="shared" si="52"/>
        <v>0.16990000000000016</v>
      </c>
      <c r="G146" s="16">
        <f t="shared" si="39"/>
        <v>7.8749999999999432E-2</v>
      </c>
      <c r="H146" s="16">
        <f t="shared" si="40"/>
        <v>9.2500000000000249E-2</v>
      </c>
      <c r="I146" s="16">
        <f t="shared" si="41"/>
        <v>0.17124999999999968</v>
      </c>
      <c r="J146" s="7">
        <f>VLOOKUP(C146,'Nymex hist.'!A:B,2,0)</f>
        <v>2.2000000000000002</v>
      </c>
      <c r="K146" s="11">
        <f t="shared" si="42"/>
        <v>2.2225000000000001</v>
      </c>
      <c r="L146" s="11">
        <f t="shared" si="53"/>
        <v>2.3924000000000003</v>
      </c>
      <c r="M146" s="9">
        <f t="shared" si="43"/>
        <v>2.2921666666666671</v>
      </c>
      <c r="N146" s="9">
        <f t="shared" si="44"/>
        <v>2.3709166666666666</v>
      </c>
      <c r="O146" s="9">
        <f t="shared" si="45"/>
        <v>2.4634166666666668</v>
      </c>
      <c r="P146" s="9">
        <f t="shared" si="46"/>
        <v>2.560916666666667</v>
      </c>
      <c r="Q146" s="9">
        <f t="shared" si="47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">
      <c r="A147" s="31">
        <f t="shared" si="48"/>
        <v>4</v>
      </c>
      <c r="B147" s="31">
        <f t="shared" si="49"/>
        <v>8</v>
      </c>
      <c r="C147" s="1">
        <v>34186</v>
      </c>
      <c r="D147">
        <f t="shared" si="50"/>
        <v>8</v>
      </c>
      <c r="E147">
        <f t="shared" si="51"/>
        <v>1993</v>
      </c>
      <c r="F147" s="16">
        <f t="shared" si="52"/>
        <v>0.16650000000000009</v>
      </c>
      <c r="G147" s="19">
        <f t="shared" si="39"/>
        <v>7.8749999999999876E-2</v>
      </c>
      <c r="H147" s="19">
        <f t="shared" si="40"/>
        <v>9.2499999999999805E-2</v>
      </c>
      <c r="I147" s="19">
        <f t="shared" si="41"/>
        <v>0.17124999999999968</v>
      </c>
      <c r="J147" s="21">
        <f>VLOOKUP(C147,'Nymex hist.'!A:B,2,0)</f>
        <v>2.2250000000000001</v>
      </c>
      <c r="K147" s="21">
        <f t="shared" si="42"/>
        <v>2.2424999999999997</v>
      </c>
      <c r="L147" s="21">
        <f t="shared" si="53"/>
        <v>2.4089999999999998</v>
      </c>
      <c r="M147" s="21">
        <f t="shared" si="43"/>
        <v>2.309166666666667</v>
      </c>
      <c r="N147" s="21">
        <f t="shared" si="44"/>
        <v>2.3879166666666669</v>
      </c>
      <c r="O147" s="21">
        <f t="shared" si="45"/>
        <v>2.4804166666666667</v>
      </c>
      <c r="P147" s="21">
        <f t="shared" si="46"/>
        <v>2.5779166666666669</v>
      </c>
      <c r="Q147" s="21">
        <f t="shared" si="47"/>
        <v>2.6804166666666664</v>
      </c>
      <c r="R147" s="8">
        <v>34186</v>
      </c>
      <c r="S147" s="27"/>
      <c r="T147" s="27"/>
      <c r="U147" s="27"/>
      <c r="V147" s="27"/>
      <c r="W147" s="27"/>
      <c r="X147" s="27"/>
      <c r="Y147" s="27"/>
      <c r="Z147" s="27">
        <v>2.2250000000000001</v>
      </c>
      <c r="AA147" s="27">
        <v>2.2599999999999998</v>
      </c>
      <c r="AB147" s="27">
        <v>2.3849999999999998</v>
      </c>
      <c r="AC147" s="27">
        <v>2.54</v>
      </c>
      <c r="AD147" s="27">
        <v>2.5299999999999998</v>
      </c>
      <c r="AE147" s="27">
        <v>2.3650000000000002</v>
      </c>
      <c r="AF147" s="27">
        <v>2.2250000000000001</v>
      </c>
      <c r="AG147" s="27">
        <v>2.165</v>
      </c>
      <c r="AH147" s="27">
        <v>2.165</v>
      </c>
      <c r="AI147" s="27">
        <v>2.1749999999999998</v>
      </c>
      <c r="AJ147" s="28">
        <v>2.1800000000000002</v>
      </c>
      <c r="AK147" s="27">
        <v>2.21</v>
      </c>
      <c r="AL147" s="27">
        <v>2.2400000000000002</v>
      </c>
      <c r="AM147" s="27">
        <v>2.355</v>
      </c>
      <c r="AN147" s="27">
        <v>2.4750000000000001</v>
      </c>
      <c r="AO147" s="27">
        <v>2.625</v>
      </c>
      <c r="AP147" s="27">
        <v>2.62</v>
      </c>
      <c r="AQ147" s="27">
        <v>2.42</v>
      </c>
      <c r="AR147" s="27">
        <v>2.3050000000000002</v>
      </c>
      <c r="AS147" s="27">
        <v>2.2450000000000001</v>
      </c>
      <c r="AT147" s="27">
        <v>2.2450000000000001</v>
      </c>
      <c r="AU147" s="27">
        <v>2.2549999999999999</v>
      </c>
      <c r="AV147" s="27">
        <v>2.2599999999999998</v>
      </c>
      <c r="AW147" s="27">
        <v>2.29</v>
      </c>
      <c r="AX147" s="27">
        <v>2.3199999999999998</v>
      </c>
      <c r="AY147" s="27">
        <v>2.4350000000000001</v>
      </c>
      <c r="AZ147" s="27">
        <v>2.5550000000000002</v>
      </c>
      <c r="BA147" s="27">
        <v>2.7050000000000001</v>
      </c>
      <c r="BB147" s="27">
        <v>2.7124999999999999</v>
      </c>
      <c r="BC147" s="27">
        <v>2.5125000000000002</v>
      </c>
      <c r="BD147" s="27">
        <v>2.3975</v>
      </c>
      <c r="BE147" s="27">
        <v>2.3374999999999999</v>
      </c>
      <c r="BF147" s="27">
        <v>2.3374999999999999</v>
      </c>
      <c r="BG147" s="27">
        <v>2.3475000000000001</v>
      </c>
      <c r="BH147" s="27">
        <v>2.3525</v>
      </c>
      <c r="BI147" s="27">
        <v>2.3824999999999998</v>
      </c>
      <c r="BJ147" s="27">
        <v>2.4125000000000001</v>
      </c>
      <c r="BK147" s="27">
        <v>2.5274999999999999</v>
      </c>
      <c r="BL147" s="27">
        <v>2.6475</v>
      </c>
      <c r="BM147" s="27">
        <v>2.7974999999999999</v>
      </c>
      <c r="BN147" s="27">
        <v>2.81</v>
      </c>
      <c r="BO147" s="27">
        <v>2.61</v>
      </c>
      <c r="BP147" s="27">
        <v>2.4950000000000001</v>
      </c>
      <c r="BQ147" s="27">
        <v>2.4350000000000001</v>
      </c>
      <c r="BR147" s="27">
        <v>2.4350000000000001</v>
      </c>
      <c r="BS147" s="27">
        <v>2.4449999999999998</v>
      </c>
      <c r="BT147" s="27">
        <v>2.4500000000000002</v>
      </c>
      <c r="BU147" s="27">
        <v>2.48</v>
      </c>
      <c r="BV147" s="27">
        <v>2.5099999999999998</v>
      </c>
      <c r="BW147" s="27">
        <v>2.625</v>
      </c>
      <c r="BX147" s="27">
        <v>2.7450000000000001</v>
      </c>
      <c r="BY147" s="27">
        <v>2.895</v>
      </c>
      <c r="BZ147" s="27">
        <v>2.9125000000000001</v>
      </c>
      <c r="CA147" s="27">
        <v>2.7124999999999999</v>
      </c>
      <c r="CB147" s="27">
        <v>2.5975000000000001</v>
      </c>
      <c r="CC147" s="27">
        <v>2.5375000000000001</v>
      </c>
      <c r="CD147" s="27">
        <v>2.5375000000000001</v>
      </c>
      <c r="CE147" s="27">
        <v>2.5474999999999999</v>
      </c>
      <c r="CF147" s="27">
        <v>2.5525000000000002</v>
      </c>
      <c r="CG147" s="27">
        <v>2.5825</v>
      </c>
      <c r="CH147" s="27">
        <v>2.6124999999999998</v>
      </c>
      <c r="CI147" s="27">
        <v>2.7275</v>
      </c>
      <c r="CJ147" s="27">
        <v>2.8475000000000001</v>
      </c>
      <c r="CK147" s="27">
        <v>2.9975000000000001</v>
      </c>
      <c r="CL147" s="27">
        <v>3.02</v>
      </c>
      <c r="CM147" s="27">
        <v>2.82</v>
      </c>
      <c r="CN147" s="27">
        <v>2.7050000000000001</v>
      </c>
      <c r="CO147" s="27">
        <v>2.645</v>
      </c>
      <c r="CP147" s="27">
        <v>2.645</v>
      </c>
      <c r="CQ147" s="27">
        <v>2.6549999999999998</v>
      </c>
      <c r="CR147" s="27">
        <v>2.66</v>
      </c>
      <c r="CS147" s="27">
        <v>2.69</v>
      </c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</row>
    <row r="148" spans="1:199" customFormat="1" x14ac:dyDescent="0.2">
      <c r="A148">
        <f t="shared" si="48"/>
        <v>5</v>
      </c>
      <c r="B148">
        <f t="shared" si="49"/>
        <v>8</v>
      </c>
      <c r="C148" s="1">
        <v>34187</v>
      </c>
      <c r="D148">
        <f t="shared" si="50"/>
        <v>8</v>
      </c>
      <c r="E148">
        <f t="shared" si="51"/>
        <v>1993</v>
      </c>
      <c r="F148" s="16">
        <f t="shared" si="52"/>
        <v>0.16650000000000054</v>
      </c>
      <c r="G148" s="16">
        <f t="shared" si="39"/>
        <v>8.0416666666667247E-2</v>
      </c>
      <c r="H148" s="16">
        <f t="shared" si="40"/>
        <v>8.9999999999999858E-2</v>
      </c>
      <c r="I148" s="16">
        <f t="shared" si="41"/>
        <v>0.1704166666666671</v>
      </c>
      <c r="J148" s="7">
        <f>VLOOKUP(C148,'Nymex hist.'!A:B,2,0)</f>
        <v>2.2029999999999998</v>
      </c>
      <c r="K148" s="11">
        <f t="shared" si="42"/>
        <v>2.2214999999999998</v>
      </c>
      <c r="L148" s="11">
        <f t="shared" si="53"/>
        <v>2.3880000000000003</v>
      </c>
      <c r="M148" s="9">
        <f t="shared" si="43"/>
        <v>2.2937499999999997</v>
      </c>
      <c r="N148" s="9">
        <f t="shared" si="44"/>
        <v>2.374166666666667</v>
      </c>
      <c r="O148" s="9">
        <f t="shared" si="45"/>
        <v>2.4641666666666668</v>
      </c>
      <c r="P148" s="9">
        <f t="shared" si="46"/>
        <v>2.5591666666666666</v>
      </c>
      <c r="Q148" s="9">
        <f t="shared" si="47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x14ac:dyDescent="0.2">
      <c r="A149">
        <f t="shared" si="48"/>
        <v>1</v>
      </c>
      <c r="B149">
        <f t="shared" si="49"/>
        <v>8</v>
      </c>
      <c r="C149" s="1">
        <v>34190</v>
      </c>
      <c r="D149">
        <f t="shared" si="50"/>
        <v>8</v>
      </c>
      <c r="E149">
        <f t="shared" si="51"/>
        <v>1993</v>
      </c>
      <c r="F149" s="16">
        <f t="shared" si="52"/>
        <v>0.1727000000000003</v>
      </c>
      <c r="G149" s="16">
        <f t="shared" si="39"/>
        <v>8.2083333333332842E-2</v>
      </c>
      <c r="H149" s="16">
        <f t="shared" si="40"/>
        <v>9.2500000000000249E-2</v>
      </c>
      <c r="I149" s="16">
        <f t="shared" si="41"/>
        <v>0.17458333333333309</v>
      </c>
      <c r="J149" s="7">
        <f>VLOOKUP(C149,'Nymex hist.'!A:B,2,0)</f>
        <v>2.1760000000000002</v>
      </c>
      <c r="K149" s="11">
        <f t="shared" si="42"/>
        <v>2.2025000000000001</v>
      </c>
      <c r="L149" s="11">
        <f t="shared" si="53"/>
        <v>2.3752000000000004</v>
      </c>
      <c r="M149" s="9">
        <f t="shared" si="43"/>
        <v>2.2862500000000003</v>
      </c>
      <c r="N149" s="9">
        <f t="shared" si="44"/>
        <v>2.3683333333333332</v>
      </c>
      <c r="O149" s="9">
        <f t="shared" si="45"/>
        <v>2.4608333333333334</v>
      </c>
      <c r="P149" s="9">
        <f t="shared" si="46"/>
        <v>2.5558333333333332</v>
      </c>
      <c r="Q149" s="9">
        <f t="shared" si="47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x14ac:dyDescent="0.2">
      <c r="A150">
        <f t="shared" si="48"/>
        <v>2</v>
      </c>
      <c r="B150">
        <f t="shared" si="49"/>
        <v>8</v>
      </c>
      <c r="C150" s="1">
        <v>34191</v>
      </c>
      <c r="D150">
        <f t="shared" si="50"/>
        <v>8</v>
      </c>
      <c r="E150">
        <f t="shared" si="51"/>
        <v>1993</v>
      </c>
      <c r="F150" s="16">
        <f t="shared" si="52"/>
        <v>0.17399999999999949</v>
      </c>
      <c r="G150" s="16">
        <f t="shared" si="39"/>
        <v>8.4166666666666501E-2</v>
      </c>
      <c r="H150" s="16">
        <f t="shared" si="40"/>
        <v>9.2500000000000249E-2</v>
      </c>
      <c r="I150" s="16">
        <f t="shared" si="41"/>
        <v>0.17666666666666675</v>
      </c>
      <c r="J150" s="7">
        <f>VLOOKUP(C150,'Nymex hist.'!A:B,2,0)</f>
        <v>2.218</v>
      </c>
      <c r="K150" s="11">
        <f t="shared" si="42"/>
        <v>2.2450000000000001</v>
      </c>
      <c r="L150" s="11">
        <f t="shared" si="53"/>
        <v>2.4189999999999996</v>
      </c>
      <c r="M150" s="9">
        <f t="shared" si="43"/>
        <v>2.3199999999999998</v>
      </c>
      <c r="N150" s="9">
        <f t="shared" si="44"/>
        <v>2.4041666666666663</v>
      </c>
      <c r="O150" s="9">
        <f t="shared" si="45"/>
        <v>2.4966666666666666</v>
      </c>
      <c r="P150" s="9">
        <f t="shared" si="46"/>
        <v>2.5941666666666667</v>
      </c>
      <c r="Q150" s="9">
        <f t="shared" si="47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x14ac:dyDescent="0.2">
      <c r="A151">
        <f t="shared" si="48"/>
        <v>3</v>
      </c>
      <c r="B151">
        <f t="shared" si="49"/>
        <v>8</v>
      </c>
      <c r="C151" s="1">
        <v>34192</v>
      </c>
      <c r="D151">
        <f t="shared" si="50"/>
        <v>8</v>
      </c>
      <c r="E151">
        <f t="shared" si="51"/>
        <v>1993</v>
      </c>
      <c r="F151" s="16">
        <f t="shared" si="52"/>
        <v>0.14829999999999988</v>
      </c>
      <c r="G151" s="16">
        <f t="shared" si="39"/>
        <v>8.6916666666666753E-2</v>
      </c>
      <c r="H151" s="16">
        <f t="shared" si="40"/>
        <v>9.4999999999999751E-2</v>
      </c>
      <c r="I151" s="16">
        <f t="shared" si="41"/>
        <v>0.1819166666666665</v>
      </c>
      <c r="J151" s="7">
        <f>VLOOKUP(C151,'Nymex hist.'!A:B,2,0)</f>
        <v>2.2530000000000001</v>
      </c>
      <c r="K151" s="11">
        <f t="shared" si="42"/>
        <v>2.2735000000000003</v>
      </c>
      <c r="L151" s="11">
        <f t="shared" si="53"/>
        <v>2.4218000000000002</v>
      </c>
      <c r="M151" s="9">
        <f t="shared" si="43"/>
        <v>2.3116666666666665</v>
      </c>
      <c r="N151" s="9">
        <f t="shared" si="44"/>
        <v>2.3985833333333333</v>
      </c>
      <c r="O151" s="9">
        <f t="shared" si="45"/>
        <v>2.493583333333333</v>
      </c>
      <c r="P151" s="9">
        <f t="shared" si="46"/>
        <v>2.5935833333333336</v>
      </c>
      <c r="Q151" s="9">
        <f t="shared" si="47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">
      <c r="A152" s="31">
        <f t="shared" si="48"/>
        <v>4</v>
      </c>
      <c r="B152" s="31">
        <f t="shared" si="49"/>
        <v>8</v>
      </c>
      <c r="C152" s="1">
        <v>34193</v>
      </c>
      <c r="D152">
        <f t="shared" si="50"/>
        <v>8</v>
      </c>
      <c r="E152">
        <f t="shared" si="51"/>
        <v>1993</v>
      </c>
      <c r="F152" s="16">
        <f t="shared" si="52"/>
        <v>0.12579999999999991</v>
      </c>
      <c r="G152" s="19">
        <f t="shared" si="39"/>
        <v>9.0166666666666284E-2</v>
      </c>
      <c r="H152" s="19">
        <f t="shared" si="40"/>
        <v>9.5000000000000195E-2</v>
      </c>
      <c r="I152" s="19">
        <f t="shared" si="41"/>
        <v>0.18516666666666648</v>
      </c>
      <c r="J152" s="21">
        <f>VLOOKUP(C152,'Nymex hist.'!A:B,2,0)</f>
        <v>2.2959999999999998</v>
      </c>
      <c r="K152" s="21">
        <f t="shared" si="42"/>
        <v>2.3159999999999998</v>
      </c>
      <c r="L152" s="21">
        <f t="shared" si="53"/>
        <v>2.4417999999999997</v>
      </c>
      <c r="M152" s="21">
        <f t="shared" si="43"/>
        <v>2.3361666666666667</v>
      </c>
      <c r="N152" s="21">
        <f t="shared" si="44"/>
        <v>2.426333333333333</v>
      </c>
      <c r="O152" s="21">
        <f t="shared" si="45"/>
        <v>2.5213333333333332</v>
      </c>
      <c r="P152" s="21">
        <f t="shared" si="46"/>
        <v>2.6213333333333328</v>
      </c>
      <c r="Q152" s="21">
        <f t="shared" si="47"/>
        <v>2.7238333333333333</v>
      </c>
      <c r="R152" s="8">
        <v>34193</v>
      </c>
      <c r="S152" s="27"/>
      <c r="T152" s="27"/>
      <c r="U152" s="27"/>
      <c r="V152" s="27"/>
      <c r="W152" s="27"/>
      <c r="X152" s="27"/>
      <c r="Y152" s="27"/>
      <c r="Z152" s="27">
        <v>2.2959999999999998</v>
      </c>
      <c r="AA152" s="27">
        <v>2.3359999999999999</v>
      </c>
      <c r="AB152" s="27">
        <v>2.4359999999999999</v>
      </c>
      <c r="AC152" s="27">
        <v>2.585</v>
      </c>
      <c r="AD152" s="27">
        <v>2.5710000000000002</v>
      </c>
      <c r="AE152" s="27">
        <v>2.3759999999999999</v>
      </c>
      <c r="AF152" s="27">
        <v>2.2410000000000001</v>
      </c>
      <c r="AG152" s="27">
        <v>2.181</v>
      </c>
      <c r="AH152" s="27">
        <v>2.1859999999999999</v>
      </c>
      <c r="AI152" s="27">
        <v>2.1920000000000002</v>
      </c>
      <c r="AJ152" s="28">
        <v>2.202</v>
      </c>
      <c r="AK152" s="27">
        <v>2.2370000000000001</v>
      </c>
      <c r="AL152" s="27">
        <v>2.2770000000000001</v>
      </c>
      <c r="AM152" s="27">
        <v>2.3919999999999999</v>
      </c>
      <c r="AN152" s="27">
        <v>2.512</v>
      </c>
      <c r="AO152" s="27">
        <v>2.6669999999999998</v>
      </c>
      <c r="AP152" s="27">
        <v>2.6619999999999999</v>
      </c>
      <c r="AQ152" s="27">
        <v>2.4670000000000001</v>
      </c>
      <c r="AR152" s="27">
        <v>2.331</v>
      </c>
      <c r="AS152" s="27">
        <v>2.2709999999999999</v>
      </c>
      <c r="AT152" s="27">
        <v>2.2759999999999998</v>
      </c>
      <c r="AU152" s="27">
        <v>2.282</v>
      </c>
      <c r="AV152" s="27">
        <v>2.2919999999999998</v>
      </c>
      <c r="AW152" s="27">
        <v>2.327</v>
      </c>
      <c r="AX152" s="27">
        <v>2.367</v>
      </c>
      <c r="AY152" s="27">
        <v>2.4820000000000002</v>
      </c>
      <c r="AZ152" s="27">
        <v>2.6019999999999999</v>
      </c>
      <c r="BA152" s="27">
        <v>2.7570000000000001</v>
      </c>
      <c r="BB152" s="27">
        <v>2.7570000000000001</v>
      </c>
      <c r="BC152" s="27">
        <v>2.5619999999999998</v>
      </c>
      <c r="BD152" s="27">
        <v>2.4260000000000002</v>
      </c>
      <c r="BE152" s="27">
        <v>2.3660000000000001</v>
      </c>
      <c r="BF152" s="27">
        <v>2.371</v>
      </c>
      <c r="BG152" s="27">
        <v>2.3769999999999998</v>
      </c>
      <c r="BH152" s="27">
        <v>2.387</v>
      </c>
      <c r="BI152" s="27">
        <v>2.4220000000000002</v>
      </c>
      <c r="BJ152" s="27">
        <v>2.4620000000000002</v>
      </c>
      <c r="BK152" s="27">
        <v>2.577</v>
      </c>
      <c r="BL152" s="27">
        <v>2.6970000000000001</v>
      </c>
      <c r="BM152" s="27">
        <v>2.8519999999999999</v>
      </c>
      <c r="BN152" s="27">
        <v>2.8570000000000002</v>
      </c>
      <c r="BO152" s="27">
        <v>2.6619999999999999</v>
      </c>
      <c r="BP152" s="27">
        <v>2.5259999999999998</v>
      </c>
      <c r="BQ152" s="27">
        <v>2.4660000000000002</v>
      </c>
      <c r="BR152" s="27">
        <v>2.4710000000000001</v>
      </c>
      <c r="BS152" s="27">
        <v>2.4769999999999999</v>
      </c>
      <c r="BT152" s="27">
        <v>2.4870000000000001</v>
      </c>
      <c r="BU152" s="27">
        <v>2.5219999999999998</v>
      </c>
      <c r="BV152" s="27">
        <v>2.5619999999999998</v>
      </c>
      <c r="BW152" s="27">
        <v>2.677</v>
      </c>
      <c r="BX152" s="27">
        <v>2.7970000000000002</v>
      </c>
      <c r="BY152" s="27">
        <v>2.952</v>
      </c>
      <c r="BZ152" s="27">
        <v>2.9594999999999998</v>
      </c>
      <c r="CA152" s="27">
        <v>2.7645</v>
      </c>
      <c r="CB152" s="27">
        <v>2.6284999999999998</v>
      </c>
      <c r="CC152" s="27">
        <v>2.5684999999999998</v>
      </c>
      <c r="CD152" s="27">
        <v>2.5735000000000001</v>
      </c>
      <c r="CE152" s="27">
        <v>2.5794999999999999</v>
      </c>
      <c r="CF152" s="27">
        <v>2.5895000000000001</v>
      </c>
      <c r="CG152" s="27">
        <v>2.6244999999999998</v>
      </c>
      <c r="CH152" s="27">
        <v>2.6644999999999999</v>
      </c>
      <c r="CI152" s="27">
        <v>2.7795000000000001</v>
      </c>
      <c r="CJ152" s="27">
        <v>2.8995000000000002</v>
      </c>
      <c r="CK152" s="27">
        <v>3.0545</v>
      </c>
      <c r="CL152" s="27">
        <v>3.0644999999999998</v>
      </c>
      <c r="CM152" s="27">
        <v>2.8694999999999999</v>
      </c>
      <c r="CN152" s="27">
        <v>2.7334999999999998</v>
      </c>
      <c r="CO152" s="27">
        <v>2.6735000000000002</v>
      </c>
      <c r="CP152" s="27">
        <v>2.6785000000000001</v>
      </c>
      <c r="CQ152" s="27">
        <v>2.6844999999999999</v>
      </c>
      <c r="CR152" s="27">
        <v>2.6945000000000001</v>
      </c>
      <c r="CS152" s="27">
        <v>2.7294999999999998</v>
      </c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</row>
    <row r="153" spans="1:199" customFormat="1" x14ac:dyDescent="0.2">
      <c r="A153">
        <f t="shared" si="48"/>
        <v>5</v>
      </c>
      <c r="B153">
        <f t="shared" si="49"/>
        <v>8</v>
      </c>
      <c r="C153" s="1">
        <v>34194</v>
      </c>
      <c r="D153">
        <f t="shared" si="50"/>
        <v>8</v>
      </c>
      <c r="E153">
        <f t="shared" si="51"/>
        <v>1993</v>
      </c>
      <c r="F153" s="16">
        <f t="shared" si="52"/>
        <v>0.10859999999999959</v>
      </c>
      <c r="G153" s="16">
        <f t="shared" si="39"/>
        <v>8.9333333333333265E-2</v>
      </c>
      <c r="H153" s="16">
        <f t="shared" si="40"/>
        <v>9.7499999999999698E-2</v>
      </c>
      <c r="I153" s="16">
        <f t="shared" si="41"/>
        <v>0.18683333333333296</v>
      </c>
      <c r="J153" s="7">
        <f>VLOOKUP(C153,'Nymex hist.'!A:B,2,0)</f>
        <v>2.2949999999999999</v>
      </c>
      <c r="K153" s="11">
        <f t="shared" si="42"/>
        <v>2.319</v>
      </c>
      <c r="L153" s="11">
        <f t="shared" si="53"/>
        <v>2.4275999999999995</v>
      </c>
      <c r="M153" s="9">
        <f t="shared" si="43"/>
        <v>2.3191666666666668</v>
      </c>
      <c r="N153" s="9">
        <f t="shared" si="44"/>
        <v>2.4085000000000001</v>
      </c>
      <c r="O153" s="9">
        <f t="shared" si="45"/>
        <v>2.5059999999999998</v>
      </c>
      <c r="P153" s="9">
        <f t="shared" si="46"/>
        <v>2.6084999999999998</v>
      </c>
      <c r="Q153" s="9">
        <f t="shared" si="47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x14ac:dyDescent="0.2">
      <c r="A154">
        <f t="shared" si="48"/>
        <v>1</v>
      </c>
      <c r="B154">
        <f t="shared" si="49"/>
        <v>8</v>
      </c>
      <c r="C154" s="1">
        <v>34197</v>
      </c>
      <c r="D154">
        <f t="shared" si="50"/>
        <v>8</v>
      </c>
      <c r="E154">
        <f t="shared" si="51"/>
        <v>1993</v>
      </c>
      <c r="F154" s="16">
        <f t="shared" si="52"/>
        <v>7.9499999999999904E-2</v>
      </c>
      <c r="G154" s="16">
        <f t="shared" si="39"/>
        <v>9.2333333333332934E-2</v>
      </c>
      <c r="H154" s="16">
        <f t="shared" si="40"/>
        <v>0.10250000000000004</v>
      </c>
      <c r="I154" s="16">
        <f t="shared" si="41"/>
        <v>0.19483333333333297</v>
      </c>
      <c r="J154" s="7">
        <f>VLOOKUP(C154,'Nymex hist.'!A:B,2,0)</f>
        <v>2.3570000000000002</v>
      </c>
      <c r="K154" s="11">
        <f t="shared" si="42"/>
        <v>2.3925000000000001</v>
      </c>
      <c r="L154" s="11">
        <f t="shared" si="53"/>
        <v>2.472</v>
      </c>
      <c r="M154" s="9">
        <f t="shared" si="43"/>
        <v>2.352416666666667</v>
      </c>
      <c r="N154" s="9">
        <f t="shared" si="44"/>
        <v>2.44475</v>
      </c>
      <c r="O154" s="9">
        <f t="shared" si="45"/>
        <v>2.54725</v>
      </c>
      <c r="P154" s="9">
        <f t="shared" si="46"/>
        <v>2.6547500000000004</v>
      </c>
      <c r="Q154" s="9">
        <f t="shared" si="47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x14ac:dyDescent="0.2">
      <c r="A155">
        <f t="shared" si="48"/>
        <v>2</v>
      </c>
      <c r="B155">
        <f t="shared" si="49"/>
        <v>8</v>
      </c>
      <c r="C155" s="1">
        <v>34198</v>
      </c>
      <c r="D155">
        <f t="shared" si="50"/>
        <v>8</v>
      </c>
      <c r="E155">
        <f t="shared" si="51"/>
        <v>1993</v>
      </c>
      <c r="F155" s="16">
        <f t="shared" si="52"/>
        <v>5.8400000000000674E-2</v>
      </c>
      <c r="G155" s="16">
        <f t="shared" si="39"/>
        <v>6.9666666666666544E-2</v>
      </c>
      <c r="H155" s="16">
        <f t="shared" si="40"/>
        <v>8.7499999999999467E-2</v>
      </c>
      <c r="I155" s="16">
        <f t="shared" si="41"/>
        <v>0.15716666666666601</v>
      </c>
      <c r="J155" s="7">
        <f>VLOOKUP(C155,'Nymex hist.'!A:B,2,0)</f>
        <v>2.35</v>
      </c>
      <c r="K155" s="11">
        <f t="shared" si="42"/>
        <v>2.3959999999999999</v>
      </c>
      <c r="L155" s="11">
        <f t="shared" si="53"/>
        <v>2.4544000000000006</v>
      </c>
      <c r="M155" s="9">
        <f t="shared" si="43"/>
        <v>2.3354166666666667</v>
      </c>
      <c r="N155" s="9">
        <f t="shared" si="44"/>
        <v>2.4050833333333332</v>
      </c>
      <c r="O155" s="9">
        <f t="shared" si="45"/>
        <v>2.4925833333333327</v>
      </c>
      <c r="P155" s="9">
        <f t="shared" si="46"/>
        <v>2.5925833333333332</v>
      </c>
      <c r="Q155" s="9">
        <f t="shared" si="47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x14ac:dyDescent="0.2">
      <c r="A156">
        <f t="shared" si="48"/>
        <v>3</v>
      </c>
      <c r="B156">
        <f t="shared" si="49"/>
        <v>8</v>
      </c>
      <c r="C156" s="1">
        <v>34199</v>
      </c>
      <c r="D156">
        <f t="shared" si="50"/>
        <v>8</v>
      </c>
      <c r="E156">
        <f t="shared" si="51"/>
        <v>1993</v>
      </c>
      <c r="F156" s="16">
        <f t="shared" si="52"/>
        <v>2.3400000000000087E-2</v>
      </c>
      <c r="G156" s="16">
        <f t="shared" si="39"/>
        <v>7.1666666666666767E-2</v>
      </c>
      <c r="H156" s="16">
        <f t="shared" si="40"/>
        <v>9.7499999999999254E-2</v>
      </c>
      <c r="I156" s="16">
        <f t="shared" si="41"/>
        <v>0.16916666666666602</v>
      </c>
      <c r="J156" s="7">
        <f>VLOOKUP(C156,'Nymex hist.'!A:B,2,0)</f>
        <v>2.41</v>
      </c>
      <c r="K156" s="11">
        <f t="shared" si="42"/>
        <v>2.4260000000000002</v>
      </c>
      <c r="L156" s="11">
        <f t="shared" si="53"/>
        <v>2.4494000000000002</v>
      </c>
      <c r="M156" s="9">
        <f t="shared" si="43"/>
        <v>2.3271666666666668</v>
      </c>
      <c r="N156" s="9">
        <f t="shared" si="44"/>
        <v>2.3988333333333336</v>
      </c>
      <c r="O156" s="9">
        <f t="shared" si="45"/>
        <v>2.4963333333333328</v>
      </c>
      <c r="P156" s="9">
        <f t="shared" si="46"/>
        <v>2.6013333333333333</v>
      </c>
      <c r="Q156" s="9">
        <f t="shared" si="47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">
      <c r="A157" s="31">
        <f t="shared" si="48"/>
        <v>4</v>
      </c>
      <c r="B157" s="31">
        <f t="shared" si="49"/>
        <v>8</v>
      </c>
      <c r="C157" s="1">
        <v>34200</v>
      </c>
      <c r="D157">
        <f t="shared" si="50"/>
        <v>8</v>
      </c>
      <c r="E157">
        <f t="shared" si="51"/>
        <v>1993</v>
      </c>
      <c r="F157" s="16">
        <f t="shared" si="52"/>
        <v>3.4499999999999975E-2</v>
      </c>
      <c r="G157" s="19">
        <f t="shared" si="39"/>
        <v>7.9833333333333201E-2</v>
      </c>
      <c r="H157" s="19">
        <f t="shared" si="40"/>
        <v>9.7500000000000142E-2</v>
      </c>
      <c r="I157" s="19">
        <f t="shared" si="41"/>
        <v>0.17733333333333334</v>
      </c>
      <c r="J157" s="21">
        <f>VLOOKUP(C157,'Nymex hist.'!A:B,2,0)</f>
        <v>2.39</v>
      </c>
      <c r="K157" s="21">
        <f t="shared" si="42"/>
        <v>2.4085000000000001</v>
      </c>
      <c r="L157" s="21">
        <f t="shared" si="53"/>
        <v>2.4430000000000001</v>
      </c>
      <c r="M157" s="21">
        <f t="shared" si="43"/>
        <v>2.3361666666666667</v>
      </c>
      <c r="N157" s="21">
        <f t="shared" si="44"/>
        <v>2.4159999999999999</v>
      </c>
      <c r="O157" s="21">
        <f t="shared" si="45"/>
        <v>2.5135000000000001</v>
      </c>
      <c r="P157" s="21">
        <f t="shared" si="46"/>
        <v>2.6134999999999997</v>
      </c>
      <c r="Q157" s="21">
        <f t="shared" si="47"/>
        <v>2.7260000000000004</v>
      </c>
      <c r="R157" s="8">
        <v>34200</v>
      </c>
      <c r="S157" s="27"/>
      <c r="T157" s="27"/>
      <c r="U157" s="27"/>
      <c r="V157" s="27"/>
      <c r="W157" s="27"/>
      <c r="X157" s="27"/>
      <c r="Y157" s="27"/>
      <c r="Z157" s="27">
        <v>2.39</v>
      </c>
      <c r="AA157" s="27">
        <v>2.427</v>
      </c>
      <c r="AB157" s="27">
        <v>2.48</v>
      </c>
      <c r="AC157" s="27">
        <v>2.58</v>
      </c>
      <c r="AD157" s="27">
        <v>2.5449999999999999</v>
      </c>
      <c r="AE157" s="27">
        <v>2.3650000000000002</v>
      </c>
      <c r="AF157" s="27">
        <v>2.2450000000000001</v>
      </c>
      <c r="AG157" s="27">
        <v>2.1949999999999998</v>
      </c>
      <c r="AH157" s="27">
        <v>2.2000000000000002</v>
      </c>
      <c r="AI157" s="27">
        <v>2.2069999999999999</v>
      </c>
      <c r="AJ157" s="28">
        <v>2.2170000000000001</v>
      </c>
      <c r="AK157" s="27">
        <v>2.2490000000000001</v>
      </c>
      <c r="AL157" s="27">
        <v>2.282</v>
      </c>
      <c r="AM157" s="27">
        <v>2.3919999999999999</v>
      </c>
      <c r="AN157" s="27">
        <v>2.4980000000000002</v>
      </c>
      <c r="AO157" s="27">
        <v>2.6389999999999998</v>
      </c>
      <c r="AP157" s="27">
        <v>2.6339999999999999</v>
      </c>
      <c r="AQ157" s="27">
        <v>2.4340000000000002</v>
      </c>
      <c r="AR157" s="27">
        <v>2.3250000000000002</v>
      </c>
      <c r="AS157" s="27">
        <v>2.2749999999999999</v>
      </c>
      <c r="AT157" s="27">
        <v>2.2799999999999998</v>
      </c>
      <c r="AU157" s="27">
        <v>2.2869999999999999</v>
      </c>
      <c r="AV157" s="27">
        <v>2.2970000000000002</v>
      </c>
      <c r="AW157" s="27">
        <v>2.3290000000000002</v>
      </c>
      <c r="AX157" s="27">
        <v>2.3620000000000001</v>
      </c>
      <c r="AY157" s="27">
        <v>2.472</v>
      </c>
      <c r="AZ157" s="27">
        <v>2.5779999999999998</v>
      </c>
      <c r="BA157" s="27">
        <v>2.7189999999999999</v>
      </c>
      <c r="BB157" s="27">
        <v>2.7315</v>
      </c>
      <c r="BC157" s="27">
        <v>2.5314999999999999</v>
      </c>
      <c r="BD157" s="27">
        <v>2.4224999999999999</v>
      </c>
      <c r="BE157" s="27">
        <v>2.3725000000000001</v>
      </c>
      <c r="BF157" s="27">
        <v>2.3774999999999999</v>
      </c>
      <c r="BG157" s="27">
        <v>2.3845000000000001</v>
      </c>
      <c r="BH157" s="27">
        <v>2.3944999999999999</v>
      </c>
      <c r="BI157" s="27">
        <v>2.4264999999999999</v>
      </c>
      <c r="BJ157" s="27">
        <v>2.4594999999999998</v>
      </c>
      <c r="BK157" s="27">
        <v>2.5695000000000001</v>
      </c>
      <c r="BL157" s="27">
        <v>2.6755</v>
      </c>
      <c r="BM157" s="27">
        <v>2.8165</v>
      </c>
      <c r="BN157" s="27">
        <v>2.8315000000000001</v>
      </c>
      <c r="BO157" s="27">
        <v>2.6315</v>
      </c>
      <c r="BP157" s="27">
        <v>2.5225</v>
      </c>
      <c r="BQ157" s="27">
        <v>2.4725000000000001</v>
      </c>
      <c r="BR157" s="27">
        <v>2.4775</v>
      </c>
      <c r="BS157" s="27">
        <v>2.4845000000000002</v>
      </c>
      <c r="BT157" s="27">
        <v>2.4944999999999999</v>
      </c>
      <c r="BU157" s="27">
        <v>2.5265</v>
      </c>
      <c r="BV157" s="27">
        <v>2.5594999999999999</v>
      </c>
      <c r="BW157" s="27">
        <v>2.6695000000000002</v>
      </c>
      <c r="BX157" s="27">
        <v>2.7755000000000001</v>
      </c>
      <c r="BY157" s="27">
        <v>2.9165000000000001</v>
      </c>
      <c r="BZ157" s="27">
        <v>2.944</v>
      </c>
      <c r="CA157" s="27">
        <v>2.7440000000000002</v>
      </c>
      <c r="CB157" s="27">
        <v>2.6349999999999998</v>
      </c>
      <c r="CC157" s="27">
        <v>2.585</v>
      </c>
      <c r="CD157" s="27">
        <v>2.59</v>
      </c>
      <c r="CE157" s="27">
        <v>2.597</v>
      </c>
      <c r="CF157" s="27">
        <v>2.6070000000000002</v>
      </c>
      <c r="CG157" s="27">
        <v>2.6389999999999998</v>
      </c>
      <c r="CH157" s="27">
        <v>2.6720000000000002</v>
      </c>
      <c r="CI157" s="27">
        <v>2.782</v>
      </c>
      <c r="CJ157" s="27">
        <v>2.8879999999999999</v>
      </c>
      <c r="CK157" s="27">
        <v>3.0289999999999999</v>
      </c>
      <c r="CL157" s="27">
        <v>3.0590000000000002</v>
      </c>
      <c r="CM157" s="27">
        <v>2.859</v>
      </c>
      <c r="CN157" s="27">
        <v>2.75</v>
      </c>
      <c r="CO157" s="27">
        <v>2.7</v>
      </c>
      <c r="CP157" s="27">
        <v>2.7050000000000001</v>
      </c>
      <c r="CQ157" s="27">
        <v>2.7120000000000002</v>
      </c>
      <c r="CR157" s="27">
        <v>2.722</v>
      </c>
      <c r="CS157" s="27">
        <v>2.754</v>
      </c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</row>
    <row r="158" spans="1:199" customFormat="1" x14ac:dyDescent="0.2">
      <c r="A158">
        <f t="shared" si="48"/>
        <v>5</v>
      </c>
      <c r="B158">
        <f t="shared" si="49"/>
        <v>8</v>
      </c>
      <c r="C158" s="1">
        <v>34201</v>
      </c>
      <c r="D158">
        <f t="shared" si="50"/>
        <v>8</v>
      </c>
      <c r="E158">
        <f t="shared" si="51"/>
        <v>1993</v>
      </c>
      <c r="F158" s="16">
        <f t="shared" si="52"/>
        <v>-2.6999999999999691E-2</v>
      </c>
      <c r="G158" s="16">
        <f t="shared" si="39"/>
        <v>8.0083333333333506E-2</v>
      </c>
      <c r="H158" s="16">
        <f t="shared" si="40"/>
        <v>9.7499999999999698E-2</v>
      </c>
      <c r="I158" s="16">
        <f t="shared" si="41"/>
        <v>0.1775833333333332</v>
      </c>
      <c r="J158" s="7">
        <f>VLOOKUP(C158,'Nymex hist.'!A:B,2,0)</f>
        <v>2.46</v>
      </c>
      <c r="K158" s="11">
        <f t="shared" si="42"/>
        <v>2.464</v>
      </c>
      <c r="L158" s="11">
        <f t="shared" si="53"/>
        <v>2.4370000000000003</v>
      </c>
      <c r="M158" s="9">
        <f t="shared" si="43"/>
        <v>2.3291666666666666</v>
      </c>
      <c r="N158" s="9">
        <f t="shared" si="44"/>
        <v>2.4092500000000001</v>
      </c>
      <c r="O158" s="9">
        <f t="shared" si="45"/>
        <v>2.5067499999999998</v>
      </c>
      <c r="P158" s="9">
        <f t="shared" si="46"/>
        <v>2.6067499999999999</v>
      </c>
      <c r="Q158" s="9">
        <f t="shared" si="47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x14ac:dyDescent="0.2">
      <c r="A159">
        <f t="shared" si="48"/>
        <v>1</v>
      </c>
      <c r="B159">
        <f t="shared" si="49"/>
        <v>8</v>
      </c>
      <c r="C159" s="1">
        <v>34204</v>
      </c>
      <c r="D159">
        <f t="shared" si="50"/>
        <v>8</v>
      </c>
      <c r="E159">
        <f t="shared" si="51"/>
        <v>1993</v>
      </c>
      <c r="F159" s="16">
        <f t="shared" si="52"/>
        <v>1.2399999999999967E-2</v>
      </c>
      <c r="G159" s="16">
        <f t="shared" si="39"/>
        <v>8.3500000000000352E-2</v>
      </c>
      <c r="H159" s="16">
        <f t="shared" si="40"/>
        <v>9.7499999999999698E-2</v>
      </c>
      <c r="I159" s="16">
        <f t="shared" si="41"/>
        <v>0.18100000000000005</v>
      </c>
      <c r="J159" s="7">
        <f>VLOOKUP(C159,'Nymex hist.'!A:B,2,0)</f>
        <v>2.4180000000000001</v>
      </c>
      <c r="K159" s="11">
        <f t="shared" si="42"/>
        <v>2.4039999999999999</v>
      </c>
      <c r="L159" s="11">
        <f t="shared" si="53"/>
        <v>2.4163999999999999</v>
      </c>
      <c r="M159" s="9">
        <f t="shared" si="43"/>
        <v>2.3262499999999999</v>
      </c>
      <c r="N159" s="9">
        <f t="shared" si="44"/>
        <v>2.4097500000000003</v>
      </c>
      <c r="O159" s="9">
        <f t="shared" si="45"/>
        <v>2.50725</v>
      </c>
      <c r="P159" s="9">
        <f t="shared" si="46"/>
        <v>2.6072500000000001</v>
      </c>
      <c r="Q159" s="9">
        <f t="shared" si="47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x14ac:dyDescent="0.2">
      <c r="A160">
        <f t="shared" si="48"/>
        <v>2</v>
      </c>
      <c r="B160">
        <f t="shared" si="49"/>
        <v>8</v>
      </c>
      <c r="C160" s="1">
        <v>34205</v>
      </c>
      <c r="D160">
        <f t="shared" si="50"/>
        <v>8</v>
      </c>
      <c r="E160">
        <f t="shared" si="51"/>
        <v>1993</v>
      </c>
      <c r="F160" s="16">
        <f t="shared" si="52"/>
        <v>2.8000000000000025E-2</v>
      </c>
      <c r="G160" s="16">
        <f t="shared" si="39"/>
        <v>8.3416666666666917E-2</v>
      </c>
      <c r="H160" s="16">
        <f t="shared" si="40"/>
        <v>0.10250000000000004</v>
      </c>
      <c r="I160" s="16">
        <f t="shared" si="41"/>
        <v>0.18591666666666695</v>
      </c>
      <c r="J160" s="7">
        <f>VLOOKUP(C160,'Nymex hist.'!A:B,2,0)</f>
        <v>2.4009999999999998</v>
      </c>
      <c r="K160" s="11">
        <f t="shared" si="42"/>
        <v>2.3929999999999998</v>
      </c>
      <c r="L160" s="11">
        <f t="shared" si="53"/>
        <v>2.4209999999999998</v>
      </c>
      <c r="M160" s="9">
        <f t="shared" si="43"/>
        <v>2.3220000000000001</v>
      </c>
      <c r="N160" s="9">
        <f t="shared" si="44"/>
        <v>2.405416666666667</v>
      </c>
      <c r="O160" s="9">
        <f t="shared" si="45"/>
        <v>2.507916666666667</v>
      </c>
      <c r="P160" s="9">
        <f t="shared" si="46"/>
        <v>2.6129166666666666</v>
      </c>
      <c r="Q160" s="9">
        <f t="shared" si="47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x14ac:dyDescent="0.2">
      <c r="A161">
        <f t="shared" si="48"/>
        <v>3</v>
      </c>
      <c r="B161">
        <f t="shared" si="49"/>
        <v>8</v>
      </c>
      <c r="C161" s="1">
        <v>34206</v>
      </c>
      <c r="D161">
        <f t="shared" si="50"/>
        <v>8</v>
      </c>
      <c r="E161">
        <f t="shared" si="51"/>
        <v>1993</v>
      </c>
      <c r="F161" s="16">
        <f t="shared" si="52"/>
        <v>4.3000000000000149E-2</v>
      </c>
      <c r="G161" s="16">
        <f t="shared" si="39"/>
        <v>8.0416666666666803E-2</v>
      </c>
      <c r="H161" s="16">
        <f t="shared" si="40"/>
        <v>0.10333333333333306</v>
      </c>
      <c r="I161" s="16">
        <f t="shared" si="41"/>
        <v>0.18374999999999986</v>
      </c>
      <c r="J161" s="7">
        <f>VLOOKUP(C161,'Nymex hist.'!A:B,2,0)</f>
        <v>2.3809999999999998</v>
      </c>
      <c r="K161" s="11">
        <f t="shared" si="42"/>
        <v>2.391</v>
      </c>
      <c r="L161" s="11">
        <f t="shared" si="53"/>
        <v>2.4340000000000002</v>
      </c>
      <c r="M161" s="9">
        <f t="shared" si="43"/>
        <v>2.3314166666666667</v>
      </c>
      <c r="N161" s="9">
        <f t="shared" si="44"/>
        <v>2.4118333333333335</v>
      </c>
      <c r="O161" s="9">
        <f t="shared" si="45"/>
        <v>2.5151666666666666</v>
      </c>
      <c r="P161" s="9">
        <f t="shared" si="46"/>
        <v>2.6247500000000001</v>
      </c>
      <c r="Q161" s="9">
        <f t="shared" si="47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">
      <c r="A162" s="31">
        <f t="shared" si="48"/>
        <v>4</v>
      </c>
      <c r="B162" s="31">
        <f t="shared" si="49"/>
        <v>8</v>
      </c>
      <c r="C162" s="1">
        <v>34207</v>
      </c>
      <c r="D162">
        <f t="shared" si="50"/>
        <v>8</v>
      </c>
      <c r="E162">
        <f t="shared" si="51"/>
        <v>1993</v>
      </c>
      <c r="F162" s="16">
        <f t="shared" si="52"/>
        <v>4.9100000000000588E-2</v>
      </c>
      <c r="G162" s="19">
        <f t="shared" si="39"/>
        <v>6.3166666666666593E-2</v>
      </c>
      <c r="H162" s="19">
        <f t="shared" si="40"/>
        <v>9.2916666666666536E-2</v>
      </c>
      <c r="I162" s="19">
        <f t="shared" si="41"/>
        <v>0.15608333333333313</v>
      </c>
      <c r="J162" s="21">
        <f>VLOOKUP(C162,'Nymex hist.'!A:B,2,0)</f>
        <v>2.4279999999999999</v>
      </c>
      <c r="K162" s="21">
        <f t="shared" si="42"/>
        <v>2.4144999999999999</v>
      </c>
      <c r="L162" s="21">
        <f t="shared" si="53"/>
        <v>2.4636000000000005</v>
      </c>
      <c r="M162" s="21">
        <f t="shared" si="43"/>
        <v>2.3455833333333334</v>
      </c>
      <c r="N162" s="21">
        <f t="shared" si="44"/>
        <v>2.4087499999999999</v>
      </c>
      <c r="O162" s="21">
        <f t="shared" si="45"/>
        <v>2.5016666666666665</v>
      </c>
      <c r="P162" s="21">
        <f t="shared" si="46"/>
        <v>2.6104166666666666</v>
      </c>
      <c r="Q162" s="21">
        <f t="shared" si="47"/>
        <v>2.7250000000000001</v>
      </c>
      <c r="R162" s="8">
        <v>34207</v>
      </c>
      <c r="S162" s="27"/>
      <c r="T162" s="27"/>
      <c r="U162" s="27"/>
      <c r="V162" s="27"/>
      <c r="W162" s="27"/>
      <c r="X162" s="27"/>
      <c r="Y162" s="27"/>
      <c r="Z162" s="27">
        <v>2.4009999999999998</v>
      </c>
      <c r="AA162" s="27">
        <v>2.4279999999999999</v>
      </c>
      <c r="AB162" s="27">
        <v>2.488</v>
      </c>
      <c r="AC162" s="27">
        <v>2.6</v>
      </c>
      <c r="AD162" s="27">
        <v>2.5750000000000002</v>
      </c>
      <c r="AE162" s="27">
        <v>2.39</v>
      </c>
      <c r="AF162" s="27">
        <v>2.2650000000000001</v>
      </c>
      <c r="AG162" s="27">
        <v>2.2149999999999999</v>
      </c>
      <c r="AH162" s="27">
        <v>2.2170000000000001</v>
      </c>
      <c r="AI162" s="27">
        <v>2.2240000000000002</v>
      </c>
      <c r="AJ162" s="28">
        <v>2.2309999999999999</v>
      </c>
      <c r="AK162" s="27">
        <v>2.2559999999999998</v>
      </c>
      <c r="AL162" s="27">
        <v>2.2810000000000001</v>
      </c>
      <c r="AM162" s="27">
        <v>2.3860000000000001</v>
      </c>
      <c r="AN162" s="27">
        <v>2.4860000000000002</v>
      </c>
      <c r="AO162" s="27">
        <v>2.621</v>
      </c>
      <c r="AP162" s="27">
        <v>2.6160000000000001</v>
      </c>
      <c r="AQ162" s="27">
        <v>2.431</v>
      </c>
      <c r="AR162" s="27">
        <v>2.3109999999999999</v>
      </c>
      <c r="AS162" s="27">
        <v>2.2850000000000001</v>
      </c>
      <c r="AT162" s="27">
        <v>2.2869999999999999</v>
      </c>
      <c r="AU162" s="27">
        <v>2.294</v>
      </c>
      <c r="AV162" s="27">
        <v>2.3010000000000002</v>
      </c>
      <c r="AW162" s="27">
        <v>2.3260000000000001</v>
      </c>
      <c r="AX162" s="27">
        <v>2.351</v>
      </c>
      <c r="AY162" s="27">
        <v>2.456</v>
      </c>
      <c r="AZ162" s="27">
        <v>2.556</v>
      </c>
      <c r="BA162" s="27">
        <v>2.6909999999999998</v>
      </c>
      <c r="BB162" s="27">
        <v>2.6859999999999999</v>
      </c>
      <c r="BC162" s="27">
        <v>2.5259999999999998</v>
      </c>
      <c r="BD162" s="27">
        <v>2.4060000000000001</v>
      </c>
      <c r="BE162" s="27">
        <v>2.38</v>
      </c>
      <c r="BF162" s="27">
        <v>2.3820000000000001</v>
      </c>
      <c r="BG162" s="27">
        <v>2.3889999999999998</v>
      </c>
      <c r="BH162" s="27">
        <v>2.3959999999999999</v>
      </c>
      <c r="BI162" s="27">
        <v>2.4209999999999998</v>
      </c>
      <c r="BJ162" s="27">
        <v>2.4460000000000002</v>
      </c>
      <c r="BK162" s="27">
        <v>2.5510000000000002</v>
      </c>
      <c r="BL162" s="27">
        <v>2.6509999999999998</v>
      </c>
      <c r="BM162" s="27">
        <v>2.786</v>
      </c>
      <c r="BN162" s="27">
        <v>2.7810000000000001</v>
      </c>
      <c r="BO162" s="27">
        <v>2.6360000000000001</v>
      </c>
      <c r="BP162" s="27">
        <v>2.516</v>
      </c>
      <c r="BQ162" s="27">
        <v>2.4900000000000002</v>
      </c>
      <c r="BR162" s="27">
        <v>2.492</v>
      </c>
      <c r="BS162" s="27">
        <v>2.4990000000000001</v>
      </c>
      <c r="BT162" s="27">
        <v>2.5059999999999998</v>
      </c>
      <c r="BU162" s="27">
        <v>2.5310000000000001</v>
      </c>
      <c r="BV162" s="27">
        <v>2.556</v>
      </c>
      <c r="BW162" s="27">
        <v>2.661</v>
      </c>
      <c r="BX162" s="27">
        <v>2.7610000000000001</v>
      </c>
      <c r="BY162" s="27">
        <v>2.8959999999999999</v>
      </c>
      <c r="BZ162" s="27">
        <v>2.891</v>
      </c>
      <c r="CA162" s="27">
        <v>2.7509999999999999</v>
      </c>
      <c r="CB162" s="27">
        <v>2.6309999999999998</v>
      </c>
      <c r="CC162" s="27">
        <v>2.605</v>
      </c>
      <c r="CD162" s="27">
        <v>2.6070000000000002</v>
      </c>
      <c r="CE162" s="27">
        <v>2.6139999999999999</v>
      </c>
      <c r="CF162" s="27">
        <v>2.621</v>
      </c>
      <c r="CG162" s="27">
        <v>2.6459999999999999</v>
      </c>
      <c r="CH162" s="27">
        <v>2.6709999999999998</v>
      </c>
      <c r="CI162" s="27">
        <v>2.7759999999999998</v>
      </c>
      <c r="CJ162" s="27">
        <v>2.8759999999999999</v>
      </c>
      <c r="CK162" s="27">
        <v>3.0110000000000001</v>
      </c>
      <c r="CL162" s="27">
        <v>3.0059999999999998</v>
      </c>
      <c r="CM162" s="27">
        <v>2.871</v>
      </c>
      <c r="CN162" s="27">
        <v>2.7509999999999999</v>
      </c>
      <c r="CO162" s="27">
        <v>2.7250000000000001</v>
      </c>
      <c r="CP162" s="27">
        <v>2.7269999999999999</v>
      </c>
      <c r="CQ162" s="27">
        <v>2.734</v>
      </c>
      <c r="CR162" s="27">
        <v>2.7410000000000001</v>
      </c>
      <c r="CS162" s="27">
        <v>2.766</v>
      </c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</row>
    <row r="163" spans="1:199" customFormat="1" x14ac:dyDescent="0.2">
      <c r="A163">
        <f t="shared" si="48"/>
        <v>5</v>
      </c>
      <c r="B163">
        <f t="shared" si="49"/>
        <v>8</v>
      </c>
      <c r="C163" s="1">
        <v>34208</v>
      </c>
      <c r="D163">
        <f t="shared" si="50"/>
        <v>8</v>
      </c>
      <c r="E163">
        <f t="shared" si="51"/>
        <v>1993</v>
      </c>
      <c r="F163" s="16">
        <f t="shared" si="52"/>
        <v>4.3600000000000083E-2</v>
      </c>
      <c r="G163" s="16">
        <f t="shared" si="39"/>
        <v>6.3749999999999751E-2</v>
      </c>
      <c r="H163" s="16">
        <f t="shared" si="40"/>
        <v>9.5000000000000195E-2</v>
      </c>
      <c r="I163" s="16">
        <f t="shared" si="41"/>
        <v>0.15874999999999995</v>
      </c>
      <c r="J163" s="7">
        <f>VLOOKUP(C163,'Nymex hist.'!A:B,2,0)</f>
        <v>2.4470000000000001</v>
      </c>
      <c r="K163" s="11">
        <f t="shared" si="42"/>
        <v>2.4239999999999999</v>
      </c>
      <c r="L163" s="11">
        <f t="shared" si="53"/>
        <v>2.4676</v>
      </c>
      <c r="M163" s="9">
        <f t="shared" si="43"/>
        <v>2.3445</v>
      </c>
      <c r="N163" s="9">
        <f t="shared" si="44"/>
        <v>2.4082499999999998</v>
      </c>
      <c r="O163" s="9">
        <f t="shared" si="45"/>
        <v>2.50325</v>
      </c>
      <c r="P163" s="9">
        <f t="shared" si="46"/>
        <v>2.6132500000000003</v>
      </c>
      <c r="Q163" s="9">
        <f t="shared" si="47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x14ac:dyDescent="0.2">
      <c r="A164">
        <f t="shared" si="48"/>
        <v>1</v>
      </c>
      <c r="B164">
        <f t="shared" si="49"/>
        <v>8</v>
      </c>
      <c r="C164" s="1">
        <v>34211</v>
      </c>
      <c r="D164">
        <f t="shared" si="50"/>
        <v>8</v>
      </c>
      <c r="E164">
        <f t="shared" si="51"/>
        <v>1993</v>
      </c>
      <c r="F164" s="16">
        <f t="shared" si="52"/>
        <v>5.0799999999999734E-2</v>
      </c>
      <c r="G164" s="16">
        <f t="shared" si="39"/>
        <v>6.2583333333332991E-2</v>
      </c>
      <c r="H164" s="16">
        <f t="shared" si="40"/>
        <v>9.2916666666667425E-2</v>
      </c>
      <c r="I164" s="16">
        <f t="shared" si="41"/>
        <v>0.15550000000000042</v>
      </c>
      <c r="J164" s="7">
        <f>VLOOKUP(C164,'Nymex hist.'!A:B,2,0)</f>
        <v>2.403</v>
      </c>
      <c r="K164" s="11">
        <f t="shared" si="42"/>
        <v>2.4020000000000001</v>
      </c>
      <c r="L164" s="11">
        <f t="shared" si="53"/>
        <v>2.4527999999999999</v>
      </c>
      <c r="M164" s="9">
        <f t="shared" si="43"/>
        <v>2.3262499999999999</v>
      </c>
      <c r="N164" s="9">
        <f t="shared" si="44"/>
        <v>2.3888333333333329</v>
      </c>
      <c r="O164" s="9">
        <f t="shared" si="45"/>
        <v>2.4817500000000003</v>
      </c>
      <c r="P164" s="9">
        <f t="shared" si="46"/>
        <v>2.5905000000000005</v>
      </c>
      <c r="Q164" s="9">
        <f t="shared" si="47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x14ac:dyDescent="0.2">
      <c r="A165">
        <f t="shared" si="48"/>
        <v>2</v>
      </c>
      <c r="B165">
        <f t="shared" si="49"/>
        <v>8</v>
      </c>
      <c r="C165" s="1">
        <v>34212</v>
      </c>
      <c r="D165">
        <f t="shared" si="50"/>
        <v>8</v>
      </c>
      <c r="E165">
        <f t="shared" si="51"/>
        <v>1993</v>
      </c>
      <c r="F165" s="16">
        <f t="shared" si="52"/>
        <v>5.1800000000000068E-2</v>
      </c>
      <c r="G165" s="16">
        <f t="shared" si="39"/>
        <v>6.4249999999999918E-2</v>
      </c>
      <c r="H165" s="16">
        <f t="shared" si="40"/>
        <v>9.2916666666666536E-2</v>
      </c>
      <c r="I165" s="16">
        <f t="shared" si="41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3"/>
        <v>2.3182499999999999</v>
      </c>
      <c r="N165" s="9">
        <f t="shared" si="44"/>
        <v>2.3824999999999998</v>
      </c>
      <c r="O165" s="9">
        <f t="shared" si="45"/>
        <v>2.4754166666666664</v>
      </c>
      <c r="P165" s="9">
        <f t="shared" si="46"/>
        <v>2.5841666666666669</v>
      </c>
      <c r="Q165" s="9">
        <f t="shared" si="47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x14ac:dyDescent="0.2">
      <c r="A166">
        <f t="shared" si="48"/>
        <v>3</v>
      </c>
      <c r="B166">
        <f t="shared" si="49"/>
        <v>9</v>
      </c>
      <c r="C166" s="1">
        <v>34213</v>
      </c>
      <c r="D166">
        <f t="shared" si="50"/>
        <v>9</v>
      </c>
      <c r="E166">
        <f t="shared" si="51"/>
        <v>1993</v>
      </c>
      <c r="F166" s="16">
        <f t="shared" si="52"/>
        <v>7.6000000000000068E-2</v>
      </c>
      <c r="G166" s="16">
        <f t="shared" si="39"/>
        <v>6.866666666666621E-2</v>
      </c>
      <c r="H166" s="16">
        <f t="shared" si="40"/>
        <v>0.10020833333333368</v>
      </c>
      <c r="I166" s="16">
        <f t="shared" si="41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3"/>
        <v>2.3298333333333336</v>
      </c>
      <c r="N166" s="9">
        <f t="shared" si="44"/>
        <v>2.3984999999999999</v>
      </c>
      <c r="O166" s="9">
        <f t="shared" si="45"/>
        <v>2.4987083333333335</v>
      </c>
      <c r="P166" s="9">
        <f t="shared" si="46"/>
        <v>2.6080833333333335</v>
      </c>
      <c r="Q166" s="9">
        <f t="shared" si="47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">
      <c r="A167" s="31">
        <f t="shared" si="48"/>
        <v>4</v>
      </c>
      <c r="B167" s="31">
        <f t="shared" si="49"/>
        <v>9</v>
      </c>
      <c r="C167" s="1">
        <v>34214</v>
      </c>
      <c r="D167">
        <f t="shared" si="50"/>
        <v>9</v>
      </c>
      <c r="E167">
        <f t="shared" si="51"/>
        <v>1993</v>
      </c>
      <c r="F167" s="16">
        <f t="shared" si="52"/>
        <v>5.3999999999999826E-2</v>
      </c>
      <c r="G167" s="19">
        <f t="shared" si="39"/>
        <v>6.7750000000000199E-2</v>
      </c>
      <c r="H167" s="19">
        <f t="shared" si="40"/>
        <v>0.10020833333333368</v>
      </c>
      <c r="I167" s="19">
        <f t="shared" si="41"/>
        <v>0.16795833333333388</v>
      </c>
      <c r="J167" s="21">
        <f>VLOOKUP(C167,'Nymex hist.'!A:B,2,0)</f>
        <v>2.4060000000000001</v>
      </c>
      <c r="K167" s="21">
        <f t="shared" si="54"/>
        <v>2.4060000000000001</v>
      </c>
      <c r="L167" s="21">
        <f t="shared" si="53"/>
        <v>2.46</v>
      </c>
      <c r="M167" s="21">
        <f t="shared" si="43"/>
        <v>2.3403333333333332</v>
      </c>
      <c r="N167" s="21">
        <f t="shared" si="44"/>
        <v>2.4080833333333334</v>
      </c>
      <c r="O167" s="21">
        <f t="shared" si="45"/>
        <v>2.508291666666667</v>
      </c>
      <c r="P167" s="21">
        <f t="shared" si="46"/>
        <v>2.617666666666667</v>
      </c>
      <c r="Q167" s="21">
        <f t="shared" si="47"/>
        <v>2.7322500000000001</v>
      </c>
      <c r="R167" s="8">
        <v>34214</v>
      </c>
      <c r="S167" s="27"/>
      <c r="T167" s="27"/>
      <c r="U167" s="27"/>
      <c r="V167" s="27"/>
      <c r="W167" s="27"/>
      <c r="X167" s="27"/>
      <c r="Y167" s="27"/>
      <c r="Z167" s="27"/>
      <c r="AA167" s="27">
        <v>2.4060000000000001</v>
      </c>
      <c r="AB167" s="27">
        <v>2.476</v>
      </c>
      <c r="AC167" s="27">
        <v>2.5920000000000001</v>
      </c>
      <c r="AD167" s="27">
        <v>2.5750000000000002</v>
      </c>
      <c r="AE167" s="27">
        <v>2.39</v>
      </c>
      <c r="AF167" s="27">
        <v>2.2669999999999999</v>
      </c>
      <c r="AG167" s="27">
        <v>2.2170000000000001</v>
      </c>
      <c r="AH167" s="27">
        <v>2.2170000000000001</v>
      </c>
      <c r="AI167" s="27">
        <v>2.2200000000000002</v>
      </c>
      <c r="AJ167" s="28">
        <v>2.2240000000000002</v>
      </c>
      <c r="AK167" s="27">
        <v>2.2469999999999999</v>
      </c>
      <c r="AL167" s="27">
        <v>2.2719999999999998</v>
      </c>
      <c r="AM167" s="27">
        <v>2.375</v>
      </c>
      <c r="AN167" s="27">
        <v>2.4750000000000001</v>
      </c>
      <c r="AO167" s="27">
        <v>2.605</v>
      </c>
      <c r="AP167" s="27">
        <v>2.6</v>
      </c>
      <c r="AQ167" s="27">
        <v>2.4350000000000001</v>
      </c>
      <c r="AR167" s="27">
        <v>2.335</v>
      </c>
      <c r="AS167" s="27">
        <v>2.2919999999999998</v>
      </c>
      <c r="AT167" s="27">
        <v>2.2919999999999998</v>
      </c>
      <c r="AU167" s="27">
        <v>2.2949999999999999</v>
      </c>
      <c r="AV167" s="27">
        <v>2.2989999999999999</v>
      </c>
      <c r="AW167" s="27">
        <v>2.3220000000000001</v>
      </c>
      <c r="AX167" s="27">
        <v>2.347</v>
      </c>
      <c r="AY167" s="27">
        <v>2.4500000000000002</v>
      </c>
      <c r="AZ167" s="27">
        <v>2.5499999999999998</v>
      </c>
      <c r="BA167" s="27">
        <v>2.68</v>
      </c>
      <c r="BB167" s="27">
        <v>2.6749999999999998</v>
      </c>
      <c r="BC167" s="27">
        <v>2.5375000000000001</v>
      </c>
      <c r="BD167" s="27">
        <v>2.4375</v>
      </c>
      <c r="BE167" s="27">
        <v>2.3944999999999999</v>
      </c>
      <c r="BF167" s="27">
        <v>2.3944999999999999</v>
      </c>
      <c r="BG167" s="27">
        <v>2.3975</v>
      </c>
      <c r="BH167" s="27">
        <v>2.4015</v>
      </c>
      <c r="BI167" s="27">
        <v>2.4245000000000001</v>
      </c>
      <c r="BJ167" s="27">
        <v>2.4495</v>
      </c>
      <c r="BK167" s="27">
        <v>2.5525000000000002</v>
      </c>
      <c r="BL167" s="27">
        <v>2.6524999999999999</v>
      </c>
      <c r="BM167" s="27">
        <v>2.7825000000000002</v>
      </c>
      <c r="BN167" s="27">
        <v>2.7774999999999999</v>
      </c>
      <c r="BO167" s="27">
        <v>2.6475</v>
      </c>
      <c r="BP167" s="27">
        <v>2.5474999999999999</v>
      </c>
      <c r="BQ167" s="27">
        <v>2.5045000000000002</v>
      </c>
      <c r="BR167" s="27">
        <v>2.5045000000000002</v>
      </c>
      <c r="BS167" s="27">
        <v>2.5074999999999998</v>
      </c>
      <c r="BT167" s="27">
        <v>2.5114999999999998</v>
      </c>
      <c r="BU167" s="27">
        <v>2.5345</v>
      </c>
      <c r="BV167" s="27">
        <v>2.5594999999999999</v>
      </c>
      <c r="BW167" s="27">
        <v>2.6625000000000001</v>
      </c>
      <c r="BX167" s="27">
        <v>2.7625000000000002</v>
      </c>
      <c r="BY167" s="27">
        <v>2.8925000000000001</v>
      </c>
      <c r="BZ167" s="27">
        <v>2.8875000000000002</v>
      </c>
      <c r="CA167" s="27">
        <v>2.7625000000000002</v>
      </c>
      <c r="CB167" s="27">
        <v>2.6625000000000001</v>
      </c>
      <c r="CC167" s="27">
        <v>2.6194999999999999</v>
      </c>
      <c r="CD167" s="27">
        <v>2.6194999999999999</v>
      </c>
      <c r="CE167" s="27">
        <v>2.6225000000000001</v>
      </c>
      <c r="CF167" s="27">
        <v>2.6265000000000001</v>
      </c>
      <c r="CG167" s="27">
        <v>2.6495000000000002</v>
      </c>
      <c r="CH167" s="27">
        <v>2.6745000000000001</v>
      </c>
      <c r="CI167" s="27">
        <v>2.7774999999999999</v>
      </c>
      <c r="CJ167" s="27">
        <v>2.8774999999999999</v>
      </c>
      <c r="CK167" s="27">
        <v>3.0074999999999998</v>
      </c>
      <c r="CL167" s="27">
        <v>3.0024999999999999</v>
      </c>
      <c r="CM167" s="27">
        <v>2.8824999999999998</v>
      </c>
      <c r="CN167" s="27">
        <v>2.7825000000000002</v>
      </c>
      <c r="CO167" s="27">
        <v>2.7395</v>
      </c>
      <c r="CP167" s="27">
        <v>2.7395</v>
      </c>
      <c r="CQ167" s="27">
        <v>2.7425000000000002</v>
      </c>
      <c r="CR167" s="27">
        <v>2.7465000000000002</v>
      </c>
      <c r="CS167" s="27">
        <v>2.7694999999999999</v>
      </c>
      <c r="CT167" s="27">
        <v>2.7945000000000002</v>
      </c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</row>
    <row r="168" spans="1:199" customFormat="1" x14ac:dyDescent="0.2">
      <c r="A168">
        <f t="shared" si="48"/>
        <v>5</v>
      </c>
      <c r="B168">
        <f t="shared" si="49"/>
        <v>9</v>
      </c>
      <c r="C168" s="1">
        <v>34215</v>
      </c>
      <c r="D168">
        <f t="shared" si="50"/>
        <v>9</v>
      </c>
      <c r="E168">
        <f t="shared" si="51"/>
        <v>1993</v>
      </c>
      <c r="F168" s="16">
        <f t="shared" si="52"/>
        <v>6.6200000000000259E-2</v>
      </c>
      <c r="G168" s="16">
        <f t="shared" si="39"/>
        <v>6.4333333333333353E-2</v>
      </c>
      <c r="H168" s="16">
        <f t="shared" si="40"/>
        <v>0.10020833333333368</v>
      </c>
      <c r="I168" s="16">
        <f t="shared" si="41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3"/>
        <v>2.3334999999999999</v>
      </c>
      <c r="N168" s="9">
        <f t="shared" si="44"/>
        <v>2.3978333333333333</v>
      </c>
      <c r="O168" s="9">
        <f t="shared" si="45"/>
        <v>2.4980416666666669</v>
      </c>
      <c r="P168" s="9">
        <f t="shared" si="46"/>
        <v>2.6074166666666669</v>
      </c>
      <c r="Q168" s="9">
        <f t="shared" si="47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x14ac:dyDescent="0.2">
      <c r="A169">
        <f t="shared" si="48"/>
        <v>2</v>
      </c>
      <c r="B169">
        <f t="shared" si="49"/>
        <v>9</v>
      </c>
      <c r="C169" s="1">
        <v>34219</v>
      </c>
      <c r="D169">
        <f t="shared" si="50"/>
        <v>9</v>
      </c>
      <c r="E169">
        <f t="shared" si="51"/>
        <v>1993</v>
      </c>
      <c r="F169" s="16">
        <f t="shared" si="52"/>
        <v>0.10440000000000005</v>
      </c>
      <c r="G169" s="16">
        <f t="shared" si="39"/>
        <v>7.2958333333333236E-2</v>
      </c>
      <c r="H169" s="16">
        <f t="shared" si="40"/>
        <v>0.10729166666666634</v>
      </c>
      <c r="I169" s="16">
        <f t="shared" si="41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3"/>
        <v>2.2784166666666668</v>
      </c>
      <c r="N169" s="9">
        <f t="shared" si="44"/>
        <v>2.351375</v>
      </c>
      <c r="O169" s="9">
        <f t="shared" si="45"/>
        <v>2.4586666666666663</v>
      </c>
      <c r="P169" s="9">
        <f t="shared" si="46"/>
        <v>2.5732500000000003</v>
      </c>
      <c r="Q169" s="9">
        <f t="shared" si="47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x14ac:dyDescent="0.2">
      <c r="A170">
        <f t="shared" si="48"/>
        <v>3</v>
      </c>
      <c r="B170">
        <f t="shared" si="49"/>
        <v>9</v>
      </c>
      <c r="C170" s="1">
        <v>34220</v>
      </c>
      <c r="D170">
        <f t="shared" si="50"/>
        <v>9</v>
      </c>
      <c r="E170">
        <f t="shared" si="51"/>
        <v>1993</v>
      </c>
      <c r="F170" s="16">
        <f t="shared" si="52"/>
        <v>0.10399999999999965</v>
      </c>
      <c r="G170" s="16">
        <f t="shared" si="39"/>
        <v>7.395833333333357E-2</v>
      </c>
      <c r="H170" s="16">
        <f t="shared" si="40"/>
        <v>0.10729166666666634</v>
      </c>
      <c r="I170" s="16">
        <f t="shared" si="41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3"/>
        <v>2.2918333333333329</v>
      </c>
      <c r="N170" s="9">
        <f t="shared" si="44"/>
        <v>2.3657916666666665</v>
      </c>
      <c r="O170" s="9">
        <f t="shared" si="45"/>
        <v>2.4730833333333329</v>
      </c>
      <c r="P170" s="9">
        <f t="shared" si="46"/>
        <v>2.5876666666666668</v>
      </c>
      <c r="Q170" s="9">
        <f t="shared" si="47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">
      <c r="A171" s="31">
        <f t="shared" si="48"/>
        <v>4</v>
      </c>
      <c r="B171" s="31">
        <f t="shared" si="49"/>
        <v>9</v>
      </c>
      <c r="C171" s="1">
        <v>34221</v>
      </c>
      <c r="D171">
        <f t="shared" si="50"/>
        <v>9</v>
      </c>
      <c r="E171">
        <f t="shared" si="51"/>
        <v>1993</v>
      </c>
      <c r="F171" s="16">
        <f t="shared" si="52"/>
        <v>0.12180000000000035</v>
      </c>
      <c r="G171" s="19">
        <f t="shared" si="39"/>
        <v>8.1249999999999822E-2</v>
      </c>
      <c r="H171" s="19">
        <f t="shared" si="40"/>
        <v>0.11249999999999938</v>
      </c>
      <c r="I171" s="19">
        <f t="shared" si="41"/>
        <v>0.1937499999999992</v>
      </c>
      <c r="J171" s="21">
        <f>VLOOKUP(C171,'Nymex hist.'!A:B,2,0)</f>
        <v>2.2639999999999998</v>
      </c>
      <c r="K171" s="21">
        <f t="shared" si="54"/>
        <v>2.2639999999999998</v>
      </c>
      <c r="L171" s="21">
        <f t="shared" si="53"/>
        <v>2.3858000000000001</v>
      </c>
      <c r="M171" s="21">
        <f t="shared" si="43"/>
        <v>2.3008333333333337</v>
      </c>
      <c r="N171" s="21">
        <f t="shared" si="44"/>
        <v>2.3820833333333336</v>
      </c>
      <c r="O171" s="21">
        <f t="shared" si="45"/>
        <v>2.4945833333333329</v>
      </c>
      <c r="P171" s="21">
        <f t="shared" si="46"/>
        <v>2.6118749999999999</v>
      </c>
      <c r="Q171" s="21">
        <f t="shared" si="47"/>
        <v>2.731666666666666</v>
      </c>
      <c r="R171" s="8">
        <v>34221</v>
      </c>
      <c r="S171" s="27"/>
      <c r="T171" s="27"/>
      <c r="U171" s="27"/>
      <c r="V171" s="27"/>
      <c r="W171" s="27"/>
      <c r="X171" s="27"/>
      <c r="Y171" s="27"/>
      <c r="Z171" s="27"/>
      <c r="AA171" s="27">
        <v>2.2639999999999998</v>
      </c>
      <c r="AB171" s="27">
        <v>2.3639999999999999</v>
      </c>
      <c r="AC171" s="27">
        <v>2.5049999999999999</v>
      </c>
      <c r="AD171" s="27">
        <v>2.4950000000000001</v>
      </c>
      <c r="AE171" s="27">
        <v>2.34</v>
      </c>
      <c r="AF171" s="27">
        <v>2.2250000000000001</v>
      </c>
      <c r="AG171" s="27">
        <v>2.1800000000000002</v>
      </c>
      <c r="AH171" s="27">
        <v>2.1829999999999998</v>
      </c>
      <c r="AI171" s="27">
        <v>2.1850000000000001</v>
      </c>
      <c r="AJ171" s="28">
        <v>2.1850000000000001</v>
      </c>
      <c r="AK171" s="27">
        <v>2.2170000000000001</v>
      </c>
      <c r="AL171" s="27">
        <v>2.2450000000000001</v>
      </c>
      <c r="AM171" s="27">
        <v>2.34</v>
      </c>
      <c r="AN171" s="27">
        <v>2.4449999999999998</v>
      </c>
      <c r="AO171" s="27">
        <v>2.57</v>
      </c>
      <c r="AP171" s="27">
        <v>2.5649999999999999</v>
      </c>
      <c r="AQ171" s="27">
        <v>2.4</v>
      </c>
      <c r="AR171" s="27">
        <v>2.3050000000000002</v>
      </c>
      <c r="AS171" s="27">
        <v>2.2650000000000001</v>
      </c>
      <c r="AT171" s="27">
        <v>2.2679999999999998</v>
      </c>
      <c r="AU171" s="27">
        <v>2.27</v>
      </c>
      <c r="AV171" s="27">
        <v>2.27</v>
      </c>
      <c r="AW171" s="27">
        <v>2.302</v>
      </c>
      <c r="AX171" s="27">
        <v>2.33</v>
      </c>
      <c r="AY171" s="27">
        <v>2.4249999999999998</v>
      </c>
      <c r="AZ171" s="27">
        <v>2.5299999999999998</v>
      </c>
      <c r="BA171" s="27">
        <v>2.6549999999999998</v>
      </c>
      <c r="BB171" s="27">
        <v>2.65</v>
      </c>
      <c r="BC171" s="27">
        <v>2.5150000000000001</v>
      </c>
      <c r="BD171" s="27">
        <v>2.42</v>
      </c>
      <c r="BE171" s="27">
        <v>2.38</v>
      </c>
      <c r="BF171" s="27">
        <v>2.383</v>
      </c>
      <c r="BG171" s="27">
        <v>2.3849999999999998</v>
      </c>
      <c r="BH171" s="27">
        <v>2.3849999999999998</v>
      </c>
      <c r="BI171" s="27">
        <v>2.4169999999999998</v>
      </c>
      <c r="BJ171" s="27">
        <v>2.4449999999999998</v>
      </c>
      <c r="BK171" s="27">
        <v>2.54</v>
      </c>
      <c r="BL171" s="27">
        <v>2.645</v>
      </c>
      <c r="BM171" s="27">
        <v>2.77</v>
      </c>
      <c r="BN171" s="27">
        <v>2.7650000000000001</v>
      </c>
      <c r="BO171" s="27">
        <v>2.6324999999999998</v>
      </c>
      <c r="BP171" s="27">
        <v>2.5375000000000001</v>
      </c>
      <c r="BQ171" s="27">
        <v>2.4975000000000001</v>
      </c>
      <c r="BR171" s="27">
        <v>2.5005000000000002</v>
      </c>
      <c r="BS171" s="27">
        <v>2.5024999999999999</v>
      </c>
      <c r="BT171" s="27">
        <v>2.5024999999999999</v>
      </c>
      <c r="BU171" s="27">
        <v>2.5345</v>
      </c>
      <c r="BV171" s="27">
        <v>2.5625</v>
      </c>
      <c r="BW171" s="27">
        <v>2.6575000000000002</v>
      </c>
      <c r="BX171" s="27">
        <v>2.7625000000000002</v>
      </c>
      <c r="BY171" s="27">
        <v>2.8875000000000002</v>
      </c>
      <c r="BZ171" s="27">
        <v>2.8824999999999998</v>
      </c>
      <c r="CA171" s="27">
        <v>2.7524999999999999</v>
      </c>
      <c r="CB171" s="27">
        <v>2.6575000000000002</v>
      </c>
      <c r="CC171" s="27">
        <v>2.6175000000000002</v>
      </c>
      <c r="CD171" s="27">
        <v>2.6204999999999998</v>
      </c>
      <c r="CE171" s="27">
        <v>2.6225000000000001</v>
      </c>
      <c r="CF171" s="27">
        <v>2.6225000000000001</v>
      </c>
      <c r="CG171" s="27">
        <v>2.6545000000000001</v>
      </c>
      <c r="CH171" s="27">
        <v>2.6825000000000001</v>
      </c>
      <c r="CI171" s="27">
        <v>2.7774999999999999</v>
      </c>
      <c r="CJ171" s="27">
        <v>2.8824999999999998</v>
      </c>
      <c r="CK171" s="27">
        <v>3.0074999999999998</v>
      </c>
      <c r="CL171" s="27">
        <v>3.0024999999999999</v>
      </c>
      <c r="CM171" s="27">
        <v>2.8774999999999999</v>
      </c>
      <c r="CN171" s="27">
        <v>2.7825000000000002</v>
      </c>
      <c r="CO171" s="27">
        <v>2.7425000000000002</v>
      </c>
      <c r="CP171" s="27">
        <v>2.7454999999999998</v>
      </c>
      <c r="CQ171" s="27">
        <v>2.7475000000000001</v>
      </c>
      <c r="CR171" s="27">
        <v>2.7475000000000001</v>
      </c>
      <c r="CS171" s="27">
        <v>2.7795000000000001</v>
      </c>
      <c r="CT171" s="27">
        <v>2.8075000000000001</v>
      </c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</row>
    <row r="172" spans="1:199" customFormat="1" x14ac:dyDescent="0.2">
      <c r="A172">
        <f t="shared" si="48"/>
        <v>5</v>
      </c>
      <c r="B172">
        <f t="shared" si="49"/>
        <v>9</v>
      </c>
      <c r="C172" s="1">
        <v>34222</v>
      </c>
      <c r="D172">
        <f t="shared" si="50"/>
        <v>9</v>
      </c>
      <c r="E172">
        <f t="shared" si="51"/>
        <v>1993</v>
      </c>
      <c r="F172" s="16">
        <f t="shared" si="52"/>
        <v>0.14999999999999991</v>
      </c>
      <c r="G172" s="16">
        <f t="shared" si="39"/>
        <v>8.5416666666666252E-2</v>
      </c>
      <c r="H172" s="16">
        <f t="shared" si="40"/>
        <v>0.11500000000000021</v>
      </c>
      <c r="I172" s="16">
        <f t="shared" si="41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3"/>
        <v>2.2874166666666667</v>
      </c>
      <c r="N172" s="9">
        <f t="shared" si="44"/>
        <v>2.3728333333333329</v>
      </c>
      <c r="O172" s="9">
        <f t="shared" si="45"/>
        <v>2.4878333333333331</v>
      </c>
      <c r="P172" s="9">
        <f t="shared" si="46"/>
        <v>2.6053333333333337</v>
      </c>
      <c r="Q172" s="9">
        <f t="shared" si="47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x14ac:dyDescent="0.2">
      <c r="A173">
        <f t="shared" si="48"/>
        <v>1</v>
      </c>
      <c r="B173">
        <f t="shared" si="49"/>
        <v>9</v>
      </c>
      <c r="C173" s="1">
        <v>34225</v>
      </c>
      <c r="D173">
        <f t="shared" si="50"/>
        <v>9</v>
      </c>
      <c r="E173">
        <f t="shared" si="51"/>
        <v>1993</v>
      </c>
      <c r="F173" s="16">
        <f t="shared" si="52"/>
        <v>0.14919999999999956</v>
      </c>
      <c r="G173" s="16">
        <f t="shared" si="39"/>
        <v>9.5750000000000224E-2</v>
      </c>
      <c r="H173" s="16">
        <f t="shared" si="40"/>
        <v>0.11333333333333284</v>
      </c>
      <c r="I173" s="16">
        <f t="shared" si="41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3"/>
        <v>2.2995000000000001</v>
      </c>
      <c r="N173" s="9">
        <f t="shared" si="44"/>
        <v>2.3952500000000003</v>
      </c>
      <c r="O173" s="9">
        <f t="shared" si="45"/>
        <v>2.5085833333333332</v>
      </c>
      <c r="P173" s="9">
        <f t="shared" si="46"/>
        <v>2.6281666666666665</v>
      </c>
      <c r="Q173" s="9">
        <f t="shared" si="47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x14ac:dyDescent="0.2">
      <c r="A174">
        <f t="shared" si="48"/>
        <v>2</v>
      </c>
      <c r="B174">
        <f t="shared" si="49"/>
        <v>9</v>
      </c>
      <c r="C174" s="1">
        <v>34226</v>
      </c>
      <c r="D174">
        <f t="shared" si="50"/>
        <v>9</v>
      </c>
      <c r="E174">
        <f t="shared" si="51"/>
        <v>1993</v>
      </c>
      <c r="F174" s="16">
        <f t="shared" si="52"/>
        <v>0.1599999999999997</v>
      </c>
      <c r="G174" s="16">
        <f t="shared" si="39"/>
        <v>0.11858333333333348</v>
      </c>
      <c r="H174" s="16">
        <f t="shared" si="40"/>
        <v>0.13375000000000004</v>
      </c>
      <c r="I174" s="16">
        <f t="shared" si="41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3"/>
        <v>2.2909166666666665</v>
      </c>
      <c r="N174" s="9">
        <f t="shared" si="44"/>
        <v>2.4095</v>
      </c>
      <c r="O174" s="9">
        <f t="shared" si="45"/>
        <v>2.54325</v>
      </c>
      <c r="P174" s="9">
        <f t="shared" si="46"/>
        <v>2.6874166666666661</v>
      </c>
      <c r="Q174" s="9">
        <f t="shared" si="47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x14ac:dyDescent="0.2">
      <c r="A175">
        <f t="shared" si="48"/>
        <v>3</v>
      </c>
      <c r="B175">
        <f t="shared" si="49"/>
        <v>9</v>
      </c>
      <c r="C175" s="1">
        <v>34227</v>
      </c>
      <c r="D175">
        <f t="shared" si="50"/>
        <v>9</v>
      </c>
      <c r="E175">
        <f t="shared" si="51"/>
        <v>1993</v>
      </c>
      <c r="F175" s="16">
        <f t="shared" si="52"/>
        <v>0.14099999999999957</v>
      </c>
      <c r="G175" s="16">
        <f t="shared" si="39"/>
        <v>0.12383333333333368</v>
      </c>
      <c r="H175" s="16">
        <f t="shared" si="40"/>
        <v>0.125</v>
      </c>
      <c r="I175" s="16">
        <f t="shared" si="41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3"/>
        <v>2.2544999999999997</v>
      </c>
      <c r="N175" s="9">
        <f t="shared" si="44"/>
        <v>2.3783333333333334</v>
      </c>
      <c r="O175" s="9">
        <f t="shared" si="45"/>
        <v>2.5033333333333334</v>
      </c>
      <c r="P175" s="9">
        <f t="shared" si="46"/>
        <v>2.6433333333333331</v>
      </c>
      <c r="Q175" s="9">
        <f t="shared" si="47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">
      <c r="A176" s="31">
        <f t="shared" si="48"/>
        <v>4</v>
      </c>
      <c r="B176" s="31">
        <f t="shared" si="49"/>
        <v>9</v>
      </c>
      <c r="C176" s="1">
        <v>34228</v>
      </c>
      <c r="D176">
        <f t="shared" si="50"/>
        <v>9</v>
      </c>
      <c r="E176">
        <f t="shared" si="51"/>
        <v>1993</v>
      </c>
      <c r="F176" s="16">
        <f t="shared" si="52"/>
        <v>0.15880000000000027</v>
      </c>
      <c r="G176" s="19">
        <f t="shared" si="39"/>
        <v>0.12658333333333349</v>
      </c>
      <c r="H176" s="19">
        <f t="shared" si="40"/>
        <v>0.12999999999999989</v>
      </c>
      <c r="I176" s="19">
        <f t="shared" si="41"/>
        <v>0.25658333333333339</v>
      </c>
      <c r="J176" s="21">
        <f>VLOOKUP(C176,'Nymex hist.'!A:B,2,0)</f>
        <v>2.085</v>
      </c>
      <c r="K176" s="21">
        <f t="shared" si="54"/>
        <v>2.085</v>
      </c>
      <c r="L176" s="21">
        <f t="shared" si="53"/>
        <v>2.2438000000000002</v>
      </c>
      <c r="M176" s="21">
        <f t="shared" si="43"/>
        <v>2.2306666666666666</v>
      </c>
      <c r="N176" s="21">
        <f t="shared" si="44"/>
        <v>2.3572500000000001</v>
      </c>
      <c r="O176" s="21">
        <f t="shared" si="45"/>
        <v>2.48725</v>
      </c>
      <c r="P176" s="21">
        <f t="shared" si="46"/>
        <v>2.6272500000000005</v>
      </c>
      <c r="Q176" s="21">
        <f t="shared" si="47"/>
        <v>2.7722499999999997</v>
      </c>
      <c r="R176" s="8">
        <v>34228</v>
      </c>
      <c r="S176" s="27"/>
      <c r="T176" s="27"/>
      <c r="U176" s="27"/>
      <c r="V176" s="27"/>
      <c r="W176" s="27"/>
      <c r="X176" s="27"/>
      <c r="Y176" s="27"/>
      <c r="Z176" s="27"/>
      <c r="AA176" s="27">
        <v>2.085</v>
      </c>
      <c r="AB176" s="27">
        <v>2.1930000000000001</v>
      </c>
      <c r="AC176" s="27">
        <v>2.33</v>
      </c>
      <c r="AD176" s="27">
        <v>2.3330000000000002</v>
      </c>
      <c r="AE176" s="27">
        <v>2.2229999999999999</v>
      </c>
      <c r="AF176" s="27">
        <v>2.14</v>
      </c>
      <c r="AG176" s="27">
        <v>2.12</v>
      </c>
      <c r="AH176" s="27">
        <v>2.125</v>
      </c>
      <c r="AI176" s="27">
        <v>2.1320000000000001</v>
      </c>
      <c r="AJ176" s="28">
        <v>2.14</v>
      </c>
      <c r="AK176" s="27">
        <v>2.165</v>
      </c>
      <c r="AL176" s="27">
        <v>2.1949999999999998</v>
      </c>
      <c r="AM176" s="27">
        <v>2.29</v>
      </c>
      <c r="AN176" s="27">
        <v>2.39</v>
      </c>
      <c r="AO176" s="27">
        <v>2.5150000000000001</v>
      </c>
      <c r="AP176" s="27">
        <v>2.5049999999999999</v>
      </c>
      <c r="AQ176" s="27">
        <v>2.355</v>
      </c>
      <c r="AR176" s="27">
        <v>2.2749999999999999</v>
      </c>
      <c r="AS176" s="27">
        <v>2.2400000000000002</v>
      </c>
      <c r="AT176" s="27">
        <v>2.2450000000000001</v>
      </c>
      <c r="AU176" s="27">
        <v>2.2519999999999998</v>
      </c>
      <c r="AV176" s="27">
        <v>2.2599999999999998</v>
      </c>
      <c r="AW176" s="27">
        <v>2.2850000000000001</v>
      </c>
      <c r="AX176" s="27">
        <v>2.3149999999999999</v>
      </c>
      <c r="AY176" s="27">
        <v>2.41</v>
      </c>
      <c r="AZ176" s="27">
        <v>2.5099999999999998</v>
      </c>
      <c r="BA176" s="27">
        <v>2.6349999999999998</v>
      </c>
      <c r="BB176" s="27">
        <v>2.6349999999999998</v>
      </c>
      <c r="BC176" s="27">
        <v>2.4849999999999999</v>
      </c>
      <c r="BD176" s="27">
        <v>2.4049999999999998</v>
      </c>
      <c r="BE176" s="27">
        <v>2.37</v>
      </c>
      <c r="BF176" s="27">
        <v>2.375</v>
      </c>
      <c r="BG176" s="27">
        <v>2.3820000000000001</v>
      </c>
      <c r="BH176" s="27">
        <v>2.39</v>
      </c>
      <c r="BI176" s="27">
        <v>2.415</v>
      </c>
      <c r="BJ176" s="27">
        <v>2.4449999999999998</v>
      </c>
      <c r="BK176" s="27">
        <v>2.54</v>
      </c>
      <c r="BL176" s="27">
        <v>2.64</v>
      </c>
      <c r="BM176" s="27">
        <v>2.7650000000000001</v>
      </c>
      <c r="BN176" s="27">
        <v>2.7749999999999999</v>
      </c>
      <c r="BO176" s="27">
        <v>2.625</v>
      </c>
      <c r="BP176" s="27">
        <v>2.5449999999999999</v>
      </c>
      <c r="BQ176" s="27">
        <v>2.5099999999999998</v>
      </c>
      <c r="BR176" s="27">
        <v>2.5150000000000001</v>
      </c>
      <c r="BS176" s="27">
        <v>2.5219999999999998</v>
      </c>
      <c r="BT176" s="27">
        <v>2.5299999999999998</v>
      </c>
      <c r="BU176" s="27">
        <v>2.5550000000000002</v>
      </c>
      <c r="BV176" s="27">
        <v>2.585</v>
      </c>
      <c r="BW176" s="27">
        <v>2.68</v>
      </c>
      <c r="BX176" s="27">
        <v>2.78</v>
      </c>
      <c r="BY176" s="27">
        <v>2.9049999999999998</v>
      </c>
      <c r="BZ176" s="27">
        <v>2.92</v>
      </c>
      <c r="CA176" s="27">
        <v>2.77</v>
      </c>
      <c r="CB176" s="27">
        <v>2.69</v>
      </c>
      <c r="CC176" s="27">
        <v>2.6549999999999998</v>
      </c>
      <c r="CD176" s="27">
        <v>2.66</v>
      </c>
      <c r="CE176" s="27">
        <v>2.6669999999999998</v>
      </c>
      <c r="CF176" s="27">
        <v>2.6749999999999998</v>
      </c>
      <c r="CG176" s="27">
        <v>2.7</v>
      </c>
      <c r="CH176" s="27">
        <v>2.73</v>
      </c>
      <c r="CI176" s="27">
        <v>2.8250000000000002</v>
      </c>
      <c r="CJ176" s="27">
        <v>2.9249999999999998</v>
      </c>
      <c r="CK176" s="27">
        <v>3.05</v>
      </c>
      <c r="CL176" s="27">
        <v>3.0775000000000001</v>
      </c>
      <c r="CM176" s="27">
        <v>2.9275000000000002</v>
      </c>
      <c r="CN176" s="27">
        <v>2.8475000000000001</v>
      </c>
      <c r="CO176" s="27">
        <v>2.8125</v>
      </c>
      <c r="CP176" s="27">
        <v>2.8174999999999999</v>
      </c>
      <c r="CQ176" s="27">
        <v>2.8245</v>
      </c>
      <c r="CR176" s="27">
        <v>2.8325</v>
      </c>
      <c r="CS176" s="27">
        <v>2.8574999999999999</v>
      </c>
      <c r="CT176" s="27">
        <v>2.8875000000000002</v>
      </c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</row>
    <row r="177" spans="1:199" customFormat="1" x14ac:dyDescent="0.2">
      <c r="A177">
        <f t="shared" si="48"/>
        <v>5</v>
      </c>
      <c r="B177">
        <f t="shared" si="49"/>
        <v>9</v>
      </c>
      <c r="C177" s="1">
        <v>34229</v>
      </c>
      <c r="D177">
        <f t="shared" si="50"/>
        <v>9</v>
      </c>
      <c r="E177">
        <f t="shared" si="51"/>
        <v>1993</v>
      </c>
      <c r="F177" s="16">
        <f t="shared" si="52"/>
        <v>0.14259999999999984</v>
      </c>
      <c r="G177" s="16">
        <f t="shared" si="39"/>
        <v>0.11474999999999991</v>
      </c>
      <c r="H177" s="16">
        <f t="shared" si="40"/>
        <v>0.125</v>
      </c>
      <c r="I177" s="16">
        <f t="shared" si="41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3"/>
        <v>2.2716666666666665</v>
      </c>
      <c r="N177" s="9">
        <f t="shared" si="44"/>
        <v>2.3864166666666664</v>
      </c>
      <c r="O177" s="9">
        <f t="shared" si="45"/>
        <v>2.5114166666666664</v>
      </c>
      <c r="P177" s="9">
        <f t="shared" si="46"/>
        <v>2.6514166666666665</v>
      </c>
      <c r="Q177" s="9">
        <f t="shared" si="47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x14ac:dyDescent="0.2">
      <c r="A178">
        <f t="shared" si="48"/>
        <v>1</v>
      </c>
      <c r="B178">
        <f t="shared" si="49"/>
        <v>9</v>
      </c>
      <c r="C178" s="1">
        <v>34232</v>
      </c>
      <c r="D178">
        <f t="shared" si="50"/>
        <v>9</v>
      </c>
      <c r="E178">
        <f t="shared" si="51"/>
        <v>1993</v>
      </c>
      <c r="F178" s="16">
        <f t="shared" si="52"/>
        <v>0.1492</v>
      </c>
      <c r="G178" s="16">
        <f t="shared" si="39"/>
        <v>0.10895833333333282</v>
      </c>
      <c r="H178" s="16">
        <f t="shared" si="40"/>
        <v>0.1189583333333335</v>
      </c>
      <c r="I178" s="16">
        <f t="shared" si="41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3"/>
        <v>2.2993333333333337</v>
      </c>
      <c r="N178" s="9">
        <f t="shared" si="44"/>
        <v>2.4082916666666665</v>
      </c>
      <c r="O178" s="9">
        <f t="shared" si="45"/>
        <v>2.52725</v>
      </c>
      <c r="P178" s="9">
        <f t="shared" si="46"/>
        <v>2.661</v>
      </c>
      <c r="Q178" s="9">
        <f t="shared" si="47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x14ac:dyDescent="0.2">
      <c r="A179">
        <f t="shared" si="48"/>
        <v>2</v>
      </c>
      <c r="B179">
        <f t="shared" si="49"/>
        <v>9</v>
      </c>
      <c r="C179" s="1">
        <v>34233</v>
      </c>
      <c r="D179">
        <f t="shared" si="50"/>
        <v>9</v>
      </c>
      <c r="E179">
        <f t="shared" si="51"/>
        <v>1993</v>
      </c>
      <c r="F179" s="16">
        <f t="shared" si="52"/>
        <v>0.10360000000000014</v>
      </c>
      <c r="G179" s="16">
        <f t="shared" si="39"/>
        <v>8.2541666666667179E-2</v>
      </c>
      <c r="H179" s="16">
        <f t="shared" si="40"/>
        <v>0.1081249999999998</v>
      </c>
      <c r="I179" s="16">
        <f t="shared" si="41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3"/>
        <v>2.2647499999999998</v>
      </c>
      <c r="N179" s="9">
        <f t="shared" si="44"/>
        <v>2.347291666666667</v>
      </c>
      <c r="O179" s="9">
        <f t="shared" si="45"/>
        <v>2.4554166666666668</v>
      </c>
      <c r="P179" s="9">
        <f t="shared" si="46"/>
        <v>2.5883333333333334</v>
      </c>
      <c r="Q179" s="9">
        <f t="shared" si="47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x14ac:dyDescent="0.2">
      <c r="A180">
        <f t="shared" si="48"/>
        <v>3</v>
      </c>
      <c r="B180">
        <f t="shared" si="49"/>
        <v>9</v>
      </c>
      <c r="C180" s="1">
        <v>34234</v>
      </c>
      <c r="D180">
        <f t="shared" si="50"/>
        <v>9</v>
      </c>
      <c r="E180">
        <f t="shared" si="51"/>
        <v>1993</v>
      </c>
      <c r="F180" s="16">
        <f t="shared" si="52"/>
        <v>0.16139999999999954</v>
      </c>
      <c r="G180" s="16">
        <f t="shared" si="39"/>
        <v>0.10383333333333322</v>
      </c>
      <c r="H180" s="16">
        <f t="shared" si="40"/>
        <v>0.10833333333333428</v>
      </c>
      <c r="I180" s="16">
        <f t="shared" si="41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3"/>
        <v>2.2738333333333332</v>
      </c>
      <c r="N180" s="9">
        <f t="shared" si="44"/>
        <v>2.3776666666666664</v>
      </c>
      <c r="O180" s="9">
        <f t="shared" si="45"/>
        <v>2.4860000000000007</v>
      </c>
      <c r="P180" s="9">
        <f t="shared" si="46"/>
        <v>2.6189166666666668</v>
      </c>
      <c r="Q180" s="9">
        <f t="shared" si="47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">
      <c r="A181" s="31">
        <f t="shared" si="48"/>
        <v>4</v>
      </c>
      <c r="B181" s="31">
        <f t="shared" si="49"/>
        <v>9</v>
      </c>
      <c r="C181" s="1">
        <v>34235</v>
      </c>
      <c r="D181">
        <f t="shared" si="50"/>
        <v>9</v>
      </c>
      <c r="E181">
        <f t="shared" si="51"/>
        <v>1993</v>
      </c>
      <c r="F181" s="16">
        <f t="shared" si="52"/>
        <v>0.2572000000000001</v>
      </c>
      <c r="G181" s="19">
        <f t="shared" si="39"/>
        <v>0.10029166666666711</v>
      </c>
      <c r="H181" s="19">
        <f t="shared" si="40"/>
        <v>0.11083333333333378</v>
      </c>
      <c r="I181" s="19">
        <f t="shared" si="41"/>
        <v>0.2111250000000009</v>
      </c>
      <c r="J181" s="21">
        <f>VLOOKUP(C181,'Nymex hist.'!A:B,2,0)</f>
        <v>2.0659999999999998</v>
      </c>
      <c r="K181" s="21">
        <f t="shared" si="54"/>
        <v>2.0659999999999998</v>
      </c>
      <c r="L181" s="21">
        <f t="shared" si="53"/>
        <v>2.3231999999999999</v>
      </c>
      <c r="M181" s="21">
        <f t="shared" si="43"/>
        <v>2.2679999999999993</v>
      </c>
      <c r="N181" s="21">
        <f t="shared" si="44"/>
        <v>2.3682916666666665</v>
      </c>
      <c r="O181" s="21">
        <f t="shared" si="45"/>
        <v>2.4791250000000002</v>
      </c>
      <c r="P181" s="21">
        <f t="shared" si="46"/>
        <v>2.6122499999999995</v>
      </c>
      <c r="Q181" s="21">
        <f t="shared" si="47"/>
        <v>2.756416666666667</v>
      </c>
      <c r="R181" s="8">
        <v>34235</v>
      </c>
      <c r="S181" s="27"/>
      <c r="T181" s="27"/>
      <c r="U181" s="27"/>
      <c r="V181" s="27"/>
      <c r="W181" s="27"/>
      <c r="X181" s="27"/>
      <c r="Y181" s="27"/>
      <c r="Z181" s="27"/>
      <c r="AA181" s="27">
        <v>2.0659999999999998</v>
      </c>
      <c r="AB181" s="27">
        <v>2.2669999999999999</v>
      </c>
      <c r="AC181" s="27">
        <v>2.4260000000000002</v>
      </c>
      <c r="AD181" s="27">
        <v>2.431</v>
      </c>
      <c r="AE181" s="27">
        <v>2.2959999999999998</v>
      </c>
      <c r="AF181" s="27">
        <v>2.1960000000000002</v>
      </c>
      <c r="AG181" s="27">
        <v>2.1549999999999998</v>
      </c>
      <c r="AH181" s="27">
        <v>2.1549999999999998</v>
      </c>
      <c r="AI181" s="27">
        <v>2.1549999999999998</v>
      </c>
      <c r="AJ181" s="28">
        <v>2.1560000000000001</v>
      </c>
      <c r="AK181" s="27">
        <v>2.1819999999999999</v>
      </c>
      <c r="AL181" s="27">
        <v>2.2170000000000001</v>
      </c>
      <c r="AM181" s="27">
        <v>2.31</v>
      </c>
      <c r="AN181" s="27">
        <v>2.415</v>
      </c>
      <c r="AO181" s="27">
        <v>2.548</v>
      </c>
      <c r="AP181" s="27">
        <v>2.5379999999999998</v>
      </c>
      <c r="AQ181" s="27">
        <v>2.4180000000000001</v>
      </c>
      <c r="AR181" s="27">
        <v>2.3380000000000001</v>
      </c>
      <c r="AS181" s="27">
        <v>2.2475000000000001</v>
      </c>
      <c r="AT181" s="27">
        <v>2.2475000000000001</v>
      </c>
      <c r="AU181" s="27">
        <v>2.2475000000000001</v>
      </c>
      <c r="AV181" s="27">
        <v>2.2484999999999999</v>
      </c>
      <c r="AW181" s="27">
        <v>2.2745000000000002</v>
      </c>
      <c r="AX181" s="27">
        <v>2.3094999999999999</v>
      </c>
      <c r="AY181" s="27">
        <v>2.4024999999999999</v>
      </c>
      <c r="AZ181" s="27">
        <v>2.5074999999999998</v>
      </c>
      <c r="BA181" s="27">
        <v>2.6404999999999998</v>
      </c>
      <c r="BB181" s="27">
        <v>2.6305000000000001</v>
      </c>
      <c r="BC181" s="27">
        <v>2.5305</v>
      </c>
      <c r="BD181" s="27">
        <v>2.4504999999999999</v>
      </c>
      <c r="BE181" s="27">
        <v>2.36</v>
      </c>
      <c r="BF181" s="27">
        <v>2.36</v>
      </c>
      <c r="BG181" s="27">
        <v>2.36</v>
      </c>
      <c r="BH181" s="27">
        <v>2.3610000000000002</v>
      </c>
      <c r="BI181" s="27">
        <v>2.387</v>
      </c>
      <c r="BJ181" s="27">
        <v>2.4220000000000002</v>
      </c>
      <c r="BK181" s="27">
        <v>2.5150000000000001</v>
      </c>
      <c r="BL181" s="27">
        <v>2.62</v>
      </c>
      <c r="BM181" s="27">
        <v>2.7530000000000001</v>
      </c>
      <c r="BN181" s="27">
        <v>2.7429999999999999</v>
      </c>
      <c r="BO181" s="27">
        <v>2.6655000000000002</v>
      </c>
      <c r="BP181" s="27">
        <v>2.5855000000000001</v>
      </c>
      <c r="BQ181" s="27">
        <v>2.4950000000000001</v>
      </c>
      <c r="BR181" s="27">
        <v>2.4950000000000001</v>
      </c>
      <c r="BS181" s="27">
        <v>2.4950000000000001</v>
      </c>
      <c r="BT181" s="27">
        <v>2.496</v>
      </c>
      <c r="BU181" s="27">
        <v>2.5219999999999998</v>
      </c>
      <c r="BV181" s="27">
        <v>2.5569999999999999</v>
      </c>
      <c r="BW181" s="27">
        <v>2.65</v>
      </c>
      <c r="BX181" s="27">
        <v>2.7549999999999999</v>
      </c>
      <c r="BY181" s="27">
        <v>2.8879999999999999</v>
      </c>
      <c r="BZ181" s="27">
        <v>2.8780000000000001</v>
      </c>
      <c r="CA181" s="27">
        <v>2.8105000000000002</v>
      </c>
      <c r="CB181" s="27">
        <v>2.7305000000000001</v>
      </c>
      <c r="CC181" s="27">
        <v>2.64</v>
      </c>
      <c r="CD181" s="27">
        <v>2.64</v>
      </c>
      <c r="CE181" s="27">
        <v>2.64</v>
      </c>
      <c r="CF181" s="27">
        <v>2.641</v>
      </c>
      <c r="CG181" s="27">
        <v>2.6669999999999998</v>
      </c>
      <c r="CH181" s="27">
        <v>2.702</v>
      </c>
      <c r="CI181" s="27">
        <v>2.7949999999999999</v>
      </c>
      <c r="CJ181" s="27">
        <v>2.9</v>
      </c>
      <c r="CK181" s="27">
        <v>3.0329999999999999</v>
      </c>
      <c r="CL181" s="27">
        <v>3.0230000000000001</v>
      </c>
      <c r="CM181" s="27">
        <v>2.9605000000000001</v>
      </c>
      <c r="CN181" s="27">
        <v>2.8805000000000001</v>
      </c>
      <c r="CO181" s="27">
        <v>2.79</v>
      </c>
      <c r="CP181" s="27">
        <v>2.79</v>
      </c>
      <c r="CQ181" s="27">
        <v>2.79</v>
      </c>
      <c r="CR181" s="27">
        <v>2.7909999999999999</v>
      </c>
      <c r="CS181" s="27">
        <v>2.8170000000000002</v>
      </c>
      <c r="CT181" s="27">
        <v>2.8519999999999999</v>
      </c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</row>
    <row r="182" spans="1:199" customFormat="1" x14ac:dyDescent="0.2">
      <c r="A182">
        <f t="shared" si="48"/>
        <v>5</v>
      </c>
      <c r="B182">
        <f t="shared" si="49"/>
        <v>9</v>
      </c>
      <c r="C182" s="1">
        <v>34236</v>
      </c>
      <c r="D182">
        <f t="shared" si="50"/>
        <v>9</v>
      </c>
      <c r="E182">
        <f t="shared" si="51"/>
        <v>1993</v>
      </c>
      <c r="F182" s="16">
        <f t="shared" si="52"/>
        <v>0.25819999999999999</v>
      </c>
      <c r="G182" s="16">
        <f t="shared" si="39"/>
        <v>0.10674999999999946</v>
      </c>
      <c r="H182" s="16">
        <f t="shared" si="40"/>
        <v>0.10854166666666742</v>
      </c>
      <c r="I182" s="16">
        <f t="shared" si="41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3"/>
        <v>2.2799166666666668</v>
      </c>
      <c r="N182" s="9">
        <f t="shared" si="44"/>
        <v>2.3866666666666663</v>
      </c>
      <c r="O182" s="9">
        <f t="shared" si="45"/>
        <v>2.4952083333333337</v>
      </c>
      <c r="P182" s="9">
        <f t="shared" si="46"/>
        <v>2.6235416666666667</v>
      </c>
      <c r="Q182" s="9">
        <f t="shared" si="47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x14ac:dyDescent="0.2">
      <c r="A183">
        <f t="shared" si="48"/>
        <v>1</v>
      </c>
      <c r="B183">
        <f t="shared" si="49"/>
        <v>9</v>
      </c>
      <c r="C183" s="1">
        <v>34239</v>
      </c>
      <c r="D183">
        <f t="shared" si="50"/>
        <v>9</v>
      </c>
      <c r="E183">
        <f t="shared" si="51"/>
        <v>1993</v>
      </c>
      <c r="F183" s="16">
        <f t="shared" si="52"/>
        <v>0.25279999999999969</v>
      </c>
      <c r="G183" s="16">
        <f t="shared" si="39"/>
        <v>0.11391666666666689</v>
      </c>
      <c r="H183" s="16">
        <f t="shared" si="40"/>
        <v>0.11624999999999996</v>
      </c>
      <c r="I183" s="16">
        <f t="shared" si="41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3"/>
        <v>2.2704166666666663</v>
      </c>
      <c r="N183" s="9">
        <f t="shared" si="44"/>
        <v>2.3843333333333332</v>
      </c>
      <c r="O183" s="9">
        <f t="shared" si="45"/>
        <v>2.5005833333333332</v>
      </c>
      <c r="P183" s="9">
        <f t="shared" si="46"/>
        <v>2.634125</v>
      </c>
      <c r="Q183" s="9">
        <f t="shared" si="47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x14ac:dyDescent="0.2">
      <c r="A184">
        <f t="shared" si="48"/>
        <v>2</v>
      </c>
      <c r="B184">
        <f t="shared" si="49"/>
        <v>9</v>
      </c>
      <c r="C184" s="1">
        <v>34240</v>
      </c>
      <c r="D184">
        <f t="shared" si="50"/>
        <v>9</v>
      </c>
      <c r="E184">
        <f t="shared" si="51"/>
        <v>1993</v>
      </c>
      <c r="F184" s="16">
        <f t="shared" si="52"/>
        <v>0.27420000000000044</v>
      </c>
      <c r="G184" s="16">
        <f t="shared" si="39"/>
        <v>0.11341666666666672</v>
      </c>
      <c r="H184" s="16">
        <f t="shared" si="40"/>
        <v>0.11395833333333272</v>
      </c>
      <c r="I184" s="16">
        <f t="shared" si="41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3"/>
        <v>2.2757499999999999</v>
      </c>
      <c r="N184" s="9">
        <f t="shared" si="44"/>
        <v>2.3891666666666667</v>
      </c>
      <c r="O184" s="9">
        <f t="shared" si="45"/>
        <v>2.5031249999999994</v>
      </c>
      <c r="P184" s="9">
        <f t="shared" si="46"/>
        <v>2.631875</v>
      </c>
      <c r="Q184" s="9">
        <f t="shared" si="47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x14ac:dyDescent="0.2">
      <c r="A185">
        <f t="shared" si="48"/>
        <v>3</v>
      </c>
      <c r="B185">
        <f t="shared" si="49"/>
        <v>9</v>
      </c>
      <c r="C185" s="1">
        <v>34241</v>
      </c>
      <c r="D185">
        <f t="shared" si="50"/>
        <v>9</v>
      </c>
      <c r="E185">
        <f t="shared" si="51"/>
        <v>1993</v>
      </c>
      <c r="F185" s="16">
        <f t="shared" si="52"/>
        <v>0.28300000000000036</v>
      </c>
      <c r="G185" s="16">
        <f t="shared" si="39"/>
        <v>0.10633333333333317</v>
      </c>
      <c r="H185" s="16">
        <f t="shared" si="40"/>
        <v>0.11395833333333361</v>
      </c>
      <c r="I185" s="16">
        <f t="shared" si="41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3"/>
        <v>2.2675000000000001</v>
      </c>
      <c r="N185" s="9">
        <f t="shared" si="44"/>
        <v>2.3738333333333332</v>
      </c>
      <c r="O185" s="9">
        <f t="shared" si="45"/>
        <v>2.4877916666666668</v>
      </c>
      <c r="P185" s="9">
        <f t="shared" si="46"/>
        <v>2.616541666666667</v>
      </c>
      <c r="Q185" s="9">
        <f t="shared" si="47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">
      <c r="A186" s="31">
        <f t="shared" si="48"/>
        <v>4</v>
      </c>
      <c r="B186" s="31">
        <f t="shared" si="49"/>
        <v>9</v>
      </c>
      <c r="C186" s="1">
        <v>34242</v>
      </c>
      <c r="D186">
        <f t="shared" si="50"/>
        <v>9</v>
      </c>
      <c r="E186">
        <f t="shared" si="51"/>
        <v>1993</v>
      </c>
      <c r="F186" s="16">
        <f t="shared" si="52"/>
        <v>0.26420000000000021</v>
      </c>
      <c r="G186" s="19">
        <f t="shared" si="39"/>
        <v>9.0083333333333737E-2</v>
      </c>
      <c r="H186" s="19">
        <f t="shared" si="40"/>
        <v>0.10833333333333339</v>
      </c>
      <c r="I186" s="19">
        <f t="shared" si="41"/>
        <v>0.19841666666666713</v>
      </c>
      <c r="J186" s="21">
        <f>VLOOKUP(C186,'Nymex hist.'!A:B,2,0)</f>
        <v>2.2909999999999999</v>
      </c>
      <c r="K186" s="21">
        <f t="shared" si="54"/>
        <v>2.0659999999999998</v>
      </c>
      <c r="L186" s="21">
        <f t="shared" si="53"/>
        <v>2.3302</v>
      </c>
      <c r="M186" s="21">
        <f t="shared" si="43"/>
        <v>2.2429999999999994</v>
      </c>
      <c r="N186" s="21">
        <f t="shared" si="44"/>
        <v>2.3330833333333332</v>
      </c>
      <c r="O186" s="21">
        <f t="shared" si="45"/>
        <v>2.4414166666666666</v>
      </c>
      <c r="P186" s="21">
        <f t="shared" si="46"/>
        <v>2.5651666666666664</v>
      </c>
      <c r="Q186" s="21">
        <f t="shared" si="47"/>
        <v>2.7016249999999999</v>
      </c>
      <c r="R186" s="8">
        <v>34242</v>
      </c>
      <c r="S186" s="27"/>
      <c r="T186" s="27"/>
      <c r="U186" s="27"/>
      <c r="V186" s="27"/>
      <c r="W186" s="27"/>
      <c r="X186" s="27"/>
      <c r="Y186" s="27"/>
      <c r="Z186" s="27"/>
      <c r="AA186" s="27">
        <v>2.0659999999999998</v>
      </c>
      <c r="AB186" s="27">
        <v>2.2909999999999999</v>
      </c>
      <c r="AC186" s="27">
        <v>2.448</v>
      </c>
      <c r="AD186" s="27">
        <v>2.444</v>
      </c>
      <c r="AE186" s="27">
        <v>2.2839999999999998</v>
      </c>
      <c r="AF186" s="27">
        <v>2.1840000000000002</v>
      </c>
      <c r="AG186" s="27">
        <v>2.1320000000000001</v>
      </c>
      <c r="AH186" s="27">
        <v>2.13</v>
      </c>
      <c r="AI186" s="27">
        <v>2.13</v>
      </c>
      <c r="AJ186" s="28">
        <v>2.13</v>
      </c>
      <c r="AK186" s="27">
        <v>2.15</v>
      </c>
      <c r="AL186" s="27">
        <v>2.1739999999999999</v>
      </c>
      <c r="AM186" s="27">
        <v>2.2690000000000001</v>
      </c>
      <c r="AN186" s="27">
        <v>2.3719999999999999</v>
      </c>
      <c r="AO186" s="27">
        <v>2.5169999999999999</v>
      </c>
      <c r="AP186" s="27">
        <v>2.5070000000000001</v>
      </c>
      <c r="AQ186" s="27">
        <v>2.3759999999999999</v>
      </c>
      <c r="AR186" s="27">
        <v>2.286</v>
      </c>
      <c r="AS186" s="27">
        <v>2.2360000000000002</v>
      </c>
      <c r="AT186" s="27">
        <v>2.2200000000000002</v>
      </c>
      <c r="AU186" s="27">
        <v>2.2200000000000002</v>
      </c>
      <c r="AV186" s="27">
        <v>2.2200000000000002</v>
      </c>
      <c r="AW186" s="27">
        <v>2.2400000000000002</v>
      </c>
      <c r="AX186" s="27">
        <v>2.2639999999999998</v>
      </c>
      <c r="AY186" s="27">
        <v>2.359</v>
      </c>
      <c r="AZ186" s="27">
        <v>2.4620000000000002</v>
      </c>
      <c r="BA186" s="27">
        <v>2.6070000000000002</v>
      </c>
      <c r="BB186" s="27">
        <v>2.597</v>
      </c>
      <c r="BC186" s="27">
        <v>2.4860000000000002</v>
      </c>
      <c r="BD186" s="27">
        <v>2.3959999999999999</v>
      </c>
      <c r="BE186" s="27">
        <v>2.3460000000000001</v>
      </c>
      <c r="BF186" s="27">
        <v>2.33</v>
      </c>
      <c r="BG186" s="27">
        <v>2.33</v>
      </c>
      <c r="BH186" s="27">
        <v>2.33</v>
      </c>
      <c r="BI186" s="27">
        <v>2.35</v>
      </c>
      <c r="BJ186" s="27">
        <v>2.3740000000000001</v>
      </c>
      <c r="BK186" s="27">
        <v>2.4689999999999999</v>
      </c>
      <c r="BL186" s="27">
        <v>2.5720000000000001</v>
      </c>
      <c r="BM186" s="27">
        <v>2.7170000000000001</v>
      </c>
      <c r="BN186" s="27">
        <v>2.7069999999999999</v>
      </c>
      <c r="BO186" s="27">
        <v>2.6110000000000002</v>
      </c>
      <c r="BP186" s="27">
        <v>2.5209999999999999</v>
      </c>
      <c r="BQ186" s="27">
        <v>2.4710000000000001</v>
      </c>
      <c r="BR186" s="27">
        <v>2.4550000000000001</v>
      </c>
      <c r="BS186" s="27">
        <v>2.4550000000000001</v>
      </c>
      <c r="BT186" s="27">
        <v>2.4550000000000001</v>
      </c>
      <c r="BU186" s="27">
        <v>2.4750000000000001</v>
      </c>
      <c r="BV186" s="27">
        <v>2.4990000000000001</v>
      </c>
      <c r="BW186" s="27">
        <v>2.5939999999999999</v>
      </c>
      <c r="BX186" s="27">
        <v>2.6970000000000001</v>
      </c>
      <c r="BY186" s="27">
        <v>2.8420000000000001</v>
      </c>
      <c r="BZ186" s="27">
        <v>2.8319999999999999</v>
      </c>
      <c r="CA186" s="27">
        <v>2.7484999999999999</v>
      </c>
      <c r="CB186" s="27">
        <v>2.6585000000000001</v>
      </c>
      <c r="CC186" s="27">
        <v>2.6084999999999998</v>
      </c>
      <c r="CD186" s="27">
        <v>2.5924999999999998</v>
      </c>
      <c r="CE186" s="27">
        <v>2.5924999999999998</v>
      </c>
      <c r="CF186" s="27">
        <v>2.5924999999999998</v>
      </c>
      <c r="CG186" s="27">
        <v>2.6124999999999998</v>
      </c>
      <c r="CH186" s="27">
        <v>2.6364999999999998</v>
      </c>
      <c r="CI186" s="27">
        <v>2.7315</v>
      </c>
      <c r="CJ186" s="27">
        <v>2.8344999999999998</v>
      </c>
      <c r="CK186" s="27">
        <v>2.9794999999999998</v>
      </c>
      <c r="CL186" s="27">
        <v>2.9695</v>
      </c>
      <c r="CM186" s="27">
        <v>2.891</v>
      </c>
      <c r="CN186" s="27">
        <v>2.8010000000000002</v>
      </c>
      <c r="CO186" s="27">
        <v>2.7509999999999999</v>
      </c>
      <c r="CP186" s="27">
        <v>2.7349999999999999</v>
      </c>
      <c r="CQ186" s="27">
        <v>2.7349999999999999</v>
      </c>
      <c r="CR186" s="27">
        <v>2.7349999999999999</v>
      </c>
      <c r="CS186" s="27">
        <v>2.7549999999999999</v>
      </c>
      <c r="CT186" s="27">
        <v>2.7789999999999999</v>
      </c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</row>
    <row r="187" spans="1:199" customFormat="1" x14ac:dyDescent="0.2">
      <c r="A187">
        <f t="shared" si="48"/>
        <v>5</v>
      </c>
      <c r="B187">
        <f t="shared" si="49"/>
        <v>10</v>
      </c>
      <c r="C187" s="1">
        <v>34243</v>
      </c>
      <c r="D187">
        <f t="shared" si="50"/>
        <v>10</v>
      </c>
      <c r="E187">
        <f t="shared" si="51"/>
        <v>1993</v>
      </c>
      <c r="F187" s="17"/>
      <c r="G187" s="16">
        <f t="shared" si="39"/>
        <v>0.10466666666666713</v>
      </c>
      <c r="H187" s="16">
        <f t="shared" si="40"/>
        <v>0.11645833333333311</v>
      </c>
      <c r="I187" s="16">
        <f t="shared" si="41"/>
        <v>0.22112500000000024</v>
      </c>
      <c r="J187" s="7">
        <f>VLOOKUP(C187,'Nymex hist.'!A:B,2,0)</f>
        <v>2.2770000000000001</v>
      </c>
      <c r="K187" s="11"/>
      <c r="L187" s="11"/>
      <c r="M187" s="9">
        <f t="shared" si="43"/>
        <v>2.2545833333333332</v>
      </c>
      <c r="N187" s="9">
        <f t="shared" si="44"/>
        <v>2.3592500000000003</v>
      </c>
      <c r="O187" s="9">
        <f t="shared" si="45"/>
        <v>2.4757083333333334</v>
      </c>
      <c r="P187" s="9">
        <f t="shared" si="46"/>
        <v>2.6023750000000008</v>
      </c>
      <c r="Q187" s="9">
        <f t="shared" si="47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x14ac:dyDescent="0.2">
      <c r="A188">
        <f t="shared" si="48"/>
        <v>1</v>
      </c>
      <c r="B188">
        <f t="shared" si="49"/>
        <v>10</v>
      </c>
      <c r="C188" s="1">
        <v>34246</v>
      </c>
      <c r="D188">
        <f t="shared" si="50"/>
        <v>10</v>
      </c>
      <c r="E188">
        <f t="shared" si="51"/>
        <v>1993</v>
      </c>
      <c r="F188" s="17"/>
      <c r="G188" s="16">
        <f t="shared" si="39"/>
        <v>0.11358333333333359</v>
      </c>
      <c r="H188" s="16">
        <f t="shared" si="40"/>
        <v>0.11999999999999966</v>
      </c>
      <c r="I188" s="16">
        <f t="shared" si="41"/>
        <v>0.23358333333333325</v>
      </c>
      <c r="J188" s="7">
        <f>VLOOKUP(C188,'Nymex hist.'!A:B,2,0)</f>
        <v>2.1970000000000001</v>
      </c>
      <c r="K188" s="11"/>
      <c r="L188" s="11"/>
      <c r="M188" s="9">
        <f t="shared" si="43"/>
        <v>2.2386666666666666</v>
      </c>
      <c r="N188" s="9">
        <f t="shared" si="44"/>
        <v>2.3522500000000002</v>
      </c>
      <c r="O188" s="9">
        <f t="shared" si="45"/>
        <v>2.4722499999999998</v>
      </c>
      <c r="P188" s="9">
        <f t="shared" si="46"/>
        <v>2.5997500000000002</v>
      </c>
      <c r="Q188" s="9">
        <f t="shared" si="47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x14ac:dyDescent="0.2">
      <c r="A189">
        <f t="shared" si="48"/>
        <v>2</v>
      </c>
      <c r="B189">
        <f t="shared" si="49"/>
        <v>10</v>
      </c>
      <c r="C189" s="1">
        <v>34247</v>
      </c>
      <c r="D189">
        <f t="shared" si="50"/>
        <v>10</v>
      </c>
      <c r="E189">
        <f t="shared" si="51"/>
        <v>1993</v>
      </c>
      <c r="F189" s="17"/>
      <c r="G189" s="16">
        <f t="shared" si="39"/>
        <v>0.11900000000000066</v>
      </c>
      <c r="H189" s="16">
        <f t="shared" si="40"/>
        <v>0.1264583333333329</v>
      </c>
      <c r="I189" s="16">
        <f t="shared" si="41"/>
        <v>0.24545833333333356</v>
      </c>
      <c r="J189" s="7">
        <f>VLOOKUP(C189,'Nymex hist.'!A:B,2,0)</f>
        <v>2.1779999999999999</v>
      </c>
      <c r="K189" s="11"/>
      <c r="L189" s="11"/>
      <c r="M189" s="9">
        <f t="shared" si="43"/>
        <v>2.238833333333333</v>
      </c>
      <c r="N189" s="9">
        <f t="shared" si="44"/>
        <v>2.3578333333333337</v>
      </c>
      <c r="O189" s="9">
        <f t="shared" si="45"/>
        <v>2.4842916666666666</v>
      </c>
      <c r="P189" s="9">
        <f t="shared" si="46"/>
        <v>2.6163749999999997</v>
      </c>
      <c r="Q189" s="9">
        <f t="shared" si="47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x14ac:dyDescent="0.2">
      <c r="A190">
        <f t="shared" si="48"/>
        <v>3</v>
      </c>
      <c r="B190">
        <f t="shared" si="49"/>
        <v>10</v>
      </c>
      <c r="C190" s="1">
        <v>34248</v>
      </c>
      <c r="D190">
        <f t="shared" si="50"/>
        <v>10</v>
      </c>
      <c r="E190">
        <f t="shared" si="51"/>
        <v>1993</v>
      </c>
      <c r="F190" s="17"/>
      <c r="G190" s="16">
        <f t="shared" si="39"/>
        <v>0.12050000000000027</v>
      </c>
      <c r="H190" s="16">
        <f t="shared" si="40"/>
        <v>0.12666666666666693</v>
      </c>
      <c r="I190" s="16">
        <f t="shared" si="41"/>
        <v>0.2471666666666672</v>
      </c>
      <c r="J190" s="7">
        <f>VLOOKUP(C190,'Nymex hist.'!A:B,2,0)</f>
        <v>2.173</v>
      </c>
      <c r="K190" s="11"/>
      <c r="L190" s="11"/>
      <c r="M190" s="9">
        <f t="shared" si="43"/>
        <v>2.2369999999999997</v>
      </c>
      <c r="N190" s="9">
        <f t="shared" si="44"/>
        <v>2.3574999999999999</v>
      </c>
      <c r="O190" s="9">
        <f t="shared" si="45"/>
        <v>2.4841666666666669</v>
      </c>
      <c r="P190" s="9">
        <f t="shared" si="46"/>
        <v>2.6162500000000004</v>
      </c>
      <c r="Q190" s="9">
        <f t="shared" si="47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x14ac:dyDescent="0.2">
      <c r="A191">
        <f t="shared" si="48"/>
        <v>4</v>
      </c>
      <c r="B191">
        <f t="shared" si="49"/>
        <v>10</v>
      </c>
      <c r="C191" s="1">
        <v>34249</v>
      </c>
      <c r="D191">
        <f t="shared" si="50"/>
        <v>10</v>
      </c>
      <c r="E191">
        <f t="shared" si="51"/>
        <v>1993</v>
      </c>
      <c r="F191" s="17"/>
      <c r="G191" s="16">
        <f t="shared" si="39"/>
        <v>0.12541666666666629</v>
      </c>
      <c r="H191" s="16">
        <f t="shared" si="40"/>
        <v>0.12666666666666693</v>
      </c>
      <c r="I191" s="16">
        <f t="shared" si="41"/>
        <v>0.25208333333333321</v>
      </c>
      <c r="J191" s="7">
        <f>VLOOKUP(C191,'Nymex hist.'!A:B,2,0)</f>
        <v>2.1219999999999999</v>
      </c>
      <c r="K191" s="11"/>
      <c r="L191" s="11"/>
      <c r="M191" s="9">
        <f t="shared" si="43"/>
        <v>2.2037499999999999</v>
      </c>
      <c r="N191" s="9">
        <f t="shared" si="44"/>
        <v>2.3291666666666662</v>
      </c>
      <c r="O191" s="9">
        <f t="shared" si="45"/>
        <v>2.4558333333333331</v>
      </c>
      <c r="P191" s="9">
        <f t="shared" si="46"/>
        <v>2.5879166666666666</v>
      </c>
      <c r="Q191" s="9">
        <f t="shared" si="47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x14ac:dyDescent="0.2">
      <c r="A192">
        <f t="shared" si="48"/>
        <v>5</v>
      </c>
      <c r="B192">
        <f t="shared" si="49"/>
        <v>10</v>
      </c>
      <c r="C192" s="1">
        <v>34250</v>
      </c>
      <c r="D192">
        <f t="shared" si="50"/>
        <v>10</v>
      </c>
      <c r="E192">
        <f t="shared" si="51"/>
        <v>1993</v>
      </c>
      <c r="F192" s="17"/>
      <c r="G192" s="16">
        <f t="shared" si="39"/>
        <v>0.129</v>
      </c>
      <c r="H192" s="16">
        <f t="shared" si="40"/>
        <v>0.12708333333333321</v>
      </c>
      <c r="I192" s="16">
        <f t="shared" si="41"/>
        <v>0.25608333333333322</v>
      </c>
      <c r="J192" s="7">
        <f>VLOOKUP(C192,'Nymex hist.'!A:B,2,0)</f>
        <v>2.141</v>
      </c>
      <c r="K192" s="11"/>
      <c r="L192" s="11"/>
      <c r="M192" s="9">
        <f t="shared" si="43"/>
        <v>2.2222500000000003</v>
      </c>
      <c r="N192" s="9">
        <f t="shared" si="44"/>
        <v>2.3512500000000003</v>
      </c>
      <c r="O192" s="9">
        <f t="shared" si="45"/>
        <v>2.4783333333333335</v>
      </c>
      <c r="P192" s="9">
        <f t="shared" si="46"/>
        <v>2.6104166666666671</v>
      </c>
      <c r="Q192" s="9">
        <f t="shared" si="47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x14ac:dyDescent="0.2">
      <c r="A193">
        <f t="shared" si="48"/>
        <v>1</v>
      </c>
      <c r="B193">
        <f t="shared" si="49"/>
        <v>10</v>
      </c>
      <c r="C193" s="1">
        <v>34253</v>
      </c>
      <c r="D193">
        <f t="shared" si="50"/>
        <v>10</v>
      </c>
      <c r="E193">
        <f t="shared" si="51"/>
        <v>1993</v>
      </c>
      <c r="F193" s="17"/>
      <c r="G193" s="16">
        <f t="shared" si="39"/>
        <v>0.12741666666666651</v>
      </c>
      <c r="H193" s="16">
        <f t="shared" si="40"/>
        <v>0.12687500000000007</v>
      </c>
      <c r="I193" s="16">
        <f t="shared" si="41"/>
        <v>0.25429166666666658</v>
      </c>
      <c r="J193" s="7">
        <f>VLOOKUP(C193,'Nymex hist.'!A:B,2,0)</f>
        <v>2.1850000000000001</v>
      </c>
      <c r="K193" s="11"/>
      <c r="L193" s="11"/>
      <c r="M193" s="9">
        <f t="shared" si="43"/>
        <v>2.2417500000000001</v>
      </c>
      <c r="N193" s="9">
        <f t="shared" si="44"/>
        <v>2.3691666666666666</v>
      </c>
      <c r="O193" s="9">
        <f t="shared" si="45"/>
        <v>2.4960416666666667</v>
      </c>
      <c r="P193" s="9">
        <f t="shared" si="46"/>
        <v>2.6281249999999998</v>
      </c>
      <c r="Q193" s="9">
        <f t="shared" si="47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x14ac:dyDescent="0.2">
      <c r="A194">
        <f t="shared" si="48"/>
        <v>2</v>
      </c>
      <c r="B194">
        <f t="shared" si="49"/>
        <v>10</v>
      </c>
      <c r="C194" s="1">
        <v>34254</v>
      </c>
      <c r="D194">
        <f t="shared" si="50"/>
        <v>10</v>
      </c>
      <c r="E194">
        <f t="shared" si="51"/>
        <v>1993</v>
      </c>
      <c r="F194" s="17"/>
      <c r="G194" s="16">
        <f t="shared" si="39"/>
        <v>0.13424999999999976</v>
      </c>
      <c r="H194" s="16">
        <f t="shared" si="40"/>
        <v>0.12729166666666636</v>
      </c>
      <c r="I194" s="16">
        <f t="shared" si="41"/>
        <v>0.26154166666666612</v>
      </c>
      <c r="J194" s="7">
        <f>VLOOKUP(C194,'Nymex hist.'!A:B,2,0)</f>
        <v>2.1509999999999998</v>
      </c>
      <c r="K194" s="11"/>
      <c r="L194" s="11"/>
      <c r="M194" s="9">
        <f t="shared" si="43"/>
        <v>2.2199166666666668</v>
      </c>
      <c r="N194" s="9">
        <f t="shared" si="44"/>
        <v>2.3541666666666665</v>
      </c>
      <c r="O194" s="9">
        <f t="shared" si="45"/>
        <v>2.4814583333333329</v>
      </c>
      <c r="P194" s="9">
        <f t="shared" si="46"/>
        <v>2.6135416666666669</v>
      </c>
      <c r="Q194" s="9">
        <f t="shared" si="47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x14ac:dyDescent="0.2">
      <c r="A195">
        <f t="shared" si="48"/>
        <v>3</v>
      </c>
      <c r="B195">
        <f t="shared" si="49"/>
        <v>10</v>
      </c>
      <c r="C195" s="1">
        <v>34255</v>
      </c>
      <c r="D195">
        <f t="shared" si="50"/>
        <v>10</v>
      </c>
      <c r="E195">
        <f t="shared" si="51"/>
        <v>1993</v>
      </c>
      <c r="F195" s="17"/>
      <c r="G195" s="16">
        <f t="shared" si="39"/>
        <v>0.12291666666666634</v>
      </c>
      <c r="H195" s="16">
        <f t="shared" si="40"/>
        <v>0.12458333333333327</v>
      </c>
      <c r="I195" s="16">
        <f t="shared" si="41"/>
        <v>0.24749999999999961</v>
      </c>
      <c r="J195" s="7">
        <f>VLOOKUP(C195,'Nymex hist.'!A:B,2,0)</f>
        <v>2.2050000000000001</v>
      </c>
      <c r="K195" s="11"/>
      <c r="L195" s="11"/>
      <c r="M195" s="9">
        <f t="shared" si="43"/>
        <v>2.2284166666666665</v>
      </c>
      <c r="N195" s="9">
        <f t="shared" si="44"/>
        <v>2.3513333333333328</v>
      </c>
      <c r="O195" s="9">
        <f t="shared" si="45"/>
        <v>2.4759166666666661</v>
      </c>
      <c r="P195" s="9">
        <f t="shared" si="46"/>
        <v>2.6055000000000001</v>
      </c>
      <c r="Q195" s="9">
        <f t="shared" si="47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x14ac:dyDescent="0.2">
      <c r="A196">
        <f t="shared" si="48"/>
        <v>4</v>
      </c>
      <c r="B196">
        <f t="shared" si="49"/>
        <v>10</v>
      </c>
      <c r="C196" s="1">
        <v>34256</v>
      </c>
      <c r="D196">
        <f t="shared" si="50"/>
        <v>10</v>
      </c>
      <c r="E196">
        <f t="shared" si="51"/>
        <v>1993</v>
      </c>
      <c r="F196" s="17"/>
      <c r="G196" s="16">
        <f t="shared" si="39"/>
        <v>0.11458333333333304</v>
      </c>
      <c r="H196" s="16">
        <f t="shared" si="40"/>
        <v>0.11916666666666709</v>
      </c>
      <c r="I196" s="16">
        <f t="shared" si="41"/>
        <v>0.23375000000000012</v>
      </c>
      <c r="J196" s="7">
        <f>VLOOKUP(C196,'Nymex hist.'!A:B,2,0)</f>
        <v>2.1669999999999998</v>
      </c>
      <c r="K196" s="11"/>
      <c r="L196" s="11"/>
      <c r="M196" s="9">
        <f t="shared" si="43"/>
        <v>2.2056666666666667</v>
      </c>
      <c r="N196" s="9">
        <f t="shared" si="44"/>
        <v>2.3202499999999997</v>
      </c>
      <c r="O196" s="9">
        <f t="shared" si="45"/>
        <v>2.4394166666666668</v>
      </c>
      <c r="P196" s="9">
        <f t="shared" si="46"/>
        <v>2.5685833333333332</v>
      </c>
      <c r="Q196" s="9">
        <f t="shared" si="47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x14ac:dyDescent="0.2">
      <c r="A197">
        <f t="shared" si="48"/>
        <v>5</v>
      </c>
      <c r="B197">
        <f t="shared" si="49"/>
        <v>10</v>
      </c>
      <c r="C197" s="1">
        <v>34257</v>
      </c>
      <c r="D197">
        <f t="shared" si="50"/>
        <v>10</v>
      </c>
      <c r="E197">
        <f t="shared" si="51"/>
        <v>1993</v>
      </c>
      <c r="F197" s="17"/>
      <c r="G197" s="16">
        <f t="shared" ref="G197:G260" si="55">N197-M197</f>
        <v>0.10933333333333284</v>
      </c>
      <c r="H197" s="16">
        <f t="shared" ref="H197:H260" si="56">O197-N197</f>
        <v>0.11916666666666664</v>
      </c>
      <c r="I197" s="16">
        <f t="shared" ref="I197:I260" si="57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8">SUMIF($S$3:$FQ$3,$E197+1,$S197:$FQ197)/COUNTIF($S$3:$FQ$3,$E197+1)</f>
        <v>2.2163333333333335</v>
      </c>
      <c r="N197" s="9">
        <f t="shared" ref="N197:N260" si="59">SUMIF($S$3:$FQ$3,$E197+2,$S197:$FQ197)/COUNTIF($S$3:$FQ$3,$E197+2)</f>
        <v>2.3256666666666663</v>
      </c>
      <c r="O197" s="9">
        <f t="shared" ref="O197:O260" si="60">SUMIF($S$3:$FQ$3,$E197+3,$S197:$FQ197)/COUNTIF($S$3:$FQ$3,$E197+3)</f>
        <v>2.444833333333333</v>
      </c>
      <c r="P197" s="9">
        <f t="shared" ref="P197:P260" si="61">SUMIF($S$3:$FQ$3,$E197+4,$S197:$FQ197)/COUNTIF($S$3:$FQ$3,$E197+4)</f>
        <v>2.5740000000000003</v>
      </c>
      <c r="Q197" s="9">
        <f t="shared" ref="Q197:Q260" si="62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x14ac:dyDescent="0.2">
      <c r="A198">
        <f t="shared" ref="A198:A261" si="63">WEEKDAY(C198,2)</f>
        <v>1</v>
      </c>
      <c r="B198">
        <f t="shared" ref="B198:B261" si="64">MONTH(C198)</f>
        <v>10</v>
      </c>
      <c r="C198" s="1">
        <v>34260</v>
      </c>
      <c r="D198">
        <f t="shared" ref="D198:D261" si="65">MONTH(R198)</f>
        <v>10</v>
      </c>
      <c r="E198">
        <f t="shared" ref="E198:E261" si="66">YEAR(R198)</f>
        <v>1993</v>
      </c>
      <c r="F198" s="17"/>
      <c r="G198" s="16">
        <f t="shared" si="55"/>
        <v>0.11275000000000013</v>
      </c>
      <c r="H198" s="16">
        <f t="shared" si="56"/>
        <v>0.11916666666666664</v>
      </c>
      <c r="I198" s="16">
        <f t="shared" si="57"/>
        <v>0.23191666666666677</v>
      </c>
      <c r="J198" s="7">
        <f>VLOOKUP(C198,'Nymex hist.'!A:B,2,0)</f>
        <v>2.1309999999999998</v>
      </c>
      <c r="K198" s="11"/>
      <c r="L198" s="11"/>
      <c r="M198" s="9">
        <f t="shared" si="58"/>
        <v>2.2005833333333329</v>
      </c>
      <c r="N198" s="9">
        <f t="shared" si="59"/>
        <v>2.313333333333333</v>
      </c>
      <c r="O198" s="9">
        <f t="shared" si="60"/>
        <v>2.4324999999999997</v>
      </c>
      <c r="P198" s="9">
        <f t="shared" si="61"/>
        <v>2.5616666666666661</v>
      </c>
      <c r="Q198" s="9">
        <f t="shared" si="62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x14ac:dyDescent="0.2">
      <c r="A199">
        <f t="shared" si="63"/>
        <v>2</v>
      </c>
      <c r="B199">
        <f t="shared" si="64"/>
        <v>10</v>
      </c>
      <c r="C199" s="1">
        <v>34261</v>
      </c>
      <c r="D199">
        <f t="shared" si="65"/>
        <v>10</v>
      </c>
      <c r="E199">
        <f t="shared" si="66"/>
        <v>1993</v>
      </c>
      <c r="F199" s="17"/>
      <c r="G199" s="16">
        <f t="shared" si="55"/>
        <v>0.11750000000000016</v>
      </c>
      <c r="H199" s="16">
        <f t="shared" si="56"/>
        <v>0.125</v>
      </c>
      <c r="I199" s="16">
        <f t="shared" si="57"/>
        <v>0.24250000000000016</v>
      </c>
      <c r="J199" s="7">
        <f>VLOOKUP(C199,'Nymex hist.'!A:B,2,0)</f>
        <v>2.1659999999999999</v>
      </c>
      <c r="K199" s="11"/>
      <c r="L199" s="11"/>
      <c r="M199" s="9">
        <f t="shared" si="58"/>
        <v>2.2200833333333332</v>
      </c>
      <c r="N199" s="9">
        <f t="shared" si="59"/>
        <v>2.3375833333333333</v>
      </c>
      <c r="O199" s="9">
        <f t="shared" si="60"/>
        <v>2.4625833333333333</v>
      </c>
      <c r="P199" s="9">
        <f t="shared" si="61"/>
        <v>2.5975833333333331</v>
      </c>
      <c r="Q199" s="9">
        <f t="shared" si="62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x14ac:dyDescent="0.2">
      <c r="A200">
        <f t="shared" si="63"/>
        <v>3</v>
      </c>
      <c r="B200">
        <f t="shared" si="64"/>
        <v>10</v>
      </c>
      <c r="C200" s="1">
        <v>34262</v>
      </c>
      <c r="D200">
        <f t="shared" si="65"/>
        <v>10</v>
      </c>
      <c r="E200">
        <f t="shared" si="66"/>
        <v>1993</v>
      </c>
      <c r="F200" s="17"/>
      <c r="G200" s="16">
        <f t="shared" si="55"/>
        <v>0.12158333333333315</v>
      </c>
      <c r="H200" s="16">
        <f t="shared" si="56"/>
        <v>0.125</v>
      </c>
      <c r="I200" s="16">
        <f t="shared" si="57"/>
        <v>0.24658333333333315</v>
      </c>
      <c r="J200" s="7">
        <f>VLOOKUP(C200,'Nymex hist.'!A:B,2,0)</f>
        <v>2.1160000000000001</v>
      </c>
      <c r="K200" s="11"/>
      <c r="L200" s="11"/>
      <c r="M200" s="9">
        <f t="shared" si="58"/>
        <v>2.2021666666666668</v>
      </c>
      <c r="N200" s="9">
        <f t="shared" si="59"/>
        <v>2.32375</v>
      </c>
      <c r="O200" s="9">
        <f t="shared" si="60"/>
        <v>2.44875</v>
      </c>
      <c r="P200" s="9">
        <f t="shared" si="61"/>
        <v>2.5837499999999998</v>
      </c>
      <c r="Q200" s="9">
        <f t="shared" si="62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x14ac:dyDescent="0.2">
      <c r="A201">
        <f t="shared" si="63"/>
        <v>4</v>
      </c>
      <c r="B201">
        <f t="shared" si="64"/>
        <v>10</v>
      </c>
      <c r="C201" s="1">
        <v>34263</v>
      </c>
      <c r="D201">
        <f t="shared" si="65"/>
        <v>10</v>
      </c>
      <c r="E201">
        <f t="shared" si="66"/>
        <v>1993</v>
      </c>
      <c r="F201" s="17"/>
      <c r="G201" s="16">
        <f t="shared" si="55"/>
        <v>0.12525000000000031</v>
      </c>
      <c r="H201" s="16">
        <f t="shared" si="56"/>
        <v>0.125</v>
      </c>
      <c r="I201" s="16">
        <f t="shared" si="57"/>
        <v>0.25025000000000031</v>
      </c>
      <c r="J201" s="7">
        <f>VLOOKUP(C201,'Nymex hist.'!A:B,2,0)</f>
        <v>2.1259999999999999</v>
      </c>
      <c r="K201" s="11"/>
      <c r="L201" s="11"/>
      <c r="M201" s="9">
        <f t="shared" si="58"/>
        <v>2.2214999999999998</v>
      </c>
      <c r="N201" s="9">
        <f t="shared" si="59"/>
        <v>2.3467500000000001</v>
      </c>
      <c r="O201" s="9">
        <f t="shared" si="60"/>
        <v>2.4717500000000001</v>
      </c>
      <c r="P201" s="9">
        <f t="shared" si="61"/>
        <v>2.6067500000000003</v>
      </c>
      <c r="Q201" s="9">
        <f t="shared" si="62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x14ac:dyDescent="0.2">
      <c r="A202">
        <f t="shared" si="63"/>
        <v>5</v>
      </c>
      <c r="B202">
        <f t="shared" si="64"/>
        <v>10</v>
      </c>
      <c r="C202" s="1">
        <v>34264</v>
      </c>
      <c r="D202">
        <f t="shared" si="65"/>
        <v>10</v>
      </c>
      <c r="E202">
        <f t="shared" si="66"/>
        <v>1993</v>
      </c>
      <c r="F202" s="17"/>
      <c r="G202" s="16">
        <f t="shared" si="55"/>
        <v>0.12058333333333282</v>
      </c>
      <c r="H202" s="16">
        <f t="shared" si="56"/>
        <v>0.12000000000000055</v>
      </c>
      <c r="I202" s="16">
        <f t="shared" si="57"/>
        <v>0.24058333333333337</v>
      </c>
      <c r="J202" s="7">
        <f>VLOOKUP(C202,'Nymex hist.'!A:B,2,0)</f>
        <v>2.1549999999999998</v>
      </c>
      <c r="K202" s="11"/>
      <c r="L202" s="11"/>
      <c r="M202" s="9">
        <f t="shared" si="58"/>
        <v>2.2410833333333335</v>
      </c>
      <c r="N202" s="9">
        <f t="shared" si="59"/>
        <v>2.3616666666666664</v>
      </c>
      <c r="O202" s="9">
        <f t="shared" si="60"/>
        <v>2.4816666666666669</v>
      </c>
      <c r="P202" s="9">
        <f t="shared" si="61"/>
        <v>2.6041666666666665</v>
      </c>
      <c r="Q202" s="9">
        <f t="shared" si="62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x14ac:dyDescent="0.2">
      <c r="A203">
        <f t="shared" si="63"/>
        <v>1</v>
      </c>
      <c r="B203">
        <f t="shared" si="64"/>
        <v>10</v>
      </c>
      <c r="C203" s="1">
        <v>34267</v>
      </c>
      <c r="D203">
        <f t="shared" si="65"/>
        <v>10</v>
      </c>
      <c r="E203">
        <f t="shared" si="66"/>
        <v>1993</v>
      </c>
      <c r="F203" s="17"/>
      <c r="G203" s="16">
        <f t="shared" si="55"/>
        <v>0.12370833333333353</v>
      </c>
      <c r="H203" s="16">
        <f t="shared" si="56"/>
        <v>0.11979166666666652</v>
      </c>
      <c r="I203" s="16">
        <f t="shared" si="57"/>
        <v>0.24350000000000005</v>
      </c>
      <c r="J203" s="7">
        <f>VLOOKUP(C203,'Nymex hist.'!A:B,2,0)</f>
        <v>2.3130000000000002</v>
      </c>
      <c r="K203" s="11"/>
      <c r="L203" s="11"/>
      <c r="M203" s="9">
        <f t="shared" si="58"/>
        <v>2.227583333333333</v>
      </c>
      <c r="N203" s="9">
        <f t="shared" si="59"/>
        <v>2.3512916666666666</v>
      </c>
      <c r="O203" s="9">
        <f t="shared" si="60"/>
        <v>2.4710833333333331</v>
      </c>
      <c r="P203" s="9">
        <f t="shared" si="61"/>
        <v>2.5933750000000004</v>
      </c>
      <c r="Q203" s="9">
        <f t="shared" si="62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x14ac:dyDescent="0.2">
      <c r="A204">
        <f t="shared" si="63"/>
        <v>2</v>
      </c>
      <c r="B204">
        <f t="shared" si="64"/>
        <v>10</v>
      </c>
      <c r="C204" s="1">
        <v>34268</v>
      </c>
      <c r="D204">
        <f t="shared" si="65"/>
        <v>10</v>
      </c>
      <c r="E204">
        <f t="shared" si="66"/>
        <v>1993</v>
      </c>
      <c r="F204" s="17"/>
      <c r="G204" s="16">
        <f t="shared" si="55"/>
        <v>0.1171249999999997</v>
      </c>
      <c r="H204" s="16">
        <f t="shared" si="56"/>
        <v>0.11979166666666696</v>
      </c>
      <c r="I204" s="16">
        <f t="shared" si="57"/>
        <v>0.23691666666666666</v>
      </c>
      <c r="J204" s="7">
        <f>VLOOKUP(C204,'Nymex hist.'!A:B,2,0)</f>
        <v>2.3050000000000002</v>
      </c>
      <c r="K204" s="11"/>
      <c r="L204" s="11"/>
      <c r="M204" s="9">
        <f t="shared" si="58"/>
        <v>2.2146666666666666</v>
      </c>
      <c r="N204" s="9">
        <f t="shared" si="59"/>
        <v>2.3317916666666663</v>
      </c>
      <c r="O204" s="9">
        <f t="shared" si="60"/>
        <v>2.4515833333333332</v>
      </c>
      <c r="P204" s="9">
        <f t="shared" si="61"/>
        <v>2.5738750000000001</v>
      </c>
      <c r="Q204" s="9">
        <f t="shared" si="62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x14ac:dyDescent="0.2">
      <c r="A205">
        <f t="shared" si="63"/>
        <v>3</v>
      </c>
      <c r="B205">
        <f t="shared" si="64"/>
        <v>10</v>
      </c>
      <c r="C205" s="1">
        <v>34269</v>
      </c>
      <c r="D205">
        <f t="shared" si="65"/>
        <v>10</v>
      </c>
      <c r="E205">
        <f t="shared" si="66"/>
        <v>1993</v>
      </c>
      <c r="F205" s="17"/>
      <c r="G205" s="16">
        <f t="shared" si="55"/>
        <v>0.11091666666666722</v>
      </c>
      <c r="H205" s="16">
        <f t="shared" si="56"/>
        <v>0.11916666666666664</v>
      </c>
      <c r="I205" s="16">
        <f t="shared" si="57"/>
        <v>0.23008333333333386</v>
      </c>
      <c r="J205" s="7">
        <f>VLOOKUP(C205,'Nymex hist.'!A:B,2,0)</f>
        <v>2.3639999999999999</v>
      </c>
      <c r="K205" s="11"/>
      <c r="L205" s="11"/>
      <c r="M205" s="9">
        <f t="shared" si="58"/>
        <v>2.2319999999999998</v>
      </c>
      <c r="N205" s="9">
        <f t="shared" si="59"/>
        <v>2.342916666666667</v>
      </c>
      <c r="O205" s="9">
        <f t="shared" si="60"/>
        <v>2.4620833333333336</v>
      </c>
      <c r="P205" s="9">
        <f t="shared" si="61"/>
        <v>2.5866666666666664</v>
      </c>
      <c r="Q205" s="9">
        <f t="shared" si="62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x14ac:dyDescent="0.2">
      <c r="A206">
        <f t="shared" si="63"/>
        <v>4</v>
      </c>
      <c r="B206">
        <f t="shared" si="64"/>
        <v>10</v>
      </c>
      <c r="C206" s="1">
        <v>34270</v>
      </c>
      <c r="D206">
        <f t="shared" si="65"/>
        <v>10</v>
      </c>
      <c r="E206">
        <f t="shared" si="66"/>
        <v>1993</v>
      </c>
      <c r="F206" s="17"/>
      <c r="G206" s="16">
        <f t="shared" si="55"/>
        <v>0.10583333333333345</v>
      </c>
      <c r="H206" s="16">
        <f t="shared" si="56"/>
        <v>0.11916666666666664</v>
      </c>
      <c r="I206" s="16">
        <f t="shared" si="57"/>
        <v>0.22500000000000009</v>
      </c>
      <c r="J206" s="7">
        <f>VLOOKUP(C206,'Nymex hist.'!A:B,2,0)</f>
        <v>2.3849999999999998</v>
      </c>
      <c r="K206" s="11"/>
      <c r="L206" s="11"/>
      <c r="M206" s="9">
        <f t="shared" si="58"/>
        <v>2.2325833333333334</v>
      </c>
      <c r="N206" s="9">
        <f t="shared" si="59"/>
        <v>2.3384166666666668</v>
      </c>
      <c r="O206" s="9">
        <f t="shared" si="60"/>
        <v>2.4575833333333335</v>
      </c>
      <c r="P206" s="9">
        <f t="shared" si="61"/>
        <v>2.5821666666666663</v>
      </c>
      <c r="Q206" s="9">
        <f t="shared" si="62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x14ac:dyDescent="0.2">
      <c r="A207">
        <f t="shared" si="63"/>
        <v>5</v>
      </c>
      <c r="B207">
        <f t="shared" si="64"/>
        <v>10</v>
      </c>
      <c r="C207" s="1">
        <v>34271</v>
      </c>
      <c r="D207">
        <f t="shared" si="65"/>
        <v>10</v>
      </c>
      <c r="E207">
        <f t="shared" si="66"/>
        <v>1993</v>
      </c>
      <c r="F207" s="17"/>
      <c r="G207" s="16">
        <f t="shared" si="55"/>
        <v>0.10741666666666694</v>
      </c>
      <c r="H207" s="16">
        <f t="shared" si="56"/>
        <v>0.11416666666666675</v>
      </c>
      <c r="I207" s="16">
        <f t="shared" si="57"/>
        <v>0.22158333333333369</v>
      </c>
      <c r="J207" s="7">
        <f>VLOOKUP(C207,'Nymex hist.'!A:B,2,0)</f>
        <v>2.3679999999999999</v>
      </c>
      <c r="K207" s="11"/>
      <c r="L207" s="11"/>
      <c r="M207" s="9">
        <f t="shared" si="58"/>
        <v>2.2060833333333334</v>
      </c>
      <c r="N207" s="9">
        <f t="shared" si="59"/>
        <v>2.3135000000000003</v>
      </c>
      <c r="O207" s="9">
        <f t="shared" si="60"/>
        <v>2.4276666666666671</v>
      </c>
      <c r="P207" s="9">
        <f t="shared" si="61"/>
        <v>2.5518333333333332</v>
      </c>
      <c r="Q207" s="9">
        <f t="shared" si="62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x14ac:dyDescent="0.2">
      <c r="A208">
        <f t="shared" si="63"/>
        <v>1</v>
      </c>
      <c r="B208">
        <f t="shared" si="64"/>
        <v>11</v>
      </c>
      <c r="C208" s="1">
        <v>34274</v>
      </c>
      <c r="D208">
        <f t="shared" si="65"/>
        <v>11</v>
      </c>
      <c r="E208">
        <f t="shared" si="66"/>
        <v>1993</v>
      </c>
      <c r="F208" s="15"/>
      <c r="G208" s="16">
        <f t="shared" si="55"/>
        <v>9.8083333333333744E-2</v>
      </c>
      <c r="H208" s="16">
        <f t="shared" si="56"/>
        <v>0.11416666666666586</v>
      </c>
      <c r="I208" s="16">
        <f t="shared" si="57"/>
        <v>0.21224999999999961</v>
      </c>
      <c r="J208" s="7">
        <f>VLOOKUP(C208,'Nymex hist.'!A:B,2,0)</f>
        <v>2.4340000000000002</v>
      </c>
      <c r="K208" s="7"/>
      <c r="L208" s="11"/>
      <c r="M208" s="9">
        <f t="shared" si="58"/>
        <v>2.2238333333333333</v>
      </c>
      <c r="N208" s="9">
        <f t="shared" si="59"/>
        <v>2.3219166666666671</v>
      </c>
      <c r="O208" s="9">
        <f t="shared" si="60"/>
        <v>2.4360833333333329</v>
      </c>
      <c r="P208" s="9">
        <f t="shared" si="61"/>
        <v>2.5602499999999999</v>
      </c>
      <c r="Q208" s="9">
        <f t="shared" si="62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x14ac:dyDescent="0.2">
      <c r="A209">
        <f t="shared" si="63"/>
        <v>2</v>
      </c>
      <c r="B209">
        <f t="shared" si="64"/>
        <v>11</v>
      </c>
      <c r="C209" s="1">
        <v>34275</v>
      </c>
      <c r="D209">
        <f t="shared" si="65"/>
        <v>11</v>
      </c>
      <c r="E209">
        <f t="shared" si="66"/>
        <v>1993</v>
      </c>
      <c r="F209" s="15"/>
      <c r="G209" s="16">
        <f t="shared" si="55"/>
        <v>9.5250000000000057E-2</v>
      </c>
      <c r="H209" s="16">
        <f t="shared" si="56"/>
        <v>0.11416666666666631</v>
      </c>
      <c r="I209" s="16">
        <f t="shared" si="57"/>
        <v>0.20941666666666636</v>
      </c>
      <c r="J209" s="7">
        <f>VLOOKUP(C209,'Nymex hist.'!A:B,2,0)</f>
        <v>2.407</v>
      </c>
      <c r="K209" s="7"/>
      <c r="L209" s="11"/>
      <c r="M209" s="9">
        <f t="shared" si="58"/>
        <v>2.2174166666666668</v>
      </c>
      <c r="N209" s="9">
        <f t="shared" si="59"/>
        <v>2.3126666666666669</v>
      </c>
      <c r="O209" s="9">
        <f t="shared" si="60"/>
        <v>2.4268333333333332</v>
      </c>
      <c r="P209" s="9">
        <f t="shared" si="61"/>
        <v>2.5509999999999997</v>
      </c>
      <c r="Q209" s="9">
        <f t="shared" si="62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x14ac:dyDescent="0.2">
      <c r="A210">
        <f t="shared" si="63"/>
        <v>3</v>
      </c>
      <c r="B210">
        <f t="shared" si="64"/>
        <v>11</v>
      </c>
      <c r="C210" s="1">
        <v>34276</v>
      </c>
      <c r="D210">
        <f t="shared" si="65"/>
        <v>11</v>
      </c>
      <c r="E210">
        <f t="shared" si="66"/>
        <v>1993</v>
      </c>
      <c r="F210" s="15"/>
      <c r="G210" s="16">
        <f t="shared" si="55"/>
        <v>9.0208333333333446E-2</v>
      </c>
      <c r="H210" s="16">
        <f t="shared" si="56"/>
        <v>0.10895833333333327</v>
      </c>
      <c r="I210" s="16">
        <f t="shared" si="57"/>
        <v>0.19916666666666671</v>
      </c>
      <c r="J210" s="7">
        <f>VLOOKUP(C210,'Nymex hist.'!A:B,2,0)</f>
        <v>2.4409999999999998</v>
      </c>
      <c r="K210" s="7"/>
      <c r="L210" s="11"/>
      <c r="M210" s="9">
        <f t="shared" si="58"/>
        <v>2.2192500000000002</v>
      </c>
      <c r="N210" s="9">
        <f t="shared" si="59"/>
        <v>2.3094583333333336</v>
      </c>
      <c r="O210" s="9">
        <f t="shared" si="60"/>
        <v>2.4184166666666669</v>
      </c>
      <c r="P210" s="9">
        <f t="shared" si="61"/>
        <v>2.5421666666666671</v>
      </c>
      <c r="Q210" s="9">
        <f t="shared" si="62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x14ac:dyDescent="0.2">
      <c r="A211">
        <f t="shared" si="63"/>
        <v>4</v>
      </c>
      <c r="B211">
        <f t="shared" si="64"/>
        <v>11</v>
      </c>
      <c r="C211" s="1">
        <v>34277</v>
      </c>
      <c r="D211">
        <f t="shared" si="65"/>
        <v>11</v>
      </c>
      <c r="E211">
        <f t="shared" si="66"/>
        <v>1993</v>
      </c>
      <c r="F211" s="15"/>
      <c r="G211" s="16">
        <f t="shared" si="55"/>
        <v>9.4083333333333297E-2</v>
      </c>
      <c r="H211" s="16">
        <f t="shared" si="56"/>
        <v>0.11145833333333277</v>
      </c>
      <c r="I211" s="16">
        <f t="shared" si="57"/>
        <v>0.20554166666666607</v>
      </c>
      <c r="J211" s="7">
        <f>VLOOKUP(C211,'Nymex hist.'!A:B,2,0)</f>
        <v>2.4460000000000002</v>
      </c>
      <c r="K211" s="7"/>
      <c r="L211" s="11"/>
      <c r="M211" s="9">
        <f t="shared" si="58"/>
        <v>2.2260833333333334</v>
      </c>
      <c r="N211" s="9">
        <f t="shared" si="59"/>
        <v>2.3201666666666667</v>
      </c>
      <c r="O211" s="9">
        <f t="shared" si="60"/>
        <v>2.4316249999999995</v>
      </c>
      <c r="P211" s="9">
        <f t="shared" si="61"/>
        <v>2.5555833333333333</v>
      </c>
      <c r="Q211" s="9">
        <f t="shared" si="62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x14ac:dyDescent="0.2">
      <c r="A212">
        <f t="shared" si="63"/>
        <v>5</v>
      </c>
      <c r="B212">
        <f t="shared" si="64"/>
        <v>11</v>
      </c>
      <c r="C212" s="1">
        <v>34278</v>
      </c>
      <c r="D212">
        <f t="shared" si="65"/>
        <v>11</v>
      </c>
      <c r="E212">
        <f t="shared" si="66"/>
        <v>1993</v>
      </c>
      <c r="F212" s="15"/>
      <c r="G212" s="16">
        <f t="shared" si="55"/>
        <v>0.10120833333333312</v>
      </c>
      <c r="H212" s="16">
        <f t="shared" si="56"/>
        <v>0.11395833333333316</v>
      </c>
      <c r="I212" s="16">
        <f t="shared" si="57"/>
        <v>0.21516666666666628</v>
      </c>
      <c r="J212" s="7">
        <f>VLOOKUP(C212,'Nymex hist.'!A:B,2,0)</f>
        <v>2.44</v>
      </c>
      <c r="K212" s="7"/>
      <c r="L212" s="11"/>
      <c r="M212" s="9">
        <f t="shared" si="58"/>
        <v>2.2236666666666669</v>
      </c>
      <c r="N212" s="9">
        <f t="shared" si="59"/>
        <v>2.324875</v>
      </c>
      <c r="O212" s="9">
        <f t="shared" si="60"/>
        <v>2.4388333333333332</v>
      </c>
      <c r="P212" s="9">
        <f t="shared" si="61"/>
        <v>2.5675833333333333</v>
      </c>
      <c r="Q212" s="9">
        <f t="shared" si="62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x14ac:dyDescent="0.2">
      <c r="A213">
        <f t="shared" si="63"/>
        <v>1</v>
      </c>
      <c r="B213">
        <f t="shared" si="64"/>
        <v>11</v>
      </c>
      <c r="C213" s="1">
        <v>34281</v>
      </c>
      <c r="D213">
        <f t="shared" si="65"/>
        <v>11</v>
      </c>
      <c r="E213">
        <f t="shared" si="66"/>
        <v>1993</v>
      </c>
      <c r="F213" s="15"/>
      <c r="G213" s="16">
        <f t="shared" si="55"/>
        <v>0.11191666666666711</v>
      </c>
      <c r="H213" s="16">
        <f t="shared" si="56"/>
        <v>0.1168749999999994</v>
      </c>
      <c r="I213" s="16">
        <f t="shared" si="57"/>
        <v>0.2287916666666665</v>
      </c>
      <c r="J213" s="7">
        <f>VLOOKUP(C213,'Nymex hist.'!A:B,2,0)</f>
        <v>2.3889999999999998</v>
      </c>
      <c r="K213" s="7"/>
      <c r="L213" s="11"/>
      <c r="M213" s="9">
        <f t="shared" si="58"/>
        <v>2.2151666666666667</v>
      </c>
      <c r="N213" s="9">
        <f t="shared" si="59"/>
        <v>2.3270833333333338</v>
      </c>
      <c r="O213" s="9">
        <f t="shared" si="60"/>
        <v>2.4439583333333332</v>
      </c>
      <c r="P213" s="9">
        <f t="shared" si="61"/>
        <v>2.5729166666666665</v>
      </c>
      <c r="Q213" s="9">
        <f t="shared" si="62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x14ac:dyDescent="0.2">
      <c r="A214">
        <f t="shared" si="63"/>
        <v>2</v>
      </c>
      <c r="B214">
        <f t="shared" si="64"/>
        <v>11</v>
      </c>
      <c r="C214" s="1">
        <v>34282</v>
      </c>
      <c r="D214">
        <f t="shared" si="65"/>
        <v>11</v>
      </c>
      <c r="E214">
        <f t="shared" si="66"/>
        <v>1993</v>
      </c>
      <c r="F214" s="15"/>
      <c r="G214" s="16">
        <f t="shared" si="55"/>
        <v>0.11699999999999999</v>
      </c>
      <c r="H214" s="16">
        <f t="shared" si="56"/>
        <v>0.11916666666666664</v>
      </c>
      <c r="I214" s="16">
        <f t="shared" si="57"/>
        <v>0.23616666666666664</v>
      </c>
      <c r="J214" s="7">
        <f>VLOOKUP(C214,'Nymex hist.'!A:B,2,0)</f>
        <v>2.38</v>
      </c>
      <c r="K214" s="7"/>
      <c r="L214" s="11"/>
      <c r="M214" s="9">
        <f t="shared" si="58"/>
        <v>2.20675</v>
      </c>
      <c r="N214" s="9">
        <f t="shared" si="59"/>
        <v>2.32375</v>
      </c>
      <c r="O214" s="9">
        <f t="shared" si="60"/>
        <v>2.4429166666666666</v>
      </c>
      <c r="P214" s="9">
        <f t="shared" si="61"/>
        <v>2.5697916666666663</v>
      </c>
      <c r="Q214" s="9">
        <f t="shared" si="62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x14ac:dyDescent="0.2">
      <c r="A215">
        <f t="shared" si="63"/>
        <v>3</v>
      </c>
      <c r="B215">
        <f t="shared" si="64"/>
        <v>11</v>
      </c>
      <c r="C215" s="1">
        <v>34283</v>
      </c>
      <c r="D215">
        <f t="shared" si="65"/>
        <v>11</v>
      </c>
      <c r="E215">
        <f t="shared" si="66"/>
        <v>1993</v>
      </c>
      <c r="F215" s="15"/>
      <c r="G215" s="16">
        <f t="shared" si="55"/>
        <v>0.12500000000000089</v>
      </c>
      <c r="H215" s="16">
        <f t="shared" si="56"/>
        <v>0.12416666666666654</v>
      </c>
      <c r="I215" s="16">
        <f t="shared" si="57"/>
        <v>0.24916666666666742</v>
      </c>
      <c r="J215" s="7">
        <f>VLOOKUP(C215,'Nymex hist.'!A:B,2,0)</f>
        <v>2.323</v>
      </c>
      <c r="K215" s="7"/>
      <c r="L215" s="11"/>
      <c r="M215" s="9">
        <f t="shared" si="58"/>
        <v>2.1845833333333329</v>
      </c>
      <c r="N215" s="9">
        <f t="shared" si="59"/>
        <v>2.3095833333333338</v>
      </c>
      <c r="O215" s="9">
        <f t="shared" si="60"/>
        <v>2.4337500000000003</v>
      </c>
      <c r="P215" s="9">
        <f t="shared" si="61"/>
        <v>2.563333333333333</v>
      </c>
      <c r="Q215" s="9">
        <f t="shared" si="62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x14ac:dyDescent="0.2">
      <c r="A216">
        <f t="shared" si="63"/>
        <v>4</v>
      </c>
      <c r="B216">
        <f t="shared" si="64"/>
        <v>11</v>
      </c>
      <c r="C216" s="1">
        <v>34284</v>
      </c>
      <c r="D216">
        <f t="shared" si="65"/>
        <v>11</v>
      </c>
      <c r="E216">
        <f t="shared" si="66"/>
        <v>1993</v>
      </c>
      <c r="F216" s="15"/>
      <c r="G216" s="16">
        <f t="shared" si="55"/>
        <v>0.12800000000000011</v>
      </c>
      <c r="H216" s="16">
        <f t="shared" si="56"/>
        <v>0.125</v>
      </c>
      <c r="I216" s="16">
        <f t="shared" si="57"/>
        <v>0.25300000000000011</v>
      </c>
      <c r="J216" s="7">
        <f>VLOOKUP(C216,'Nymex hist.'!A:B,2,0)</f>
        <v>2.2970000000000002</v>
      </c>
      <c r="K216" s="7"/>
      <c r="L216" s="11"/>
      <c r="M216" s="9">
        <f t="shared" si="58"/>
        <v>2.1700833333333334</v>
      </c>
      <c r="N216" s="9">
        <f t="shared" si="59"/>
        <v>2.2980833333333335</v>
      </c>
      <c r="O216" s="9">
        <f t="shared" si="60"/>
        <v>2.4230833333333335</v>
      </c>
      <c r="P216" s="9">
        <f t="shared" si="61"/>
        <v>2.5530833333333334</v>
      </c>
      <c r="Q216" s="9">
        <f t="shared" si="62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x14ac:dyDescent="0.2">
      <c r="A217">
        <f t="shared" si="63"/>
        <v>5</v>
      </c>
      <c r="B217">
        <f t="shared" si="64"/>
        <v>11</v>
      </c>
      <c r="C217" s="1">
        <v>34285</v>
      </c>
      <c r="D217">
        <f t="shared" si="65"/>
        <v>11</v>
      </c>
      <c r="E217">
        <f t="shared" si="66"/>
        <v>1993</v>
      </c>
      <c r="F217" s="15"/>
      <c r="G217" s="16">
        <f t="shared" si="55"/>
        <v>0.12833333333333341</v>
      </c>
      <c r="H217" s="16">
        <f t="shared" si="56"/>
        <v>0.13249999999999984</v>
      </c>
      <c r="I217" s="16">
        <f t="shared" si="57"/>
        <v>0.26083333333333325</v>
      </c>
      <c r="J217" s="7">
        <f>VLOOKUP(C217,'Nymex hist.'!A:B,2,0)</f>
        <v>2.2330000000000001</v>
      </c>
      <c r="K217" s="7"/>
      <c r="L217" s="11"/>
      <c r="M217" s="9">
        <f t="shared" si="58"/>
        <v>2.1601666666666666</v>
      </c>
      <c r="N217" s="9">
        <f t="shared" si="59"/>
        <v>2.2885</v>
      </c>
      <c r="O217" s="9">
        <f t="shared" si="60"/>
        <v>2.4209999999999998</v>
      </c>
      <c r="P217" s="9">
        <f t="shared" si="61"/>
        <v>2.5585</v>
      </c>
      <c r="Q217" s="9">
        <f t="shared" si="62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x14ac:dyDescent="0.2">
      <c r="A218">
        <f t="shared" si="63"/>
        <v>1</v>
      </c>
      <c r="B218">
        <f t="shared" si="64"/>
        <v>11</v>
      </c>
      <c r="C218" s="1">
        <v>34288</v>
      </c>
      <c r="D218">
        <f t="shared" si="65"/>
        <v>11</v>
      </c>
      <c r="E218">
        <f t="shared" si="66"/>
        <v>1993</v>
      </c>
      <c r="F218" s="15"/>
      <c r="G218" s="16">
        <f t="shared" si="55"/>
        <v>0.12641666666666707</v>
      </c>
      <c r="H218" s="16">
        <f t="shared" si="56"/>
        <v>0.12416666666666654</v>
      </c>
      <c r="I218" s="16">
        <f t="shared" si="57"/>
        <v>0.2505833333333336</v>
      </c>
      <c r="J218" s="7">
        <f>VLOOKUP(C218,'Nymex hist.'!A:B,2,0)</f>
        <v>2.262</v>
      </c>
      <c r="K218" s="7"/>
      <c r="L218" s="11"/>
      <c r="M218" s="9">
        <f t="shared" si="58"/>
        <v>2.1662499999999998</v>
      </c>
      <c r="N218" s="9">
        <f t="shared" si="59"/>
        <v>2.2926666666666669</v>
      </c>
      <c r="O218" s="9">
        <f t="shared" si="60"/>
        <v>2.4168333333333334</v>
      </c>
      <c r="P218" s="9">
        <f t="shared" si="61"/>
        <v>2.5464166666666666</v>
      </c>
      <c r="Q218" s="9">
        <f t="shared" si="62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x14ac:dyDescent="0.2">
      <c r="A219">
        <f t="shared" si="63"/>
        <v>2</v>
      </c>
      <c r="B219">
        <f t="shared" si="64"/>
        <v>11</v>
      </c>
      <c r="C219" s="1">
        <v>34289</v>
      </c>
      <c r="D219">
        <f t="shared" si="65"/>
        <v>11</v>
      </c>
      <c r="E219">
        <f t="shared" si="66"/>
        <v>1993</v>
      </c>
      <c r="F219" s="15"/>
      <c r="G219" s="16">
        <f t="shared" si="55"/>
        <v>0.12716666666666665</v>
      </c>
      <c r="H219" s="16">
        <f t="shared" si="56"/>
        <v>0.12145833333333345</v>
      </c>
      <c r="I219" s="16">
        <f t="shared" si="57"/>
        <v>0.2486250000000001</v>
      </c>
      <c r="J219" s="7">
        <f>VLOOKUP(C219,'Nymex hist.'!A:B,2,0)</f>
        <v>2.25</v>
      </c>
      <c r="K219" s="7"/>
      <c r="L219" s="11"/>
      <c r="M219" s="9">
        <f t="shared" si="58"/>
        <v>2.1644166666666664</v>
      </c>
      <c r="N219" s="9">
        <f t="shared" si="59"/>
        <v>2.2915833333333331</v>
      </c>
      <c r="O219" s="9">
        <f t="shared" si="60"/>
        <v>2.4130416666666665</v>
      </c>
      <c r="P219" s="9">
        <f t="shared" si="61"/>
        <v>2.5424166666666665</v>
      </c>
      <c r="Q219" s="9">
        <f t="shared" si="62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x14ac:dyDescent="0.2">
      <c r="A220">
        <f t="shared" si="63"/>
        <v>3</v>
      </c>
      <c r="B220">
        <f t="shared" si="64"/>
        <v>11</v>
      </c>
      <c r="C220" s="1">
        <v>34290</v>
      </c>
      <c r="D220">
        <f t="shared" si="65"/>
        <v>11</v>
      </c>
      <c r="E220">
        <f t="shared" si="66"/>
        <v>1993</v>
      </c>
      <c r="F220" s="15"/>
      <c r="G220" s="16">
        <f t="shared" si="55"/>
        <v>0.12174999999999958</v>
      </c>
      <c r="H220" s="16">
        <f t="shared" si="56"/>
        <v>0.12145833333333345</v>
      </c>
      <c r="I220" s="16">
        <f t="shared" si="57"/>
        <v>0.24320833333333303</v>
      </c>
      <c r="J220" s="7">
        <f>VLOOKUP(C220,'Nymex hist.'!A:B,2,0)</f>
        <v>2.2949999999999999</v>
      </c>
      <c r="K220" s="7"/>
      <c r="L220" s="11"/>
      <c r="M220" s="9">
        <f t="shared" si="58"/>
        <v>2.1858333333333335</v>
      </c>
      <c r="N220" s="9">
        <f t="shared" si="59"/>
        <v>2.3075833333333331</v>
      </c>
      <c r="O220" s="9">
        <f t="shared" si="60"/>
        <v>2.4290416666666665</v>
      </c>
      <c r="P220" s="9">
        <f t="shared" si="61"/>
        <v>2.5561249999999998</v>
      </c>
      <c r="Q220" s="9">
        <f t="shared" si="62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x14ac:dyDescent="0.2">
      <c r="A221">
        <f t="shared" si="63"/>
        <v>4</v>
      </c>
      <c r="B221">
        <f t="shared" si="64"/>
        <v>11</v>
      </c>
      <c r="C221" s="1">
        <v>34291</v>
      </c>
      <c r="D221">
        <f t="shared" si="65"/>
        <v>11</v>
      </c>
      <c r="E221">
        <f t="shared" si="66"/>
        <v>1993</v>
      </c>
      <c r="F221" s="15"/>
      <c r="G221" s="16">
        <f t="shared" si="55"/>
        <v>0.1188333333333329</v>
      </c>
      <c r="H221" s="16">
        <f t="shared" si="56"/>
        <v>0.121458333333333</v>
      </c>
      <c r="I221" s="16">
        <f t="shared" si="57"/>
        <v>0.2402916666666659</v>
      </c>
      <c r="J221" s="7">
        <f>VLOOKUP(C221,'Nymex hist.'!A:B,2,0)</f>
        <v>2.3359999999999999</v>
      </c>
      <c r="K221" s="7"/>
      <c r="L221" s="11"/>
      <c r="M221" s="9">
        <f t="shared" si="58"/>
        <v>2.1852500000000004</v>
      </c>
      <c r="N221" s="9">
        <f t="shared" si="59"/>
        <v>2.3040833333333333</v>
      </c>
      <c r="O221" s="9">
        <f t="shared" si="60"/>
        <v>2.4255416666666663</v>
      </c>
      <c r="P221" s="9">
        <f t="shared" si="61"/>
        <v>2.5526249999999999</v>
      </c>
      <c r="Q221" s="9">
        <f t="shared" si="62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x14ac:dyDescent="0.2">
      <c r="A222">
        <f t="shared" si="63"/>
        <v>5</v>
      </c>
      <c r="B222">
        <f t="shared" si="64"/>
        <v>11</v>
      </c>
      <c r="C222" s="1">
        <v>34292</v>
      </c>
      <c r="D222">
        <f t="shared" si="65"/>
        <v>11</v>
      </c>
      <c r="E222">
        <f t="shared" si="66"/>
        <v>1993</v>
      </c>
      <c r="F222" s="15"/>
      <c r="G222" s="16">
        <f t="shared" si="55"/>
        <v>0.12149999999999928</v>
      </c>
      <c r="H222" s="16">
        <f t="shared" si="56"/>
        <v>0.12145833333333389</v>
      </c>
      <c r="I222" s="16">
        <f t="shared" si="57"/>
        <v>0.24295833333333317</v>
      </c>
      <c r="J222" s="7">
        <f>VLOOKUP(C222,'Nymex hist.'!A:B,2,0)</f>
        <v>2.3849999999999998</v>
      </c>
      <c r="K222" s="7"/>
      <c r="L222" s="11"/>
      <c r="M222" s="9">
        <f t="shared" si="58"/>
        <v>2.1825000000000006</v>
      </c>
      <c r="N222" s="9">
        <f t="shared" si="59"/>
        <v>2.3039999999999998</v>
      </c>
      <c r="O222" s="9">
        <f t="shared" si="60"/>
        <v>2.4254583333333337</v>
      </c>
      <c r="P222" s="9">
        <f t="shared" si="61"/>
        <v>2.5525416666666665</v>
      </c>
      <c r="Q222" s="9">
        <f t="shared" si="62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x14ac:dyDescent="0.2">
      <c r="A223">
        <f t="shared" si="63"/>
        <v>1</v>
      </c>
      <c r="B223">
        <f t="shared" si="64"/>
        <v>11</v>
      </c>
      <c r="C223" s="1">
        <v>34295</v>
      </c>
      <c r="D223">
        <f t="shared" si="65"/>
        <v>11</v>
      </c>
      <c r="E223">
        <f t="shared" si="66"/>
        <v>1993</v>
      </c>
      <c r="F223" s="15"/>
      <c r="G223" s="16">
        <f t="shared" si="55"/>
        <v>0.11299999999999955</v>
      </c>
      <c r="H223" s="16">
        <f t="shared" si="56"/>
        <v>0.12250000000000139</v>
      </c>
      <c r="I223" s="16">
        <f t="shared" si="57"/>
        <v>0.23550000000000093</v>
      </c>
      <c r="J223" s="7">
        <f>VLOOKUP(C223,'Nymex hist.'!A:B,2,0)</f>
        <v>2.3959999999999999</v>
      </c>
      <c r="K223" s="7"/>
      <c r="L223" s="11"/>
      <c r="M223" s="9">
        <f t="shared" si="58"/>
        <v>2.2124166666666665</v>
      </c>
      <c r="N223" s="9">
        <f t="shared" si="59"/>
        <v>2.325416666666666</v>
      </c>
      <c r="O223" s="9">
        <f t="shared" si="60"/>
        <v>2.4479166666666674</v>
      </c>
      <c r="P223" s="9">
        <f t="shared" si="61"/>
        <v>2.575416666666666</v>
      </c>
      <c r="Q223" s="9">
        <f t="shared" si="62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x14ac:dyDescent="0.2">
      <c r="A224">
        <f t="shared" si="63"/>
        <v>2</v>
      </c>
      <c r="B224">
        <f t="shared" si="64"/>
        <v>11</v>
      </c>
      <c r="C224" s="1">
        <v>34296</v>
      </c>
      <c r="D224">
        <f t="shared" si="65"/>
        <v>11</v>
      </c>
      <c r="E224">
        <f t="shared" si="66"/>
        <v>1993</v>
      </c>
      <c r="F224" s="15"/>
      <c r="G224" s="16">
        <f t="shared" si="55"/>
        <v>0.11474999999999991</v>
      </c>
      <c r="H224" s="16">
        <f t="shared" si="56"/>
        <v>0.125</v>
      </c>
      <c r="I224" s="16">
        <f t="shared" si="57"/>
        <v>0.23974999999999991</v>
      </c>
      <c r="J224" s="7">
        <f>VLOOKUP(C224,'Nymex hist.'!A:B,2,0)</f>
        <v>2.3519999999999999</v>
      </c>
      <c r="K224" s="7"/>
      <c r="L224" s="11"/>
      <c r="M224" s="9">
        <f t="shared" si="58"/>
        <v>2.1836666666666669</v>
      </c>
      <c r="N224" s="9">
        <f t="shared" si="59"/>
        <v>2.2984166666666668</v>
      </c>
      <c r="O224" s="9">
        <f t="shared" si="60"/>
        <v>2.4234166666666668</v>
      </c>
      <c r="P224" s="9">
        <f t="shared" si="61"/>
        <v>2.5534166666666667</v>
      </c>
      <c r="Q224" s="9">
        <f t="shared" si="62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x14ac:dyDescent="0.2">
      <c r="A225">
        <f t="shared" si="63"/>
        <v>3</v>
      </c>
      <c r="B225">
        <f t="shared" si="64"/>
        <v>11</v>
      </c>
      <c r="C225" s="1">
        <v>34297</v>
      </c>
      <c r="D225">
        <f t="shared" si="65"/>
        <v>11</v>
      </c>
      <c r="E225">
        <f t="shared" si="66"/>
        <v>1993</v>
      </c>
      <c r="F225" s="15"/>
      <c r="G225" s="16">
        <f t="shared" si="55"/>
        <v>0.11416666666666719</v>
      </c>
      <c r="H225" s="16">
        <f t="shared" si="56"/>
        <v>0.1274999999999995</v>
      </c>
      <c r="I225" s="16">
        <f t="shared" si="57"/>
        <v>0.2416666666666667</v>
      </c>
      <c r="J225" s="7">
        <f>VLOOKUP(C225,'Nymex hist.'!A:B,2,0)</f>
        <v>2.355</v>
      </c>
      <c r="K225" s="7"/>
      <c r="L225" s="11"/>
      <c r="M225" s="9">
        <f t="shared" si="58"/>
        <v>2.1692499999999999</v>
      </c>
      <c r="N225" s="9">
        <f t="shared" si="59"/>
        <v>2.2834166666666671</v>
      </c>
      <c r="O225" s="9">
        <f t="shared" si="60"/>
        <v>2.4109166666666666</v>
      </c>
      <c r="P225" s="9">
        <f t="shared" si="61"/>
        <v>2.540916666666666</v>
      </c>
      <c r="Q225" s="9">
        <f t="shared" si="62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x14ac:dyDescent="0.2">
      <c r="A226">
        <f t="shared" si="63"/>
        <v>1</v>
      </c>
      <c r="B226">
        <f t="shared" si="64"/>
        <v>11</v>
      </c>
      <c r="C226" s="1">
        <v>34302</v>
      </c>
      <c r="D226">
        <f t="shared" si="65"/>
        <v>11</v>
      </c>
      <c r="E226">
        <f t="shared" si="66"/>
        <v>1993</v>
      </c>
      <c r="F226" s="15"/>
      <c r="G226" s="16">
        <f t="shared" si="55"/>
        <v>0.12041666666666684</v>
      </c>
      <c r="H226" s="16">
        <f t="shared" si="56"/>
        <v>0.125</v>
      </c>
      <c r="I226" s="16">
        <f t="shared" si="57"/>
        <v>0.24541666666666684</v>
      </c>
      <c r="J226" s="7">
        <f>VLOOKUP(C226,'Nymex hist.'!A:B,2,0)</f>
        <v>2.2749999999999999</v>
      </c>
      <c r="K226" s="7"/>
      <c r="L226" s="11"/>
      <c r="M226" s="9">
        <f t="shared" si="58"/>
        <v>2.129</v>
      </c>
      <c r="N226" s="9">
        <f t="shared" si="59"/>
        <v>2.2494166666666668</v>
      </c>
      <c r="O226" s="9">
        <f t="shared" si="60"/>
        <v>2.3744166666666668</v>
      </c>
      <c r="P226" s="9">
        <f t="shared" si="61"/>
        <v>2.5044166666666663</v>
      </c>
      <c r="Q226" s="9">
        <f t="shared" si="62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x14ac:dyDescent="0.2">
      <c r="A227">
        <f t="shared" si="63"/>
        <v>2</v>
      </c>
      <c r="B227">
        <f t="shared" si="64"/>
        <v>11</v>
      </c>
      <c r="C227" s="1">
        <v>34303</v>
      </c>
      <c r="D227">
        <f t="shared" si="65"/>
        <v>11</v>
      </c>
      <c r="E227">
        <f t="shared" si="66"/>
        <v>1993</v>
      </c>
      <c r="F227" s="15"/>
      <c r="G227" s="16">
        <f t="shared" si="55"/>
        <v>0.11900000000000066</v>
      </c>
      <c r="H227" s="16">
        <f t="shared" si="56"/>
        <v>0.125</v>
      </c>
      <c r="I227" s="16">
        <f t="shared" si="57"/>
        <v>0.24400000000000066</v>
      </c>
      <c r="J227" s="7">
        <f>VLOOKUP(C227,'Nymex hist.'!A:B,2,0)</f>
        <v>2.2429999999999999</v>
      </c>
      <c r="K227" s="7"/>
      <c r="L227" s="11"/>
      <c r="M227" s="9">
        <f t="shared" si="58"/>
        <v>2.1221666666666663</v>
      </c>
      <c r="N227" s="9">
        <f t="shared" si="59"/>
        <v>2.241166666666667</v>
      </c>
      <c r="O227" s="9">
        <f t="shared" si="60"/>
        <v>2.366166666666667</v>
      </c>
      <c r="P227" s="9">
        <f t="shared" si="61"/>
        <v>2.4961666666666664</v>
      </c>
      <c r="Q227" s="9">
        <f t="shared" si="62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x14ac:dyDescent="0.2">
      <c r="A228">
        <f t="shared" si="63"/>
        <v>3</v>
      </c>
      <c r="B228">
        <f t="shared" si="64"/>
        <v>12</v>
      </c>
      <c r="C228" s="1">
        <v>34304</v>
      </c>
      <c r="D228">
        <f t="shared" si="65"/>
        <v>12</v>
      </c>
      <c r="E228">
        <f t="shared" si="66"/>
        <v>1993</v>
      </c>
      <c r="F228" s="15"/>
      <c r="G228" s="16">
        <f t="shared" si="55"/>
        <v>0.13383333333333347</v>
      </c>
      <c r="H228" s="16">
        <f t="shared" si="56"/>
        <v>0.13250000000000028</v>
      </c>
      <c r="I228" s="16">
        <f t="shared" si="57"/>
        <v>0.26633333333333375</v>
      </c>
      <c r="J228" s="7">
        <f>VLOOKUP(C228,'Nymex hist.'!A:B,2,0)</f>
        <v>2.198</v>
      </c>
      <c r="K228" s="7"/>
      <c r="L228" s="11"/>
      <c r="M228" s="9">
        <f t="shared" si="58"/>
        <v>2.0950833333333336</v>
      </c>
      <c r="N228" s="9">
        <f t="shared" si="59"/>
        <v>2.2289166666666671</v>
      </c>
      <c r="O228" s="9">
        <f t="shared" si="60"/>
        <v>2.3614166666666674</v>
      </c>
      <c r="P228" s="9">
        <f t="shared" si="61"/>
        <v>2.4964166666666663</v>
      </c>
      <c r="Q228" s="9">
        <f t="shared" si="62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x14ac:dyDescent="0.2">
      <c r="A229">
        <f t="shared" si="63"/>
        <v>4</v>
      </c>
      <c r="B229">
        <f t="shared" si="64"/>
        <v>12</v>
      </c>
      <c r="C229" s="1">
        <v>34305</v>
      </c>
      <c r="D229">
        <f t="shared" si="65"/>
        <v>12</v>
      </c>
      <c r="E229">
        <f t="shared" si="66"/>
        <v>1993</v>
      </c>
      <c r="F229" s="15"/>
      <c r="G229" s="16">
        <f t="shared" si="55"/>
        <v>0.14091666666666658</v>
      </c>
      <c r="H229" s="16">
        <f t="shared" si="56"/>
        <v>0.13499999999999979</v>
      </c>
      <c r="I229" s="16">
        <f t="shared" si="57"/>
        <v>0.27591666666666637</v>
      </c>
      <c r="J229" s="7">
        <f>VLOOKUP(C229,'Nymex hist.'!A:B,2,0)</f>
        <v>2.1349999999999998</v>
      </c>
      <c r="K229" s="7"/>
      <c r="L229" s="11"/>
      <c r="M229" s="9">
        <f t="shared" si="58"/>
        <v>2.0574166666666671</v>
      </c>
      <c r="N229" s="9">
        <f t="shared" si="59"/>
        <v>2.1983333333333337</v>
      </c>
      <c r="O229" s="9">
        <f t="shared" si="60"/>
        <v>2.3333333333333335</v>
      </c>
      <c r="P229" s="9">
        <f t="shared" si="61"/>
        <v>2.4708333333333332</v>
      </c>
      <c r="Q229" s="9">
        <f t="shared" si="62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x14ac:dyDescent="0.2">
      <c r="A230">
        <f t="shared" si="63"/>
        <v>5</v>
      </c>
      <c r="B230">
        <f t="shared" si="64"/>
        <v>12</v>
      </c>
      <c r="C230" s="1">
        <v>34306</v>
      </c>
      <c r="D230">
        <f t="shared" si="65"/>
        <v>12</v>
      </c>
      <c r="E230">
        <f t="shared" si="66"/>
        <v>1993</v>
      </c>
      <c r="F230" s="15"/>
      <c r="G230" s="16">
        <f t="shared" si="55"/>
        <v>0.13900000000000023</v>
      </c>
      <c r="H230" s="16">
        <f t="shared" si="56"/>
        <v>0.13499999999999979</v>
      </c>
      <c r="I230" s="16">
        <f t="shared" si="57"/>
        <v>0.27400000000000002</v>
      </c>
      <c r="J230" s="7">
        <f>VLOOKUP(C230,'Nymex hist.'!A:B,2,0)</f>
        <v>2.153</v>
      </c>
      <c r="K230" s="7"/>
      <c r="L230" s="11"/>
      <c r="M230" s="9">
        <f t="shared" si="58"/>
        <v>2.08175</v>
      </c>
      <c r="N230" s="9">
        <f t="shared" si="59"/>
        <v>2.2207500000000002</v>
      </c>
      <c r="O230" s="9">
        <f t="shared" si="60"/>
        <v>2.35575</v>
      </c>
      <c r="P230" s="9">
        <f t="shared" si="61"/>
        <v>2.4932500000000002</v>
      </c>
      <c r="Q230" s="9">
        <f t="shared" si="62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x14ac:dyDescent="0.2">
      <c r="A231">
        <f t="shared" si="63"/>
        <v>1</v>
      </c>
      <c r="B231">
        <f t="shared" si="64"/>
        <v>12</v>
      </c>
      <c r="C231" s="1">
        <v>34309</v>
      </c>
      <c r="D231">
        <f t="shared" si="65"/>
        <v>12</v>
      </c>
      <c r="E231">
        <f t="shared" si="66"/>
        <v>1993</v>
      </c>
      <c r="F231" s="15"/>
      <c r="G231" s="16">
        <f t="shared" si="55"/>
        <v>0.15966666666666729</v>
      </c>
      <c r="H231" s="16">
        <f t="shared" si="56"/>
        <v>0.14249999999999963</v>
      </c>
      <c r="I231" s="16">
        <f t="shared" si="57"/>
        <v>0.30216666666666692</v>
      </c>
      <c r="J231" s="7">
        <f>VLOOKUP(C231,'Nymex hist.'!A:B,2,0)</f>
        <v>2.0329999999999999</v>
      </c>
      <c r="K231" s="7"/>
      <c r="L231" s="11"/>
      <c r="M231" s="9">
        <f t="shared" si="58"/>
        <v>2.0301666666666662</v>
      </c>
      <c r="N231" s="9">
        <f t="shared" si="59"/>
        <v>2.1898333333333335</v>
      </c>
      <c r="O231" s="9">
        <f t="shared" si="60"/>
        <v>2.3323333333333331</v>
      </c>
      <c r="P231" s="9">
        <f t="shared" si="61"/>
        <v>2.4773333333333336</v>
      </c>
      <c r="Q231" s="9">
        <f t="shared" si="62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x14ac:dyDescent="0.2">
      <c r="A232">
        <f t="shared" si="63"/>
        <v>2</v>
      </c>
      <c r="B232">
        <f t="shared" si="64"/>
        <v>12</v>
      </c>
      <c r="C232" s="1">
        <v>34310</v>
      </c>
      <c r="D232">
        <f t="shared" si="65"/>
        <v>12</v>
      </c>
      <c r="E232">
        <f t="shared" si="66"/>
        <v>1993</v>
      </c>
      <c r="F232" s="15"/>
      <c r="G232" s="16">
        <f t="shared" si="55"/>
        <v>0.1549999999999998</v>
      </c>
      <c r="H232" s="16">
        <f t="shared" si="56"/>
        <v>0.14250000000000052</v>
      </c>
      <c r="I232" s="16">
        <f t="shared" si="57"/>
        <v>0.29750000000000032</v>
      </c>
      <c r="J232" s="7">
        <f>VLOOKUP(C232,'Nymex hist.'!A:B,2,0)</f>
        <v>2.0539999999999998</v>
      </c>
      <c r="K232" s="7"/>
      <c r="L232" s="11"/>
      <c r="M232" s="9">
        <f t="shared" si="58"/>
        <v>2.0195833333333333</v>
      </c>
      <c r="N232" s="9">
        <f t="shared" si="59"/>
        <v>2.1745833333333331</v>
      </c>
      <c r="O232" s="9">
        <f t="shared" si="60"/>
        <v>2.3170833333333336</v>
      </c>
      <c r="P232" s="9">
        <f t="shared" si="61"/>
        <v>2.4620833333333336</v>
      </c>
      <c r="Q232" s="9">
        <f t="shared" si="62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x14ac:dyDescent="0.2">
      <c r="A233">
        <f t="shared" si="63"/>
        <v>3</v>
      </c>
      <c r="B233">
        <f t="shared" si="64"/>
        <v>12</v>
      </c>
      <c r="C233" s="1">
        <v>34311</v>
      </c>
      <c r="D233">
        <f t="shared" si="65"/>
        <v>12</v>
      </c>
      <c r="E233">
        <f t="shared" si="66"/>
        <v>1993</v>
      </c>
      <c r="F233" s="15"/>
      <c r="G233" s="16">
        <f t="shared" si="55"/>
        <v>0.17066666666666674</v>
      </c>
      <c r="H233" s="16">
        <f t="shared" si="56"/>
        <v>0.14250000000000007</v>
      </c>
      <c r="I233" s="16">
        <f t="shared" si="57"/>
        <v>0.31316666666666682</v>
      </c>
      <c r="J233" s="7">
        <f>VLOOKUP(C233,'Nymex hist.'!A:B,2,0)</f>
        <v>1.982</v>
      </c>
      <c r="K233" s="7"/>
      <c r="L233" s="11"/>
      <c r="M233" s="9">
        <f t="shared" si="58"/>
        <v>1.9804999999999999</v>
      </c>
      <c r="N233" s="9">
        <f t="shared" si="59"/>
        <v>2.1511666666666667</v>
      </c>
      <c r="O233" s="9">
        <f t="shared" si="60"/>
        <v>2.2936666666666667</v>
      </c>
      <c r="P233" s="9">
        <f t="shared" si="61"/>
        <v>2.4411666666666667</v>
      </c>
      <c r="Q233" s="9">
        <f t="shared" si="62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x14ac:dyDescent="0.2">
      <c r="A234">
        <f t="shared" si="63"/>
        <v>4</v>
      </c>
      <c r="B234">
        <f t="shared" si="64"/>
        <v>12</v>
      </c>
      <c r="C234" s="1">
        <v>34312</v>
      </c>
      <c r="D234">
        <f t="shared" si="65"/>
        <v>12</v>
      </c>
      <c r="E234">
        <f t="shared" si="66"/>
        <v>1993</v>
      </c>
      <c r="F234" s="15"/>
      <c r="G234" s="16">
        <f t="shared" si="55"/>
        <v>0.17483333333333362</v>
      </c>
      <c r="H234" s="16">
        <f t="shared" si="56"/>
        <v>0.13999999999999968</v>
      </c>
      <c r="I234" s="16">
        <f t="shared" si="57"/>
        <v>0.3148333333333333</v>
      </c>
      <c r="J234" s="7">
        <f>VLOOKUP(C234,'Nymex hist.'!A:B,2,0)</f>
        <v>1.9159999999999999</v>
      </c>
      <c r="K234" s="7"/>
      <c r="L234" s="11"/>
      <c r="M234" s="9">
        <f t="shared" si="58"/>
        <v>1.9631666666666667</v>
      </c>
      <c r="N234" s="9">
        <f t="shared" si="59"/>
        <v>2.1380000000000003</v>
      </c>
      <c r="O234" s="9">
        <f t="shared" si="60"/>
        <v>2.278</v>
      </c>
      <c r="P234" s="9">
        <f t="shared" si="61"/>
        <v>2.4205000000000001</v>
      </c>
      <c r="Q234" s="9">
        <f t="shared" si="62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x14ac:dyDescent="0.2">
      <c r="A235">
        <f t="shared" si="63"/>
        <v>5</v>
      </c>
      <c r="B235">
        <f t="shared" si="64"/>
        <v>12</v>
      </c>
      <c r="C235" s="1">
        <v>34313</v>
      </c>
      <c r="D235">
        <f t="shared" si="65"/>
        <v>12</v>
      </c>
      <c r="E235">
        <f t="shared" si="66"/>
        <v>1993</v>
      </c>
      <c r="F235" s="15"/>
      <c r="G235" s="16">
        <f t="shared" si="55"/>
        <v>0.16566666666666641</v>
      </c>
      <c r="H235" s="16">
        <f t="shared" si="56"/>
        <v>0.14000000000000012</v>
      </c>
      <c r="I235" s="16">
        <f t="shared" si="57"/>
        <v>0.30566666666666653</v>
      </c>
      <c r="J235" s="7">
        <f>VLOOKUP(C235,'Nymex hist.'!A:B,2,0)</f>
        <v>1.946</v>
      </c>
      <c r="K235" s="7"/>
      <c r="L235" s="11"/>
      <c r="M235" s="9">
        <f t="shared" si="58"/>
        <v>1.9740833333333334</v>
      </c>
      <c r="N235" s="9">
        <f t="shared" si="59"/>
        <v>2.1397499999999998</v>
      </c>
      <c r="O235" s="9">
        <f t="shared" si="60"/>
        <v>2.2797499999999999</v>
      </c>
      <c r="P235" s="9">
        <f t="shared" si="61"/>
        <v>2.42475</v>
      </c>
      <c r="Q235" s="9">
        <f t="shared" si="62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x14ac:dyDescent="0.2">
      <c r="A236">
        <f t="shared" si="63"/>
        <v>1</v>
      </c>
      <c r="B236">
        <f t="shared" si="64"/>
        <v>12</v>
      </c>
      <c r="C236" s="1">
        <v>34316</v>
      </c>
      <c r="D236">
        <f t="shared" si="65"/>
        <v>12</v>
      </c>
      <c r="E236">
        <f t="shared" si="66"/>
        <v>1993</v>
      </c>
      <c r="F236" s="15"/>
      <c r="G236" s="16">
        <f t="shared" si="55"/>
        <v>0.15416666666666612</v>
      </c>
      <c r="H236" s="16">
        <f t="shared" si="56"/>
        <v>0.13749999999999973</v>
      </c>
      <c r="I236" s="16">
        <f t="shared" si="57"/>
        <v>0.29166666666666585</v>
      </c>
      <c r="J236" s="7">
        <f>VLOOKUP(C236,'Nymex hist.'!A:B,2,0)</f>
        <v>1.893</v>
      </c>
      <c r="K236" s="7"/>
      <c r="L236" s="11"/>
      <c r="M236" s="9">
        <f t="shared" si="58"/>
        <v>1.9497500000000005</v>
      </c>
      <c r="N236" s="9">
        <f t="shared" si="59"/>
        <v>2.1039166666666667</v>
      </c>
      <c r="O236" s="9">
        <f t="shared" si="60"/>
        <v>2.2414166666666664</v>
      </c>
      <c r="P236" s="9">
        <f t="shared" si="61"/>
        <v>2.3839166666666665</v>
      </c>
      <c r="Q236" s="9">
        <f t="shared" si="62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x14ac:dyDescent="0.2">
      <c r="A237">
        <f t="shared" si="63"/>
        <v>2</v>
      </c>
      <c r="B237">
        <f t="shared" si="64"/>
        <v>12</v>
      </c>
      <c r="C237" s="1">
        <v>34317</v>
      </c>
      <c r="D237">
        <f t="shared" si="65"/>
        <v>12</v>
      </c>
      <c r="E237">
        <f t="shared" si="66"/>
        <v>1993</v>
      </c>
      <c r="F237" s="15"/>
      <c r="G237" s="16">
        <f t="shared" si="55"/>
        <v>0.14966666666666706</v>
      </c>
      <c r="H237" s="16">
        <f t="shared" si="56"/>
        <v>0.13999999999999968</v>
      </c>
      <c r="I237" s="16">
        <f t="shared" si="57"/>
        <v>0.28966666666666674</v>
      </c>
      <c r="J237" s="7">
        <f>VLOOKUP(C237,'Nymex hist.'!A:B,2,0)</f>
        <v>2.016</v>
      </c>
      <c r="K237" s="7"/>
      <c r="L237" s="11"/>
      <c r="M237" s="9">
        <f t="shared" si="58"/>
        <v>1.9998333333333331</v>
      </c>
      <c r="N237" s="9">
        <f t="shared" si="59"/>
        <v>2.1495000000000002</v>
      </c>
      <c r="O237" s="9">
        <f t="shared" si="60"/>
        <v>2.2894999999999999</v>
      </c>
      <c r="P237" s="9">
        <f t="shared" si="61"/>
        <v>2.4344999999999999</v>
      </c>
      <c r="Q237" s="9">
        <f t="shared" si="62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x14ac:dyDescent="0.2">
      <c r="A238">
        <f t="shared" si="63"/>
        <v>3</v>
      </c>
      <c r="B238">
        <f t="shared" si="64"/>
        <v>12</v>
      </c>
      <c r="C238" s="1">
        <v>34318</v>
      </c>
      <c r="D238">
        <f t="shared" si="65"/>
        <v>12</v>
      </c>
      <c r="E238">
        <f t="shared" si="66"/>
        <v>1993</v>
      </c>
      <c r="F238" s="15"/>
      <c r="G238" s="16">
        <f t="shared" si="55"/>
        <v>0.13358333333333317</v>
      </c>
      <c r="H238" s="16">
        <f t="shared" si="56"/>
        <v>0.13000000000000034</v>
      </c>
      <c r="I238" s="16">
        <f t="shared" si="57"/>
        <v>0.2635833333333335</v>
      </c>
      <c r="J238" s="7">
        <f>VLOOKUP(C238,'Nymex hist.'!A:B,2,0)</f>
        <v>2.0129999999999999</v>
      </c>
      <c r="K238" s="7"/>
      <c r="L238" s="11"/>
      <c r="M238" s="9">
        <f t="shared" si="58"/>
        <v>1.97525</v>
      </c>
      <c r="N238" s="9">
        <f t="shared" si="59"/>
        <v>2.1088333333333331</v>
      </c>
      <c r="O238" s="9">
        <f t="shared" si="60"/>
        <v>2.2388333333333335</v>
      </c>
      <c r="P238" s="9">
        <f t="shared" si="61"/>
        <v>2.3738333333333337</v>
      </c>
      <c r="Q238" s="9">
        <f t="shared" si="62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x14ac:dyDescent="0.2">
      <c r="A239">
        <f t="shared" si="63"/>
        <v>4</v>
      </c>
      <c r="B239">
        <f t="shared" si="64"/>
        <v>12</v>
      </c>
      <c r="C239" s="1">
        <v>34319</v>
      </c>
      <c r="D239">
        <f t="shared" si="65"/>
        <v>12</v>
      </c>
      <c r="E239">
        <f t="shared" si="66"/>
        <v>1993</v>
      </c>
      <c r="F239" s="15"/>
      <c r="G239" s="16">
        <f t="shared" si="55"/>
        <v>0.12291666666666679</v>
      </c>
      <c r="H239" s="16">
        <f t="shared" si="56"/>
        <v>0.12999999999999989</v>
      </c>
      <c r="I239" s="16">
        <f t="shared" si="57"/>
        <v>0.25291666666666668</v>
      </c>
      <c r="J239" s="7">
        <f>VLOOKUP(C239,'Nymex hist.'!A:B,2,0)</f>
        <v>2.0750000000000002</v>
      </c>
      <c r="K239" s="7"/>
      <c r="L239" s="11"/>
      <c r="M239" s="9">
        <f t="shared" si="58"/>
        <v>1.9817499999999999</v>
      </c>
      <c r="N239" s="9">
        <f t="shared" si="59"/>
        <v>2.1046666666666667</v>
      </c>
      <c r="O239" s="9">
        <f t="shared" si="60"/>
        <v>2.2346666666666666</v>
      </c>
      <c r="P239" s="9">
        <f t="shared" si="61"/>
        <v>2.3696666666666668</v>
      </c>
      <c r="Q239" s="9">
        <f t="shared" si="62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x14ac:dyDescent="0.2">
      <c r="A240">
        <f t="shared" si="63"/>
        <v>5</v>
      </c>
      <c r="B240">
        <f t="shared" si="64"/>
        <v>12</v>
      </c>
      <c r="C240" s="1">
        <v>34320</v>
      </c>
      <c r="D240">
        <f t="shared" si="65"/>
        <v>12</v>
      </c>
      <c r="E240">
        <f t="shared" si="66"/>
        <v>1993</v>
      </c>
      <c r="F240" s="15"/>
      <c r="G240" s="16">
        <f t="shared" si="55"/>
        <v>0.12175000000000025</v>
      </c>
      <c r="H240" s="16">
        <f t="shared" si="56"/>
        <v>0.1274999999999995</v>
      </c>
      <c r="I240" s="16">
        <f t="shared" si="57"/>
        <v>0.24924999999999975</v>
      </c>
      <c r="J240" s="7">
        <f>VLOOKUP(C240,'Nymex hist.'!A:B,2,0)</f>
        <v>2.105</v>
      </c>
      <c r="K240" s="7"/>
      <c r="L240" s="11"/>
      <c r="M240" s="9">
        <f t="shared" si="58"/>
        <v>1.9703333333333333</v>
      </c>
      <c r="N240" s="9">
        <f t="shared" si="59"/>
        <v>2.0920833333333335</v>
      </c>
      <c r="O240" s="9">
        <f t="shared" si="60"/>
        <v>2.219583333333333</v>
      </c>
      <c r="P240" s="9">
        <f t="shared" si="61"/>
        <v>2.3520833333333333</v>
      </c>
      <c r="Q240" s="9">
        <f t="shared" si="62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x14ac:dyDescent="0.2">
      <c r="A241">
        <f t="shared" si="63"/>
        <v>1</v>
      </c>
      <c r="B241">
        <f t="shared" si="64"/>
        <v>12</v>
      </c>
      <c r="C241" s="1">
        <v>34323</v>
      </c>
      <c r="D241">
        <f t="shared" si="65"/>
        <v>12</v>
      </c>
      <c r="E241">
        <f t="shared" si="66"/>
        <v>1993</v>
      </c>
      <c r="F241" s="15"/>
      <c r="G241" s="16">
        <f t="shared" si="55"/>
        <v>0.12366666666666681</v>
      </c>
      <c r="H241" s="16">
        <f t="shared" si="56"/>
        <v>0.12749999999999995</v>
      </c>
      <c r="I241" s="16">
        <f t="shared" si="57"/>
        <v>0.25116666666666676</v>
      </c>
      <c r="J241" s="7">
        <f>VLOOKUP(C241,'Nymex hist.'!A:B,2,0)</f>
        <v>2.1720000000000002</v>
      </c>
      <c r="K241" s="7"/>
      <c r="L241" s="11"/>
      <c r="M241" s="9">
        <f t="shared" si="58"/>
        <v>2.0019166666666663</v>
      </c>
      <c r="N241" s="9">
        <f t="shared" si="59"/>
        <v>2.1255833333333332</v>
      </c>
      <c r="O241" s="9">
        <f t="shared" si="60"/>
        <v>2.2530833333333331</v>
      </c>
      <c r="P241" s="9">
        <f t="shared" si="61"/>
        <v>2.3855833333333334</v>
      </c>
      <c r="Q241" s="9">
        <f t="shared" si="62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x14ac:dyDescent="0.2">
      <c r="A242">
        <f t="shared" si="63"/>
        <v>2</v>
      </c>
      <c r="B242">
        <f t="shared" si="64"/>
        <v>12</v>
      </c>
      <c r="C242" s="1">
        <v>34324</v>
      </c>
      <c r="D242">
        <f t="shared" si="65"/>
        <v>12</v>
      </c>
      <c r="E242">
        <f t="shared" si="66"/>
        <v>1993</v>
      </c>
      <c r="F242" s="15"/>
      <c r="G242" s="16">
        <f t="shared" si="55"/>
        <v>0.13875000000000015</v>
      </c>
      <c r="H242" s="16">
        <f t="shared" si="56"/>
        <v>0.125</v>
      </c>
      <c r="I242" s="16">
        <f t="shared" si="57"/>
        <v>0.26375000000000015</v>
      </c>
      <c r="J242" s="7">
        <f>VLOOKUP(C242,'Nymex hist.'!A:B,2,0)</f>
        <v>2.0019999999999998</v>
      </c>
      <c r="K242" s="7"/>
      <c r="L242" s="11"/>
      <c r="M242" s="9">
        <f t="shared" si="58"/>
        <v>1.9379166666666665</v>
      </c>
      <c r="N242" s="9">
        <f t="shared" si="59"/>
        <v>2.0766666666666667</v>
      </c>
      <c r="O242" s="9">
        <f t="shared" si="60"/>
        <v>2.2016666666666667</v>
      </c>
      <c r="P242" s="9">
        <f t="shared" si="61"/>
        <v>2.3291666666666662</v>
      </c>
      <c r="Q242" s="9">
        <f t="shared" si="62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x14ac:dyDescent="0.2">
      <c r="A243">
        <f t="shared" si="63"/>
        <v>3</v>
      </c>
      <c r="B243">
        <f t="shared" si="64"/>
        <v>12</v>
      </c>
      <c r="C243" s="1">
        <v>34325</v>
      </c>
      <c r="D243">
        <f t="shared" si="65"/>
        <v>12</v>
      </c>
      <c r="E243">
        <f t="shared" si="66"/>
        <v>1993</v>
      </c>
      <c r="F243" s="15"/>
      <c r="G243" s="16">
        <f t="shared" si="55"/>
        <v>0.14400000000000057</v>
      </c>
      <c r="H243" s="16">
        <f t="shared" si="56"/>
        <v>0.125</v>
      </c>
      <c r="I243" s="16">
        <f t="shared" si="57"/>
        <v>0.26900000000000057</v>
      </c>
      <c r="J243" s="7">
        <f>VLOOKUP(C243,'Nymex hist.'!A:B,2,0)</f>
        <v>2.0219999999999998</v>
      </c>
      <c r="K243" s="7"/>
      <c r="L243" s="11"/>
      <c r="M243" s="9">
        <f t="shared" si="58"/>
        <v>1.9742499999999996</v>
      </c>
      <c r="N243" s="9">
        <f t="shared" si="59"/>
        <v>2.1182500000000002</v>
      </c>
      <c r="O243" s="9">
        <f t="shared" si="60"/>
        <v>2.2432500000000002</v>
      </c>
      <c r="P243" s="9">
        <f t="shared" si="61"/>
        <v>2.3707500000000001</v>
      </c>
      <c r="Q243" s="9">
        <f t="shared" si="62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x14ac:dyDescent="0.2">
      <c r="A244">
        <f t="shared" si="63"/>
        <v>4</v>
      </c>
      <c r="B244">
        <f t="shared" si="64"/>
        <v>12</v>
      </c>
      <c r="C244" s="1">
        <v>34326</v>
      </c>
      <c r="D244">
        <f t="shared" si="65"/>
        <v>12</v>
      </c>
      <c r="E244">
        <f t="shared" si="66"/>
        <v>1993</v>
      </c>
      <c r="F244" s="15"/>
      <c r="G244" s="16">
        <f t="shared" si="55"/>
        <v>0.15008333333333335</v>
      </c>
      <c r="H244" s="16">
        <f t="shared" si="56"/>
        <v>0.125</v>
      </c>
      <c r="I244" s="16">
        <f t="shared" si="57"/>
        <v>0.27508333333333335</v>
      </c>
      <c r="J244" s="7">
        <f>VLOOKUP(C244,'Nymex hist.'!A:B,2,0)</f>
        <v>1.964</v>
      </c>
      <c r="K244" s="7"/>
      <c r="L244" s="11"/>
      <c r="M244" s="9">
        <f t="shared" si="58"/>
        <v>1.9964166666666667</v>
      </c>
      <c r="N244" s="9">
        <f t="shared" si="59"/>
        <v>2.1465000000000001</v>
      </c>
      <c r="O244" s="9">
        <f t="shared" si="60"/>
        <v>2.2715000000000001</v>
      </c>
      <c r="P244" s="9">
        <f t="shared" si="61"/>
        <v>2.399</v>
      </c>
      <c r="Q244" s="9">
        <f t="shared" si="62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x14ac:dyDescent="0.2">
      <c r="A245">
        <f t="shared" si="63"/>
        <v>1</v>
      </c>
      <c r="B245">
        <f t="shared" si="64"/>
        <v>12</v>
      </c>
      <c r="C245" s="1">
        <v>34330</v>
      </c>
      <c r="D245">
        <f t="shared" si="65"/>
        <v>12</v>
      </c>
      <c r="E245">
        <f t="shared" si="66"/>
        <v>1993</v>
      </c>
      <c r="F245" s="15"/>
      <c r="G245" s="16">
        <f t="shared" si="55"/>
        <v>0.14350000000000041</v>
      </c>
      <c r="H245" s="16">
        <f t="shared" si="56"/>
        <v>0.125</v>
      </c>
      <c r="I245" s="16">
        <f t="shared" si="57"/>
        <v>0.26850000000000041</v>
      </c>
      <c r="J245" s="7">
        <f>VLOOKUP(C245,'Nymex hist.'!A:B,2,0)</f>
        <v>2.0880000000000001</v>
      </c>
      <c r="K245" s="7"/>
      <c r="L245" s="11"/>
      <c r="M245" s="9">
        <f t="shared" si="58"/>
        <v>2.0565833333333328</v>
      </c>
      <c r="N245" s="9">
        <f t="shared" si="59"/>
        <v>2.2000833333333332</v>
      </c>
      <c r="O245" s="9">
        <f t="shared" si="60"/>
        <v>2.3250833333333332</v>
      </c>
      <c r="P245" s="9">
        <f t="shared" si="61"/>
        <v>2.4525833333333336</v>
      </c>
      <c r="Q245" s="9">
        <f t="shared" si="62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x14ac:dyDescent="0.2">
      <c r="A246">
        <f t="shared" si="63"/>
        <v>2</v>
      </c>
      <c r="B246">
        <f t="shared" si="64"/>
        <v>12</v>
      </c>
      <c r="C246" s="1">
        <v>34331</v>
      </c>
      <c r="D246">
        <f t="shared" si="65"/>
        <v>12</v>
      </c>
      <c r="E246">
        <f t="shared" si="66"/>
        <v>1993</v>
      </c>
      <c r="F246" s="15"/>
      <c r="G246" s="16">
        <f t="shared" si="55"/>
        <v>0.1423333333333332</v>
      </c>
      <c r="H246" s="16">
        <f t="shared" si="56"/>
        <v>0.12000000000000055</v>
      </c>
      <c r="I246" s="16">
        <f t="shared" si="57"/>
        <v>0.26233333333333375</v>
      </c>
      <c r="J246" s="7">
        <f>VLOOKUP(C246,'Nymex hist.'!A:B,2,0)</f>
        <v>2.0750000000000002</v>
      </c>
      <c r="K246" s="7"/>
      <c r="L246" s="11"/>
      <c r="M246" s="9">
        <f t="shared" si="58"/>
        <v>2.0551666666666666</v>
      </c>
      <c r="N246" s="9">
        <f t="shared" si="59"/>
        <v>2.1974999999999998</v>
      </c>
      <c r="O246" s="9">
        <f t="shared" si="60"/>
        <v>2.3175000000000003</v>
      </c>
      <c r="P246" s="9">
        <f t="shared" si="61"/>
        <v>2.4449999999999998</v>
      </c>
      <c r="Q246" s="9">
        <f t="shared" si="62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x14ac:dyDescent="0.2">
      <c r="A247">
        <f t="shared" si="63"/>
        <v>3</v>
      </c>
      <c r="B247">
        <f t="shared" si="64"/>
        <v>12</v>
      </c>
      <c r="C247" s="1">
        <v>34332</v>
      </c>
      <c r="D247">
        <f t="shared" si="65"/>
        <v>12</v>
      </c>
      <c r="E247">
        <f t="shared" si="66"/>
        <v>1993</v>
      </c>
      <c r="F247" s="15"/>
      <c r="G247" s="16">
        <f t="shared" si="55"/>
        <v>0.13949999999999996</v>
      </c>
      <c r="H247" s="16">
        <f t="shared" si="56"/>
        <v>0.11500000000000021</v>
      </c>
      <c r="I247" s="16">
        <f t="shared" si="57"/>
        <v>0.25450000000000017</v>
      </c>
      <c r="J247" s="7">
        <f>VLOOKUP(C247,'Nymex hist.'!A:B,2,0)</f>
        <v>2.0539999999999998</v>
      </c>
      <c r="K247" s="7"/>
      <c r="L247" s="11"/>
      <c r="M247" s="9">
        <f t="shared" si="58"/>
        <v>2.0348333333333333</v>
      </c>
      <c r="N247" s="9">
        <f t="shared" si="59"/>
        <v>2.1743333333333332</v>
      </c>
      <c r="O247" s="9">
        <f t="shared" si="60"/>
        <v>2.2893333333333334</v>
      </c>
      <c r="P247" s="9">
        <f t="shared" si="61"/>
        <v>2.4143333333333334</v>
      </c>
      <c r="Q247" s="9">
        <f t="shared" si="62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x14ac:dyDescent="0.2">
      <c r="A248">
        <f t="shared" si="63"/>
        <v>4</v>
      </c>
      <c r="B248">
        <f t="shared" si="64"/>
        <v>12</v>
      </c>
      <c r="C248" s="1">
        <v>34333</v>
      </c>
      <c r="D248">
        <f t="shared" si="65"/>
        <v>12</v>
      </c>
      <c r="E248">
        <f t="shared" si="66"/>
        <v>1993</v>
      </c>
      <c r="F248" s="15"/>
      <c r="G248" s="16">
        <f t="shared" si="55"/>
        <v>0.14308333333333323</v>
      </c>
      <c r="H248" s="16">
        <f t="shared" si="56"/>
        <v>0.11499999999999932</v>
      </c>
      <c r="I248" s="16">
        <f t="shared" si="57"/>
        <v>0.25808333333333255</v>
      </c>
      <c r="J248" s="7">
        <f>VLOOKUP(C248,'Nymex hist.'!A:B,2,0)</f>
        <v>1.9970000000000001</v>
      </c>
      <c r="K248" s="7"/>
      <c r="L248" s="11"/>
      <c r="M248" s="9">
        <f t="shared" si="58"/>
        <v>2.0050000000000003</v>
      </c>
      <c r="N248" s="9">
        <f t="shared" si="59"/>
        <v>2.1480833333333336</v>
      </c>
      <c r="O248" s="9">
        <f t="shared" si="60"/>
        <v>2.2630833333333329</v>
      </c>
      <c r="P248" s="9">
        <f t="shared" si="61"/>
        <v>2.3880833333333329</v>
      </c>
      <c r="Q248" s="9">
        <f t="shared" si="62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x14ac:dyDescent="0.2">
      <c r="A249">
        <f t="shared" si="63"/>
        <v>1</v>
      </c>
      <c r="B249">
        <f t="shared" si="64"/>
        <v>1</v>
      </c>
      <c r="C249" s="1">
        <v>34337</v>
      </c>
      <c r="D249">
        <f t="shared" si="65"/>
        <v>1</v>
      </c>
      <c r="E249">
        <f t="shared" si="66"/>
        <v>1994</v>
      </c>
      <c r="F249" s="17">
        <f>L249-K249</f>
        <v>0.2500857142857138</v>
      </c>
      <c r="G249" s="16">
        <f t="shared" si="55"/>
        <v>0.12000000000000055</v>
      </c>
      <c r="H249" s="16">
        <f t="shared" si="56"/>
        <v>0.125</v>
      </c>
      <c r="I249" s="16">
        <f t="shared" si="57"/>
        <v>0.24500000000000055</v>
      </c>
      <c r="J249" s="7">
        <f>VLOOKUP(C249,'Nymex hist.'!A:B,2,0)</f>
        <v>1.929</v>
      </c>
      <c r="K249" s="11">
        <f t="shared" ref="K249:K280" si="67">AVERAGE(AG249:AM249)</f>
        <v>1.9307142857142858</v>
      </c>
      <c r="L249" s="11">
        <f>AVERAGE(AN249:AR249)</f>
        <v>2.1807999999999996</v>
      </c>
      <c r="M249" s="9">
        <f t="shared" si="58"/>
        <v>2.141166666666666</v>
      </c>
      <c r="N249" s="9">
        <f t="shared" si="59"/>
        <v>2.2611666666666665</v>
      </c>
      <c r="O249" s="9">
        <f t="shared" si="60"/>
        <v>2.3861666666666665</v>
      </c>
      <c r="P249" s="9">
        <f t="shared" si="61"/>
        <v>2.516166666666666</v>
      </c>
      <c r="Q249" s="9">
        <f t="shared" si="62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x14ac:dyDescent="0.2">
      <c r="A250">
        <f t="shared" si="63"/>
        <v>2</v>
      </c>
      <c r="B250">
        <f t="shared" si="64"/>
        <v>1</v>
      </c>
      <c r="C250" s="1">
        <v>34338</v>
      </c>
      <c r="D250">
        <f t="shared" si="65"/>
        <v>1</v>
      </c>
      <c r="E250">
        <f t="shared" si="66"/>
        <v>1994</v>
      </c>
      <c r="F250" s="17">
        <f t="shared" ref="F250:F313" si="68">L250-K250</f>
        <v>0.24808571428571469</v>
      </c>
      <c r="G250" s="16">
        <f t="shared" si="55"/>
        <v>0.11999999999999966</v>
      </c>
      <c r="H250" s="16">
        <f t="shared" si="56"/>
        <v>0.125</v>
      </c>
      <c r="I250" s="16">
        <f t="shared" si="57"/>
        <v>0.24499999999999966</v>
      </c>
      <c r="J250" s="7">
        <f>VLOOKUP(C250,'Nymex hist.'!A:B,2,0)</f>
        <v>1.964</v>
      </c>
      <c r="K250" s="11">
        <f t="shared" si="67"/>
        <v>1.9447142857142854</v>
      </c>
      <c r="L250" s="11">
        <f t="shared" ref="L250:L313" si="69">AVERAGE(AN250:AR250)</f>
        <v>2.1928000000000001</v>
      </c>
      <c r="M250" s="9">
        <f t="shared" si="58"/>
        <v>2.1575000000000002</v>
      </c>
      <c r="N250" s="9">
        <f t="shared" si="59"/>
        <v>2.2774999999999999</v>
      </c>
      <c r="O250" s="9">
        <f t="shared" si="60"/>
        <v>2.4024999999999999</v>
      </c>
      <c r="P250" s="9">
        <f t="shared" si="61"/>
        <v>2.5325000000000002</v>
      </c>
      <c r="Q250" s="9">
        <f t="shared" si="62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x14ac:dyDescent="0.2">
      <c r="A251">
        <f t="shared" si="63"/>
        <v>3</v>
      </c>
      <c r="B251">
        <f t="shared" si="64"/>
        <v>1</v>
      </c>
      <c r="C251" s="1">
        <v>34339</v>
      </c>
      <c r="D251">
        <f t="shared" si="65"/>
        <v>1</v>
      </c>
      <c r="E251">
        <f t="shared" si="66"/>
        <v>1994</v>
      </c>
      <c r="F251" s="17">
        <f t="shared" si="68"/>
        <v>0.23337142857142856</v>
      </c>
      <c r="G251" s="16">
        <f t="shared" si="55"/>
        <v>0.11499999999999977</v>
      </c>
      <c r="H251" s="16">
        <f t="shared" si="56"/>
        <v>0.11500000000000021</v>
      </c>
      <c r="I251" s="16">
        <f t="shared" si="57"/>
        <v>0.22999999999999998</v>
      </c>
      <c r="J251" s="7">
        <f>VLOOKUP(C251,'Nymex hist.'!A:B,2,0)</f>
        <v>2.0910000000000002</v>
      </c>
      <c r="K251" s="11">
        <f t="shared" si="67"/>
        <v>2.0034285714285716</v>
      </c>
      <c r="L251" s="11">
        <f t="shared" si="69"/>
        <v>2.2368000000000001</v>
      </c>
      <c r="M251" s="9">
        <f t="shared" si="58"/>
        <v>2.1849166666666666</v>
      </c>
      <c r="N251" s="9">
        <f t="shared" si="59"/>
        <v>2.2999166666666664</v>
      </c>
      <c r="O251" s="9">
        <f t="shared" si="60"/>
        <v>2.4149166666666666</v>
      </c>
      <c r="P251" s="9">
        <f t="shared" si="61"/>
        <v>2.5349166666666672</v>
      </c>
      <c r="Q251" s="9">
        <f t="shared" si="62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">
      <c r="A252" s="31">
        <f t="shared" si="63"/>
        <v>4</v>
      </c>
      <c r="B252" s="31">
        <f t="shared" si="64"/>
        <v>1</v>
      </c>
      <c r="C252" s="1">
        <v>34340</v>
      </c>
      <c r="D252">
        <f t="shared" si="65"/>
        <v>1</v>
      </c>
      <c r="E252">
        <f t="shared" si="66"/>
        <v>1994</v>
      </c>
      <c r="F252" s="19">
        <f t="shared" si="68"/>
        <v>0.22808571428571445</v>
      </c>
      <c r="G252" s="19">
        <f t="shared" si="55"/>
        <v>0.11500000000000021</v>
      </c>
      <c r="H252" s="19">
        <f t="shared" si="56"/>
        <v>0.11499999999999977</v>
      </c>
      <c r="I252" s="19">
        <f t="shared" si="57"/>
        <v>0.22999999999999998</v>
      </c>
      <c r="J252" s="21">
        <f>VLOOKUP(C252,'Nymex hist.'!A:B,2,0)</f>
        <v>2.0939999999999999</v>
      </c>
      <c r="K252" s="21">
        <f t="shared" si="67"/>
        <v>1.9917142857142858</v>
      </c>
      <c r="L252" s="21">
        <f t="shared" si="69"/>
        <v>2.2198000000000002</v>
      </c>
      <c r="M252" s="21">
        <f t="shared" si="58"/>
        <v>2.1746666666666665</v>
      </c>
      <c r="N252" s="21">
        <f t="shared" si="59"/>
        <v>2.2896666666666667</v>
      </c>
      <c r="O252" s="21">
        <f t="shared" si="60"/>
        <v>2.4046666666666665</v>
      </c>
      <c r="P252" s="21">
        <f t="shared" si="61"/>
        <v>2.5246666666666671</v>
      </c>
      <c r="Q252" s="21">
        <f t="shared" si="62"/>
        <v>2.6496666666666671</v>
      </c>
      <c r="R252" s="8">
        <v>34340</v>
      </c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>
        <v>2.0939999999999999</v>
      </c>
      <c r="AF252" s="27">
        <v>2.0110000000000001</v>
      </c>
      <c r="AG252" s="27">
        <v>1.966</v>
      </c>
      <c r="AH252" s="27">
        <v>1.9550000000000001</v>
      </c>
      <c r="AI252" s="27">
        <v>1.9550000000000001</v>
      </c>
      <c r="AJ252" s="29">
        <v>1.96</v>
      </c>
      <c r="AK252" s="27">
        <v>1.9910000000000001</v>
      </c>
      <c r="AL252" s="27">
        <v>2.0249999999999999</v>
      </c>
      <c r="AM252" s="27">
        <v>2.09</v>
      </c>
      <c r="AN252" s="27">
        <v>2.2000000000000002</v>
      </c>
      <c r="AO252" s="27">
        <v>2.3250000000000002</v>
      </c>
      <c r="AP252" s="27">
        <v>2.31</v>
      </c>
      <c r="AQ252" s="27">
        <v>2.1669999999999998</v>
      </c>
      <c r="AR252" s="27">
        <v>2.097</v>
      </c>
      <c r="AS252" s="27">
        <v>2.0870000000000002</v>
      </c>
      <c r="AT252" s="27">
        <v>2.0920000000000001</v>
      </c>
      <c r="AU252" s="27">
        <v>2.0920000000000001</v>
      </c>
      <c r="AV252" s="27">
        <v>2.0950000000000002</v>
      </c>
      <c r="AW252" s="27">
        <v>2.0960000000000001</v>
      </c>
      <c r="AX252" s="27">
        <v>2.13</v>
      </c>
      <c r="AY252" s="27">
        <v>2.1949999999999998</v>
      </c>
      <c r="AZ252" s="27">
        <v>2.3050000000000002</v>
      </c>
      <c r="BA252" s="27">
        <v>2.4300000000000002</v>
      </c>
      <c r="BB252" s="27">
        <v>2.4249999999999998</v>
      </c>
      <c r="BC252" s="27">
        <v>2.282</v>
      </c>
      <c r="BD252" s="27">
        <v>2.2120000000000002</v>
      </c>
      <c r="BE252" s="27">
        <v>2.202</v>
      </c>
      <c r="BF252" s="27">
        <v>2.2069999999999999</v>
      </c>
      <c r="BG252" s="27">
        <v>2.2069999999999999</v>
      </c>
      <c r="BH252" s="27">
        <v>2.21</v>
      </c>
      <c r="BI252" s="27">
        <v>2.2109999999999999</v>
      </c>
      <c r="BJ252" s="27">
        <v>2.2450000000000001</v>
      </c>
      <c r="BK252" s="27">
        <v>2.31</v>
      </c>
      <c r="BL252" s="27">
        <v>2.42</v>
      </c>
      <c r="BM252" s="27">
        <v>2.5449999999999999</v>
      </c>
      <c r="BN252" s="27">
        <v>2.54</v>
      </c>
      <c r="BO252" s="27">
        <v>2.3969999999999998</v>
      </c>
      <c r="BP252" s="27">
        <v>2.327</v>
      </c>
      <c r="BQ252" s="27">
        <v>2.3170000000000002</v>
      </c>
      <c r="BR252" s="27">
        <v>2.3220000000000001</v>
      </c>
      <c r="BS252" s="27">
        <v>2.3220000000000001</v>
      </c>
      <c r="BT252" s="27">
        <v>2.3250000000000002</v>
      </c>
      <c r="BU252" s="27">
        <v>2.3260000000000001</v>
      </c>
      <c r="BV252" s="27">
        <v>2.36</v>
      </c>
      <c r="BW252" s="27">
        <v>2.4249999999999998</v>
      </c>
      <c r="BX252" s="27">
        <v>2.5350000000000001</v>
      </c>
      <c r="BY252" s="27">
        <v>2.66</v>
      </c>
      <c r="BZ252" s="27">
        <v>2.66</v>
      </c>
      <c r="CA252" s="27">
        <v>2.5169999999999999</v>
      </c>
      <c r="CB252" s="27">
        <v>2.4470000000000001</v>
      </c>
      <c r="CC252" s="27">
        <v>2.4369999999999998</v>
      </c>
      <c r="CD252" s="27">
        <v>2.4420000000000002</v>
      </c>
      <c r="CE252" s="27">
        <v>2.4420000000000002</v>
      </c>
      <c r="CF252" s="27">
        <v>2.4449999999999998</v>
      </c>
      <c r="CG252" s="27">
        <v>2.4460000000000002</v>
      </c>
      <c r="CH252" s="27">
        <v>2.48</v>
      </c>
      <c r="CI252" s="27">
        <v>2.5449999999999999</v>
      </c>
      <c r="CJ252" s="27">
        <v>2.6549999999999998</v>
      </c>
      <c r="CK252" s="27">
        <v>2.78</v>
      </c>
      <c r="CL252" s="27">
        <v>2.7850000000000001</v>
      </c>
      <c r="CM252" s="27">
        <v>2.6419999999999999</v>
      </c>
      <c r="CN252" s="27">
        <v>2.5720000000000001</v>
      </c>
      <c r="CO252" s="27">
        <v>2.5619999999999998</v>
      </c>
      <c r="CP252" s="27">
        <v>2.5670000000000002</v>
      </c>
      <c r="CQ252" s="27">
        <v>2.5670000000000002</v>
      </c>
      <c r="CR252" s="27">
        <v>2.57</v>
      </c>
      <c r="CS252" s="27">
        <v>2.5710000000000002</v>
      </c>
      <c r="CT252" s="27">
        <v>2.605</v>
      </c>
      <c r="CU252" s="27">
        <v>2.67</v>
      </c>
      <c r="CV252" s="27">
        <v>2.78</v>
      </c>
      <c r="CW252" s="27">
        <v>2.9049999999999998</v>
      </c>
      <c r="CX252" s="27">
        <v>2.915</v>
      </c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</row>
    <row r="253" spans="1:199" customFormat="1" x14ac:dyDescent="0.2">
      <c r="A253">
        <f t="shared" si="63"/>
        <v>5</v>
      </c>
      <c r="B253">
        <f t="shared" si="64"/>
        <v>1</v>
      </c>
      <c r="C253" s="1">
        <v>34341</v>
      </c>
      <c r="D253">
        <f t="shared" si="65"/>
        <v>1</v>
      </c>
      <c r="E253">
        <f t="shared" si="66"/>
        <v>1994</v>
      </c>
      <c r="F253" s="17">
        <f t="shared" si="68"/>
        <v>0.22505714285714262</v>
      </c>
      <c r="G253" s="16">
        <f t="shared" si="55"/>
        <v>0.10000000000000009</v>
      </c>
      <c r="H253" s="16">
        <f t="shared" si="56"/>
        <v>0.10500000000000043</v>
      </c>
      <c r="I253" s="16">
        <f t="shared" si="57"/>
        <v>0.20500000000000052</v>
      </c>
      <c r="J253" s="7">
        <f>VLOOKUP(C253,'Nymex hist.'!A:B,2,0)</f>
        <v>2.1560000000000001</v>
      </c>
      <c r="K253" s="11">
        <f t="shared" si="67"/>
        <v>2.0101428571428572</v>
      </c>
      <c r="L253" s="11">
        <f t="shared" si="69"/>
        <v>2.2351999999999999</v>
      </c>
      <c r="M253" s="9">
        <f t="shared" si="58"/>
        <v>2.1694166666666663</v>
      </c>
      <c r="N253" s="9">
        <f t="shared" si="59"/>
        <v>2.2694166666666664</v>
      </c>
      <c r="O253" s="9">
        <f t="shared" si="60"/>
        <v>2.3744166666666668</v>
      </c>
      <c r="P253" s="9">
        <f t="shared" si="61"/>
        <v>2.4894166666666666</v>
      </c>
      <c r="Q253" s="9">
        <f t="shared" si="62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x14ac:dyDescent="0.2">
      <c r="A254">
        <f t="shared" si="63"/>
        <v>1</v>
      </c>
      <c r="B254">
        <f t="shared" si="64"/>
        <v>1</v>
      </c>
      <c r="C254" s="1">
        <v>34344</v>
      </c>
      <c r="D254">
        <f t="shared" si="65"/>
        <v>1</v>
      </c>
      <c r="E254">
        <f t="shared" si="66"/>
        <v>1994</v>
      </c>
      <c r="F254" s="17">
        <f t="shared" si="68"/>
        <v>0.22645714285714336</v>
      </c>
      <c r="G254" s="16">
        <f t="shared" si="55"/>
        <v>9.9999999999999645E-2</v>
      </c>
      <c r="H254" s="16">
        <f t="shared" si="56"/>
        <v>0.10499999999999998</v>
      </c>
      <c r="I254" s="16">
        <f t="shared" si="57"/>
        <v>0.20499999999999963</v>
      </c>
      <c r="J254" s="7">
        <f>VLOOKUP(C254,'Nymex hist.'!A:B,2,0)</f>
        <v>2.157</v>
      </c>
      <c r="K254" s="11">
        <f t="shared" si="67"/>
        <v>2.0021428571428572</v>
      </c>
      <c r="L254" s="11">
        <f t="shared" si="69"/>
        <v>2.2286000000000006</v>
      </c>
      <c r="M254" s="9">
        <f t="shared" si="58"/>
        <v>2.1588333333333334</v>
      </c>
      <c r="N254" s="9">
        <f t="shared" si="59"/>
        <v>2.258833333333333</v>
      </c>
      <c r="O254" s="9">
        <f t="shared" si="60"/>
        <v>2.363833333333333</v>
      </c>
      <c r="P254" s="9">
        <f t="shared" si="61"/>
        <v>2.4788333333333337</v>
      </c>
      <c r="Q254" s="9">
        <f t="shared" si="62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x14ac:dyDescent="0.2">
      <c r="A255">
        <f t="shared" si="63"/>
        <v>2</v>
      </c>
      <c r="B255">
        <f t="shared" si="64"/>
        <v>1</v>
      </c>
      <c r="C255" s="1">
        <v>34345</v>
      </c>
      <c r="D255">
        <f t="shared" si="65"/>
        <v>1</v>
      </c>
      <c r="E255">
        <f t="shared" si="66"/>
        <v>1994</v>
      </c>
      <c r="F255" s="17">
        <f t="shared" si="68"/>
        <v>0.21325714285714259</v>
      </c>
      <c r="G255" s="16">
        <f t="shared" si="55"/>
        <v>9.2499999999999805E-2</v>
      </c>
      <c r="H255" s="16">
        <f t="shared" si="56"/>
        <v>9.7500000000000142E-2</v>
      </c>
      <c r="I255" s="16">
        <f t="shared" si="57"/>
        <v>0.18999999999999995</v>
      </c>
      <c r="J255" s="7">
        <f>VLOOKUP(C255,'Nymex hist.'!A:B,2,0)</f>
        <v>2.2189999999999999</v>
      </c>
      <c r="K255" s="11">
        <f t="shared" si="67"/>
        <v>2.0251428571428574</v>
      </c>
      <c r="L255" s="11">
        <f t="shared" si="69"/>
        <v>2.2383999999999999</v>
      </c>
      <c r="M255" s="9">
        <f t="shared" si="58"/>
        <v>2.1737500000000001</v>
      </c>
      <c r="N255" s="9">
        <f t="shared" si="59"/>
        <v>2.2662499999999999</v>
      </c>
      <c r="O255" s="9">
        <f t="shared" si="60"/>
        <v>2.36375</v>
      </c>
      <c r="P255" s="9">
        <f t="shared" si="61"/>
        <v>2.4662500000000001</v>
      </c>
      <c r="Q255" s="9">
        <f t="shared" si="62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x14ac:dyDescent="0.2">
      <c r="A256">
        <f t="shared" si="63"/>
        <v>3</v>
      </c>
      <c r="B256">
        <f t="shared" si="64"/>
        <v>1</v>
      </c>
      <c r="C256" s="1">
        <v>34346</v>
      </c>
      <c r="D256">
        <f t="shared" si="65"/>
        <v>1</v>
      </c>
      <c r="E256">
        <f t="shared" si="66"/>
        <v>1994</v>
      </c>
      <c r="F256" s="17">
        <f t="shared" si="68"/>
        <v>0.21388571428571446</v>
      </c>
      <c r="G256" s="16">
        <f t="shared" si="55"/>
        <v>9.2499999999999361E-2</v>
      </c>
      <c r="H256" s="16">
        <f t="shared" si="56"/>
        <v>9.7500000000000142E-2</v>
      </c>
      <c r="I256" s="16">
        <f t="shared" si="57"/>
        <v>0.1899999999999995</v>
      </c>
      <c r="J256" s="7">
        <f>VLOOKUP(C256,'Nymex hist.'!A:B,2,0)</f>
        <v>2.2370000000000001</v>
      </c>
      <c r="K256" s="11">
        <f t="shared" si="67"/>
        <v>2.0257142857142858</v>
      </c>
      <c r="L256" s="11">
        <f t="shared" si="69"/>
        <v>2.2396000000000003</v>
      </c>
      <c r="M256" s="9">
        <f t="shared" si="58"/>
        <v>2.1720833333333336</v>
      </c>
      <c r="N256" s="9">
        <f t="shared" si="59"/>
        <v>2.2645833333333329</v>
      </c>
      <c r="O256" s="9">
        <f t="shared" si="60"/>
        <v>2.3620833333333331</v>
      </c>
      <c r="P256" s="9">
        <f t="shared" si="61"/>
        <v>2.464583333333334</v>
      </c>
      <c r="Q256" s="9">
        <f t="shared" si="62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">
      <c r="A257" s="31">
        <f t="shared" si="63"/>
        <v>4</v>
      </c>
      <c r="B257" s="31">
        <f t="shared" si="64"/>
        <v>1</v>
      </c>
      <c r="C257" s="1">
        <v>34347</v>
      </c>
      <c r="D257">
        <f t="shared" si="65"/>
        <v>1</v>
      </c>
      <c r="E257">
        <f t="shared" si="66"/>
        <v>1994</v>
      </c>
      <c r="F257" s="19">
        <f t="shared" si="68"/>
        <v>0.21708571428571433</v>
      </c>
      <c r="G257" s="19">
        <f t="shared" si="55"/>
        <v>9.2500000000000249E-2</v>
      </c>
      <c r="H257" s="19">
        <f t="shared" si="56"/>
        <v>9.7499999999999698E-2</v>
      </c>
      <c r="I257" s="19">
        <f t="shared" si="57"/>
        <v>0.18999999999999995</v>
      </c>
      <c r="J257" s="21">
        <f>VLOOKUP(C257,'Nymex hist.'!A:B,2,0)</f>
        <v>2.194</v>
      </c>
      <c r="K257" s="21">
        <f t="shared" si="67"/>
        <v>1.9887142857142857</v>
      </c>
      <c r="L257" s="21">
        <f t="shared" si="69"/>
        <v>2.2058</v>
      </c>
      <c r="M257" s="21">
        <f t="shared" si="58"/>
        <v>2.1448333333333331</v>
      </c>
      <c r="N257" s="21">
        <f t="shared" si="59"/>
        <v>2.2373333333333334</v>
      </c>
      <c r="O257" s="21">
        <f t="shared" si="60"/>
        <v>2.3348333333333331</v>
      </c>
      <c r="P257" s="21">
        <f t="shared" si="61"/>
        <v>2.4373333333333331</v>
      </c>
      <c r="Q257" s="21">
        <f t="shared" si="62"/>
        <v>2.5498333333333334</v>
      </c>
      <c r="R257" s="8">
        <v>34347</v>
      </c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>
        <v>2.194</v>
      </c>
      <c r="AF257" s="27">
        <v>2.0720000000000001</v>
      </c>
      <c r="AG257" s="27">
        <v>1.9910000000000001</v>
      </c>
      <c r="AH257" s="27">
        <v>1.966</v>
      </c>
      <c r="AI257" s="27">
        <v>1.956</v>
      </c>
      <c r="AJ257" s="29">
        <v>1.946</v>
      </c>
      <c r="AK257" s="27">
        <v>1.9750000000000001</v>
      </c>
      <c r="AL257" s="27">
        <v>2.0110000000000001</v>
      </c>
      <c r="AM257" s="27">
        <v>2.0760000000000001</v>
      </c>
      <c r="AN257" s="27">
        <v>2.1859999999999999</v>
      </c>
      <c r="AO257" s="27">
        <v>2.3130000000000002</v>
      </c>
      <c r="AP257" s="27">
        <v>2.2999999999999998</v>
      </c>
      <c r="AQ257" s="27">
        <v>2.16</v>
      </c>
      <c r="AR257" s="27">
        <v>2.0699999999999998</v>
      </c>
      <c r="AS257" s="27">
        <v>2.0350000000000001</v>
      </c>
      <c r="AT257" s="27">
        <v>2.028</v>
      </c>
      <c r="AU257" s="27">
        <v>2.028</v>
      </c>
      <c r="AV257" s="27">
        <v>2.0310000000000001</v>
      </c>
      <c r="AW257" s="27">
        <v>2.08</v>
      </c>
      <c r="AX257" s="27">
        <v>2.1160000000000001</v>
      </c>
      <c r="AY257" s="27">
        <v>2.181</v>
      </c>
      <c r="AZ257" s="27">
        <v>2.2909999999999999</v>
      </c>
      <c r="BA257" s="27">
        <v>2.4180000000000001</v>
      </c>
      <c r="BB257" s="27">
        <v>2.3925000000000001</v>
      </c>
      <c r="BC257" s="27">
        <v>2.2524999999999999</v>
      </c>
      <c r="BD257" s="27">
        <v>2.1625000000000001</v>
      </c>
      <c r="BE257" s="27">
        <v>2.1274999999999999</v>
      </c>
      <c r="BF257" s="27">
        <v>2.1204999999999998</v>
      </c>
      <c r="BG257" s="27">
        <v>2.1204999999999998</v>
      </c>
      <c r="BH257" s="27">
        <v>2.1234999999999999</v>
      </c>
      <c r="BI257" s="27">
        <v>2.1724999999999999</v>
      </c>
      <c r="BJ257" s="27">
        <v>2.2084999999999999</v>
      </c>
      <c r="BK257" s="27">
        <v>2.2734999999999999</v>
      </c>
      <c r="BL257" s="27">
        <v>2.3835000000000002</v>
      </c>
      <c r="BM257" s="27">
        <v>2.5105</v>
      </c>
      <c r="BN257" s="27">
        <v>2.4900000000000002</v>
      </c>
      <c r="BO257" s="27">
        <v>2.35</v>
      </c>
      <c r="BP257" s="27">
        <v>2.2599999999999998</v>
      </c>
      <c r="BQ257" s="27">
        <v>2.2250000000000001</v>
      </c>
      <c r="BR257" s="27">
        <v>2.218</v>
      </c>
      <c r="BS257" s="27">
        <v>2.218</v>
      </c>
      <c r="BT257" s="27">
        <v>2.2210000000000001</v>
      </c>
      <c r="BU257" s="27">
        <v>2.27</v>
      </c>
      <c r="BV257" s="27">
        <v>2.306</v>
      </c>
      <c r="BW257" s="27">
        <v>2.371</v>
      </c>
      <c r="BX257" s="27">
        <v>2.4809999999999999</v>
      </c>
      <c r="BY257" s="27">
        <v>2.6080000000000001</v>
      </c>
      <c r="BZ257" s="27">
        <v>2.5924999999999998</v>
      </c>
      <c r="CA257" s="27">
        <v>2.4525000000000001</v>
      </c>
      <c r="CB257" s="27">
        <v>2.3624999999999998</v>
      </c>
      <c r="CC257" s="27">
        <v>2.3275000000000001</v>
      </c>
      <c r="CD257" s="27">
        <v>2.3205</v>
      </c>
      <c r="CE257" s="27">
        <v>2.3205</v>
      </c>
      <c r="CF257" s="27">
        <v>2.3235000000000001</v>
      </c>
      <c r="CG257" s="27">
        <v>2.3725000000000001</v>
      </c>
      <c r="CH257" s="27">
        <v>2.4085000000000001</v>
      </c>
      <c r="CI257" s="27">
        <v>2.4735</v>
      </c>
      <c r="CJ257" s="27">
        <v>2.5834999999999999</v>
      </c>
      <c r="CK257" s="27">
        <v>2.7105000000000001</v>
      </c>
      <c r="CL257" s="27">
        <v>2.7050000000000001</v>
      </c>
      <c r="CM257" s="27">
        <v>2.5649999999999999</v>
      </c>
      <c r="CN257" s="27">
        <v>2.4750000000000001</v>
      </c>
      <c r="CO257" s="27">
        <v>2.44</v>
      </c>
      <c r="CP257" s="27">
        <v>2.4329999999999998</v>
      </c>
      <c r="CQ257" s="27">
        <v>2.4329999999999998</v>
      </c>
      <c r="CR257" s="27">
        <v>2.4359999999999999</v>
      </c>
      <c r="CS257" s="27">
        <v>2.4849999999999999</v>
      </c>
      <c r="CT257" s="27">
        <v>2.5209999999999999</v>
      </c>
      <c r="CU257" s="27">
        <v>2.5859999999999999</v>
      </c>
      <c r="CV257" s="27">
        <v>2.6960000000000002</v>
      </c>
      <c r="CW257" s="27">
        <v>2.823</v>
      </c>
      <c r="CX257" s="27">
        <v>2.835</v>
      </c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</row>
    <row r="258" spans="1:199" customFormat="1" x14ac:dyDescent="0.2">
      <c r="A258">
        <f t="shared" si="63"/>
        <v>5</v>
      </c>
      <c r="B258">
        <f t="shared" si="64"/>
        <v>1</v>
      </c>
      <c r="C258" s="1">
        <v>34348</v>
      </c>
      <c r="D258">
        <f t="shared" si="65"/>
        <v>1</v>
      </c>
      <c r="E258">
        <f t="shared" si="66"/>
        <v>1994</v>
      </c>
      <c r="F258" s="17">
        <f t="shared" si="68"/>
        <v>0.20034285714285716</v>
      </c>
      <c r="G258" s="16">
        <f t="shared" si="55"/>
        <v>8.9999999999999858E-2</v>
      </c>
      <c r="H258" s="16">
        <f t="shared" si="56"/>
        <v>9.4999999999999751E-2</v>
      </c>
      <c r="I258" s="16">
        <f t="shared" si="57"/>
        <v>0.18499999999999961</v>
      </c>
      <c r="J258" s="7">
        <f>VLOOKUP(C258,'Nymex hist.'!A:B,2,0)</f>
        <v>2.2679999999999998</v>
      </c>
      <c r="K258" s="11">
        <f t="shared" si="67"/>
        <v>2.0228571428571427</v>
      </c>
      <c r="L258" s="11">
        <f t="shared" si="69"/>
        <v>2.2231999999999998</v>
      </c>
      <c r="M258" s="9">
        <f t="shared" si="58"/>
        <v>2.153</v>
      </c>
      <c r="N258" s="9">
        <f t="shared" si="59"/>
        <v>2.2429999999999999</v>
      </c>
      <c r="O258" s="9">
        <f t="shared" si="60"/>
        <v>2.3379999999999996</v>
      </c>
      <c r="P258" s="9">
        <f t="shared" si="61"/>
        <v>2.4404999999999997</v>
      </c>
      <c r="Q258" s="9">
        <f t="shared" si="62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x14ac:dyDescent="0.2">
      <c r="A259">
        <f t="shared" si="63"/>
        <v>1</v>
      </c>
      <c r="B259">
        <f t="shared" si="64"/>
        <v>1</v>
      </c>
      <c r="C259" s="1">
        <v>34351</v>
      </c>
      <c r="D259">
        <f t="shared" si="65"/>
        <v>1</v>
      </c>
      <c r="E259">
        <f t="shared" si="66"/>
        <v>1994</v>
      </c>
      <c r="F259" s="17">
        <f t="shared" si="68"/>
        <v>0.1879142857142857</v>
      </c>
      <c r="G259" s="16">
        <f t="shared" si="55"/>
        <v>8.499999999999952E-2</v>
      </c>
      <c r="H259" s="16">
        <f t="shared" si="56"/>
        <v>9.0000000000000746E-2</v>
      </c>
      <c r="I259" s="16">
        <f t="shared" si="57"/>
        <v>0.17500000000000027</v>
      </c>
      <c r="J259" s="7">
        <f>VLOOKUP(C259,'Nymex hist.'!A:B,2,0)</f>
        <v>2.36</v>
      </c>
      <c r="K259" s="11">
        <f t="shared" si="67"/>
        <v>2.0102857142857142</v>
      </c>
      <c r="L259" s="11">
        <f t="shared" si="69"/>
        <v>2.1981999999999999</v>
      </c>
      <c r="M259" s="9">
        <f t="shared" si="58"/>
        <v>2.1404166666666669</v>
      </c>
      <c r="N259" s="9">
        <f t="shared" si="59"/>
        <v>2.2254166666666664</v>
      </c>
      <c r="O259" s="9">
        <f t="shared" si="60"/>
        <v>2.3154166666666671</v>
      </c>
      <c r="P259" s="9">
        <f t="shared" si="61"/>
        <v>2.4154166666666663</v>
      </c>
      <c r="Q259" s="9">
        <f t="shared" si="62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x14ac:dyDescent="0.2">
      <c r="A260">
        <f t="shared" si="63"/>
        <v>2</v>
      </c>
      <c r="B260">
        <f t="shared" si="64"/>
        <v>1</v>
      </c>
      <c r="C260" s="1">
        <v>34352</v>
      </c>
      <c r="D260">
        <f t="shared" si="65"/>
        <v>1</v>
      </c>
      <c r="E260">
        <f t="shared" si="66"/>
        <v>1994</v>
      </c>
      <c r="F260" s="17">
        <f t="shared" si="68"/>
        <v>0.18671428571428583</v>
      </c>
      <c r="G260" s="16">
        <f t="shared" si="55"/>
        <v>8.5000000000000409E-2</v>
      </c>
      <c r="H260" s="16">
        <f t="shared" si="56"/>
        <v>8.9999999999999858E-2</v>
      </c>
      <c r="I260" s="16">
        <f t="shared" si="57"/>
        <v>0.17500000000000027</v>
      </c>
      <c r="J260" s="7">
        <f>VLOOKUP(C260,'Nymex hist.'!A:B,2,0)</f>
        <v>2.3180000000000001</v>
      </c>
      <c r="K260" s="11">
        <f t="shared" si="67"/>
        <v>1.9992857142857141</v>
      </c>
      <c r="L260" s="11">
        <f t="shared" si="69"/>
        <v>2.1859999999999999</v>
      </c>
      <c r="M260" s="9">
        <f t="shared" si="58"/>
        <v>2.1172499999999999</v>
      </c>
      <c r="N260" s="9">
        <f t="shared" si="59"/>
        <v>2.2022500000000003</v>
      </c>
      <c r="O260" s="9">
        <f t="shared" si="60"/>
        <v>2.2922500000000001</v>
      </c>
      <c r="P260" s="9">
        <f t="shared" si="61"/>
        <v>2.3922499999999993</v>
      </c>
      <c r="Q260" s="9">
        <f t="shared" si="62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x14ac:dyDescent="0.2">
      <c r="A261">
        <f t="shared" si="63"/>
        <v>3</v>
      </c>
      <c r="B261">
        <f t="shared" si="64"/>
        <v>1</v>
      </c>
      <c r="C261" s="1">
        <v>34353</v>
      </c>
      <c r="D261">
        <f t="shared" si="65"/>
        <v>1</v>
      </c>
      <c r="E261">
        <f t="shared" si="66"/>
        <v>1994</v>
      </c>
      <c r="F261" s="17">
        <f t="shared" si="68"/>
        <v>0.1830285714285711</v>
      </c>
      <c r="G261" s="16">
        <f t="shared" ref="G261:G324" si="70">N261-M261</f>
        <v>8.4999999999999964E-2</v>
      </c>
      <c r="H261" s="16">
        <f t="shared" ref="H261:H324" si="71">O261-N261</f>
        <v>8.9999999999999858E-2</v>
      </c>
      <c r="I261" s="16">
        <f t="shared" ref="I261:I324" si="72">O261-M261</f>
        <v>0.17499999999999982</v>
      </c>
      <c r="J261" s="7">
        <f>VLOOKUP(C261,'Nymex hist.'!A:B,2,0)</f>
        <v>2.2519999999999998</v>
      </c>
      <c r="K261" s="11">
        <f t="shared" si="67"/>
        <v>1.9965714285714287</v>
      </c>
      <c r="L261" s="11">
        <f t="shared" si="69"/>
        <v>2.1795999999999998</v>
      </c>
      <c r="M261" s="9">
        <f t="shared" ref="M261:M324" si="73">SUMIF($S$3:$FQ$3,$E261+1,$S261:$FQ261)/COUNTIF($S$3:$FQ$3,$E261+1)</f>
        <v>2.1163333333333334</v>
      </c>
      <c r="N261" s="9">
        <f t="shared" ref="N261:N324" si="74">SUMIF($S$3:$FQ$3,$E261+2,$S261:$FQ261)/COUNTIF($S$3:$FQ$3,$E261+2)</f>
        <v>2.2013333333333334</v>
      </c>
      <c r="O261" s="9">
        <f t="shared" ref="O261:O324" si="75">SUMIF($S$3:$FQ$3,$E261+3,$S261:$FQ261)/COUNTIF($S$3:$FQ$3,$E261+3)</f>
        <v>2.2913333333333332</v>
      </c>
      <c r="P261" s="9">
        <f t="shared" ref="P261:P324" si="76">SUMIF($S$3:$FQ$3,$E261+4,$S261:$FQ261)/COUNTIF($S$3:$FQ$3,$E261+4)</f>
        <v>2.3913333333333333</v>
      </c>
      <c r="Q261" s="9">
        <f t="shared" ref="Q261:Q324" si="77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">
      <c r="A262" s="31">
        <f t="shared" ref="A262:A325" si="78">WEEKDAY(C262,2)</f>
        <v>4</v>
      </c>
      <c r="B262" s="31">
        <f t="shared" ref="B262:B325" si="79">MONTH(C262)</f>
        <v>1</v>
      </c>
      <c r="C262" s="1">
        <v>34354</v>
      </c>
      <c r="D262">
        <f t="shared" ref="D262:D325" si="80">MONTH(R262)</f>
        <v>1</v>
      </c>
      <c r="E262">
        <f t="shared" ref="E262:E325" si="81">YEAR(R262)</f>
        <v>1994</v>
      </c>
      <c r="F262" s="19">
        <f t="shared" si="68"/>
        <v>0.18800000000000017</v>
      </c>
      <c r="G262" s="19">
        <f t="shared" si="70"/>
        <v>8.9999999999999858E-2</v>
      </c>
      <c r="H262" s="19">
        <f t="shared" si="71"/>
        <v>9.5000000000000195E-2</v>
      </c>
      <c r="I262" s="19">
        <f t="shared" si="72"/>
        <v>0.18500000000000005</v>
      </c>
      <c r="J262" s="21">
        <f>VLOOKUP(C262,'Nymex hist.'!A:B,2,0)</f>
        <v>2.25</v>
      </c>
      <c r="K262" s="21">
        <f t="shared" si="67"/>
        <v>2.008</v>
      </c>
      <c r="L262" s="21">
        <f t="shared" si="69"/>
        <v>2.1960000000000002</v>
      </c>
      <c r="M262" s="21">
        <f t="shared" si="73"/>
        <v>2.1248333333333336</v>
      </c>
      <c r="N262" s="21">
        <f t="shared" si="74"/>
        <v>2.2148333333333334</v>
      </c>
      <c r="O262" s="21">
        <f t="shared" si="75"/>
        <v>2.3098333333333336</v>
      </c>
      <c r="P262" s="21">
        <f t="shared" si="76"/>
        <v>2.4098333333333333</v>
      </c>
      <c r="Q262" s="21">
        <f t="shared" si="77"/>
        <v>2.5198333333333331</v>
      </c>
      <c r="R262" s="8">
        <v>34354</v>
      </c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>
        <v>2.25</v>
      </c>
      <c r="AF262" s="27">
        <v>2.1480000000000001</v>
      </c>
      <c r="AG262" s="27">
        <v>2.0430000000000001</v>
      </c>
      <c r="AH262" s="27">
        <v>2</v>
      </c>
      <c r="AI262" s="27">
        <v>1.98</v>
      </c>
      <c r="AJ262" s="29">
        <v>1.9650000000000001</v>
      </c>
      <c r="AK262" s="27">
        <v>1.9850000000000001</v>
      </c>
      <c r="AL262" s="27">
        <v>2.0099999999999998</v>
      </c>
      <c r="AM262" s="27">
        <v>2.073</v>
      </c>
      <c r="AN262" s="27">
        <v>2.1800000000000002</v>
      </c>
      <c r="AO262" s="27">
        <v>2.3050000000000002</v>
      </c>
      <c r="AP262" s="27">
        <v>2.2949999999999999</v>
      </c>
      <c r="AQ262" s="27">
        <v>2.145</v>
      </c>
      <c r="AR262" s="27">
        <v>2.0550000000000002</v>
      </c>
      <c r="AS262" s="27">
        <v>2</v>
      </c>
      <c r="AT262" s="27">
        <v>2</v>
      </c>
      <c r="AU262" s="27">
        <v>2</v>
      </c>
      <c r="AV262" s="27">
        <v>2</v>
      </c>
      <c r="AW262" s="27">
        <v>2.0750000000000002</v>
      </c>
      <c r="AX262" s="27">
        <v>2.1</v>
      </c>
      <c r="AY262" s="27">
        <v>2.1629999999999998</v>
      </c>
      <c r="AZ262" s="27">
        <v>2.27</v>
      </c>
      <c r="BA262" s="27">
        <v>2.395</v>
      </c>
      <c r="BB262" s="27">
        <v>2.3849999999999998</v>
      </c>
      <c r="BC262" s="27">
        <v>2.2349999999999999</v>
      </c>
      <c r="BD262" s="27">
        <v>2.145</v>
      </c>
      <c r="BE262" s="27">
        <v>2.09</v>
      </c>
      <c r="BF262" s="27">
        <v>2.09</v>
      </c>
      <c r="BG262" s="27">
        <v>2.09</v>
      </c>
      <c r="BH262" s="27">
        <v>2.09</v>
      </c>
      <c r="BI262" s="27">
        <v>2.165</v>
      </c>
      <c r="BJ262" s="27">
        <v>2.19</v>
      </c>
      <c r="BK262" s="27">
        <v>2.2530000000000001</v>
      </c>
      <c r="BL262" s="27">
        <v>2.36</v>
      </c>
      <c r="BM262" s="27">
        <v>2.4849999999999999</v>
      </c>
      <c r="BN262" s="27">
        <v>2.48</v>
      </c>
      <c r="BO262" s="27">
        <v>2.33</v>
      </c>
      <c r="BP262" s="27">
        <v>2.2400000000000002</v>
      </c>
      <c r="BQ262" s="27">
        <v>2.1850000000000001</v>
      </c>
      <c r="BR262" s="27">
        <v>2.1850000000000001</v>
      </c>
      <c r="BS262" s="27">
        <v>2.1850000000000001</v>
      </c>
      <c r="BT262" s="27">
        <v>2.1850000000000001</v>
      </c>
      <c r="BU262" s="27">
        <v>2.2599999999999998</v>
      </c>
      <c r="BV262" s="27">
        <v>2.2850000000000001</v>
      </c>
      <c r="BW262" s="27">
        <v>2.3479999999999999</v>
      </c>
      <c r="BX262" s="27">
        <v>2.4550000000000001</v>
      </c>
      <c r="BY262" s="27">
        <v>2.58</v>
      </c>
      <c r="BZ262" s="27">
        <v>2.58</v>
      </c>
      <c r="CA262" s="27">
        <v>2.4300000000000002</v>
      </c>
      <c r="CB262" s="27">
        <v>2.34</v>
      </c>
      <c r="CC262" s="27">
        <v>2.2850000000000001</v>
      </c>
      <c r="CD262" s="27">
        <v>2.2850000000000001</v>
      </c>
      <c r="CE262" s="27">
        <v>2.2850000000000001</v>
      </c>
      <c r="CF262" s="27">
        <v>2.2850000000000001</v>
      </c>
      <c r="CG262" s="27">
        <v>2.36</v>
      </c>
      <c r="CH262" s="27">
        <v>2.3849999999999998</v>
      </c>
      <c r="CI262" s="27">
        <v>2.448</v>
      </c>
      <c r="CJ262" s="27">
        <v>2.5550000000000002</v>
      </c>
      <c r="CK262" s="27">
        <v>2.68</v>
      </c>
      <c r="CL262" s="27">
        <v>2.69</v>
      </c>
      <c r="CM262" s="27">
        <v>2.54</v>
      </c>
      <c r="CN262" s="27">
        <v>2.4500000000000002</v>
      </c>
      <c r="CO262" s="27">
        <v>2.395</v>
      </c>
      <c r="CP262" s="27">
        <v>2.395</v>
      </c>
      <c r="CQ262" s="27">
        <v>2.395</v>
      </c>
      <c r="CR262" s="27">
        <v>2.395</v>
      </c>
      <c r="CS262" s="27">
        <v>2.4700000000000002</v>
      </c>
      <c r="CT262" s="27">
        <v>2.4950000000000001</v>
      </c>
      <c r="CU262" s="27">
        <v>2.5579999999999998</v>
      </c>
      <c r="CV262" s="27">
        <v>2.665</v>
      </c>
      <c r="CW262" s="27">
        <v>2.79</v>
      </c>
      <c r="CX262" s="27">
        <v>2.82</v>
      </c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</row>
    <row r="263" spans="1:199" customFormat="1" x14ac:dyDescent="0.2">
      <c r="A263">
        <f t="shared" si="78"/>
        <v>5</v>
      </c>
      <c r="B263">
        <f t="shared" si="79"/>
        <v>1</v>
      </c>
      <c r="C263" s="1">
        <v>34355</v>
      </c>
      <c r="D263">
        <f t="shared" si="80"/>
        <v>1</v>
      </c>
      <c r="E263">
        <f t="shared" si="81"/>
        <v>1994</v>
      </c>
      <c r="F263" s="17">
        <f t="shared" si="68"/>
        <v>0.18334285714285681</v>
      </c>
      <c r="G263" s="16">
        <f t="shared" si="70"/>
        <v>8.9999999999999858E-2</v>
      </c>
      <c r="H263" s="16">
        <f t="shared" si="71"/>
        <v>9.5000000000000195E-2</v>
      </c>
      <c r="I263" s="16">
        <f t="shared" si="72"/>
        <v>0.18500000000000005</v>
      </c>
      <c r="J263" s="7">
        <f>VLOOKUP(C263,'Nymex hist.'!A:B,2,0)</f>
        <v>2.3050000000000002</v>
      </c>
      <c r="K263" s="11">
        <f t="shared" si="67"/>
        <v>2.055857142857143</v>
      </c>
      <c r="L263" s="11">
        <f t="shared" si="69"/>
        <v>2.2391999999999999</v>
      </c>
      <c r="M263" s="9">
        <f t="shared" si="73"/>
        <v>2.16025</v>
      </c>
      <c r="N263" s="9">
        <f t="shared" si="74"/>
        <v>2.2502499999999999</v>
      </c>
      <c r="O263" s="9">
        <f t="shared" si="75"/>
        <v>2.3452500000000001</v>
      </c>
      <c r="P263" s="9">
        <f t="shared" si="76"/>
        <v>2.4452500000000001</v>
      </c>
      <c r="Q263" s="9">
        <f t="shared" si="77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x14ac:dyDescent="0.2">
      <c r="A264">
        <f t="shared" si="78"/>
        <v>1</v>
      </c>
      <c r="B264">
        <f t="shared" si="79"/>
        <v>1</v>
      </c>
      <c r="C264" s="1">
        <v>34358</v>
      </c>
      <c r="D264">
        <f t="shared" si="80"/>
        <v>1</v>
      </c>
      <c r="E264">
        <f t="shared" si="81"/>
        <v>1994</v>
      </c>
      <c r="F264" s="17">
        <f t="shared" si="68"/>
        <v>0.18188571428571443</v>
      </c>
      <c r="G264" s="16">
        <f t="shared" si="70"/>
        <v>9.0000000000000302E-2</v>
      </c>
      <c r="H264" s="16">
        <f t="shared" si="71"/>
        <v>9.4999999999998863E-2</v>
      </c>
      <c r="I264" s="16">
        <f t="shared" si="72"/>
        <v>0.18499999999999917</v>
      </c>
      <c r="J264" s="7">
        <f>VLOOKUP(C264,'Nymex hist.'!A:B,2,0)</f>
        <v>2.4700000000000002</v>
      </c>
      <c r="K264" s="11">
        <f t="shared" si="67"/>
        <v>2.0967142857142855</v>
      </c>
      <c r="L264" s="11">
        <f t="shared" si="69"/>
        <v>2.2786</v>
      </c>
      <c r="M264" s="9">
        <f t="shared" si="73"/>
        <v>2.1805000000000003</v>
      </c>
      <c r="N264" s="9">
        <f t="shared" si="74"/>
        <v>2.2705000000000006</v>
      </c>
      <c r="O264" s="9">
        <f t="shared" si="75"/>
        <v>2.3654999999999995</v>
      </c>
      <c r="P264" s="9">
        <f t="shared" si="76"/>
        <v>2.4655</v>
      </c>
      <c r="Q264" s="9">
        <f t="shared" si="77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x14ac:dyDescent="0.2">
      <c r="A265">
        <f t="shared" si="78"/>
        <v>2</v>
      </c>
      <c r="B265">
        <f t="shared" si="79"/>
        <v>1</v>
      </c>
      <c r="C265" s="1">
        <v>34359</v>
      </c>
      <c r="D265">
        <f t="shared" si="80"/>
        <v>1</v>
      </c>
      <c r="E265">
        <f t="shared" si="81"/>
        <v>1994</v>
      </c>
      <c r="F265" s="17">
        <f t="shared" si="68"/>
        <v>0.1854285714285715</v>
      </c>
      <c r="G265" s="16">
        <f t="shared" si="70"/>
        <v>8.9999999999999858E-2</v>
      </c>
      <c r="H265" s="16">
        <f t="shared" si="71"/>
        <v>9.7500000000000142E-2</v>
      </c>
      <c r="I265" s="16">
        <f t="shared" si="72"/>
        <v>0.1875</v>
      </c>
      <c r="J265" s="7">
        <f>VLOOKUP(C265,'Nymex hist.'!A:B,2,0)</f>
        <v>2.246</v>
      </c>
      <c r="K265" s="11">
        <f t="shared" si="67"/>
        <v>2.0735714285714284</v>
      </c>
      <c r="L265" s="11">
        <f t="shared" si="69"/>
        <v>2.2589999999999999</v>
      </c>
      <c r="M265" s="9">
        <f t="shared" si="73"/>
        <v>2.1560833333333331</v>
      </c>
      <c r="N265" s="9">
        <f t="shared" si="74"/>
        <v>2.246083333333333</v>
      </c>
      <c r="O265" s="9">
        <f t="shared" si="75"/>
        <v>2.3435833333333331</v>
      </c>
      <c r="P265" s="9">
        <f t="shared" si="76"/>
        <v>2.4460833333333332</v>
      </c>
      <c r="Q265" s="9">
        <f t="shared" si="77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x14ac:dyDescent="0.2">
      <c r="A266">
        <f t="shared" si="78"/>
        <v>3</v>
      </c>
      <c r="B266">
        <f t="shared" si="79"/>
        <v>1</v>
      </c>
      <c r="C266" s="1">
        <v>34360</v>
      </c>
      <c r="D266">
        <f t="shared" si="80"/>
        <v>1</v>
      </c>
      <c r="E266">
        <f t="shared" si="81"/>
        <v>1994</v>
      </c>
      <c r="F266" s="17">
        <f t="shared" si="68"/>
        <v>0.16099999999999959</v>
      </c>
      <c r="G266" s="16">
        <f t="shared" si="70"/>
        <v>8.4999999999999964E-2</v>
      </c>
      <c r="H266" s="16">
        <f t="shared" si="71"/>
        <v>9.5000000000000195E-2</v>
      </c>
      <c r="I266" s="16">
        <f t="shared" si="72"/>
        <v>0.18000000000000016</v>
      </c>
      <c r="J266" s="7">
        <f>VLOOKUP(C266,'Nymex hist.'!A:B,2,0)</f>
        <v>2.359</v>
      </c>
      <c r="K266" s="11">
        <f t="shared" si="67"/>
        <v>2.1190000000000002</v>
      </c>
      <c r="L266" s="11">
        <f t="shared" si="69"/>
        <v>2.2799999999999998</v>
      </c>
      <c r="M266" s="9">
        <f t="shared" si="73"/>
        <v>2.1789999999999998</v>
      </c>
      <c r="N266" s="9">
        <f t="shared" si="74"/>
        <v>2.2639999999999998</v>
      </c>
      <c r="O266" s="9">
        <f t="shared" si="75"/>
        <v>2.359</v>
      </c>
      <c r="P266" s="9">
        <f t="shared" si="76"/>
        <v>2.464</v>
      </c>
      <c r="Q266" s="9">
        <f t="shared" si="77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">
      <c r="A267" s="31">
        <f t="shared" si="78"/>
        <v>4</v>
      </c>
      <c r="B267" s="31">
        <f t="shared" si="79"/>
        <v>1</v>
      </c>
      <c r="C267" s="1">
        <v>34361</v>
      </c>
      <c r="D267">
        <f t="shared" si="80"/>
        <v>1</v>
      </c>
      <c r="E267">
        <f t="shared" si="81"/>
        <v>1994</v>
      </c>
      <c r="F267" s="19">
        <f t="shared" si="68"/>
        <v>0.14085714285714301</v>
      </c>
      <c r="G267" s="19">
        <f t="shared" si="70"/>
        <v>7.9999999999999627E-2</v>
      </c>
      <c r="H267" s="19">
        <f t="shared" si="71"/>
        <v>9.5000000000000195E-2</v>
      </c>
      <c r="I267" s="19">
        <f t="shared" si="72"/>
        <v>0.17499999999999982</v>
      </c>
      <c r="J267" s="21">
        <f>VLOOKUP(C267,'Nymex hist.'!A:B,2,0)</f>
        <v>2.4169999999999998</v>
      </c>
      <c r="K267" s="21">
        <f t="shared" si="67"/>
        <v>2.1191428571428572</v>
      </c>
      <c r="L267" s="21">
        <f t="shared" si="69"/>
        <v>2.2600000000000002</v>
      </c>
      <c r="M267" s="21">
        <f t="shared" si="73"/>
        <v>2.1659166666666669</v>
      </c>
      <c r="N267" s="21">
        <f t="shared" si="74"/>
        <v>2.2459166666666666</v>
      </c>
      <c r="O267" s="21">
        <f t="shared" si="75"/>
        <v>2.3409166666666668</v>
      </c>
      <c r="P267" s="21">
        <f t="shared" si="76"/>
        <v>2.4459166666666667</v>
      </c>
      <c r="Q267" s="21">
        <f t="shared" si="77"/>
        <v>2.560916666666667</v>
      </c>
      <c r="R267" s="8">
        <v>34361</v>
      </c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>
        <v>2.4700000000000002</v>
      </c>
      <c r="AF267" s="27">
        <v>2.4169999999999998</v>
      </c>
      <c r="AG267" s="27">
        <v>2.2360000000000002</v>
      </c>
      <c r="AH267" s="27">
        <v>2.1280000000000001</v>
      </c>
      <c r="AI267" s="27">
        <v>2.0880000000000001</v>
      </c>
      <c r="AJ267" s="29">
        <v>2.0630000000000002</v>
      </c>
      <c r="AK267" s="27">
        <v>2.0779999999999998</v>
      </c>
      <c r="AL267" s="27">
        <v>2.0979999999999999</v>
      </c>
      <c r="AM267" s="27">
        <v>2.1429999999999998</v>
      </c>
      <c r="AN267" s="27">
        <v>2.2480000000000002</v>
      </c>
      <c r="AO267" s="27">
        <v>2.3679999999999999</v>
      </c>
      <c r="AP267" s="27">
        <v>2.3580000000000001</v>
      </c>
      <c r="AQ267" s="27">
        <v>2.2080000000000002</v>
      </c>
      <c r="AR267" s="27">
        <v>2.1179999999999999</v>
      </c>
      <c r="AS267" s="27">
        <v>2.0630000000000002</v>
      </c>
      <c r="AT267" s="27">
        <v>2.0529999999999999</v>
      </c>
      <c r="AU267" s="27">
        <v>2.048</v>
      </c>
      <c r="AV267" s="27">
        <v>2.048</v>
      </c>
      <c r="AW267" s="27">
        <v>2.0779999999999998</v>
      </c>
      <c r="AX267" s="27">
        <v>2.1379999999999999</v>
      </c>
      <c r="AY267" s="27">
        <v>2.1829999999999998</v>
      </c>
      <c r="AZ267" s="27">
        <v>2.2879999999999998</v>
      </c>
      <c r="BA267" s="27">
        <v>2.4079999999999999</v>
      </c>
      <c r="BB267" s="27">
        <v>2.4380000000000002</v>
      </c>
      <c r="BC267" s="27">
        <v>2.2879999999999998</v>
      </c>
      <c r="BD267" s="27">
        <v>2.198</v>
      </c>
      <c r="BE267" s="27">
        <v>2.1429999999999998</v>
      </c>
      <c r="BF267" s="27">
        <v>2.133</v>
      </c>
      <c r="BG267" s="27">
        <v>2.1280000000000001</v>
      </c>
      <c r="BH267" s="27">
        <v>2.1280000000000001</v>
      </c>
      <c r="BI267" s="27">
        <v>2.1579999999999999</v>
      </c>
      <c r="BJ267" s="27">
        <v>2.218</v>
      </c>
      <c r="BK267" s="27">
        <v>2.2629999999999999</v>
      </c>
      <c r="BL267" s="27">
        <v>2.3679999999999999</v>
      </c>
      <c r="BM267" s="27">
        <v>2.488</v>
      </c>
      <c r="BN267" s="27">
        <v>2.5329999999999999</v>
      </c>
      <c r="BO267" s="27">
        <v>2.383</v>
      </c>
      <c r="BP267" s="27">
        <v>2.2930000000000001</v>
      </c>
      <c r="BQ267" s="27">
        <v>2.238</v>
      </c>
      <c r="BR267" s="27">
        <v>2.2280000000000002</v>
      </c>
      <c r="BS267" s="27">
        <v>2.2229999999999999</v>
      </c>
      <c r="BT267" s="27">
        <v>2.2229999999999999</v>
      </c>
      <c r="BU267" s="27">
        <v>2.2530000000000001</v>
      </c>
      <c r="BV267" s="27">
        <v>2.3130000000000002</v>
      </c>
      <c r="BW267" s="27">
        <v>2.3580000000000001</v>
      </c>
      <c r="BX267" s="27">
        <v>2.4630000000000001</v>
      </c>
      <c r="BY267" s="27">
        <v>2.5830000000000002</v>
      </c>
      <c r="BZ267" s="27">
        <v>2.6379999999999999</v>
      </c>
      <c r="CA267" s="27">
        <v>2.488</v>
      </c>
      <c r="CB267" s="27">
        <v>2.3980000000000001</v>
      </c>
      <c r="CC267" s="27">
        <v>2.343</v>
      </c>
      <c r="CD267" s="27">
        <v>2.3330000000000002</v>
      </c>
      <c r="CE267" s="27">
        <v>2.3279999999999998</v>
      </c>
      <c r="CF267" s="27">
        <v>2.3279999999999998</v>
      </c>
      <c r="CG267" s="27">
        <v>2.3580000000000001</v>
      </c>
      <c r="CH267" s="27">
        <v>2.4180000000000001</v>
      </c>
      <c r="CI267" s="27">
        <v>2.4630000000000001</v>
      </c>
      <c r="CJ267" s="27">
        <v>2.5680000000000001</v>
      </c>
      <c r="CK267" s="27">
        <v>2.6880000000000002</v>
      </c>
      <c r="CL267" s="27">
        <v>2.7530000000000001</v>
      </c>
      <c r="CM267" s="27">
        <v>2.6030000000000002</v>
      </c>
      <c r="CN267" s="27">
        <v>2.5129999999999999</v>
      </c>
      <c r="CO267" s="27">
        <v>2.4580000000000002</v>
      </c>
      <c r="CP267" s="27">
        <v>2.448</v>
      </c>
      <c r="CQ267" s="27">
        <v>2.4430000000000001</v>
      </c>
      <c r="CR267" s="27">
        <v>2.4430000000000001</v>
      </c>
      <c r="CS267" s="27">
        <v>2.4729999999999999</v>
      </c>
      <c r="CT267" s="27">
        <v>2.5329999999999999</v>
      </c>
      <c r="CU267" s="27">
        <v>2.5779999999999998</v>
      </c>
      <c r="CV267" s="27">
        <v>2.6829999999999998</v>
      </c>
      <c r="CW267" s="27">
        <v>2.8029999999999999</v>
      </c>
      <c r="CX267" s="27">
        <v>2.883</v>
      </c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</row>
    <row r="268" spans="1:199" customFormat="1" x14ac:dyDescent="0.2">
      <c r="A268">
        <f t="shared" si="78"/>
        <v>5</v>
      </c>
      <c r="B268">
        <f t="shared" si="79"/>
        <v>1</v>
      </c>
      <c r="C268" s="1">
        <v>34362</v>
      </c>
      <c r="D268">
        <f t="shared" si="80"/>
        <v>1</v>
      </c>
      <c r="E268">
        <f t="shared" si="81"/>
        <v>1994</v>
      </c>
      <c r="F268" s="17">
        <f t="shared" si="68"/>
        <v>0.11171428571428565</v>
      </c>
      <c r="G268" s="16">
        <f t="shared" si="70"/>
        <v>7.9999999999999627E-2</v>
      </c>
      <c r="H268" s="16">
        <f t="shared" si="71"/>
        <v>9.5000000000000639E-2</v>
      </c>
      <c r="I268" s="16">
        <f t="shared" si="72"/>
        <v>0.17500000000000027</v>
      </c>
      <c r="J268" s="7">
        <f>VLOOKUP(C268,'Nymex hist.'!A:B,2,0)</f>
        <v>2.528</v>
      </c>
      <c r="K268" s="11">
        <f t="shared" si="67"/>
        <v>2.1572857142857145</v>
      </c>
      <c r="L268" s="11">
        <f t="shared" si="69"/>
        <v>2.2690000000000001</v>
      </c>
      <c r="M268" s="9">
        <f t="shared" si="73"/>
        <v>2.1759166666666667</v>
      </c>
      <c r="N268" s="9">
        <f t="shared" si="74"/>
        <v>2.2559166666666663</v>
      </c>
      <c r="O268" s="9">
        <f t="shared" si="75"/>
        <v>2.350916666666667</v>
      </c>
      <c r="P268" s="9">
        <f t="shared" si="76"/>
        <v>2.455916666666667</v>
      </c>
      <c r="Q268" s="9">
        <f t="shared" si="77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x14ac:dyDescent="0.2">
      <c r="A269">
        <f t="shared" si="78"/>
        <v>1</v>
      </c>
      <c r="B269">
        <f t="shared" si="79"/>
        <v>1</v>
      </c>
      <c r="C269" s="1">
        <v>34365</v>
      </c>
      <c r="D269">
        <f t="shared" si="80"/>
        <v>1</v>
      </c>
      <c r="E269">
        <f t="shared" si="81"/>
        <v>1994</v>
      </c>
      <c r="F269" s="17">
        <f t="shared" si="68"/>
        <v>8.6571428571428743E-2</v>
      </c>
      <c r="G269" s="16">
        <f t="shared" si="70"/>
        <v>7.4333333333333584E-2</v>
      </c>
      <c r="H269" s="16">
        <f t="shared" si="71"/>
        <v>9.2500000000000249E-2</v>
      </c>
      <c r="I269" s="16">
        <f t="shared" si="72"/>
        <v>0.16683333333333383</v>
      </c>
      <c r="J269" s="7">
        <f>VLOOKUP(C269,'Nymex hist.'!A:B,2,0)</f>
        <v>2.5539999999999998</v>
      </c>
      <c r="K269" s="11">
        <f t="shared" si="67"/>
        <v>2.1794285714285713</v>
      </c>
      <c r="L269" s="11">
        <f t="shared" si="69"/>
        <v>2.266</v>
      </c>
      <c r="M269" s="9">
        <f t="shared" si="73"/>
        <v>2.171583333333333</v>
      </c>
      <c r="N269" s="9">
        <f t="shared" si="74"/>
        <v>2.2459166666666666</v>
      </c>
      <c r="O269" s="9">
        <f t="shared" si="75"/>
        <v>2.3384166666666668</v>
      </c>
      <c r="P269" s="9">
        <f t="shared" si="76"/>
        <v>2.435916666666667</v>
      </c>
      <c r="Q269" s="9">
        <f t="shared" si="77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x14ac:dyDescent="0.2">
      <c r="A270">
        <f t="shared" si="78"/>
        <v>2</v>
      </c>
      <c r="B270">
        <f t="shared" si="79"/>
        <v>2</v>
      </c>
      <c r="C270" s="1">
        <v>34366</v>
      </c>
      <c r="D270">
        <f t="shared" si="80"/>
        <v>2</v>
      </c>
      <c r="E270">
        <f t="shared" si="81"/>
        <v>1994</v>
      </c>
      <c r="F270" s="17">
        <f t="shared" si="68"/>
        <v>6.2999999999999723E-2</v>
      </c>
      <c r="G270" s="16">
        <f t="shared" si="70"/>
        <v>6.999999999999984E-2</v>
      </c>
      <c r="H270" s="16">
        <f t="shared" si="71"/>
        <v>9.0000000000000302E-2</v>
      </c>
      <c r="I270" s="16">
        <f t="shared" si="72"/>
        <v>0.16000000000000014</v>
      </c>
      <c r="J270" s="7">
        <f>VLOOKUP(C270,'Nymex hist.'!A:B,2,0)</f>
        <v>2.6389999999999998</v>
      </c>
      <c r="K270" s="11">
        <f t="shared" si="67"/>
        <v>2.2030000000000003</v>
      </c>
      <c r="L270" s="11">
        <f t="shared" si="69"/>
        <v>2.266</v>
      </c>
      <c r="M270" s="9">
        <f t="shared" si="73"/>
        <v>2.1879166666666667</v>
      </c>
      <c r="N270" s="9">
        <f t="shared" si="74"/>
        <v>2.2579166666666666</v>
      </c>
      <c r="O270" s="9">
        <f t="shared" si="75"/>
        <v>2.3479166666666669</v>
      </c>
      <c r="P270" s="9">
        <f t="shared" si="76"/>
        <v>2.4529166666666664</v>
      </c>
      <c r="Q270" s="9">
        <f t="shared" si="77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x14ac:dyDescent="0.2">
      <c r="A271">
        <f t="shared" si="78"/>
        <v>3</v>
      </c>
      <c r="B271">
        <f t="shared" si="79"/>
        <v>2</v>
      </c>
      <c r="C271" s="1">
        <v>34367</v>
      </c>
      <c r="D271">
        <f t="shared" si="80"/>
        <v>2</v>
      </c>
      <c r="E271">
        <f t="shared" si="81"/>
        <v>1994</v>
      </c>
      <c r="F271" s="17">
        <f t="shared" si="68"/>
        <v>8.6571428571428743E-2</v>
      </c>
      <c r="G271" s="16">
        <f t="shared" si="70"/>
        <v>6.9999999999999396E-2</v>
      </c>
      <c r="H271" s="16">
        <f t="shared" si="71"/>
        <v>9.0000000000000746E-2</v>
      </c>
      <c r="I271" s="16">
        <f t="shared" si="72"/>
        <v>0.16000000000000014</v>
      </c>
      <c r="J271" s="7">
        <f>VLOOKUP(C271,'Nymex hist.'!A:B,2,0)</f>
        <v>2.585</v>
      </c>
      <c r="K271" s="11">
        <f t="shared" si="67"/>
        <v>2.1784285714285714</v>
      </c>
      <c r="L271" s="11">
        <f t="shared" si="69"/>
        <v>2.2650000000000001</v>
      </c>
      <c r="M271" s="9">
        <f t="shared" si="73"/>
        <v>2.1857500000000001</v>
      </c>
      <c r="N271" s="9">
        <f t="shared" si="74"/>
        <v>2.2557499999999995</v>
      </c>
      <c r="O271" s="9">
        <f t="shared" si="75"/>
        <v>2.3457500000000002</v>
      </c>
      <c r="P271" s="9">
        <f t="shared" si="76"/>
        <v>2.4507499999999998</v>
      </c>
      <c r="Q271" s="9">
        <f t="shared" si="77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">
      <c r="A272" s="31">
        <f t="shared" si="78"/>
        <v>4</v>
      </c>
      <c r="B272" s="31">
        <f t="shared" si="79"/>
        <v>2</v>
      </c>
      <c r="C272" s="1">
        <v>34368</v>
      </c>
      <c r="D272">
        <f t="shared" si="80"/>
        <v>2</v>
      </c>
      <c r="E272">
        <f t="shared" si="81"/>
        <v>1994</v>
      </c>
      <c r="F272" s="19">
        <f t="shared" si="68"/>
        <v>0.1464285714285718</v>
      </c>
      <c r="G272" s="19">
        <f t="shared" si="70"/>
        <v>7.9999999999999183E-2</v>
      </c>
      <c r="H272" s="19">
        <f t="shared" si="71"/>
        <v>9.4999999999999751E-2</v>
      </c>
      <c r="I272" s="19">
        <f t="shared" si="72"/>
        <v>0.17499999999999893</v>
      </c>
      <c r="J272" s="21">
        <f>VLOOKUP(C272,'Nymex hist.'!A:B,2,0)</f>
        <v>2.383</v>
      </c>
      <c r="K272" s="21">
        <f t="shared" si="67"/>
        <v>2.1205714285714286</v>
      </c>
      <c r="L272" s="21">
        <f t="shared" si="69"/>
        <v>2.2670000000000003</v>
      </c>
      <c r="M272" s="21">
        <f t="shared" si="73"/>
        <v>2.1933333333333338</v>
      </c>
      <c r="N272" s="21">
        <f t="shared" si="74"/>
        <v>2.273333333333333</v>
      </c>
      <c r="O272" s="21">
        <f t="shared" si="75"/>
        <v>2.3683333333333327</v>
      </c>
      <c r="P272" s="21">
        <f t="shared" si="76"/>
        <v>2.4733333333333332</v>
      </c>
      <c r="Q272" s="21">
        <f t="shared" si="77"/>
        <v>2.5908333333333329</v>
      </c>
      <c r="R272" s="8">
        <v>34368</v>
      </c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>
        <v>2.383</v>
      </c>
      <c r="AG272" s="27">
        <v>2.2519999999999998</v>
      </c>
      <c r="AH272" s="27">
        <v>2.1269999999999998</v>
      </c>
      <c r="AI272" s="27">
        <v>2.0750000000000002</v>
      </c>
      <c r="AJ272" s="29">
        <v>2.0649999999999999</v>
      </c>
      <c r="AK272" s="27">
        <v>2.08</v>
      </c>
      <c r="AL272" s="27">
        <v>2.1</v>
      </c>
      <c r="AM272" s="27">
        <v>2.145</v>
      </c>
      <c r="AN272" s="27">
        <v>2.2450000000000001</v>
      </c>
      <c r="AO272" s="27">
        <v>2.36</v>
      </c>
      <c r="AP272" s="27">
        <v>2.36</v>
      </c>
      <c r="AQ272" s="27">
        <v>2.23</v>
      </c>
      <c r="AR272" s="27">
        <v>2.14</v>
      </c>
      <c r="AS272" s="27">
        <v>2.09</v>
      </c>
      <c r="AT272" s="27">
        <v>2.08</v>
      </c>
      <c r="AU272" s="27">
        <v>2.0750000000000002</v>
      </c>
      <c r="AV272" s="27">
        <v>2.0750000000000002</v>
      </c>
      <c r="AW272" s="27">
        <v>2.1</v>
      </c>
      <c r="AX272" s="27">
        <v>2.1800000000000002</v>
      </c>
      <c r="AY272" s="27">
        <v>2.2250000000000001</v>
      </c>
      <c r="AZ272" s="27">
        <v>2.3250000000000002</v>
      </c>
      <c r="BA272" s="27">
        <v>2.44</v>
      </c>
      <c r="BB272" s="27">
        <v>2.44</v>
      </c>
      <c r="BC272" s="27">
        <v>2.31</v>
      </c>
      <c r="BD272" s="27">
        <v>2.2200000000000002</v>
      </c>
      <c r="BE272" s="27">
        <v>2.17</v>
      </c>
      <c r="BF272" s="27">
        <v>2.16</v>
      </c>
      <c r="BG272" s="27">
        <v>2.1549999999999998</v>
      </c>
      <c r="BH272" s="27">
        <v>2.1549999999999998</v>
      </c>
      <c r="BI272" s="27">
        <v>2.1800000000000002</v>
      </c>
      <c r="BJ272" s="27">
        <v>2.2599999999999998</v>
      </c>
      <c r="BK272" s="27">
        <v>2.3050000000000002</v>
      </c>
      <c r="BL272" s="27">
        <v>2.4049999999999998</v>
      </c>
      <c r="BM272" s="27">
        <v>2.52</v>
      </c>
      <c r="BN272" s="27">
        <v>2.5350000000000001</v>
      </c>
      <c r="BO272" s="27">
        <v>2.4049999999999998</v>
      </c>
      <c r="BP272" s="27">
        <v>2.3149999999999999</v>
      </c>
      <c r="BQ272" s="27">
        <v>2.2650000000000001</v>
      </c>
      <c r="BR272" s="27">
        <v>2.2549999999999999</v>
      </c>
      <c r="BS272" s="27">
        <v>2.25</v>
      </c>
      <c r="BT272" s="27">
        <v>2.25</v>
      </c>
      <c r="BU272" s="27">
        <v>2.2749999999999999</v>
      </c>
      <c r="BV272" s="27">
        <v>2.355</v>
      </c>
      <c r="BW272" s="27">
        <v>2.4</v>
      </c>
      <c r="BX272" s="27">
        <v>2.5</v>
      </c>
      <c r="BY272" s="27">
        <v>2.6150000000000002</v>
      </c>
      <c r="BZ272" s="27">
        <v>2.64</v>
      </c>
      <c r="CA272" s="27">
        <v>2.5099999999999998</v>
      </c>
      <c r="CB272" s="27">
        <v>2.42</v>
      </c>
      <c r="CC272" s="27">
        <v>2.37</v>
      </c>
      <c r="CD272" s="27">
        <v>2.36</v>
      </c>
      <c r="CE272" s="27">
        <v>2.355</v>
      </c>
      <c r="CF272" s="27">
        <v>2.355</v>
      </c>
      <c r="CG272" s="27">
        <v>2.38</v>
      </c>
      <c r="CH272" s="27">
        <v>2.46</v>
      </c>
      <c r="CI272" s="27">
        <v>2.5049999999999999</v>
      </c>
      <c r="CJ272" s="27">
        <v>2.605</v>
      </c>
      <c r="CK272" s="27">
        <v>2.72</v>
      </c>
      <c r="CL272" s="27">
        <v>2.7574999999999998</v>
      </c>
      <c r="CM272" s="27">
        <v>2.6274999999999999</v>
      </c>
      <c r="CN272" s="27">
        <v>2.5375000000000001</v>
      </c>
      <c r="CO272" s="27">
        <v>2.4874999999999998</v>
      </c>
      <c r="CP272" s="27">
        <v>2.4775</v>
      </c>
      <c r="CQ272" s="27">
        <v>2.4725000000000001</v>
      </c>
      <c r="CR272" s="27">
        <v>2.4725000000000001</v>
      </c>
      <c r="CS272" s="27">
        <v>2.4975000000000001</v>
      </c>
      <c r="CT272" s="27">
        <v>2.5775000000000001</v>
      </c>
      <c r="CU272" s="27">
        <v>2.6225000000000001</v>
      </c>
      <c r="CV272" s="27">
        <v>2.7225000000000001</v>
      </c>
      <c r="CW272" s="27">
        <v>2.8374999999999999</v>
      </c>
      <c r="CX272" s="27">
        <v>2.89</v>
      </c>
      <c r="CY272" s="27">
        <v>2.76</v>
      </c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</row>
    <row r="273" spans="1:199" customFormat="1" x14ac:dyDescent="0.2">
      <c r="A273">
        <f t="shared" si="78"/>
        <v>5</v>
      </c>
      <c r="B273">
        <f t="shared" si="79"/>
        <v>2</v>
      </c>
      <c r="C273" s="1">
        <v>34369</v>
      </c>
      <c r="D273">
        <f t="shared" si="80"/>
        <v>2</v>
      </c>
      <c r="E273">
        <f t="shared" si="81"/>
        <v>1994</v>
      </c>
      <c r="F273" s="17">
        <f t="shared" si="68"/>
        <v>0.15934285714285679</v>
      </c>
      <c r="G273" s="16">
        <f t="shared" si="70"/>
        <v>8.0000000000000071E-2</v>
      </c>
      <c r="H273" s="16">
        <f t="shared" si="71"/>
        <v>9.4999999999999751E-2</v>
      </c>
      <c r="I273" s="16">
        <f t="shared" si="72"/>
        <v>0.17499999999999982</v>
      </c>
      <c r="J273" s="7">
        <f>VLOOKUP(C273,'Nymex hist.'!A:B,2,0)</f>
        <v>2.3690000000000002</v>
      </c>
      <c r="K273" s="11">
        <f t="shared" si="67"/>
        <v>2.1278571428571431</v>
      </c>
      <c r="L273" s="11">
        <f t="shared" si="69"/>
        <v>2.2871999999999999</v>
      </c>
      <c r="M273" s="9">
        <f t="shared" si="73"/>
        <v>2.2105000000000001</v>
      </c>
      <c r="N273" s="9">
        <f t="shared" si="74"/>
        <v>2.2905000000000002</v>
      </c>
      <c r="O273" s="9">
        <f t="shared" si="75"/>
        <v>2.3855</v>
      </c>
      <c r="P273" s="9">
        <f t="shared" si="76"/>
        <v>2.4904999999999995</v>
      </c>
      <c r="Q273" s="9">
        <f t="shared" si="77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x14ac:dyDescent="0.2">
      <c r="A274">
        <f t="shared" si="78"/>
        <v>1</v>
      </c>
      <c r="B274">
        <f t="shared" si="79"/>
        <v>2</v>
      </c>
      <c r="C274" s="1">
        <v>34372</v>
      </c>
      <c r="D274">
        <f t="shared" si="80"/>
        <v>2</v>
      </c>
      <c r="E274">
        <f t="shared" si="81"/>
        <v>1994</v>
      </c>
      <c r="F274" s="17">
        <f t="shared" si="68"/>
        <v>0.16182857142857143</v>
      </c>
      <c r="G274" s="16">
        <f t="shared" si="70"/>
        <v>8.0000000000000959E-2</v>
      </c>
      <c r="H274" s="16">
        <f t="shared" si="71"/>
        <v>9.4999999999999307E-2</v>
      </c>
      <c r="I274" s="16">
        <f t="shared" si="72"/>
        <v>0.17500000000000027</v>
      </c>
      <c r="J274" s="7">
        <f>VLOOKUP(C274,'Nymex hist.'!A:B,2,0)</f>
        <v>2.347</v>
      </c>
      <c r="K274" s="11">
        <f t="shared" si="67"/>
        <v>2.1455714285714285</v>
      </c>
      <c r="L274" s="11">
        <f t="shared" si="69"/>
        <v>2.3073999999999999</v>
      </c>
      <c r="M274" s="9">
        <f t="shared" si="73"/>
        <v>2.2326666666666664</v>
      </c>
      <c r="N274" s="9">
        <f t="shared" si="74"/>
        <v>2.3126666666666673</v>
      </c>
      <c r="O274" s="9">
        <f t="shared" si="75"/>
        <v>2.4076666666666666</v>
      </c>
      <c r="P274" s="9">
        <f t="shared" si="76"/>
        <v>2.5126666666666666</v>
      </c>
      <c r="Q274" s="9">
        <f t="shared" si="77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x14ac:dyDescent="0.2">
      <c r="A275">
        <f t="shared" si="78"/>
        <v>2</v>
      </c>
      <c r="B275">
        <f t="shared" si="79"/>
        <v>2</v>
      </c>
      <c r="C275" s="1">
        <v>34373</v>
      </c>
      <c r="D275">
        <f t="shared" si="80"/>
        <v>2</v>
      </c>
      <c r="E275">
        <f t="shared" si="81"/>
        <v>1994</v>
      </c>
      <c r="F275" s="17">
        <f t="shared" si="68"/>
        <v>0.14925714285714298</v>
      </c>
      <c r="G275" s="16">
        <f t="shared" si="70"/>
        <v>8.0000000000000515E-2</v>
      </c>
      <c r="H275" s="16">
        <f t="shared" si="71"/>
        <v>9.2499999999999361E-2</v>
      </c>
      <c r="I275" s="16">
        <f t="shared" si="72"/>
        <v>0.17249999999999988</v>
      </c>
      <c r="J275" s="7">
        <f>VLOOKUP(C275,'Nymex hist.'!A:B,2,0)</f>
        <v>2.411</v>
      </c>
      <c r="K275" s="11">
        <f t="shared" si="67"/>
        <v>2.1751428571428568</v>
      </c>
      <c r="L275" s="11">
        <f t="shared" si="69"/>
        <v>2.3243999999999998</v>
      </c>
      <c r="M275" s="9">
        <f t="shared" si="73"/>
        <v>2.25</v>
      </c>
      <c r="N275" s="9">
        <f t="shared" si="74"/>
        <v>2.3300000000000005</v>
      </c>
      <c r="O275" s="9">
        <f t="shared" si="75"/>
        <v>2.4224999999999999</v>
      </c>
      <c r="P275" s="9">
        <f t="shared" si="76"/>
        <v>2.5249999999999999</v>
      </c>
      <c r="Q275" s="9">
        <f t="shared" si="77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x14ac:dyDescent="0.2">
      <c r="A276">
        <f t="shared" si="78"/>
        <v>3</v>
      </c>
      <c r="B276">
        <f t="shared" si="79"/>
        <v>2</v>
      </c>
      <c r="C276" s="1">
        <v>34374</v>
      </c>
      <c r="D276">
        <f t="shared" si="80"/>
        <v>2</v>
      </c>
      <c r="E276">
        <f t="shared" si="81"/>
        <v>1994</v>
      </c>
      <c r="F276" s="17">
        <f t="shared" si="68"/>
        <v>0.16839999999999966</v>
      </c>
      <c r="G276" s="16">
        <f t="shared" si="70"/>
        <v>8.0000000000000071E-2</v>
      </c>
      <c r="H276" s="16">
        <f t="shared" si="71"/>
        <v>9.2500000000000249E-2</v>
      </c>
      <c r="I276" s="16">
        <f t="shared" si="72"/>
        <v>0.17250000000000032</v>
      </c>
      <c r="J276" s="7">
        <f>VLOOKUP(C276,'Nymex hist.'!A:B,2,0)</f>
        <v>2.3580000000000001</v>
      </c>
      <c r="K276" s="11">
        <f t="shared" si="67"/>
        <v>2.1710000000000003</v>
      </c>
      <c r="L276" s="11">
        <f t="shared" si="69"/>
        <v>2.3393999999999999</v>
      </c>
      <c r="M276" s="9">
        <f t="shared" si="73"/>
        <v>2.2590833333333333</v>
      </c>
      <c r="N276" s="9">
        <f t="shared" si="74"/>
        <v>2.3390833333333334</v>
      </c>
      <c r="O276" s="9">
        <f t="shared" si="75"/>
        <v>2.4315833333333337</v>
      </c>
      <c r="P276" s="9">
        <f t="shared" si="76"/>
        <v>2.5340833333333332</v>
      </c>
      <c r="Q276" s="9">
        <f t="shared" si="77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">
      <c r="A277" s="31">
        <f t="shared" si="78"/>
        <v>4</v>
      </c>
      <c r="B277" s="31">
        <f t="shared" si="79"/>
        <v>2</v>
      </c>
      <c r="C277" s="1">
        <v>34375</v>
      </c>
      <c r="D277">
        <f t="shared" si="80"/>
        <v>2</v>
      </c>
      <c r="E277">
        <f t="shared" si="81"/>
        <v>1994</v>
      </c>
      <c r="F277" s="19">
        <f t="shared" si="68"/>
        <v>0.16511428571428599</v>
      </c>
      <c r="G277" s="19">
        <f t="shared" si="70"/>
        <v>8.0000000000000071E-2</v>
      </c>
      <c r="H277" s="19">
        <f t="shared" si="71"/>
        <v>9.2500000000000249E-2</v>
      </c>
      <c r="I277" s="19">
        <f t="shared" si="72"/>
        <v>0.17250000000000032</v>
      </c>
      <c r="J277" s="21">
        <f>VLOOKUP(C277,'Nymex hist.'!A:B,2,0)</f>
        <v>2.3740000000000001</v>
      </c>
      <c r="K277" s="21">
        <f t="shared" si="67"/>
        <v>2.1672857142857143</v>
      </c>
      <c r="L277" s="21">
        <f t="shared" si="69"/>
        <v>2.3324000000000003</v>
      </c>
      <c r="M277" s="21">
        <f t="shared" si="73"/>
        <v>2.2554166666666666</v>
      </c>
      <c r="N277" s="21">
        <f t="shared" si="74"/>
        <v>2.3354166666666667</v>
      </c>
      <c r="O277" s="21">
        <f t="shared" si="75"/>
        <v>2.4279166666666669</v>
      </c>
      <c r="P277" s="21">
        <f t="shared" si="76"/>
        <v>2.530416666666667</v>
      </c>
      <c r="Q277" s="21">
        <f t="shared" si="77"/>
        <v>2.6479166666666667</v>
      </c>
      <c r="R277" s="8">
        <v>34375</v>
      </c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>
        <v>2.3740000000000001</v>
      </c>
      <c r="AG277" s="27">
        <v>2.2309999999999999</v>
      </c>
      <c r="AH277" s="27">
        <v>2.16</v>
      </c>
      <c r="AI277" s="27">
        <v>2.1349999999999998</v>
      </c>
      <c r="AJ277" s="29">
        <v>2.13</v>
      </c>
      <c r="AK277" s="27">
        <v>2.14</v>
      </c>
      <c r="AL277" s="27">
        <v>2.165</v>
      </c>
      <c r="AM277" s="27">
        <v>2.21</v>
      </c>
      <c r="AN277" s="27">
        <v>2.3119999999999998</v>
      </c>
      <c r="AO277" s="27">
        <v>2.4249999999999998</v>
      </c>
      <c r="AP277" s="27">
        <v>2.4249999999999998</v>
      </c>
      <c r="AQ277" s="27">
        <v>2.2949999999999999</v>
      </c>
      <c r="AR277" s="27">
        <v>2.2050000000000001</v>
      </c>
      <c r="AS277" s="27">
        <v>2.1579999999999999</v>
      </c>
      <c r="AT277" s="27">
        <v>2.15</v>
      </c>
      <c r="AU277" s="27">
        <v>2.145</v>
      </c>
      <c r="AV277" s="27">
        <v>2.145</v>
      </c>
      <c r="AW277" s="27">
        <v>2.17</v>
      </c>
      <c r="AX277" s="27">
        <v>2.23</v>
      </c>
      <c r="AY277" s="27">
        <v>2.2749999999999999</v>
      </c>
      <c r="AZ277" s="27">
        <v>2.3769999999999998</v>
      </c>
      <c r="BA277" s="27">
        <v>2.4900000000000002</v>
      </c>
      <c r="BB277" s="27">
        <v>2.5049999999999999</v>
      </c>
      <c r="BC277" s="27">
        <v>2.375</v>
      </c>
      <c r="BD277" s="27">
        <v>2.2850000000000001</v>
      </c>
      <c r="BE277" s="27">
        <v>2.238</v>
      </c>
      <c r="BF277" s="27">
        <v>2.23</v>
      </c>
      <c r="BG277" s="27">
        <v>2.2250000000000001</v>
      </c>
      <c r="BH277" s="27">
        <v>2.2250000000000001</v>
      </c>
      <c r="BI277" s="27">
        <v>2.25</v>
      </c>
      <c r="BJ277" s="27">
        <v>2.31</v>
      </c>
      <c r="BK277" s="27">
        <v>2.355</v>
      </c>
      <c r="BL277" s="27">
        <v>2.4569999999999999</v>
      </c>
      <c r="BM277" s="27">
        <v>2.57</v>
      </c>
      <c r="BN277" s="27">
        <v>2.5975000000000001</v>
      </c>
      <c r="BO277" s="27">
        <v>2.4674999999999998</v>
      </c>
      <c r="BP277" s="27">
        <v>2.3774999999999999</v>
      </c>
      <c r="BQ277" s="27">
        <v>2.3304999999999998</v>
      </c>
      <c r="BR277" s="27">
        <v>2.3224999999999998</v>
      </c>
      <c r="BS277" s="27">
        <v>2.3174999999999999</v>
      </c>
      <c r="BT277" s="27">
        <v>2.3174999999999999</v>
      </c>
      <c r="BU277" s="27">
        <v>2.3424999999999998</v>
      </c>
      <c r="BV277" s="27">
        <v>2.4024999999999999</v>
      </c>
      <c r="BW277" s="27">
        <v>2.4474999999999998</v>
      </c>
      <c r="BX277" s="27">
        <v>2.5495000000000001</v>
      </c>
      <c r="BY277" s="27">
        <v>2.6625000000000001</v>
      </c>
      <c r="BZ277" s="27">
        <v>2.7</v>
      </c>
      <c r="CA277" s="27">
        <v>2.57</v>
      </c>
      <c r="CB277" s="27">
        <v>2.48</v>
      </c>
      <c r="CC277" s="27">
        <v>2.4329999999999998</v>
      </c>
      <c r="CD277" s="27">
        <v>2.4249999999999998</v>
      </c>
      <c r="CE277" s="27">
        <v>2.42</v>
      </c>
      <c r="CF277" s="27">
        <v>2.42</v>
      </c>
      <c r="CG277" s="27">
        <v>2.4449999999999998</v>
      </c>
      <c r="CH277" s="27">
        <v>2.5049999999999999</v>
      </c>
      <c r="CI277" s="27">
        <v>2.5499999999999998</v>
      </c>
      <c r="CJ277" s="27">
        <v>2.6520000000000001</v>
      </c>
      <c r="CK277" s="27">
        <v>2.7650000000000001</v>
      </c>
      <c r="CL277" s="27">
        <v>2.8174999999999999</v>
      </c>
      <c r="CM277" s="27">
        <v>2.6875</v>
      </c>
      <c r="CN277" s="27">
        <v>2.5975000000000001</v>
      </c>
      <c r="CO277" s="27">
        <v>2.5505</v>
      </c>
      <c r="CP277" s="27">
        <v>2.5425</v>
      </c>
      <c r="CQ277" s="27">
        <v>2.5375000000000001</v>
      </c>
      <c r="CR277" s="27">
        <v>2.5375000000000001</v>
      </c>
      <c r="CS277" s="27">
        <v>2.5625</v>
      </c>
      <c r="CT277" s="27">
        <v>2.6225000000000001</v>
      </c>
      <c r="CU277" s="27">
        <v>2.6675</v>
      </c>
      <c r="CV277" s="27">
        <v>2.7694999999999999</v>
      </c>
      <c r="CW277" s="27">
        <v>2.8824999999999998</v>
      </c>
      <c r="CX277" s="27">
        <v>2.95</v>
      </c>
      <c r="CY277" s="27">
        <v>2.82</v>
      </c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</row>
    <row r="278" spans="1:199" customFormat="1" x14ac:dyDescent="0.2">
      <c r="A278">
        <f t="shared" si="78"/>
        <v>5</v>
      </c>
      <c r="B278">
        <f t="shared" si="79"/>
        <v>2</v>
      </c>
      <c r="C278" s="1">
        <v>34376</v>
      </c>
      <c r="D278">
        <f t="shared" si="80"/>
        <v>2</v>
      </c>
      <c r="E278">
        <f t="shared" si="81"/>
        <v>1994</v>
      </c>
      <c r="F278" s="17">
        <f t="shared" si="68"/>
        <v>0.17337142857142895</v>
      </c>
      <c r="G278" s="16">
        <f t="shared" si="70"/>
        <v>8.0000000000000515E-2</v>
      </c>
      <c r="H278" s="16">
        <f t="shared" si="71"/>
        <v>8.9999999999999858E-2</v>
      </c>
      <c r="I278" s="16">
        <f t="shared" si="72"/>
        <v>0.17000000000000037</v>
      </c>
      <c r="J278" s="7">
        <f>VLOOKUP(C278,'Nymex hist.'!A:B,2,0)</f>
        <v>2.3559999999999999</v>
      </c>
      <c r="K278" s="11">
        <f t="shared" si="67"/>
        <v>2.1744285714285714</v>
      </c>
      <c r="L278" s="11">
        <f t="shared" si="69"/>
        <v>2.3478000000000003</v>
      </c>
      <c r="M278" s="9">
        <f t="shared" si="73"/>
        <v>2.2714166666666666</v>
      </c>
      <c r="N278" s="9">
        <f t="shared" si="74"/>
        <v>2.3514166666666672</v>
      </c>
      <c r="O278" s="9">
        <f t="shared" si="75"/>
        <v>2.441416666666667</v>
      </c>
      <c r="P278" s="9">
        <f t="shared" si="76"/>
        <v>2.5414166666666662</v>
      </c>
      <c r="Q278" s="9">
        <f t="shared" si="77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x14ac:dyDescent="0.2">
      <c r="A279">
        <f t="shared" si="78"/>
        <v>1</v>
      </c>
      <c r="B279">
        <f t="shared" si="79"/>
        <v>2</v>
      </c>
      <c r="C279" s="1">
        <v>34379</v>
      </c>
      <c r="D279">
        <f t="shared" si="80"/>
        <v>2</v>
      </c>
      <c r="E279">
        <f t="shared" si="81"/>
        <v>1994</v>
      </c>
      <c r="F279" s="17">
        <f t="shared" si="68"/>
        <v>0.16814285714285715</v>
      </c>
      <c r="G279" s="16">
        <f t="shared" si="70"/>
        <v>8.0000000000000071E-2</v>
      </c>
      <c r="H279" s="16">
        <f t="shared" si="71"/>
        <v>8.9999999999999414E-2</v>
      </c>
      <c r="I279" s="16">
        <f t="shared" si="72"/>
        <v>0.16999999999999948</v>
      </c>
      <c r="J279" s="7">
        <f>VLOOKUP(C279,'Nymex hist.'!A:B,2,0)</f>
        <v>2.2519999999999998</v>
      </c>
      <c r="K279" s="11">
        <f t="shared" si="67"/>
        <v>2.148857142857143</v>
      </c>
      <c r="L279" s="11">
        <f t="shared" si="69"/>
        <v>2.3170000000000002</v>
      </c>
      <c r="M279" s="9">
        <f t="shared" si="73"/>
        <v>2.2457500000000001</v>
      </c>
      <c r="N279" s="9">
        <f t="shared" si="74"/>
        <v>2.3257500000000002</v>
      </c>
      <c r="O279" s="9">
        <f t="shared" si="75"/>
        <v>2.4157499999999996</v>
      </c>
      <c r="P279" s="9">
        <f t="shared" si="76"/>
        <v>2.5157500000000002</v>
      </c>
      <c r="Q279" s="9">
        <f t="shared" si="77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x14ac:dyDescent="0.2">
      <c r="A280">
        <f t="shared" si="78"/>
        <v>2</v>
      </c>
      <c r="B280">
        <f t="shared" si="79"/>
        <v>2</v>
      </c>
      <c r="C280" s="1">
        <v>34380</v>
      </c>
      <c r="D280">
        <f t="shared" si="80"/>
        <v>2</v>
      </c>
      <c r="E280">
        <f t="shared" si="81"/>
        <v>1994</v>
      </c>
      <c r="F280" s="17">
        <f t="shared" si="68"/>
        <v>0.15779999999999994</v>
      </c>
      <c r="G280" s="16">
        <f t="shared" si="70"/>
        <v>8.4999999999999964E-2</v>
      </c>
      <c r="H280" s="16">
        <f t="shared" si="71"/>
        <v>9.2500000000000249E-2</v>
      </c>
      <c r="I280" s="16">
        <f t="shared" si="72"/>
        <v>0.17750000000000021</v>
      </c>
      <c r="J280" s="7">
        <f>VLOOKUP(C280,'Nymex hist.'!A:B,2,0)</f>
        <v>2.2530000000000001</v>
      </c>
      <c r="K280" s="11">
        <f t="shared" si="67"/>
        <v>2.15</v>
      </c>
      <c r="L280" s="11">
        <f t="shared" si="69"/>
        <v>2.3077999999999999</v>
      </c>
      <c r="M280" s="9">
        <f t="shared" si="73"/>
        <v>2.2466666666666666</v>
      </c>
      <c r="N280" s="9">
        <f t="shared" si="74"/>
        <v>2.3316666666666666</v>
      </c>
      <c r="O280" s="9">
        <f t="shared" si="75"/>
        <v>2.4241666666666668</v>
      </c>
      <c r="P280" s="9">
        <f t="shared" si="76"/>
        <v>2.5241666666666664</v>
      </c>
      <c r="Q280" s="9">
        <f t="shared" si="77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x14ac:dyDescent="0.2">
      <c r="A281">
        <f t="shared" si="78"/>
        <v>3</v>
      </c>
      <c r="B281">
        <f t="shared" si="79"/>
        <v>2</v>
      </c>
      <c r="C281" s="1">
        <v>34381</v>
      </c>
      <c r="D281">
        <f t="shared" si="80"/>
        <v>2</v>
      </c>
      <c r="E281">
        <f t="shared" si="81"/>
        <v>1994</v>
      </c>
      <c r="F281" s="17">
        <f t="shared" si="68"/>
        <v>0.1262571428571424</v>
      </c>
      <c r="G281" s="16">
        <f t="shared" si="70"/>
        <v>8.4999999999999076E-2</v>
      </c>
      <c r="H281" s="16">
        <f t="shared" si="71"/>
        <v>9.2500000000000693E-2</v>
      </c>
      <c r="I281" s="16">
        <f t="shared" si="72"/>
        <v>0.17749999999999977</v>
      </c>
      <c r="J281" s="7">
        <f>VLOOKUP(C281,'Nymex hist.'!A:B,2,0)</f>
        <v>2.3450000000000002</v>
      </c>
      <c r="K281" s="11">
        <f t="shared" ref="K281:K312" si="82">AVERAGE(AG281:AM281)</f>
        <v>2.1951428571428573</v>
      </c>
      <c r="L281" s="11">
        <f t="shared" si="69"/>
        <v>2.3213999999999997</v>
      </c>
      <c r="M281" s="9">
        <f t="shared" si="73"/>
        <v>2.2630833333333338</v>
      </c>
      <c r="N281" s="9">
        <f t="shared" si="74"/>
        <v>2.3480833333333329</v>
      </c>
      <c r="O281" s="9">
        <f t="shared" si="75"/>
        <v>2.4405833333333335</v>
      </c>
      <c r="P281" s="9">
        <f t="shared" si="76"/>
        <v>2.5405833333333336</v>
      </c>
      <c r="Q281" s="9">
        <f t="shared" si="77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">
      <c r="A282" s="31">
        <f t="shared" si="78"/>
        <v>4</v>
      </c>
      <c r="B282" s="31">
        <f t="shared" si="79"/>
        <v>2</v>
      </c>
      <c r="C282" s="1">
        <v>34382</v>
      </c>
      <c r="D282">
        <f t="shared" si="80"/>
        <v>2</v>
      </c>
      <c r="E282">
        <f t="shared" si="81"/>
        <v>1994</v>
      </c>
      <c r="F282" s="19">
        <f t="shared" si="68"/>
        <v>0.12897142857142851</v>
      </c>
      <c r="G282" s="19">
        <f t="shared" si="70"/>
        <v>8.0000000000000071E-2</v>
      </c>
      <c r="H282" s="19">
        <f t="shared" si="71"/>
        <v>9.2499999999999805E-2</v>
      </c>
      <c r="I282" s="19">
        <f t="shared" si="72"/>
        <v>0.17249999999999988</v>
      </c>
      <c r="J282" s="21">
        <f>VLOOKUP(C282,'Nymex hist.'!A:B,2,0)</f>
        <v>2.3849999999999998</v>
      </c>
      <c r="K282" s="21">
        <f t="shared" si="82"/>
        <v>2.1814285714285715</v>
      </c>
      <c r="L282" s="21">
        <f t="shared" si="69"/>
        <v>2.3104</v>
      </c>
      <c r="M282" s="21">
        <f t="shared" si="73"/>
        <v>2.2526666666666664</v>
      </c>
      <c r="N282" s="21">
        <f t="shared" si="74"/>
        <v>2.3326666666666664</v>
      </c>
      <c r="O282" s="21">
        <f t="shared" si="75"/>
        <v>2.4251666666666662</v>
      </c>
      <c r="P282" s="21">
        <f t="shared" si="76"/>
        <v>2.5251666666666668</v>
      </c>
      <c r="Q282" s="21">
        <f t="shared" si="77"/>
        <v>2.6426666666666669</v>
      </c>
      <c r="R282" s="8">
        <v>34382</v>
      </c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>
        <v>2.3849999999999998</v>
      </c>
      <c r="AG282" s="27">
        <v>2.2400000000000002</v>
      </c>
      <c r="AH282" s="27">
        <v>2.19</v>
      </c>
      <c r="AI282" s="27">
        <v>2.16</v>
      </c>
      <c r="AJ282" s="29">
        <v>2.15</v>
      </c>
      <c r="AK282" s="27">
        <v>2.15</v>
      </c>
      <c r="AL282" s="27">
        <v>2.17</v>
      </c>
      <c r="AM282" s="27">
        <v>2.21</v>
      </c>
      <c r="AN282" s="27">
        <v>2.2999999999999998</v>
      </c>
      <c r="AO282" s="27">
        <v>2.4</v>
      </c>
      <c r="AP282" s="27">
        <v>2.4</v>
      </c>
      <c r="AQ282" s="27">
        <v>2.27</v>
      </c>
      <c r="AR282" s="27">
        <v>2.1819999999999999</v>
      </c>
      <c r="AS282" s="27">
        <v>2.1429999999999998</v>
      </c>
      <c r="AT282" s="27">
        <v>2.145</v>
      </c>
      <c r="AU282" s="27">
        <v>2.1509999999999998</v>
      </c>
      <c r="AV282" s="27">
        <v>2.1579999999999999</v>
      </c>
      <c r="AW282" s="27">
        <v>2.1829999999999998</v>
      </c>
      <c r="AX282" s="27">
        <v>2.25</v>
      </c>
      <c r="AY282" s="27">
        <v>2.29</v>
      </c>
      <c r="AZ282" s="27">
        <v>2.38</v>
      </c>
      <c r="BA282" s="27">
        <v>2.48</v>
      </c>
      <c r="BB282" s="27">
        <v>2.48</v>
      </c>
      <c r="BC282" s="27">
        <v>2.35</v>
      </c>
      <c r="BD282" s="27">
        <v>2.262</v>
      </c>
      <c r="BE282" s="27">
        <v>2.2229999999999999</v>
      </c>
      <c r="BF282" s="27">
        <v>2.2250000000000001</v>
      </c>
      <c r="BG282" s="27">
        <v>2.2309999999999999</v>
      </c>
      <c r="BH282" s="27">
        <v>2.238</v>
      </c>
      <c r="BI282" s="27">
        <v>2.2629999999999999</v>
      </c>
      <c r="BJ282" s="27">
        <v>2.33</v>
      </c>
      <c r="BK282" s="27">
        <v>2.37</v>
      </c>
      <c r="BL282" s="27">
        <v>2.46</v>
      </c>
      <c r="BM282" s="27">
        <v>2.56</v>
      </c>
      <c r="BN282" s="27">
        <v>2.5724999999999998</v>
      </c>
      <c r="BO282" s="27">
        <v>2.4424999999999999</v>
      </c>
      <c r="BP282" s="27">
        <v>2.3544999999999998</v>
      </c>
      <c r="BQ282" s="27">
        <v>2.3155000000000001</v>
      </c>
      <c r="BR282" s="27">
        <v>2.3174999999999999</v>
      </c>
      <c r="BS282" s="27">
        <v>2.3235000000000001</v>
      </c>
      <c r="BT282" s="27">
        <v>2.3304999999999998</v>
      </c>
      <c r="BU282" s="27">
        <v>2.3555000000000001</v>
      </c>
      <c r="BV282" s="27">
        <v>2.4224999999999999</v>
      </c>
      <c r="BW282" s="27">
        <v>2.4624999999999999</v>
      </c>
      <c r="BX282" s="27">
        <v>2.5525000000000002</v>
      </c>
      <c r="BY282" s="27">
        <v>2.6524999999999999</v>
      </c>
      <c r="BZ282" s="27">
        <v>2.6724999999999999</v>
      </c>
      <c r="CA282" s="27">
        <v>2.5425</v>
      </c>
      <c r="CB282" s="27">
        <v>2.4544999999999999</v>
      </c>
      <c r="CC282" s="27">
        <v>2.4155000000000002</v>
      </c>
      <c r="CD282" s="27">
        <v>2.4175</v>
      </c>
      <c r="CE282" s="27">
        <v>2.4235000000000002</v>
      </c>
      <c r="CF282" s="27">
        <v>2.4304999999999999</v>
      </c>
      <c r="CG282" s="27">
        <v>2.4554999999999998</v>
      </c>
      <c r="CH282" s="27">
        <v>2.5225</v>
      </c>
      <c r="CI282" s="27">
        <v>2.5625</v>
      </c>
      <c r="CJ282" s="27">
        <v>2.6524999999999999</v>
      </c>
      <c r="CK282" s="27">
        <v>2.7524999999999999</v>
      </c>
      <c r="CL282" s="27">
        <v>2.79</v>
      </c>
      <c r="CM282" s="27">
        <v>2.66</v>
      </c>
      <c r="CN282" s="27">
        <v>2.5720000000000001</v>
      </c>
      <c r="CO282" s="27">
        <v>2.5329999999999999</v>
      </c>
      <c r="CP282" s="27">
        <v>2.5350000000000001</v>
      </c>
      <c r="CQ282" s="27">
        <v>2.5409999999999999</v>
      </c>
      <c r="CR282" s="27">
        <v>2.548</v>
      </c>
      <c r="CS282" s="27">
        <v>2.573</v>
      </c>
      <c r="CT282" s="27">
        <v>2.64</v>
      </c>
      <c r="CU282" s="27">
        <v>2.68</v>
      </c>
      <c r="CV282" s="27">
        <v>2.77</v>
      </c>
      <c r="CW282" s="27">
        <v>2.87</v>
      </c>
      <c r="CX282" s="27">
        <v>2.9224999999999999</v>
      </c>
      <c r="CY282" s="27">
        <v>2.7925</v>
      </c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</row>
    <row r="283" spans="1:199" customFormat="1" x14ac:dyDescent="0.2">
      <c r="A283">
        <f t="shared" si="78"/>
        <v>5</v>
      </c>
      <c r="B283">
        <f t="shared" si="79"/>
        <v>2</v>
      </c>
      <c r="C283" s="1">
        <v>34383</v>
      </c>
      <c r="D283">
        <f t="shared" si="80"/>
        <v>2</v>
      </c>
      <c r="E283">
        <f t="shared" si="81"/>
        <v>1994</v>
      </c>
      <c r="F283" s="17">
        <f t="shared" si="68"/>
        <v>0.12777142857142865</v>
      </c>
      <c r="G283" s="16">
        <f t="shared" si="70"/>
        <v>8.0000000000000071E-2</v>
      </c>
      <c r="H283" s="16">
        <f t="shared" si="71"/>
        <v>9.2499999999999361E-2</v>
      </c>
      <c r="I283" s="16">
        <f t="shared" si="72"/>
        <v>0.17249999999999943</v>
      </c>
      <c r="J283" s="7">
        <f>VLOOKUP(C283,'Nymex hist.'!A:B,2,0)</f>
        <v>2.4180000000000001</v>
      </c>
      <c r="K283" s="11">
        <f t="shared" si="82"/>
        <v>2.1774285714285715</v>
      </c>
      <c r="L283" s="11">
        <f t="shared" si="69"/>
        <v>2.3052000000000001</v>
      </c>
      <c r="M283" s="9">
        <f t="shared" si="73"/>
        <v>2.2503333333333333</v>
      </c>
      <c r="N283" s="9">
        <f t="shared" si="74"/>
        <v>2.3303333333333334</v>
      </c>
      <c r="O283" s="9">
        <f t="shared" si="75"/>
        <v>2.4228333333333327</v>
      </c>
      <c r="P283" s="9">
        <f t="shared" si="76"/>
        <v>2.5228333333333333</v>
      </c>
      <c r="Q283" s="9">
        <f t="shared" si="77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x14ac:dyDescent="0.2">
      <c r="A284">
        <f t="shared" si="78"/>
        <v>2</v>
      </c>
      <c r="B284">
        <f t="shared" si="79"/>
        <v>2</v>
      </c>
      <c r="C284" s="1">
        <v>34387</v>
      </c>
      <c r="D284">
        <f t="shared" si="80"/>
        <v>2</v>
      </c>
      <c r="E284">
        <f t="shared" si="81"/>
        <v>1994</v>
      </c>
      <c r="F284" s="17">
        <f t="shared" si="68"/>
        <v>0.11397142857142839</v>
      </c>
      <c r="G284" s="16">
        <f t="shared" si="70"/>
        <v>8.0000000000000515E-2</v>
      </c>
      <c r="H284" s="16">
        <f t="shared" si="71"/>
        <v>9.2500000000000249E-2</v>
      </c>
      <c r="I284" s="16">
        <f t="shared" si="72"/>
        <v>0.17250000000000076</v>
      </c>
      <c r="J284" s="7">
        <f>VLOOKUP(C284,'Nymex hist.'!A:B,2,0)</f>
        <v>2.2959999999999998</v>
      </c>
      <c r="K284" s="11">
        <f t="shared" si="82"/>
        <v>2.2014285714285715</v>
      </c>
      <c r="L284" s="11">
        <f t="shared" si="69"/>
        <v>2.3153999999999999</v>
      </c>
      <c r="M284" s="9">
        <f t="shared" si="73"/>
        <v>2.2592499999999998</v>
      </c>
      <c r="N284" s="9">
        <f t="shared" si="74"/>
        <v>2.3392500000000003</v>
      </c>
      <c r="O284" s="9">
        <f t="shared" si="75"/>
        <v>2.4317500000000005</v>
      </c>
      <c r="P284" s="9">
        <f t="shared" si="76"/>
        <v>2.5317500000000002</v>
      </c>
      <c r="Q284" s="9">
        <f t="shared" si="77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x14ac:dyDescent="0.2">
      <c r="A285">
        <f t="shared" si="78"/>
        <v>3</v>
      </c>
      <c r="B285">
        <f t="shared" si="79"/>
        <v>2</v>
      </c>
      <c r="C285" s="1">
        <v>34388</v>
      </c>
      <c r="D285">
        <f t="shared" si="80"/>
        <v>2</v>
      </c>
      <c r="E285">
        <f t="shared" si="81"/>
        <v>1994</v>
      </c>
      <c r="F285" s="17">
        <f t="shared" si="68"/>
        <v>0.13222857142857158</v>
      </c>
      <c r="G285" s="16">
        <f t="shared" si="70"/>
        <v>7.749999999999968E-2</v>
      </c>
      <c r="H285" s="16">
        <f t="shared" si="71"/>
        <v>8.9999999999999858E-2</v>
      </c>
      <c r="I285" s="16">
        <f t="shared" si="72"/>
        <v>0.16749999999999954</v>
      </c>
      <c r="J285" s="7">
        <f>VLOOKUP(C285,'Nymex hist.'!A:B,2,0)</f>
        <v>2.2320000000000002</v>
      </c>
      <c r="K285" s="11">
        <f t="shared" si="82"/>
        <v>2.1685714285714286</v>
      </c>
      <c r="L285" s="11">
        <f t="shared" si="69"/>
        <v>2.3008000000000002</v>
      </c>
      <c r="M285" s="9">
        <f t="shared" si="73"/>
        <v>2.2461666666666669</v>
      </c>
      <c r="N285" s="9">
        <f t="shared" si="74"/>
        <v>2.3236666666666665</v>
      </c>
      <c r="O285" s="9">
        <f t="shared" si="75"/>
        <v>2.4136666666666664</v>
      </c>
      <c r="P285" s="9">
        <f t="shared" si="76"/>
        <v>2.5136666666666669</v>
      </c>
      <c r="Q285" s="9">
        <f t="shared" si="77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">
      <c r="A286" s="31">
        <f t="shared" si="78"/>
        <v>4</v>
      </c>
      <c r="B286" s="31">
        <f t="shared" si="79"/>
        <v>2</v>
      </c>
      <c r="C286" s="1">
        <v>34389</v>
      </c>
      <c r="D286">
        <f t="shared" si="80"/>
        <v>2</v>
      </c>
      <c r="E286">
        <f t="shared" si="81"/>
        <v>1994</v>
      </c>
      <c r="F286" s="19">
        <f t="shared" si="68"/>
        <v>0.13065714285714325</v>
      </c>
      <c r="G286" s="19">
        <f t="shared" si="70"/>
        <v>7.749999999999968E-2</v>
      </c>
      <c r="H286" s="19">
        <f t="shared" si="71"/>
        <v>9.0000000000000302E-2</v>
      </c>
      <c r="I286" s="19">
        <f t="shared" si="72"/>
        <v>0.16749999999999998</v>
      </c>
      <c r="J286" s="21">
        <f>VLOOKUP(C286,'Nymex hist.'!A:B,2,0)</f>
        <v>2.2480000000000002</v>
      </c>
      <c r="K286" s="21">
        <f t="shared" si="82"/>
        <v>2.1781428571428569</v>
      </c>
      <c r="L286" s="21">
        <f t="shared" si="69"/>
        <v>2.3088000000000002</v>
      </c>
      <c r="M286" s="21">
        <f t="shared" si="73"/>
        <v>2.2548333333333335</v>
      </c>
      <c r="N286" s="21">
        <f t="shared" si="74"/>
        <v>2.3323333333333331</v>
      </c>
      <c r="O286" s="21">
        <f t="shared" si="75"/>
        <v>2.4223333333333334</v>
      </c>
      <c r="P286" s="21">
        <f t="shared" si="76"/>
        <v>2.5223333333333335</v>
      </c>
      <c r="Q286" s="21">
        <f t="shared" si="77"/>
        <v>2.6398333333333333</v>
      </c>
      <c r="R286" s="8">
        <v>34389</v>
      </c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>
        <v>2.4180000000000001</v>
      </c>
      <c r="AG286" s="27">
        <v>2.2480000000000002</v>
      </c>
      <c r="AH286" s="27">
        <v>2.1789999999999998</v>
      </c>
      <c r="AI286" s="27">
        <v>2.1480000000000001</v>
      </c>
      <c r="AJ286" s="29">
        <v>2.1379999999999999</v>
      </c>
      <c r="AK286" s="27">
        <v>2.1480000000000001</v>
      </c>
      <c r="AL286" s="27">
        <v>2.173</v>
      </c>
      <c r="AM286" s="27">
        <v>2.2130000000000001</v>
      </c>
      <c r="AN286" s="27">
        <v>2.2999999999999998</v>
      </c>
      <c r="AO286" s="27">
        <v>2.3980000000000001</v>
      </c>
      <c r="AP286" s="27">
        <v>2.3980000000000001</v>
      </c>
      <c r="AQ286" s="27">
        <v>2.2679999999999998</v>
      </c>
      <c r="AR286" s="27">
        <v>2.1800000000000002</v>
      </c>
      <c r="AS286" s="27">
        <v>2.1429999999999998</v>
      </c>
      <c r="AT286" s="27">
        <v>2.1480000000000001</v>
      </c>
      <c r="AU286" s="27">
        <v>2.1549999999999998</v>
      </c>
      <c r="AV286" s="27">
        <v>2.16</v>
      </c>
      <c r="AW286" s="27">
        <v>2.1800000000000002</v>
      </c>
      <c r="AX286" s="27">
        <v>2.2149999999999999</v>
      </c>
      <c r="AY286" s="27">
        <v>2.3130000000000002</v>
      </c>
      <c r="AZ286" s="27">
        <v>2.4</v>
      </c>
      <c r="BA286" s="27">
        <v>2.4980000000000002</v>
      </c>
      <c r="BB286" s="27">
        <v>2.4754999999999998</v>
      </c>
      <c r="BC286" s="27">
        <v>2.3454999999999999</v>
      </c>
      <c r="BD286" s="27">
        <v>2.2574999999999998</v>
      </c>
      <c r="BE286" s="27">
        <v>2.2204999999999999</v>
      </c>
      <c r="BF286" s="27">
        <v>2.2254999999999998</v>
      </c>
      <c r="BG286" s="27">
        <v>2.2324999999999999</v>
      </c>
      <c r="BH286" s="27">
        <v>2.2374999999999998</v>
      </c>
      <c r="BI286" s="27">
        <v>2.2574999999999998</v>
      </c>
      <c r="BJ286" s="27">
        <v>2.2925</v>
      </c>
      <c r="BK286" s="27">
        <v>2.3904999999999998</v>
      </c>
      <c r="BL286" s="27">
        <v>2.4775</v>
      </c>
      <c r="BM286" s="27">
        <v>2.5754999999999999</v>
      </c>
      <c r="BN286" s="27">
        <v>2.5655000000000001</v>
      </c>
      <c r="BO286" s="27">
        <v>2.4355000000000002</v>
      </c>
      <c r="BP286" s="27">
        <v>2.3475000000000001</v>
      </c>
      <c r="BQ286" s="27">
        <v>2.3105000000000002</v>
      </c>
      <c r="BR286" s="27">
        <v>2.3155000000000001</v>
      </c>
      <c r="BS286" s="27">
        <v>2.3224999999999998</v>
      </c>
      <c r="BT286" s="27">
        <v>2.3275000000000001</v>
      </c>
      <c r="BU286" s="27">
        <v>2.3475000000000001</v>
      </c>
      <c r="BV286" s="27">
        <v>2.3824999999999998</v>
      </c>
      <c r="BW286" s="27">
        <v>2.4805000000000001</v>
      </c>
      <c r="BX286" s="27">
        <v>2.5674999999999999</v>
      </c>
      <c r="BY286" s="27">
        <v>2.6655000000000002</v>
      </c>
      <c r="BZ286" s="27">
        <v>2.6655000000000002</v>
      </c>
      <c r="CA286" s="27">
        <v>2.5354999999999999</v>
      </c>
      <c r="CB286" s="27">
        <v>2.4474999999999998</v>
      </c>
      <c r="CC286" s="27">
        <v>2.4104999999999999</v>
      </c>
      <c r="CD286" s="27">
        <v>2.4155000000000002</v>
      </c>
      <c r="CE286" s="27">
        <v>2.4224999999999999</v>
      </c>
      <c r="CF286" s="27">
        <v>2.4275000000000002</v>
      </c>
      <c r="CG286" s="27">
        <v>2.4474999999999998</v>
      </c>
      <c r="CH286" s="27">
        <v>2.4824999999999999</v>
      </c>
      <c r="CI286" s="27">
        <v>2.5804999999999998</v>
      </c>
      <c r="CJ286" s="27">
        <v>2.6675</v>
      </c>
      <c r="CK286" s="27">
        <v>2.7654999999999998</v>
      </c>
      <c r="CL286" s="27">
        <v>2.7829999999999999</v>
      </c>
      <c r="CM286" s="27">
        <v>2.653</v>
      </c>
      <c r="CN286" s="27">
        <v>2.5649999999999999</v>
      </c>
      <c r="CO286" s="27">
        <v>2.528</v>
      </c>
      <c r="CP286" s="27">
        <v>2.5329999999999999</v>
      </c>
      <c r="CQ286" s="27">
        <v>2.54</v>
      </c>
      <c r="CR286" s="27">
        <v>2.5449999999999999</v>
      </c>
      <c r="CS286" s="27">
        <v>2.5649999999999999</v>
      </c>
      <c r="CT286" s="27">
        <v>2.6</v>
      </c>
      <c r="CU286" s="27">
        <v>2.698</v>
      </c>
      <c r="CV286" s="27">
        <v>2.7850000000000001</v>
      </c>
      <c r="CW286" s="27">
        <v>2.883</v>
      </c>
      <c r="CX286" s="27">
        <v>2.9155000000000002</v>
      </c>
      <c r="CY286" s="27">
        <v>2.7854999999999999</v>
      </c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</row>
    <row r="287" spans="1:199" customFormat="1" x14ac:dyDescent="0.2">
      <c r="A287">
        <f t="shared" si="78"/>
        <v>5</v>
      </c>
      <c r="B287">
        <f t="shared" si="79"/>
        <v>2</v>
      </c>
      <c r="C287" s="1">
        <v>34390</v>
      </c>
      <c r="D287">
        <f t="shared" si="80"/>
        <v>2</v>
      </c>
      <c r="E287">
        <f t="shared" si="81"/>
        <v>1994</v>
      </c>
      <c r="F287" s="17">
        <f t="shared" si="68"/>
        <v>0.11168571428571461</v>
      </c>
      <c r="G287" s="16">
        <f t="shared" si="70"/>
        <v>7.7500000000000124E-2</v>
      </c>
      <c r="H287" s="16">
        <f t="shared" si="71"/>
        <v>8.9999999999999858E-2</v>
      </c>
      <c r="I287" s="16">
        <f t="shared" si="72"/>
        <v>0.16749999999999998</v>
      </c>
      <c r="J287" s="7">
        <f>VLOOKUP(C287,'Nymex hist.'!A:B,2,0)</f>
        <v>2.2919999999999998</v>
      </c>
      <c r="K287" s="11">
        <f t="shared" si="82"/>
        <v>2.2117142857142857</v>
      </c>
      <c r="L287" s="11">
        <f t="shared" si="69"/>
        <v>2.3234000000000004</v>
      </c>
      <c r="M287" s="9">
        <f t="shared" si="73"/>
        <v>2.2702499999999999</v>
      </c>
      <c r="N287" s="9">
        <f t="shared" si="74"/>
        <v>2.34775</v>
      </c>
      <c r="O287" s="9">
        <f t="shared" si="75"/>
        <v>2.4377499999999999</v>
      </c>
      <c r="P287" s="9">
        <f t="shared" si="76"/>
        <v>2.53775</v>
      </c>
      <c r="Q287" s="9">
        <f t="shared" si="77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x14ac:dyDescent="0.2">
      <c r="A288">
        <f t="shared" si="78"/>
        <v>1</v>
      </c>
      <c r="B288">
        <f t="shared" si="79"/>
        <v>2</v>
      </c>
      <c r="C288" s="1">
        <v>34393</v>
      </c>
      <c r="D288">
        <f t="shared" si="80"/>
        <v>2</v>
      </c>
      <c r="E288">
        <f t="shared" si="81"/>
        <v>1994</v>
      </c>
      <c r="F288" s="17">
        <f t="shared" si="68"/>
        <v>0.13417142857142839</v>
      </c>
      <c r="G288" s="16">
        <f t="shared" si="70"/>
        <v>7.5000000000000622E-2</v>
      </c>
      <c r="H288" s="16">
        <f t="shared" si="71"/>
        <v>8.9999999999999858E-2</v>
      </c>
      <c r="I288" s="16">
        <f t="shared" si="72"/>
        <v>0.16500000000000048</v>
      </c>
      <c r="J288" s="7">
        <f>VLOOKUP(C288,'Nymex hist.'!A:B,2,0)</f>
        <v>2.2080000000000002</v>
      </c>
      <c r="K288" s="11">
        <f t="shared" si="82"/>
        <v>2.1694285714285715</v>
      </c>
      <c r="L288" s="11">
        <f t="shared" si="69"/>
        <v>2.3035999999999999</v>
      </c>
      <c r="M288" s="9">
        <f t="shared" si="73"/>
        <v>2.2519166666666663</v>
      </c>
      <c r="N288" s="9">
        <f t="shared" si="74"/>
        <v>2.326916666666667</v>
      </c>
      <c r="O288" s="9">
        <f t="shared" si="75"/>
        <v>2.4169166666666668</v>
      </c>
      <c r="P288" s="9">
        <f t="shared" si="76"/>
        <v>2.5169166666666665</v>
      </c>
      <c r="Q288" s="9">
        <f t="shared" si="77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x14ac:dyDescent="0.2">
      <c r="A289">
        <f t="shared" si="78"/>
        <v>2</v>
      </c>
      <c r="B289">
        <f t="shared" si="79"/>
        <v>3</v>
      </c>
      <c r="C289" s="1">
        <v>34394</v>
      </c>
      <c r="D289">
        <f t="shared" si="80"/>
        <v>3</v>
      </c>
      <c r="E289">
        <f t="shared" si="81"/>
        <v>1994</v>
      </c>
      <c r="F289" s="17">
        <f t="shared" si="68"/>
        <v>0.14054285714285664</v>
      </c>
      <c r="G289" s="16">
        <f t="shared" si="70"/>
        <v>7.5000000000000178E-2</v>
      </c>
      <c r="H289" s="16">
        <f t="shared" si="71"/>
        <v>9.0000000000000302E-2</v>
      </c>
      <c r="I289" s="16">
        <f t="shared" si="72"/>
        <v>0.16500000000000048</v>
      </c>
      <c r="J289" s="7">
        <f>VLOOKUP(C289,'Nymex hist.'!A:B,2,0)</f>
        <v>2.1800000000000002</v>
      </c>
      <c r="K289" s="11">
        <f t="shared" si="82"/>
        <v>2.1538571428571429</v>
      </c>
      <c r="L289" s="11">
        <f t="shared" si="69"/>
        <v>2.2943999999999996</v>
      </c>
      <c r="M289" s="9">
        <f t="shared" si="73"/>
        <v>2.2469166666666665</v>
      </c>
      <c r="N289" s="9">
        <f t="shared" si="74"/>
        <v>2.3219166666666666</v>
      </c>
      <c r="O289" s="9">
        <f t="shared" si="75"/>
        <v>2.4119166666666669</v>
      </c>
      <c r="P289" s="9">
        <f t="shared" si="76"/>
        <v>2.5119166666666666</v>
      </c>
      <c r="Q289" s="9">
        <f t="shared" si="77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x14ac:dyDescent="0.2">
      <c r="A290">
        <f t="shared" si="78"/>
        <v>3</v>
      </c>
      <c r="B290">
        <f t="shared" si="79"/>
        <v>3</v>
      </c>
      <c r="C290" s="1">
        <v>34395</v>
      </c>
      <c r="D290">
        <f t="shared" si="80"/>
        <v>3</v>
      </c>
      <c r="E290">
        <f t="shared" si="81"/>
        <v>1994</v>
      </c>
      <c r="F290" s="17">
        <f t="shared" si="68"/>
        <v>0.13771428571428546</v>
      </c>
      <c r="G290" s="16">
        <f t="shared" si="70"/>
        <v>7.5000000000000178E-2</v>
      </c>
      <c r="H290" s="16">
        <f t="shared" si="71"/>
        <v>9.0000000000000302E-2</v>
      </c>
      <c r="I290" s="16">
        <f t="shared" si="72"/>
        <v>0.16500000000000048</v>
      </c>
      <c r="J290" s="7">
        <f>VLOOKUP(C290,'Nymex hist.'!A:B,2,0)</f>
        <v>2.1709999999999998</v>
      </c>
      <c r="K290" s="11">
        <f t="shared" si="82"/>
        <v>2.1432857142857142</v>
      </c>
      <c r="L290" s="11">
        <f t="shared" si="69"/>
        <v>2.2809999999999997</v>
      </c>
      <c r="M290" s="9">
        <f t="shared" si="73"/>
        <v>2.2306666666666666</v>
      </c>
      <c r="N290" s="9">
        <f t="shared" si="74"/>
        <v>2.3056666666666668</v>
      </c>
      <c r="O290" s="9">
        <f t="shared" si="75"/>
        <v>2.3956666666666671</v>
      </c>
      <c r="P290" s="9">
        <f t="shared" si="76"/>
        <v>2.4956666666666667</v>
      </c>
      <c r="Q290" s="9">
        <f t="shared" si="77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">
      <c r="A291" s="31">
        <f t="shared" si="78"/>
        <v>4</v>
      </c>
      <c r="B291" s="31">
        <f t="shared" si="79"/>
        <v>3</v>
      </c>
      <c r="C291" s="1">
        <v>34396</v>
      </c>
      <c r="D291">
        <f t="shared" si="80"/>
        <v>3</v>
      </c>
      <c r="E291">
        <f t="shared" si="81"/>
        <v>1994</v>
      </c>
      <c r="F291" s="19">
        <f t="shared" si="68"/>
        <v>0.14228571428571435</v>
      </c>
      <c r="G291" s="19">
        <f t="shared" si="70"/>
        <v>7.4999999999999734E-2</v>
      </c>
      <c r="H291" s="19">
        <f t="shared" si="71"/>
        <v>8.4999999999999964E-2</v>
      </c>
      <c r="I291" s="19">
        <f t="shared" si="72"/>
        <v>0.1599999999999997</v>
      </c>
      <c r="J291" s="21">
        <f>VLOOKUP(C291,'Nymex hist.'!A:B,2,0)</f>
        <v>2.1459999999999999</v>
      </c>
      <c r="K291" s="21">
        <f t="shared" si="82"/>
        <v>2.1317142857142857</v>
      </c>
      <c r="L291" s="21">
        <f t="shared" si="69"/>
        <v>2.274</v>
      </c>
      <c r="M291" s="21">
        <f t="shared" si="73"/>
        <v>2.2236666666666669</v>
      </c>
      <c r="N291" s="21">
        <f t="shared" si="74"/>
        <v>2.2986666666666666</v>
      </c>
      <c r="O291" s="21">
        <f t="shared" si="75"/>
        <v>2.3836666666666666</v>
      </c>
      <c r="P291" s="21">
        <f t="shared" si="76"/>
        <v>2.4786666666666668</v>
      </c>
      <c r="Q291" s="21">
        <f t="shared" si="77"/>
        <v>2.5886666666666667</v>
      </c>
      <c r="R291" s="8">
        <v>34396</v>
      </c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>
        <v>2.1459999999999999</v>
      </c>
      <c r="AH291" s="27">
        <v>2.1259999999999999</v>
      </c>
      <c r="AI291" s="27">
        <v>2.11</v>
      </c>
      <c r="AJ291" s="29">
        <v>2.1030000000000002</v>
      </c>
      <c r="AK291" s="27">
        <v>2.1139999999999999</v>
      </c>
      <c r="AL291" s="27">
        <v>2.14</v>
      </c>
      <c r="AM291" s="27">
        <v>2.1829999999999998</v>
      </c>
      <c r="AN291" s="27">
        <v>2.2730000000000001</v>
      </c>
      <c r="AO291" s="27">
        <v>2.3679999999999999</v>
      </c>
      <c r="AP291" s="27">
        <v>2.363</v>
      </c>
      <c r="AQ291" s="27">
        <v>2.2280000000000002</v>
      </c>
      <c r="AR291" s="27">
        <v>2.1379999999999999</v>
      </c>
      <c r="AS291" s="27">
        <v>2.1059999999999999</v>
      </c>
      <c r="AT291" s="27">
        <v>2.1160000000000001</v>
      </c>
      <c r="AU291" s="27">
        <v>2.1259999999999999</v>
      </c>
      <c r="AV291" s="27">
        <v>2.1360000000000001</v>
      </c>
      <c r="AW291" s="27">
        <v>2.1560000000000001</v>
      </c>
      <c r="AX291" s="27">
        <v>2.1909999999999998</v>
      </c>
      <c r="AY291" s="27">
        <v>2.2829999999999999</v>
      </c>
      <c r="AZ291" s="27">
        <v>2.3730000000000002</v>
      </c>
      <c r="BA291" s="27">
        <v>2.468</v>
      </c>
      <c r="BB291" s="27">
        <v>2.4380000000000002</v>
      </c>
      <c r="BC291" s="27">
        <v>2.3029999999999999</v>
      </c>
      <c r="BD291" s="27">
        <v>2.2130000000000001</v>
      </c>
      <c r="BE291" s="27">
        <v>2.181</v>
      </c>
      <c r="BF291" s="27">
        <v>2.1909999999999998</v>
      </c>
      <c r="BG291" s="27">
        <v>2.2010000000000001</v>
      </c>
      <c r="BH291" s="27">
        <v>2.2109999999999999</v>
      </c>
      <c r="BI291" s="27">
        <v>2.2309999999999999</v>
      </c>
      <c r="BJ291" s="27">
        <v>2.266</v>
      </c>
      <c r="BK291" s="27">
        <v>2.3580000000000001</v>
      </c>
      <c r="BL291" s="27">
        <v>2.448</v>
      </c>
      <c r="BM291" s="27">
        <v>2.5430000000000001</v>
      </c>
      <c r="BN291" s="27">
        <v>2.5230000000000001</v>
      </c>
      <c r="BO291" s="27">
        <v>2.3879999999999999</v>
      </c>
      <c r="BP291" s="27">
        <v>2.298</v>
      </c>
      <c r="BQ291" s="27">
        <v>2.266</v>
      </c>
      <c r="BR291" s="27">
        <v>2.2759999999999998</v>
      </c>
      <c r="BS291" s="27">
        <v>2.286</v>
      </c>
      <c r="BT291" s="27">
        <v>2.2959999999999998</v>
      </c>
      <c r="BU291" s="27">
        <v>2.3159999999999998</v>
      </c>
      <c r="BV291" s="27">
        <v>2.351</v>
      </c>
      <c r="BW291" s="27">
        <v>2.4430000000000001</v>
      </c>
      <c r="BX291" s="27">
        <v>2.5329999999999999</v>
      </c>
      <c r="BY291" s="27">
        <v>2.6280000000000001</v>
      </c>
      <c r="BZ291" s="27">
        <v>2.6179999999999999</v>
      </c>
      <c r="CA291" s="27">
        <v>2.4830000000000001</v>
      </c>
      <c r="CB291" s="27">
        <v>2.3929999999999998</v>
      </c>
      <c r="CC291" s="27">
        <v>2.3610000000000002</v>
      </c>
      <c r="CD291" s="27">
        <v>2.371</v>
      </c>
      <c r="CE291" s="27">
        <v>2.3809999999999998</v>
      </c>
      <c r="CF291" s="27">
        <v>2.391</v>
      </c>
      <c r="CG291" s="27">
        <v>2.411</v>
      </c>
      <c r="CH291" s="27">
        <v>2.4460000000000002</v>
      </c>
      <c r="CI291" s="27">
        <v>2.5379999999999998</v>
      </c>
      <c r="CJ291" s="27">
        <v>2.6280000000000001</v>
      </c>
      <c r="CK291" s="27">
        <v>2.7229999999999999</v>
      </c>
      <c r="CL291" s="27">
        <v>2.7280000000000002</v>
      </c>
      <c r="CM291" s="27">
        <v>2.593</v>
      </c>
      <c r="CN291" s="27">
        <v>2.5030000000000001</v>
      </c>
      <c r="CO291" s="27">
        <v>2.4710000000000001</v>
      </c>
      <c r="CP291" s="27">
        <v>2.4809999999999999</v>
      </c>
      <c r="CQ291" s="27">
        <v>2.4910000000000001</v>
      </c>
      <c r="CR291" s="27">
        <v>2.5009999999999999</v>
      </c>
      <c r="CS291" s="27">
        <v>2.5209999999999999</v>
      </c>
      <c r="CT291" s="27">
        <v>2.556</v>
      </c>
      <c r="CU291" s="27">
        <v>2.6480000000000001</v>
      </c>
      <c r="CV291" s="27">
        <v>2.738</v>
      </c>
      <c r="CW291" s="27">
        <v>2.8330000000000002</v>
      </c>
      <c r="CX291" s="27">
        <v>2.8580000000000001</v>
      </c>
      <c r="CY291" s="27">
        <v>2.7229999999999999</v>
      </c>
      <c r="CZ291" s="27">
        <v>2.633</v>
      </c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</row>
    <row r="292" spans="1:199" customFormat="1" x14ac:dyDescent="0.2">
      <c r="A292">
        <f t="shared" si="78"/>
        <v>5</v>
      </c>
      <c r="B292">
        <f t="shared" si="79"/>
        <v>3</v>
      </c>
      <c r="C292" s="1">
        <v>34397</v>
      </c>
      <c r="D292">
        <f t="shared" si="80"/>
        <v>3</v>
      </c>
      <c r="E292">
        <f t="shared" si="81"/>
        <v>1994</v>
      </c>
      <c r="F292" s="17">
        <f t="shared" si="68"/>
        <v>0.12717142857142782</v>
      </c>
      <c r="G292" s="16">
        <f t="shared" si="70"/>
        <v>7.4999999999999289E-2</v>
      </c>
      <c r="H292" s="16">
        <f t="shared" si="71"/>
        <v>8.5000000000000409E-2</v>
      </c>
      <c r="I292" s="16">
        <f t="shared" si="72"/>
        <v>0.1599999999999997</v>
      </c>
      <c r="J292" s="7">
        <f>VLOOKUP(C292,'Nymex hist.'!A:B,2,0)</f>
        <v>2.1880000000000002</v>
      </c>
      <c r="K292" s="11">
        <f t="shared" si="82"/>
        <v>2.1454285714285719</v>
      </c>
      <c r="L292" s="11">
        <f t="shared" si="69"/>
        <v>2.2725999999999997</v>
      </c>
      <c r="M292" s="9">
        <f t="shared" si="73"/>
        <v>2.2222500000000003</v>
      </c>
      <c r="N292" s="9">
        <f t="shared" si="74"/>
        <v>2.2972499999999996</v>
      </c>
      <c r="O292" s="9">
        <f t="shared" si="75"/>
        <v>2.38225</v>
      </c>
      <c r="P292" s="9">
        <f t="shared" si="76"/>
        <v>2.4772499999999997</v>
      </c>
      <c r="Q292" s="9">
        <f t="shared" si="77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x14ac:dyDescent="0.2">
      <c r="A293">
        <f t="shared" si="78"/>
        <v>1</v>
      </c>
      <c r="B293">
        <f t="shared" si="79"/>
        <v>3</v>
      </c>
      <c r="C293" s="1">
        <v>34400</v>
      </c>
      <c r="D293">
        <f t="shared" si="80"/>
        <v>3</v>
      </c>
      <c r="E293">
        <f t="shared" si="81"/>
        <v>1994</v>
      </c>
      <c r="F293" s="17">
        <f t="shared" si="68"/>
        <v>0.1270571428571432</v>
      </c>
      <c r="G293" s="16">
        <f t="shared" si="70"/>
        <v>7.5000000000000178E-2</v>
      </c>
      <c r="H293" s="16">
        <f t="shared" si="71"/>
        <v>8.4999999999999964E-2</v>
      </c>
      <c r="I293" s="16">
        <f t="shared" si="72"/>
        <v>0.16000000000000014</v>
      </c>
      <c r="J293" s="7">
        <f>VLOOKUP(C293,'Nymex hist.'!A:B,2,0)</f>
        <v>2.1669999999999998</v>
      </c>
      <c r="K293" s="11">
        <f t="shared" si="82"/>
        <v>2.1461428571428569</v>
      </c>
      <c r="L293" s="11">
        <f t="shared" si="69"/>
        <v>2.2732000000000001</v>
      </c>
      <c r="M293" s="9">
        <f t="shared" si="73"/>
        <v>2.2235</v>
      </c>
      <c r="N293" s="9">
        <f t="shared" si="74"/>
        <v>2.2985000000000002</v>
      </c>
      <c r="O293" s="9">
        <f t="shared" si="75"/>
        <v>2.3835000000000002</v>
      </c>
      <c r="P293" s="9">
        <f t="shared" si="76"/>
        <v>2.4784999999999999</v>
      </c>
      <c r="Q293" s="9">
        <f t="shared" si="77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x14ac:dyDescent="0.2">
      <c r="A294">
        <f t="shared" si="78"/>
        <v>2</v>
      </c>
      <c r="B294">
        <f t="shared" si="79"/>
        <v>3</v>
      </c>
      <c r="C294" s="1">
        <v>34401</v>
      </c>
      <c r="D294">
        <f t="shared" si="80"/>
        <v>3</v>
      </c>
      <c r="E294">
        <f t="shared" si="81"/>
        <v>1994</v>
      </c>
      <c r="F294" s="17">
        <f t="shared" si="68"/>
        <v>0.11942857142857122</v>
      </c>
      <c r="G294" s="16">
        <f t="shared" si="70"/>
        <v>8.0000000000000071E-2</v>
      </c>
      <c r="H294" s="16">
        <f t="shared" si="71"/>
        <v>8.5000000000000409E-2</v>
      </c>
      <c r="I294" s="16">
        <f t="shared" si="72"/>
        <v>0.16500000000000048</v>
      </c>
      <c r="J294" s="7">
        <f>VLOOKUP(C294,'Nymex hist.'!A:B,2,0)</f>
        <v>2.1960000000000002</v>
      </c>
      <c r="K294" s="11">
        <f t="shared" si="82"/>
        <v>2.1635714285714287</v>
      </c>
      <c r="L294" s="11">
        <f t="shared" si="69"/>
        <v>2.2829999999999999</v>
      </c>
      <c r="M294" s="9">
        <f t="shared" si="73"/>
        <v>2.2360833333333332</v>
      </c>
      <c r="N294" s="9">
        <f t="shared" si="74"/>
        <v>2.3160833333333333</v>
      </c>
      <c r="O294" s="9">
        <f t="shared" si="75"/>
        <v>2.4010833333333337</v>
      </c>
      <c r="P294" s="9">
        <f t="shared" si="76"/>
        <v>2.4960833333333334</v>
      </c>
      <c r="Q294" s="9">
        <f t="shared" si="77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x14ac:dyDescent="0.2">
      <c r="A295">
        <f t="shared" si="78"/>
        <v>3</v>
      </c>
      <c r="B295">
        <f t="shared" si="79"/>
        <v>3</v>
      </c>
      <c r="C295" s="1">
        <v>34402</v>
      </c>
      <c r="D295">
        <f t="shared" si="80"/>
        <v>3</v>
      </c>
      <c r="E295">
        <f t="shared" si="81"/>
        <v>1994</v>
      </c>
      <c r="F295" s="17">
        <f t="shared" si="68"/>
        <v>0.13562857142857121</v>
      </c>
      <c r="G295" s="16">
        <f t="shared" si="70"/>
        <v>7.9999999999999183E-2</v>
      </c>
      <c r="H295" s="16">
        <f t="shared" si="71"/>
        <v>9.0000000000000302E-2</v>
      </c>
      <c r="I295" s="16">
        <f t="shared" si="72"/>
        <v>0.16999999999999948</v>
      </c>
      <c r="J295" s="7">
        <f>VLOOKUP(C295,'Nymex hist.'!A:B,2,0)</f>
        <v>2.1560000000000001</v>
      </c>
      <c r="K295" s="11">
        <f t="shared" si="82"/>
        <v>2.1555714285714287</v>
      </c>
      <c r="L295" s="11">
        <f t="shared" si="69"/>
        <v>2.2911999999999999</v>
      </c>
      <c r="M295" s="9">
        <f t="shared" si="73"/>
        <v>2.2521666666666671</v>
      </c>
      <c r="N295" s="9">
        <f t="shared" si="74"/>
        <v>2.3321666666666663</v>
      </c>
      <c r="O295" s="9">
        <f t="shared" si="75"/>
        <v>2.4221666666666666</v>
      </c>
      <c r="P295" s="9">
        <f t="shared" si="76"/>
        <v>2.5221666666666667</v>
      </c>
      <c r="Q295" s="9">
        <f t="shared" si="77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">
      <c r="A296" s="31">
        <f t="shared" si="78"/>
        <v>4</v>
      </c>
      <c r="B296" s="31">
        <f t="shared" si="79"/>
        <v>3</v>
      </c>
      <c r="C296" s="1">
        <v>34403</v>
      </c>
      <c r="D296">
        <f t="shared" si="80"/>
        <v>3</v>
      </c>
      <c r="E296">
        <f t="shared" si="81"/>
        <v>1994</v>
      </c>
      <c r="F296" s="19">
        <f t="shared" si="68"/>
        <v>0.15157142857142869</v>
      </c>
      <c r="G296" s="19">
        <f t="shared" si="70"/>
        <v>7.4999999999999734E-2</v>
      </c>
      <c r="H296" s="19">
        <f t="shared" si="71"/>
        <v>9.0000000000000302E-2</v>
      </c>
      <c r="I296" s="19">
        <f t="shared" si="72"/>
        <v>0.16500000000000004</v>
      </c>
      <c r="J296" s="21">
        <f>VLOOKUP(C296,'Nymex hist.'!A:B,2,0)</f>
        <v>2.1160000000000001</v>
      </c>
      <c r="K296" s="21">
        <f t="shared" si="82"/>
        <v>2.1464285714285714</v>
      </c>
      <c r="L296" s="21">
        <f t="shared" si="69"/>
        <v>2.298</v>
      </c>
      <c r="M296" s="21">
        <f t="shared" si="73"/>
        <v>2.2516666666666665</v>
      </c>
      <c r="N296" s="21">
        <f t="shared" si="74"/>
        <v>2.3266666666666662</v>
      </c>
      <c r="O296" s="21">
        <f t="shared" si="75"/>
        <v>2.4166666666666665</v>
      </c>
      <c r="P296" s="21">
        <f t="shared" si="76"/>
        <v>2.5166666666666666</v>
      </c>
      <c r="Q296" s="21">
        <f t="shared" si="77"/>
        <v>2.6266666666666665</v>
      </c>
      <c r="R296" s="8">
        <v>34403</v>
      </c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>
        <v>2.1160000000000001</v>
      </c>
      <c r="AH296" s="27">
        <v>2.1440000000000001</v>
      </c>
      <c r="AI296" s="27">
        <v>2.1349999999999998</v>
      </c>
      <c r="AJ296" s="29">
        <v>2.13</v>
      </c>
      <c r="AK296" s="27">
        <v>2.14</v>
      </c>
      <c r="AL296" s="27">
        <v>2.16</v>
      </c>
      <c r="AM296" s="27">
        <v>2.2000000000000002</v>
      </c>
      <c r="AN296" s="27">
        <v>2.29</v>
      </c>
      <c r="AO296" s="27">
        <v>2.38</v>
      </c>
      <c r="AP296" s="27">
        <v>2.38</v>
      </c>
      <c r="AQ296" s="27">
        <v>2.2549999999999999</v>
      </c>
      <c r="AR296" s="27">
        <v>2.1850000000000001</v>
      </c>
      <c r="AS296" s="27">
        <v>2.1549999999999998</v>
      </c>
      <c r="AT296" s="27">
        <v>2.165</v>
      </c>
      <c r="AU296" s="27">
        <v>2.1749999999999998</v>
      </c>
      <c r="AV296" s="27">
        <v>2.1850000000000001</v>
      </c>
      <c r="AW296" s="27">
        <v>2.2050000000000001</v>
      </c>
      <c r="AX296" s="27">
        <v>2.2349999999999999</v>
      </c>
      <c r="AY296" s="27">
        <v>2.27</v>
      </c>
      <c r="AZ296" s="27">
        <v>2.36</v>
      </c>
      <c r="BA296" s="27">
        <v>2.4500000000000002</v>
      </c>
      <c r="BB296" s="27">
        <v>2.4550000000000001</v>
      </c>
      <c r="BC296" s="27">
        <v>2.33</v>
      </c>
      <c r="BD296" s="27">
        <v>2.2599999999999998</v>
      </c>
      <c r="BE296" s="27">
        <v>2.23</v>
      </c>
      <c r="BF296" s="27">
        <v>2.2400000000000002</v>
      </c>
      <c r="BG296" s="27">
        <v>2.25</v>
      </c>
      <c r="BH296" s="27">
        <v>2.2599999999999998</v>
      </c>
      <c r="BI296" s="27">
        <v>2.2799999999999998</v>
      </c>
      <c r="BJ296" s="27">
        <v>2.31</v>
      </c>
      <c r="BK296" s="27">
        <v>2.3450000000000002</v>
      </c>
      <c r="BL296" s="27">
        <v>2.4350000000000001</v>
      </c>
      <c r="BM296" s="27">
        <v>2.5249999999999999</v>
      </c>
      <c r="BN296" s="27">
        <v>2.5449999999999999</v>
      </c>
      <c r="BO296" s="27">
        <v>2.42</v>
      </c>
      <c r="BP296" s="27">
        <v>2.35</v>
      </c>
      <c r="BQ296" s="27">
        <v>2.3199999999999998</v>
      </c>
      <c r="BR296" s="27">
        <v>2.33</v>
      </c>
      <c r="BS296" s="27">
        <v>2.34</v>
      </c>
      <c r="BT296" s="27">
        <v>2.35</v>
      </c>
      <c r="BU296" s="27">
        <v>2.37</v>
      </c>
      <c r="BV296" s="27">
        <v>2.4</v>
      </c>
      <c r="BW296" s="27">
        <v>2.4350000000000001</v>
      </c>
      <c r="BX296" s="27">
        <v>2.5249999999999999</v>
      </c>
      <c r="BY296" s="27">
        <v>2.6150000000000002</v>
      </c>
      <c r="BZ296" s="27">
        <v>2.645</v>
      </c>
      <c r="CA296" s="27">
        <v>2.52</v>
      </c>
      <c r="CB296" s="27">
        <v>2.4500000000000002</v>
      </c>
      <c r="CC296" s="27">
        <v>2.42</v>
      </c>
      <c r="CD296" s="27">
        <v>2.4300000000000002</v>
      </c>
      <c r="CE296" s="27">
        <v>2.44</v>
      </c>
      <c r="CF296" s="27">
        <v>2.4500000000000002</v>
      </c>
      <c r="CG296" s="27">
        <v>2.4700000000000002</v>
      </c>
      <c r="CH296" s="27">
        <v>2.5</v>
      </c>
      <c r="CI296" s="27">
        <v>2.5350000000000001</v>
      </c>
      <c r="CJ296" s="27">
        <v>2.625</v>
      </c>
      <c r="CK296" s="27">
        <v>2.7149999999999999</v>
      </c>
      <c r="CL296" s="27">
        <v>2.7549999999999999</v>
      </c>
      <c r="CM296" s="27">
        <v>2.63</v>
      </c>
      <c r="CN296" s="27">
        <v>2.56</v>
      </c>
      <c r="CO296" s="27">
        <v>2.5299999999999998</v>
      </c>
      <c r="CP296" s="27">
        <v>2.54</v>
      </c>
      <c r="CQ296" s="27">
        <v>2.5499999999999998</v>
      </c>
      <c r="CR296" s="27">
        <v>2.56</v>
      </c>
      <c r="CS296" s="27">
        <v>2.58</v>
      </c>
      <c r="CT296" s="27">
        <v>2.61</v>
      </c>
      <c r="CU296" s="27">
        <v>2.645</v>
      </c>
      <c r="CV296" s="27">
        <v>2.7349999999999999</v>
      </c>
      <c r="CW296" s="27">
        <v>2.8250000000000002</v>
      </c>
      <c r="CX296" s="27">
        <v>2.8849999999999998</v>
      </c>
      <c r="CY296" s="27">
        <v>2.76</v>
      </c>
      <c r="CZ296" s="27">
        <v>2.69</v>
      </c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</row>
    <row r="297" spans="1:199" customFormat="1" x14ac:dyDescent="0.2">
      <c r="A297">
        <f t="shared" si="78"/>
        <v>5</v>
      </c>
      <c r="B297">
        <f t="shared" si="79"/>
        <v>3</v>
      </c>
      <c r="C297" s="1">
        <v>34404</v>
      </c>
      <c r="D297">
        <f t="shared" si="80"/>
        <v>3</v>
      </c>
      <c r="E297">
        <f t="shared" si="81"/>
        <v>1994</v>
      </c>
      <c r="F297" s="17">
        <f t="shared" si="68"/>
        <v>0.15328571428571491</v>
      </c>
      <c r="G297" s="16">
        <f t="shared" si="70"/>
        <v>7.4999999999999734E-2</v>
      </c>
      <c r="H297" s="16">
        <f t="shared" si="71"/>
        <v>8.9999999999999858E-2</v>
      </c>
      <c r="I297" s="16">
        <f t="shared" si="72"/>
        <v>0.16499999999999959</v>
      </c>
      <c r="J297" s="7">
        <f>VLOOKUP(C297,'Nymex hist.'!A:B,2,0)</f>
        <v>2.0960000000000001</v>
      </c>
      <c r="K297" s="11">
        <f t="shared" si="82"/>
        <v>2.1347142857142853</v>
      </c>
      <c r="L297" s="11">
        <f t="shared" si="69"/>
        <v>2.2880000000000003</v>
      </c>
      <c r="M297" s="9">
        <f t="shared" si="73"/>
        <v>2.2462499999999999</v>
      </c>
      <c r="N297" s="9">
        <f t="shared" si="74"/>
        <v>2.3212499999999996</v>
      </c>
      <c r="O297" s="9">
        <f t="shared" si="75"/>
        <v>2.4112499999999994</v>
      </c>
      <c r="P297" s="9">
        <f t="shared" si="76"/>
        <v>2.51125</v>
      </c>
      <c r="Q297" s="9">
        <f t="shared" si="77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x14ac:dyDescent="0.2">
      <c r="A298">
        <f t="shared" si="78"/>
        <v>1</v>
      </c>
      <c r="B298">
        <f t="shared" si="79"/>
        <v>3</v>
      </c>
      <c r="C298" s="1">
        <v>34407</v>
      </c>
      <c r="D298">
        <f t="shared" si="80"/>
        <v>3</v>
      </c>
      <c r="E298">
        <f t="shared" si="81"/>
        <v>1994</v>
      </c>
      <c r="F298" s="17">
        <f t="shared" si="68"/>
        <v>0.16794285714285717</v>
      </c>
      <c r="G298" s="16">
        <f t="shared" si="70"/>
        <v>8.5000000000000853E-2</v>
      </c>
      <c r="H298" s="16">
        <f t="shared" si="71"/>
        <v>9.2499999999999805E-2</v>
      </c>
      <c r="I298" s="16">
        <f t="shared" si="72"/>
        <v>0.17750000000000066</v>
      </c>
      <c r="J298" s="7">
        <f>VLOOKUP(C298,'Nymex hist.'!A:B,2,0)</f>
        <v>2.0499999999999998</v>
      </c>
      <c r="K298" s="11">
        <f t="shared" si="82"/>
        <v>2.120857142857143</v>
      </c>
      <c r="L298" s="11">
        <f t="shared" si="69"/>
        <v>2.2888000000000002</v>
      </c>
      <c r="M298" s="9">
        <f t="shared" si="73"/>
        <v>2.247666666666666</v>
      </c>
      <c r="N298" s="9">
        <f t="shared" si="74"/>
        <v>2.3326666666666669</v>
      </c>
      <c r="O298" s="9">
        <f t="shared" si="75"/>
        <v>2.4251666666666667</v>
      </c>
      <c r="P298" s="9">
        <f t="shared" si="76"/>
        <v>2.5251666666666668</v>
      </c>
      <c r="Q298" s="9">
        <f t="shared" si="77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x14ac:dyDescent="0.2">
      <c r="A299">
        <f t="shared" si="78"/>
        <v>2</v>
      </c>
      <c r="B299">
        <f t="shared" si="79"/>
        <v>3</v>
      </c>
      <c r="C299" s="1">
        <v>34408</v>
      </c>
      <c r="D299">
        <f t="shared" si="80"/>
        <v>3</v>
      </c>
      <c r="E299">
        <f t="shared" si="81"/>
        <v>1994</v>
      </c>
      <c r="F299" s="17">
        <f t="shared" si="68"/>
        <v>0.15585714285714269</v>
      </c>
      <c r="G299" s="16">
        <f t="shared" si="70"/>
        <v>8.4999999999999964E-2</v>
      </c>
      <c r="H299" s="16">
        <f t="shared" si="71"/>
        <v>9.2500000000000249E-2</v>
      </c>
      <c r="I299" s="16">
        <f t="shared" si="72"/>
        <v>0.17750000000000021</v>
      </c>
      <c r="J299" s="7">
        <f>VLOOKUP(C299,'Nymex hist.'!A:B,2,0)</f>
        <v>2.1040000000000001</v>
      </c>
      <c r="K299" s="11">
        <f t="shared" si="82"/>
        <v>2.1491428571428575</v>
      </c>
      <c r="L299" s="11">
        <f t="shared" si="69"/>
        <v>2.3050000000000002</v>
      </c>
      <c r="M299" s="9">
        <f t="shared" si="73"/>
        <v>2.262</v>
      </c>
      <c r="N299" s="9">
        <f t="shared" si="74"/>
        <v>2.347</v>
      </c>
      <c r="O299" s="9">
        <f t="shared" si="75"/>
        <v>2.4395000000000002</v>
      </c>
      <c r="P299" s="9">
        <f t="shared" si="76"/>
        <v>2.5395000000000003</v>
      </c>
      <c r="Q299" s="9">
        <f t="shared" si="77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x14ac:dyDescent="0.2">
      <c r="A300">
        <f t="shared" si="78"/>
        <v>3</v>
      </c>
      <c r="B300">
        <f t="shared" si="79"/>
        <v>3</v>
      </c>
      <c r="C300" s="1">
        <v>34409</v>
      </c>
      <c r="D300">
        <f t="shared" si="80"/>
        <v>3</v>
      </c>
      <c r="E300">
        <f t="shared" si="81"/>
        <v>1994</v>
      </c>
      <c r="F300" s="17">
        <f t="shared" si="68"/>
        <v>0.14082857142857064</v>
      </c>
      <c r="G300" s="16">
        <f t="shared" si="70"/>
        <v>8.5000000000000409E-2</v>
      </c>
      <c r="H300" s="16">
        <f t="shared" si="71"/>
        <v>8.9999999999999414E-2</v>
      </c>
      <c r="I300" s="16">
        <f t="shared" si="72"/>
        <v>0.17499999999999982</v>
      </c>
      <c r="J300" s="7">
        <f>VLOOKUP(C300,'Nymex hist.'!A:B,2,0)</f>
        <v>2.1629999999999998</v>
      </c>
      <c r="K300" s="11">
        <f t="shared" si="82"/>
        <v>2.1875714285714287</v>
      </c>
      <c r="L300" s="11">
        <f t="shared" si="69"/>
        <v>2.3283999999999994</v>
      </c>
      <c r="M300" s="9">
        <f t="shared" si="73"/>
        <v>2.2871666666666668</v>
      </c>
      <c r="N300" s="9">
        <f t="shared" si="74"/>
        <v>2.3721666666666672</v>
      </c>
      <c r="O300" s="9">
        <f t="shared" si="75"/>
        <v>2.4621666666666666</v>
      </c>
      <c r="P300" s="9">
        <f t="shared" si="76"/>
        <v>2.5621666666666667</v>
      </c>
      <c r="Q300" s="9">
        <f t="shared" si="77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">
      <c r="A301" s="31">
        <f t="shared" si="78"/>
        <v>4</v>
      </c>
      <c r="B301" s="31">
        <f t="shared" si="79"/>
        <v>3</v>
      </c>
      <c r="C301" s="1">
        <v>34410</v>
      </c>
      <c r="D301">
        <f t="shared" si="80"/>
        <v>3</v>
      </c>
      <c r="E301">
        <f t="shared" si="81"/>
        <v>1994</v>
      </c>
      <c r="F301" s="19">
        <f t="shared" si="68"/>
        <v>0.14368571428571419</v>
      </c>
      <c r="G301" s="19">
        <f t="shared" si="70"/>
        <v>8.0000000000000071E-2</v>
      </c>
      <c r="H301" s="19">
        <f t="shared" si="71"/>
        <v>9.0000000000000746E-2</v>
      </c>
      <c r="I301" s="19">
        <f t="shared" si="72"/>
        <v>0.17000000000000082</v>
      </c>
      <c r="J301" s="21">
        <f>VLOOKUP(C301,'Nymex hist.'!A:B,2,0)</f>
        <v>2.1240000000000001</v>
      </c>
      <c r="K301" s="21">
        <f t="shared" si="82"/>
        <v>2.1607142857142856</v>
      </c>
      <c r="L301" s="21">
        <f t="shared" si="69"/>
        <v>2.3043999999999998</v>
      </c>
      <c r="M301" s="21">
        <f t="shared" si="73"/>
        <v>2.2648333333333333</v>
      </c>
      <c r="N301" s="21">
        <f t="shared" si="74"/>
        <v>2.3448333333333333</v>
      </c>
      <c r="O301" s="21">
        <f t="shared" si="75"/>
        <v>2.4348333333333341</v>
      </c>
      <c r="P301" s="21">
        <f t="shared" si="76"/>
        <v>2.5348333333333333</v>
      </c>
      <c r="Q301" s="21">
        <f t="shared" si="77"/>
        <v>2.6448333333333336</v>
      </c>
      <c r="R301" s="8">
        <v>34410</v>
      </c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>
        <v>2.1240000000000001</v>
      </c>
      <c r="AH301" s="27">
        <v>2.1640000000000001</v>
      </c>
      <c r="AI301" s="27">
        <v>2.1520000000000001</v>
      </c>
      <c r="AJ301" s="29">
        <v>2.1459999999999999</v>
      </c>
      <c r="AK301" s="27">
        <v>2.153</v>
      </c>
      <c r="AL301" s="27">
        <v>2.173</v>
      </c>
      <c r="AM301" s="27">
        <v>2.2130000000000001</v>
      </c>
      <c r="AN301" s="27">
        <v>2.2989999999999999</v>
      </c>
      <c r="AO301" s="27">
        <v>2.3849999999999998</v>
      </c>
      <c r="AP301" s="27">
        <v>2.3849999999999998</v>
      </c>
      <c r="AQ301" s="27">
        <v>2.258</v>
      </c>
      <c r="AR301" s="27">
        <v>2.1949999999999998</v>
      </c>
      <c r="AS301" s="27">
        <v>2.1749999999999998</v>
      </c>
      <c r="AT301" s="27">
        <v>2.1850000000000001</v>
      </c>
      <c r="AU301" s="27">
        <v>2.1949999999999998</v>
      </c>
      <c r="AV301" s="27">
        <v>2.2050000000000001</v>
      </c>
      <c r="AW301" s="27">
        <v>2.2229999999999999</v>
      </c>
      <c r="AX301" s="27">
        <v>2.25</v>
      </c>
      <c r="AY301" s="27">
        <v>2.2829999999999999</v>
      </c>
      <c r="AZ301" s="27">
        <v>2.3690000000000002</v>
      </c>
      <c r="BA301" s="27">
        <v>2.4550000000000001</v>
      </c>
      <c r="BB301" s="27">
        <v>2.4649999999999999</v>
      </c>
      <c r="BC301" s="27">
        <v>2.3380000000000001</v>
      </c>
      <c r="BD301" s="27">
        <v>2.2749999999999999</v>
      </c>
      <c r="BE301" s="27">
        <v>2.2549999999999999</v>
      </c>
      <c r="BF301" s="27">
        <v>2.2650000000000001</v>
      </c>
      <c r="BG301" s="27">
        <v>2.2749999999999999</v>
      </c>
      <c r="BH301" s="27">
        <v>2.2850000000000001</v>
      </c>
      <c r="BI301" s="27">
        <v>2.3029999999999999</v>
      </c>
      <c r="BJ301" s="27">
        <v>2.33</v>
      </c>
      <c r="BK301" s="27">
        <v>2.363</v>
      </c>
      <c r="BL301" s="27">
        <v>2.4489999999999998</v>
      </c>
      <c r="BM301" s="27">
        <v>2.5350000000000001</v>
      </c>
      <c r="BN301" s="27">
        <v>2.5550000000000002</v>
      </c>
      <c r="BO301" s="27">
        <v>2.4279999999999999</v>
      </c>
      <c r="BP301" s="27">
        <v>2.3650000000000002</v>
      </c>
      <c r="BQ301" s="27">
        <v>2.3450000000000002</v>
      </c>
      <c r="BR301" s="27">
        <v>2.355</v>
      </c>
      <c r="BS301" s="27">
        <v>2.3650000000000002</v>
      </c>
      <c r="BT301" s="27">
        <v>2.375</v>
      </c>
      <c r="BU301" s="27">
        <v>2.3929999999999998</v>
      </c>
      <c r="BV301" s="27">
        <v>2.42</v>
      </c>
      <c r="BW301" s="27">
        <v>2.4529999999999998</v>
      </c>
      <c r="BX301" s="27">
        <v>2.5390000000000001</v>
      </c>
      <c r="BY301" s="27">
        <v>2.625</v>
      </c>
      <c r="BZ301" s="27">
        <v>2.6549999999999998</v>
      </c>
      <c r="CA301" s="27">
        <v>2.528</v>
      </c>
      <c r="CB301" s="27">
        <v>2.4649999999999999</v>
      </c>
      <c r="CC301" s="27">
        <v>2.4449999999999998</v>
      </c>
      <c r="CD301" s="27">
        <v>2.4550000000000001</v>
      </c>
      <c r="CE301" s="27">
        <v>2.4649999999999999</v>
      </c>
      <c r="CF301" s="27">
        <v>2.4750000000000001</v>
      </c>
      <c r="CG301" s="27">
        <v>2.4929999999999999</v>
      </c>
      <c r="CH301" s="27">
        <v>2.52</v>
      </c>
      <c r="CI301" s="27">
        <v>2.5529999999999999</v>
      </c>
      <c r="CJ301" s="27">
        <v>2.6389999999999998</v>
      </c>
      <c r="CK301" s="27">
        <v>2.7250000000000001</v>
      </c>
      <c r="CL301" s="27">
        <v>2.7650000000000001</v>
      </c>
      <c r="CM301" s="27">
        <v>2.6379999999999999</v>
      </c>
      <c r="CN301" s="27">
        <v>2.5750000000000002</v>
      </c>
      <c r="CO301" s="27">
        <v>2.5550000000000002</v>
      </c>
      <c r="CP301" s="27">
        <v>2.5649999999999999</v>
      </c>
      <c r="CQ301" s="27">
        <v>2.5750000000000002</v>
      </c>
      <c r="CR301" s="27">
        <v>2.585</v>
      </c>
      <c r="CS301" s="27">
        <v>2.6030000000000002</v>
      </c>
      <c r="CT301" s="27">
        <v>2.63</v>
      </c>
      <c r="CU301" s="27">
        <v>2.6629999999999998</v>
      </c>
      <c r="CV301" s="27">
        <v>2.7490000000000001</v>
      </c>
      <c r="CW301" s="27">
        <v>2.835</v>
      </c>
      <c r="CX301" s="27">
        <v>2.895</v>
      </c>
      <c r="CY301" s="27">
        <v>2.7679999999999998</v>
      </c>
      <c r="CZ301" s="27">
        <v>2.7050000000000001</v>
      </c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</row>
    <row r="302" spans="1:199" customFormat="1" x14ac:dyDescent="0.2">
      <c r="A302">
        <f t="shared" si="78"/>
        <v>5</v>
      </c>
      <c r="B302">
        <f t="shared" si="79"/>
        <v>3</v>
      </c>
      <c r="C302" s="1">
        <v>34411</v>
      </c>
      <c r="D302">
        <f t="shared" si="80"/>
        <v>3</v>
      </c>
      <c r="E302">
        <f t="shared" si="81"/>
        <v>1994</v>
      </c>
      <c r="F302" s="17">
        <f t="shared" si="68"/>
        <v>0.14688571428571384</v>
      </c>
      <c r="G302" s="16">
        <f t="shared" si="70"/>
        <v>8.0000000000000515E-2</v>
      </c>
      <c r="H302" s="16">
        <f t="shared" si="71"/>
        <v>8.9999999999999858E-2</v>
      </c>
      <c r="I302" s="16">
        <f t="shared" si="72"/>
        <v>0.17000000000000037</v>
      </c>
      <c r="J302" s="7">
        <f>VLOOKUP(C302,'Nymex hist.'!A:B,2,0)</f>
        <v>2.1030000000000002</v>
      </c>
      <c r="K302" s="11">
        <f t="shared" si="82"/>
        <v>2.1427142857142862</v>
      </c>
      <c r="L302" s="11">
        <f t="shared" si="69"/>
        <v>2.2896000000000001</v>
      </c>
      <c r="M302" s="9">
        <f t="shared" si="73"/>
        <v>2.2513333333333332</v>
      </c>
      <c r="N302" s="9">
        <f t="shared" si="74"/>
        <v>2.3313333333333337</v>
      </c>
      <c r="O302" s="9">
        <f t="shared" si="75"/>
        <v>2.4213333333333336</v>
      </c>
      <c r="P302" s="9">
        <f t="shared" si="76"/>
        <v>2.5213333333333332</v>
      </c>
      <c r="Q302" s="9">
        <f t="shared" si="77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x14ac:dyDescent="0.2">
      <c r="A303">
        <f t="shared" si="78"/>
        <v>1</v>
      </c>
      <c r="B303">
        <f t="shared" si="79"/>
        <v>3</v>
      </c>
      <c r="C303" s="1">
        <v>34414</v>
      </c>
      <c r="D303">
        <f t="shared" si="80"/>
        <v>3</v>
      </c>
      <c r="E303">
        <f t="shared" si="81"/>
        <v>1994</v>
      </c>
      <c r="F303" s="17">
        <f t="shared" si="68"/>
        <v>0.16388571428571375</v>
      </c>
      <c r="G303" s="16">
        <f t="shared" si="70"/>
        <v>8.0000000000000515E-2</v>
      </c>
      <c r="H303" s="16">
        <f t="shared" si="71"/>
        <v>8.9999999999999858E-2</v>
      </c>
      <c r="I303" s="16">
        <f t="shared" si="72"/>
        <v>0.17000000000000037</v>
      </c>
      <c r="J303" s="7">
        <f>VLOOKUP(C303,'Nymex hist.'!A:B,2,0)</f>
        <v>2.0550000000000002</v>
      </c>
      <c r="K303" s="11">
        <f t="shared" si="82"/>
        <v>2.124714285714286</v>
      </c>
      <c r="L303" s="11">
        <f t="shared" si="69"/>
        <v>2.2885999999999997</v>
      </c>
      <c r="M303" s="9">
        <f t="shared" si="73"/>
        <v>2.2517499999999999</v>
      </c>
      <c r="N303" s="9">
        <f t="shared" si="74"/>
        <v>2.3317500000000004</v>
      </c>
      <c r="O303" s="9">
        <f t="shared" si="75"/>
        <v>2.4217500000000003</v>
      </c>
      <c r="P303" s="9">
        <f t="shared" si="76"/>
        <v>2.5217499999999999</v>
      </c>
      <c r="Q303" s="9">
        <f t="shared" si="77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x14ac:dyDescent="0.2">
      <c r="A304">
        <f t="shared" si="78"/>
        <v>2</v>
      </c>
      <c r="B304">
        <f t="shared" si="79"/>
        <v>3</v>
      </c>
      <c r="C304" s="1">
        <v>34415</v>
      </c>
      <c r="D304">
        <f t="shared" si="80"/>
        <v>3</v>
      </c>
      <c r="E304">
        <f t="shared" si="81"/>
        <v>1994</v>
      </c>
      <c r="F304" s="17">
        <f t="shared" si="68"/>
        <v>0.16734285714285679</v>
      </c>
      <c r="G304" s="16">
        <f t="shared" si="70"/>
        <v>8.0000000000000071E-2</v>
      </c>
      <c r="H304" s="16">
        <f t="shared" si="71"/>
        <v>8.9999999999999858E-2</v>
      </c>
      <c r="I304" s="16">
        <f t="shared" si="72"/>
        <v>0.16999999999999993</v>
      </c>
      <c r="J304" s="7">
        <f>VLOOKUP(C304,'Nymex hist.'!A:B,2,0)</f>
        <v>2.1070000000000002</v>
      </c>
      <c r="K304" s="11">
        <f t="shared" si="82"/>
        <v>2.1478571428571431</v>
      </c>
      <c r="L304" s="11">
        <f t="shared" si="69"/>
        <v>2.3151999999999999</v>
      </c>
      <c r="M304" s="9">
        <f t="shared" si="73"/>
        <v>2.278</v>
      </c>
      <c r="N304" s="9">
        <f t="shared" si="74"/>
        <v>2.3580000000000001</v>
      </c>
      <c r="O304" s="9">
        <f t="shared" si="75"/>
        <v>2.448</v>
      </c>
      <c r="P304" s="9">
        <f t="shared" si="76"/>
        <v>2.548</v>
      </c>
      <c r="Q304" s="9">
        <f t="shared" si="77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x14ac:dyDescent="0.2">
      <c r="A305">
        <f t="shared" si="78"/>
        <v>3</v>
      </c>
      <c r="B305">
        <f t="shared" si="79"/>
        <v>3</v>
      </c>
      <c r="C305" s="1">
        <v>34416</v>
      </c>
      <c r="D305">
        <f t="shared" si="80"/>
        <v>3</v>
      </c>
      <c r="E305">
        <f t="shared" si="81"/>
        <v>1994</v>
      </c>
      <c r="F305" s="17">
        <f t="shared" si="68"/>
        <v>0.16925714285714299</v>
      </c>
      <c r="G305" s="16">
        <f t="shared" si="70"/>
        <v>7.9999999999999183E-2</v>
      </c>
      <c r="H305" s="16">
        <f t="shared" si="71"/>
        <v>9.0000000000000746E-2</v>
      </c>
      <c r="I305" s="16">
        <f t="shared" si="72"/>
        <v>0.16999999999999993</v>
      </c>
      <c r="J305" s="7">
        <f>VLOOKUP(C305,'Nymex hist.'!A:B,2,0)</f>
        <v>2.077</v>
      </c>
      <c r="K305" s="11">
        <f t="shared" si="82"/>
        <v>2.1321428571428571</v>
      </c>
      <c r="L305" s="11">
        <f t="shared" si="69"/>
        <v>2.3014000000000001</v>
      </c>
      <c r="M305" s="9">
        <f t="shared" si="73"/>
        <v>2.2595000000000005</v>
      </c>
      <c r="N305" s="9">
        <f t="shared" si="74"/>
        <v>2.3394999999999997</v>
      </c>
      <c r="O305" s="9">
        <f t="shared" si="75"/>
        <v>2.4295000000000004</v>
      </c>
      <c r="P305" s="9">
        <f t="shared" si="76"/>
        <v>2.5295000000000001</v>
      </c>
      <c r="Q305" s="9">
        <f t="shared" si="77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">
      <c r="A306" s="31">
        <f t="shared" si="78"/>
        <v>4</v>
      </c>
      <c r="B306" s="31">
        <f t="shared" si="79"/>
        <v>3</v>
      </c>
      <c r="C306" s="1">
        <v>34417</v>
      </c>
      <c r="D306">
        <f t="shared" si="80"/>
        <v>3</v>
      </c>
      <c r="E306">
        <f t="shared" si="81"/>
        <v>1994</v>
      </c>
      <c r="F306" s="19">
        <f t="shared" si="68"/>
        <v>0.20274285714285689</v>
      </c>
      <c r="G306" s="19">
        <f t="shared" si="70"/>
        <v>8.0000000000000071E-2</v>
      </c>
      <c r="H306" s="19">
        <f t="shared" si="71"/>
        <v>8.9999999999999858E-2</v>
      </c>
      <c r="I306" s="19">
        <f t="shared" si="72"/>
        <v>0.16999999999999993</v>
      </c>
      <c r="J306" s="21">
        <f>VLOOKUP(C306,'Nymex hist.'!A:B,2,0)</f>
        <v>1.9810000000000001</v>
      </c>
      <c r="K306" s="21">
        <f t="shared" si="82"/>
        <v>2.0898571428571429</v>
      </c>
      <c r="L306" s="21">
        <f t="shared" si="69"/>
        <v>2.2925999999999997</v>
      </c>
      <c r="M306" s="21">
        <f t="shared" si="73"/>
        <v>2.2509166666666665</v>
      </c>
      <c r="N306" s="21">
        <f t="shared" si="74"/>
        <v>2.3309166666666665</v>
      </c>
      <c r="O306" s="21">
        <f t="shared" si="75"/>
        <v>2.4209166666666664</v>
      </c>
      <c r="P306" s="21">
        <f t="shared" si="76"/>
        <v>2.5209166666666669</v>
      </c>
      <c r="Q306" s="21">
        <f t="shared" si="77"/>
        <v>2.6309166666666672</v>
      </c>
      <c r="R306" s="8">
        <v>34417</v>
      </c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>
        <v>1.9810000000000001</v>
      </c>
      <c r="AH306" s="27">
        <v>2.0499999999999998</v>
      </c>
      <c r="AI306" s="27">
        <v>2.0680000000000001</v>
      </c>
      <c r="AJ306" s="29">
        <v>2.0859999999999999</v>
      </c>
      <c r="AK306" s="27">
        <v>2.1110000000000002</v>
      </c>
      <c r="AL306" s="27">
        <v>2.145</v>
      </c>
      <c r="AM306" s="27">
        <v>2.1880000000000002</v>
      </c>
      <c r="AN306" s="27">
        <v>2.278</v>
      </c>
      <c r="AO306" s="27">
        <v>2.37</v>
      </c>
      <c r="AP306" s="27">
        <v>2.375</v>
      </c>
      <c r="AQ306" s="27">
        <v>2.2549999999999999</v>
      </c>
      <c r="AR306" s="27">
        <v>2.1850000000000001</v>
      </c>
      <c r="AS306" s="27">
        <v>2.1549999999999998</v>
      </c>
      <c r="AT306" s="27">
        <v>2.165</v>
      </c>
      <c r="AU306" s="27">
        <v>2.1749999999999998</v>
      </c>
      <c r="AV306" s="27">
        <v>2.1850000000000001</v>
      </c>
      <c r="AW306" s="27">
        <v>2.2050000000000001</v>
      </c>
      <c r="AX306" s="27">
        <v>2.2349999999999999</v>
      </c>
      <c r="AY306" s="27">
        <v>2.2679999999999998</v>
      </c>
      <c r="AZ306" s="27">
        <v>2.3580000000000001</v>
      </c>
      <c r="BA306" s="27">
        <v>2.4500000000000002</v>
      </c>
      <c r="BB306" s="27">
        <v>2.4550000000000001</v>
      </c>
      <c r="BC306" s="27">
        <v>2.335</v>
      </c>
      <c r="BD306" s="27">
        <v>2.2650000000000001</v>
      </c>
      <c r="BE306" s="27">
        <v>2.2349999999999999</v>
      </c>
      <c r="BF306" s="27">
        <v>2.2450000000000001</v>
      </c>
      <c r="BG306" s="27">
        <v>2.2549999999999999</v>
      </c>
      <c r="BH306" s="27">
        <v>2.2650000000000001</v>
      </c>
      <c r="BI306" s="27">
        <v>2.2850000000000001</v>
      </c>
      <c r="BJ306" s="27">
        <v>2.3149999999999999</v>
      </c>
      <c r="BK306" s="27">
        <v>2.3479999999999999</v>
      </c>
      <c r="BL306" s="27">
        <v>2.4380000000000002</v>
      </c>
      <c r="BM306" s="27">
        <v>2.5299999999999998</v>
      </c>
      <c r="BN306" s="27">
        <v>2.5449999999999999</v>
      </c>
      <c r="BO306" s="27">
        <v>2.4249999999999998</v>
      </c>
      <c r="BP306" s="27">
        <v>2.355</v>
      </c>
      <c r="BQ306" s="27">
        <v>2.3250000000000002</v>
      </c>
      <c r="BR306" s="27">
        <v>2.335</v>
      </c>
      <c r="BS306" s="27">
        <v>2.3450000000000002</v>
      </c>
      <c r="BT306" s="27">
        <v>2.355</v>
      </c>
      <c r="BU306" s="27">
        <v>2.375</v>
      </c>
      <c r="BV306" s="27">
        <v>2.4049999999999998</v>
      </c>
      <c r="BW306" s="27">
        <v>2.4380000000000002</v>
      </c>
      <c r="BX306" s="27">
        <v>2.528</v>
      </c>
      <c r="BY306" s="27">
        <v>2.62</v>
      </c>
      <c r="BZ306" s="27">
        <v>2.645</v>
      </c>
      <c r="CA306" s="27">
        <v>2.5249999999999999</v>
      </c>
      <c r="CB306" s="27">
        <v>2.4550000000000001</v>
      </c>
      <c r="CC306" s="27">
        <v>2.4249999999999998</v>
      </c>
      <c r="CD306" s="27">
        <v>2.4350000000000001</v>
      </c>
      <c r="CE306" s="27">
        <v>2.4449999999999998</v>
      </c>
      <c r="CF306" s="27">
        <v>2.4550000000000001</v>
      </c>
      <c r="CG306" s="27">
        <v>2.4750000000000001</v>
      </c>
      <c r="CH306" s="27">
        <v>2.5049999999999999</v>
      </c>
      <c r="CI306" s="27">
        <v>2.5379999999999998</v>
      </c>
      <c r="CJ306" s="27">
        <v>2.6280000000000001</v>
      </c>
      <c r="CK306" s="27">
        <v>2.72</v>
      </c>
      <c r="CL306" s="27">
        <v>2.7549999999999999</v>
      </c>
      <c r="CM306" s="27">
        <v>2.6349999999999998</v>
      </c>
      <c r="CN306" s="27">
        <v>2.5649999999999999</v>
      </c>
      <c r="CO306" s="27">
        <v>2.5350000000000001</v>
      </c>
      <c r="CP306" s="27">
        <v>2.5449999999999999</v>
      </c>
      <c r="CQ306" s="27">
        <v>2.5550000000000002</v>
      </c>
      <c r="CR306" s="27">
        <v>2.5649999999999999</v>
      </c>
      <c r="CS306" s="27">
        <v>2.585</v>
      </c>
      <c r="CT306" s="27">
        <v>2.6150000000000002</v>
      </c>
      <c r="CU306" s="27">
        <v>2.6480000000000001</v>
      </c>
      <c r="CV306" s="27">
        <v>2.738</v>
      </c>
      <c r="CW306" s="27">
        <v>2.83</v>
      </c>
      <c r="CX306" s="27">
        <v>2.8849999999999998</v>
      </c>
      <c r="CY306" s="27">
        <v>2.7650000000000001</v>
      </c>
      <c r="CZ306" s="27">
        <v>2.6949999999999998</v>
      </c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</row>
    <row r="307" spans="1:199" customFormat="1" x14ac:dyDescent="0.2">
      <c r="A307">
        <f t="shared" si="78"/>
        <v>5</v>
      </c>
      <c r="B307">
        <f t="shared" si="79"/>
        <v>3</v>
      </c>
      <c r="C307" s="1">
        <v>34418</v>
      </c>
      <c r="D307">
        <f t="shared" si="80"/>
        <v>3</v>
      </c>
      <c r="E307">
        <f t="shared" si="81"/>
        <v>1994</v>
      </c>
      <c r="F307" s="17">
        <f t="shared" si="68"/>
        <v>0.20457142857142818</v>
      </c>
      <c r="G307" s="16">
        <f t="shared" si="70"/>
        <v>7.9999999999999627E-2</v>
      </c>
      <c r="H307" s="16">
        <f t="shared" si="71"/>
        <v>9.0000000000000302E-2</v>
      </c>
      <c r="I307" s="16">
        <f t="shared" si="72"/>
        <v>0.16999999999999993</v>
      </c>
      <c r="J307" s="7">
        <f>VLOOKUP(C307,'Nymex hist.'!A:B,2,0)</f>
        <v>2.0720000000000001</v>
      </c>
      <c r="K307" s="11">
        <f t="shared" si="82"/>
        <v>2.0954285714285716</v>
      </c>
      <c r="L307" s="11">
        <f t="shared" si="69"/>
        <v>2.2999999999999998</v>
      </c>
      <c r="M307" s="9">
        <f t="shared" si="73"/>
        <v>2.2555000000000001</v>
      </c>
      <c r="N307" s="9">
        <f t="shared" si="74"/>
        <v>2.3354999999999997</v>
      </c>
      <c r="O307" s="9">
        <f t="shared" si="75"/>
        <v>2.4255</v>
      </c>
      <c r="P307" s="9">
        <f t="shared" si="76"/>
        <v>2.5255000000000001</v>
      </c>
      <c r="Q307" s="9">
        <f t="shared" si="77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x14ac:dyDescent="0.2">
      <c r="A308">
        <f t="shared" si="78"/>
        <v>1</v>
      </c>
      <c r="B308">
        <f t="shared" si="79"/>
        <v>3</v>
      </c>
      <c r="C308" s="1">
        <v>34421</v>
      </c>
      <c r="D308">
        <f t="shared" si="80"/>
        <v>3</v>
      </c>
      <c r="E308">
        <f t="shared" si="81"/>
        <v>1994</v>
      </c>
      <c r="F308" s="17">
        <f t="shared" si="68"/>
        <v>0.20337142857142831</v>
      </c>
      <c r="G308" s="16">
        <f t="shared" si="70"/>
        <v>8.0000000000000071E-2</v>
      </c>
      <c r="H308" s="16">
        <f t="shared" si="71"/>
        <v>9.0000000000000302E-2</v>
      </c>
      <c r="I308" s="16">
        <f t="shared" si="72"/>
        <v>0.17000000000000037</v>
      </c>
      <c r="J308" s="7">
        <f>VLOOKUP(C308,'Nymex hist.'!A:B,2,0)</f>
        <v>2.0659999999999998</v>
      </c>
      <c r="K308" s="11">
        <f t="shared" si="82"/>
        <v>2.0924285714285715</v>
      </c>
      <c r="L308" s="11">
        <f t="shared" si="69"/>
        <v>2.2957999999999998</v>
      </c>
      <c r="M308" s="9">
        <f t="shared" si="73"/>
        <v>2.2537500000000001</v>
      </c>
      <c r="N308" s="9">
        <f t="shared" si="74"/>
        <v>2.3337500000000002</v>
      </c>
      <c r="O308" s="9">
        <f t="shared" si="75"/>
        <v>2.4237500000000005</v>
      </c>
      <c r="P308" s="9">
        <f t="shared" si="76"/>
        <v>2.5237499999999997</v>
      </c>
      <c r="Q308" s="9">
        <f t="shared" si="77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x14ac:dyDescent="0.2">
      <c r="A309">
        <f t="shared" si="78"/>
        <v>2</v>
      </c>
      <c r="B309">
        <f t="shared" si="79"/>
        <v>3</v>
      </c>
      <c r="C309" s="1">
        <v>34422</v>
      </c>
      <c r="D309">
        <f t="shared" si="80"/>
        <v>3</v>
      </c>
      <c r="E309">
        <f t="shared" si="81"/>
        <v>1994</v>
      </c>
      <c r="F309" s="17">
        <f t="shared" si="68"/>
        <v>0.19937142857142831</v>
      </c>
      <c r="G309" s="16">
        <f t="shared" si="70"/>
        <v>8.0000000000000515E-2</v>
      </c>
      <c r="H309" s="16">
        <f t="shared" si="71"/>
        <v>8.9999999999999858E-2</v>
      </c>
      <c r="I309" s="16">
        <f t="shared" si="72"/>
        <v>0.17000000000000037</v>
      </c>
      <c r="J309" s="7">
        <f>VLOOKUP(C309,'Nymex hist.'!A:B,2,0)</f>
        <v>2.0619999999999998</v>
      </c>
      <c r="K309" s="11">
        <f t="shared" si="82"/>
        <v>2.0884285714285715</v>
      </c>
      <c r="L309" s="11">
        <f t="shared" si="69"/>
        <v>2.2877999999999998</v>
      </c>
      <c r="M309" s="9">
        <f t="shared" si="73"/>
        <v>2.2463333333333333</v>
      </c>
      <c r="N309" s="9">
        <f t="shared" si="74"/>
        <v>2.3263333333333338</v>
      </c>
      <c r="O309" s="9">
        <f t="shared" si="75"/>
        <v>2.4163333333333337</v>
      </c>
      <c r="P309" s="9">
        <f t="shared" si="76"/>
        <v>2.5163333333333333</v>
      </c>
      <c r="Q309" s="9">
        <f t="shared" si="77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x14ac:dyDescent="0.2">
      <c r="A310">
        <f t="shared" si="78"/>
        <v>3</v>
      </c>
      <c r="B310">
        <f t="shared" si="79"/>
        <v>3</v>
      </c>
      <c r="C310" s="1">
        <v>34423</v>
      </c>
      <c r="D310">
        <f t="shared" si="80"/>
        <v>3</v>
      </c>
      <c r="E310">
        <f t="shared" si="81"/>
        <v>1994</v>
      </c>
      <c r="F310" s="17">
        <f t="shared" si="68"/>
        <v>0.19137142857142875</v>
      </c>
      <c r="G310" s="16">
        <f t="shared" si="70"/>
        <v>8.0000000000000071E-2</v>
      </c>
      <c r="H310" s="16">
        <f t="shared" si="71"/>
        <v>8.9999999999999858E-2</v>
      </c>
      <c r="I310" s="16">
        <f t="shared" si="72"/>
        <v>0.16999999999999993</v>
      </c>
      <c r="J310" s="7">
        <f>VLOOKUP(C310,'Nymex hist.'!A:B,2,0)</f>
        <v>2.0579999999999998</v>
      </c>
      <c r="K310" s="11">
        <f t="shared" si="82"/>
        <v>2.0864285714285713</v>
      </c>
      <c r="L310" s="11">
        <f t="shared" si="69"/>
        <v>2.2778</v>
      </c>
      <c r="M310" s="9">
        <f t="shared" si="73"/>
        <v>2.2357499999999999</v>
      </c>
      <c r="N310" s="9">
        <f t="shared" si="74"/>
        <v>2.31575</v>
      </c>
      <c r="O310" s="9">
        <f t="shared" si="75"/>
        <v>2.4057499999999998</v>
      </c>
      <c r="P310" s="9">
        <f t="shared" si="76"/>
        <v>2.5057499999999995</v>
      </c>
      <c r="Q310" s="9">
        <f t="shared" si="77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">
      <c r="A311" s="31">
        <f t="shared" si="78"/>
        <v>4</v>
      </c>
      <c r="B311" s="31">
        <f t="shared" si="79"/>
        <v>3</v>
      </c>
      <c r="C311" s="1">
        <v>34424</v>
      </c>
      <c r="D311">
        <f t="shared" si="80"/>
        <v>3</v>
      </c>
      <c r="E311">
        <f t="shared" si="81"/>
        <v>1994</v>
      </c>
      <c r="F311" s="19">
        <f t="shared" si="68"/>
        <v>0.17337142857142807</v>
      </c>
      <c r="G311" s="19">
        <f t="shared" si="70"/>
        <v>8.4999999999999964E-2</v>
      </c>
      <c r="H311" s="19">
        <f t="shared" si="71"/>
        <v>8.9999999999999858E-2</v>
      </c>
      <c r="I311" s="19">
        <f t="shared" si="72"/>
        <v>0.17499999999999982</v>
      </c>
      <c r="J311" s="21">
        <f>VLOOKUP(C311,'Nymex hist.'!A:B,2,0)</f>
        <v>2.0750000000000002</v>
      </c>
      <c r="K311" s="21">
        <f t="shared" si="82"/>
        <v>2.0924285714285715</v>
      </c>
      <c r="L311" s="21">
        <f t="shared" si="69"/>
        <v>2.2657999999999996</v>
      </c>
      <c r="M311" s="21">
        <f t="shared" si="73"/>
        <v>2.2221666666666668</v>
      </c>
      <c r="N311" s="21">
        <f t="shared" si="74"/>
        <v>2.3071666666666668</v>
      </c>
      <c r="O311" s="21">
        <f t="shared" si="75"/>
        <v>2.3971666666666667</v>
      </c>
      <c r="P311" s="21">
        <f t="shared" si="76"/>
        <v>2.4971666666666663</v>
      </c>
      <c r="Q311" s="21">
        <f t="shared" si="77"/>
        <v>2.6071666666666666</v>
      </c>
      <c r="R311" s="8">
        <v>34424</v>
      </c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>
        <v>1.9810000000000001</v>
      </c>
      <c r="AH311" s="27">
        <v>2.0750000000000002</v>
      </c>
      <c r="AI311" s="27">
        <v>2.0870000000000002</v>
      </c>
      <c r="AJ311" s="29">
        <v>2.0920000000000001</v>
      </c>
      <c r="AK311" s="27">
        <v>2.109</v>
      </c>
      <c r="AL311" s="27">
        <v>2.133</v>
      </c>
      <c r="AM311" s="27">
        <v>2.17</v>
      </c>
      <c r="AN311" s="27">
        <v>2.2570000000000001</v>
      </c>
      <c r="AO311" s="27">
        <v>2.3450000000000002</v>
      </c>
      <c r="AP311" s="27">
        <v>2.347</v>
      </c>
      <c r="AQ311" s="27">
        <v>2.2250000000000001</v>
      </c>
      <c r="AR311" s="27">
        <v>2.1549999999999998</v>
      </c>
      <c r="AS311" s="27">
        <v>2.1240000000000001</v>
      </c>
      <c r="AT311" s="27">
        <v>2.133</v>
      </c>
      <c r="AU311" s="27">
        <v>2.1419999999999999</v>
      </c>
      <c r="AV311" s="27">
        <v>2.1509999999999998</v>
      </c>
      <c r="AW311" s="27">
        <v>2.17</v>
      </c>
      <c r="AX311" s="27">
        <v>2.202</v>
      </c>
      <c r="AY311" s="27">
        <v>2.25</v>
      </c>
      <c r="AZ311" s="27">
        <v>2.3395000000000001</v>
      </c>
      <c r="BA311" s="27">
        <v>2.4275000000000002</v>
      </c>
      <c r="BB311" s="27">
        <v>2.4319999999999999</v>
      </c>
      <c r="BC311" s="27">
        <v>2.31</v>
      </c>
      <c r="BD311" s="27">
        <v>2.2400000000000002</v>
      </c>
      <c r="BE311" s="27">
        <v>2.2090000000000001</v>
      </c>
      <c r="BF311" s="27">
        <v>2.218</v>
      </c>
      <c r="BG311" s="27">
        <v>2.2269999999999999</v>
      </c>
      <c r="BH311" s="27">
        <v>2.2360000000000002</v>
      </c>
      <c r="BI311" s="27">
        <v>2.2549999999999999</v>
      </c>
      <c r="BJ311" s="27">
        <v>2.2869999999999999</v>
      </c>
      <c r="BK311" s="27">
        <v>2.335</v>
      </c>
      <c r="BL311" s="27">
        <v>2.4245000000000001</v>
      </c>
      <c r="BM311" s="27">
        <v>2.5125000000000002</v>
      </c>
      <c r="BN311" s="27">
        <v>2.5219999999999998</v>
      </c>
      <c r="BO311" s="27">
        <v>2.4</v>
      </c>
      <c r="BP311" s="27">
        <v>2.33</v>
      </c>
      <c r="BQ311" s="27">
        <v>2.2989999999999999</v>
      </c>
      <c r="BR311" s="27">
        <v>2.3079999999999998</v>
      </c>
      <c r="BS311" s="27">
        <v>2.3170000000000002</v>
      </c>
      <c r="BT311" s="27">
        <v>2.3260000000000001</v>
      </c>
      <c r="BU311" s="27">
        <v>2.3450000000000002</v>
      </c>
      <c r="BV311" s="27">
        <v>2.3769999999999998</v>
      </c>
      <c r="BW311" s="27">
        <v>2.4249999999999998</v>
      </c>
      <c r="BX311" s="27">
        <v>2.5145</v>
      </c>
      <c r="BY311" s="27">
        <v>2.6025</v>
      </c>
      <c r="BZ311" s="27">
        <v>2.6219999999999999</v>
      </c>
      <c r="CA311" s="27">
        <v>2.5</v>
      </c>
      <c r="CB311" s="27">
        <v>2.4300000000000002</v>
      </c>
      <c r="CC311" s="27">
        <v>2.399</v>
      </c>
      <c r="CD311" s="27">
        <v>2.4079999999999999</v>
      </c>
      <c r="CE311" s="27">
        <v>2.4169999999999998</v>
      </c>
      <c r="CF311" s="27">
        <v>2.4260000000000002</v>
      </c>
      <c r="CG311" s="27">
        <v>2.4449999999999998</v>
      </c>
      <c r="CH311" s="27">
        <v>2.4769999999999999</v>
      </c>
      <c r="CI311" s="27">
        <v>2.5249999999999999</v>
      </c>
      <c r="CJ311" s="27">
        <v>2.6145</v>
      </c>
      <c r="CK311" s="27">
        <v>2.7025000000000001</v>
      </c>
      <c r="CL311" s="27">
        <v>2.7320000000000002</v>
      </c>
      <c r="CM311" s="27">
        <v>2.61</v>
      </c>
      <c r="CN311" s="27">
        <v>2.54</v>
      </c>
      <c r="CO311" s="27">
        <v>2.5089999999999999</v>
      </c>
      <c r="CP311" s="27">
        <v>2.5179999999999998</v>
      </c>
      <c r="CQ311" s="27">
        <v>2.5270000000000001</v>
      </c>
      <c r="CR311" s="27">
        <v>2.536</v>
      </c>
      <c r="CS311" s="27">
        <v>2.5550000000000002</v>
      </c>
      <c r="CT311" s="27">
        <v>2.5870000000000002</v>
      </c>
      <c r="CU311" s="27">
        <v>2.6349999999999998</v>
      </c>
      <c r="CV311" s="27">
        <v>2.7244999999999999</v>
      </c>
      <c r="CW311" s="27">
        <v>2.8125</v>
      </c>
      <c r="CX311" s="27">
        <v>2.8620000000000001</v>
      </c>
      <c r="CY311" s="27">
        <v>2.74</v>
      </c>
      <c r="CZ311" s="27">
        <v>2.67</v>
      </c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</row>
    <row r="312" spans="1:199" customFormat="1" x14ac:dyDescent="0.2">
      <c r="A312">
        <f t="shared" si="78"/>
        <v>5</v>
      </c>
      <c r="B312">
        <f t="shared" si="79"/>
        <v>4</v>
      </c>
      <c r="C312" s="1">
        <v>34425</v>
      </c>
      <c r="D312">
        <f t="shared" si="80"/>
        <v>4</v>
      </c>
      <c r="E312">
        <f t="shared" si="81"/>
        <v>1994</v>
      </c>
      <c r="F312" s="17">
        <f t="shared" si="68"/>
        <v>0.15479999999999938</v>
      </c>
      <c r="G312" s="16">
        <f t="shared" si="70"/>
        <v>8.4999999999999964E-2</v>
      </c>
      <c r="H312" s="16">
        <f t="shared" si="71"/>
        <v>8.9999999999999858E-2</v>
      </c>
      <c r="I312" s="16">
        <f t="shared" si="72"/>
        <v>0.17499999999999982</v>
      </c>
      <c r="J312" s="7">
        <f>VLOOKUP(C312,'Nymex hist.'!A:B,2,0)</f>
        <v>2.1</v>
      </c>
      <c r="K312" s="11">
        <f t="shared" si="82"/>
        <v>2.1110000000000002</v>
      </c>
      <c r="L312" s="11">
        <f t="shared" si="69"/>
        <v>2.2657999999999996</v>
      </c>
      <c r="M312" s="9">
        <f t="shared" si="73"/>
        <v>2.2221666666666668</v>
      </c>
      <c r="N312" s="9">
        <f t="shared" si="74"/>
        <v>2.3071666666666668</v>
      </c>
      <c r="O312" s="9">
        <f t="shared" si="75"/>
        <v>2.3971666666666667</v>
      </c>
      <c r="P312" s="9">
        <f t="shared" si="76"/>
        <v>2.4971666666666663</v>
      </c>
      <c r="Q312" s="9">
        <f t="shared" si="77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x14ac:dyDescent="0.2">
      <c r="A313">
        <f t="shared" si="78"/>
        <v>1</v>
      </c>
      <c r="B313">
        <f t="shared" si="79"/>
        <v>4</v>
      </c>
      <c r="C313" s="1">
        <v>34428</v>
      </c>
      <c r="D313">
        <f t="shared" si="80"/>
        <v>4</v>
      </c>
      <c r="E313">
        <f t="shared" si="81"/>
        <v>1994</v>
      </c>
      <c r="F313" s="17">
        <f t="shared" si="68"/>
        <v>0.13390000000000013</v>
      </c>
      <c r="G313" s="16">
        <f t="shared" si="70"/>
        <v>8.5000000000000409E-2</v>
      </c>
      <c r="H313" s="16">
        <f t="shared" si="71"/>
        <v>8.9999999999999858E-2</v>
      </c>
      <c r="I313" s="16">
        <f t="shared" si="72"/>
        <v>0.17500000000000027</v>
      </c>
      <c r="J313" s="7">
        <f>VLOOKUP(C313,'Nymex hist.'!A:B,2,0)</f>
        <v>2.1440000000000001</v>
      </c>
      <c r="K313" s="11">
        <f t="shared" ref="K313:K344" si="83">AVERAGE(AG313:AM313)</f>
        <v>2.1465000000000001</v>
      </c>
      <c r="L313" s="11">
        <f t="shared" si="69"/>
        <v>2.2804000000000002</v>
      </c>
      <c r="M313" s="9">
        <f t="shared" si="73"/>
        <v>2.230833333333333</v>
      </c>
      <c r="N313" s="9">
        <f t="shared" si="74"/>
        <v>2.3158333333333334</v>
      </c>
      <c r="O313" s="9">
        <f t="shared" si="75"/>
        <v>2.4058333333333333</v>
      </c>
      <c r="P313" s="9">
        <f t="shared" si="76"/>
        <v>2.5058333333333334</v>
      </c>
      <c r="Q313" s="9">
        <f t="shared" si="77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x14ac:dyDescent="0.2">
      <c r="A314">
        <f t="shared" si="78"/>
        <v>2</v>
      </c>
      <c r="B314">
        <f t="shared" si="79"/>
        <v>4</v>
      </c>
      <c r="C314" s="1">
        <v>34429</v>
      </c>
      <c r="D314">
        <f t="shared" si="80"/>
        <v>4</v>
      </c>
      <c r="E314">
        <f t="shared" si="81"/>
        <v>1994</v>
      </c>
      <c r="F314" s="17">
        <f t="shared" ref="F314:F377" si="84">L314-K314</f>
        <v>0.15476666666666627</v>
      </c>
      <c r="G314" s="16">
        <f t="shared" si="70"/>
        <v>8.499999999999952E-2</v>
      </c>
      <c r="H314" s="16">
        <f t="shared" si="71"/>
        <v>8.9999999999999858E-2</v>
      </c>
      <c r="I314" s="16">
        <f t="shared" si="72"/>
        <v>0.17499999999999938</v>
      </c>
      <c r="J314" s="7">
        <f>VLOOKUP(C314,'Nymex hist.'!A:B,2,0)</f>
        <v>2.069</v>
      </c>
      <c r="K314" s="11">
        <f t="shared" si="83"/>
        <v>2.1148333333333333</v>
      </c>
      <c r="L314" s="11">
        <f t="shared" ref="L314:L377" si="85">AVERAGE(AN314:AR314)</f>
        <v>2.2695999999999996</v>
      </c>
      <c r="M314" s="9">
        <f t="shared" si="73"/>
        <v>2.2181666666666668</v>
      </c>
      <c r="N314" s="9">
        <f t="shared" si="74"/>
        <v>2.3031666666666664</v>
      </c>
      <c r="O314" s="9">
        <f t="shared" si="75"/>
        <v>2.3931666666666662</v>
      </c>
      <c r="P314" s="9">
        <f t="shared" si="76"/>
        <v>2.4931666666666663</v>
      </c>
      <c r="Q314" s="9">
        <f t="shared" si="77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x14ac:dyDescent="0.2">
      <c r="A315">
        <f t="shared" si="78"/>
        <v>3</v>
      </c>
      <c r="B315">
        <f t="shared" si="79"/>
        <v>4</v>
      </c>
      <c r="C315" s="1">
        <v>34430</v>
      </c>
      <c r="D315">
        <f t="shared" si="80"/>
        <v>4</v>
      </c>
      <c r="E315">
        <f t="shared" si="81"/>
        <v>1994</v>
      </c>
      <c r="F315" s="17">
        <f t="shared" si="84"/>
        <v>0.15226666666666677</v>
      </c>
      <c r="G315" s="16">
        <f t="shared" si="70"/>
        <v>8.4999999999999964E-2</v>
      </c>
      <c r="H315" s="16">
        <f t="shared" si="71"/>
        <v>8.9999999999999858E-2</v>
      </c>
      <c r="I315" s="16">
        <f t="shared" si="72"/>
        <v>0.17499999999999982</v>
      </c>
      <c r="J315" s="7">
        <f>VLOOKUP(C315,'Nymex hist.'!A:B,2,0)</f>
        <v>2.097</v>
      </c>
      <c r="K315" s="11">
        <f t="shared" si="83"/>
        <v>2.1333333333333333</v>
      </c>
      <c r="L315" s="11">
        <f t="shared" si="85"/>
        <v>2.2856000000000001</v>
      </c>
      <c r="M315" s="9">
        <f t="shared" si="73"/>
        <v>2.2341666666666664</v>
      </c>
      <c r="N315" s="9">
        <f t="shared" si="74"/>
        <v>2.3191666666666664</v>
      </c>
      <c r="O315" s="9">
        <f t="shared" si="75"/>
        <v>2.4091666666666662</v>
      </c>
      <c r="P315" s="9">
        <f t="shared" si="76"/>
        <v>2.5091666666666668</v>
      </c>
      <c r="Q315" s="9">
        <f t="shared" si="77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">
      <c r="A316" s="31">
        <f t="shared" si="78"/>
        <v>4</v>
      </c>
      <c r="B316" s="31">
        <f t="shared" si="79"/>
        <v>4</v>
      </c>
      <c r="C316" s="1">
        <v>34431</v>
      </c>
      <c r="D316">
        <f t="shared" si="80"/>
        <v>4</v>
      </c>
      <c r="E316">
        <f t="shared" si="81"/>
        <v>1994</v>
      </c>
      <c r="F316" s="19">
        <f t="shared" si="84"/>
        <v>0.15479999999999983</v>
      </c>
      <c r="G316" s="19">
        <f t="shared" si="70"/>
        <v>8.4999999999999076E-2</v>
      </c>
      <c r="H316" s="19">
        <f t="shared" si="71"/>
        <v>9.0000000000000302E-2</v>
      </c>
      <c r="I316" s="19">
        <f t="shared" si="72"/>
        <v>0.17499999999999938</v>
      </c>
      <c r="J316" s="21">
        <f>VLOOKUP(C316,'Nymex hist.'!A:B,2,0)</f>
        <v>2.085</v>
      </c>
      <c r="K316" s="21">
        <f t="shared" si="83"/>
        <v>2.1179999999999999</v>
      </c>
      <c r="L316" s="21">
        <f t="shared" si="85"/>
        <v>2.2727999999999997</v>
      </c>
      <c r="M316" s="21">
        <f t="shared" si="73"/>
        <v>2.2196666666666669</v>
      </c>
      <c r="N316" s="21">
        <f t="shared" si="74"/>
        <v>2.304666666666666</v>
      </c>
      <c r="O316" s="21">
        <f t="shared" si="75"/>
        <v>2.3946666666666663</v>
      </c>
      <c r="P316" s="21">
        <f t="shared" si="76"/>
        <v>2.4946666666666668</v>
      </c>
      <c r="Q316" s="21">
        <f t="shared" si="77"/>
        <v>2.6046666666666662</v>
      </c>
      <c r="R316" s="8">
        <v>34431</v>
      </c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>
        <v>2.085</v>
      </c>
      <c r="AI316" s="27">
        <v>2.093</v>
      </c>
      <c r="AJ316" s="29">
        <v>2.1</v>
      </c>
      <c r="AK316" s="27">
        <v>2.1150000000000002</v>
      </c>
      <c r="AL316" s="27">
        <v>2.1389999999999998</v>
      </c>
      <c r="AM316" s="27">
        <v>2.1760000000000002</v>
      </c>
      <c r="AN316" s="27">
        <v>2.2610000000000001</v>
      </c>
      <c r="AO316" s="27">
        <v>2.351</v>
      </c>
      <c r="AP316" s="27">
        <v>2.3540000000000001</v>
      </c>
      <c r="AQ316" s="27">
        <v>2.234</v>
      </c>
      <c r="AR316" s="27">
        <v>2.1640000000000001</v>
      </c>
      <c r="AS316" s="27">
        <v>2.121</v>
      </c>
      <c r="AT316" s="27">
        <v>2.1240000000000001</v>
      </c>
      <c r="AU316" s="27">
        <v>2.1339999999999999</v>
      </c>
      <c r="AV316" s="27">
        <v>2.1389999999999998</v>
      </c>
      <c r="AW316" s="27">
        <v>2.1579999999999999</v>
      </c>
      <c r="AX316" s="27">
        <v>2.1930000000000001</v>
      </c>
      <c r="AY316" s="27">
        <v>2.2429999999999999</v>
      </c>
      <c r="AZ316" s="27">
        <v>2.3410000000000002</v>
      </c>
      <c r="BA316" s="27">
        <v>2.431</v>
      </c>
      <c r="BB316" s="27">
        <v>2.4390000000000001</v>
      </c>
      <c r="BC316" s="27">
        <v>2.319</v>
      </c>
      <c r="BD316" s="27">
        <v>2.2490000000000001</v>
      </c>
      <c r="BE316" s="27">
        <v>2.206</v>
      </c>
      <c r="BF316" s="27">
        <v>2.2090000000000001</v>
      </c>
      <c r="BG316" s="27">
        <v>2.2189999999999999</v>
      </c>
      <c r="BH316" s="27">
        <v>2.2240000000000002</v>
      </c>
      <c r="BI316" s="27">
        <v>2.2429999999999999</v>
      </c>
      <c r="BJ316" s="27">
        <v>2.278</v>
      </c>
      <c r="BK316" s="27">
        <v>2.3279999999999998</v>
      </c>
      <c r="BL316" s="27">
        <v>2.4260000000000002</v>
      </c>
      <c r="BM316" s="27">
        <v>2.516</v>
      </c>
      <c r="BN316" s="27">
        <v>2.5289999999999999</v>
      </c>
      <c r="BO316" s="27">
        <v>2.4089999999999998</v>
      </c>
      <c r="BP316" s="27">
        <v>2.339</v>
      </c>
      <c r="BQ316" s="27">
        <v>2.2959999999999998</v>
      </c>
      <c r="BR316" s="27">
        <v>2.2989999999999999</v>
      </c>
      <c r="BS316" s="27">
        <v>2.3090000000000002</v>
      </c>
      <c r="BT316" s="27">
        <v>2.3140000000000001</v>
      </c>
      <c r="BU316" s="27">
        <v>2.3330000000000002</v>
      </c>
      <c r="BV316" s="27">
        <v>2.3679999999999999</v>
      </c>
      <c r="BW316" s="27">
        <v>2.4180000000000001</v>
      </c>
      <c r="BX316" s="27">
        <v>2.516</v>
      </c>
      <c r="BY316" s="27">
        <v>2.6059999999999999</v>
      </c>
      <c r="BZ316" s="27">
        <v>2.629</v>
      </c>
      <c r="CA316" s="27">
        <v>2.5089999999999999</v>
      </c>
      <c r="CB316" s="27">
        <v>2.4390000000000001</v>
      </c>
      <c r="CC316" s="27">
        <v>2.3959999999999999</v>
      </c>
      <c r="CD316" s="27">
        <v>2.399</v>
      </c>
      <c r="CE316" s="27">
        <v>2.4089999999999998</v>
      </c>
      <c r="CF316" s="27">
        <v>2.4140000000000001</v>
      </c>
      <c r="CG316" s="27">
        <v>2.4329999999999998</v>
      </c>
      <c r="CH316" s="27">
        <v>2.468</v>
      </c>
      <c r="CI316" s="27">
        <v>2.5179999999999998</v>
      </c>
      <c r="CJ316" s="27">
        <v>2.6160000000000001</v>
      </c>
      <c r="CK316" s="27">
        <v>2.706</v>
      </c>
      <c r="CL316" s="27">
        <v>2.7389999999999999</v>
      </c>
      <c r="CM316" s="27">
        <v>2.6190000000000002</v>
      </c>
      <c r="CN316" s="27">
        <v>2.5489999999999999</v>
      </c>
      <c r="CO316" s="27">
        <v>2.5059999999999998</v>
      </c>
      <c r="CP316" s="27">
        <v>2.5089999999999999</v>
      </c>
      <c r="CQ316" s="27">
        <v>2.5190000000000001</v>
      </c>
      <c r="CR316" s="27">
        <v>2.524</v>
      </c>
      <c r="CS316" s="27">
        <v>2.5430000000000001</v>
      </c>
      <c r="CT316" s="27">
        <v>2.5779999999999998</v>
      </c>
      <c r="CU316" s="27">
        <v>2.6280000000000001</v>
      </c>
      <c r="CV316" s="27">
        <v>2.726</v>
      </c>
      <c r="CW316" s="27">
        <v>2.8159999999999998</v>
      </c>
      <c r="CX316" s="27">
        <v>2.8690000000000002</v>
      </c>
      <c r="CY316" s="27">
        <v>2.7490000000000001</v>
      </c>
      <c r="CZ316" s="27">
        <v>2.6789999999999998</v>
      </c>
      <c r="DA316" s="27">
        <v>2.6360000000000001</v>
      </c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</row>
    <row r="317" spans="1:199" customFormat="1" x14ac:dyDescent="0.2">
      <c r="A317">
        <f t="shared" si="78"/>
        <v>5</v>
      </c>
      <c r="B317">
        <f t="shared" si="79"/>
        <v>4</v>
      </c>
      <c r="C317" s="1">
        <v>34432</v>
      </c>
      <c r="D317">
        <f t="shared" si="80"/>
        <v>4</v>
      </c>
      <c r="E317">
        <f t="shared" si="81"/>
        <v>1994</v>
      </c>
      <c r="F317" s="17">
        <f t="shared" si="84"/>
        <v>0.16229999999999922</v>
      </c>
      <c r="G317" s="16">
        <f t="shared" si="70"/>
        <v>7.9999999999999627E-2</v>
      </c>
      <c r="H317" s="16">
        <f t="shared" si="71"/>
        <v>8.9999999999999858E-2</v>
      </c>
      <c r="I317" s="16">
        <f t="shared" si="72"/>
        <v>0.16999999999999948</v>
      </c>
      <c r="J317" s="7">
        <f>VLOOKUP(C317,'Nymex hist.'!A:B,2,0)</f>
        <v>2.0659999999999998</v>
      </c>
      <c r="K317" s="11">
        <f t="shared" si="83"/>
        <v>2.1075000000000004</v>
      </c>
      <c r="L317" s="11">
        <f t="shared" si="85"/>
        <v>2.2697999999999996</v>
      </c>
      <c r="M317" s="9">
        <f t="shared" si="73"/>
        <v>2.2169166666666671</v>
      </c>
      <c r="N317" s="9">
        <f t="shared" si="74"/>
        <v>2.2969166666666667</v>
      </c>
      <c r="O317" s="9">
        <f t="shared" si="75"/>
        <v>2.3869166666666666</v>
      </c>
      <c r="P317" s="9">
        <f t="shared" si="76"/>
        <v>2.4869166666666667</v>
      </c>
      <c r="Q317" s="9">
        <f t="shared" si="77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x14ac:dyDescent="0.2">
      <c r="A318">
        <f t="shared" si="78"/>
        <v>1</v>
      </c>
      <c r="B318">
        <f t="shared" si="79"/>
        <v>4</v>
      </c>
      <c r="C318" s="1">
        <v>34435</v>
      </c>
      <c r="D318">
        <f t="shared" si="80"/>
        <v>4</v>
      </c>
      <c r="E318">
        <f t="shared" si="81"/>
        <v>1994</v>
      </c>
      <c r="F318" s="17">
        <f t="shared" si="84"/>
        <v>0.1596666666666664</v>
      </c>
      <c r="G318" s="16">
        <f t="shared" si="70"/>
        <v>7.9999999999999627E-2</v>
      </c>
      <c r="H318" s="16">
        <f t="shared" si="71"/>
        <v>9.0000000000000302E-2</v>
      </c>
      <c r="I318" s="16">
        <f t="shared" si="72"/>
        <v>0.16999999999999993</v>
      </c>
      <c r="J318" s="7">
        <f>VLOOKUP(C318,'Nymex hist.'!A:B,2,0)</f>
        <v>2.0680000000000001</v>
      </c>
      <c r="K318" s="11">
        <f t="shared" si="83"/>
        <v>2.1143333333333336</v>
      </c>
      <c r="L318" s="11">
        <f t="shared" si="85"/>
        <v>2.274</v>
      </c>
      <c r="M318" s="9">
        <f t="shared" si="73"/>
        <v>2.2193333333333336</v>
      </c>
      <c r="N318" s="9">
        <f t="shared" si="74"/>
        <v>2.2993333333333332</v>
      </c>
      <c r="O318" s="9">
        <f t="shared" si="75"/>
        <v>2.3893333333333335</v>
      </c>
      <c r="P318" s="9">
        <f t="shared" si="76"/>
        <v>2.4893333333333332</v>
      </c>
      <c r="Q318" s="9">
        <f t="shared" si="77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x14ac:dyDescent="0.2">
      <c r="A319">
        <f t="shared" si="78"/>
        <v>2</v>
      </c>
      <c r="B319">
        <f t="shared" si="79"/>
        <v>4</v>
      </c>
      <c r="C319" s="1">
        <v>34436</v>
      </c>
      <c r="D319">
        <f t="shared" si="80"/>
        <v>4</v>
      </c>
      <c r="E319">
        <f t="shared" si="81"/>
        <v>1994</v>
      </c>
      <c r="F319" s="17">
        <f t="shared" si="84"/>
        <v>0.14936666666666643</v>
      </c>
      <c r="G319" s="16">
        <f t="shared" si="70"/>
        <v>7.0000000000000284E-2</v>
      </c>
      <c r="H319" s="16">
        <f t="shared" si="71"/>
        <v>8.2500000000000018E-2</v>
      </c>
      <c r="I319" s="16">
        <f t="shared" si="72"/>
        <v>0.1525000000000003</v>
      </c>
      <c r="J319" s="7">
        <f>VLOOKUP(C319,'Nymex hist.'!A:B,2,0)</f>
        <v>2.089</v>
      </c>
      <c r="K319" s="11">
        <f t="shared" si="83"/>
        <v>2.1198333333333337</v>
      </c>
      <c r="L319" s="11">
        <f t="shared" si="85"/>
        <v>2.2692000000000001</v>
      </c>
      <c r="M319" s="9">
        <f t="shared" si="73"/>
        <v>2.2121666666666666</v>
      </c>
      <c r="N319" s="9">
        <f t="shared" si="74"/>
        <v>2.2821666666666669</v>
      </c>
      <c r="O319" s="9">
        <f t="shared" si="75"/>
        <v>2.3646666666666669</v>
      </c>
      <c r="P319" s="9">
        <f t="shared" si="76"/>
        <v>2.4596666666666667</v>
      </c>
      <c r="Q319" s="9">
        <f t="shared" si="77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x14ac:dyDescent="0.2">
      <c r="A320">
        <f t="shared" si="78"/>
        <v>3</v>
      </c>
      <c r="B320">
        <f t="shared" si="79"/>
        <v>4</v>
      </c>
      <c r="C320" s="1">
        <v>34437</v>
      </c>
      <c r="D320">
        <f t="shared" si="80"/>
        <v>4</v>
      </c>
      <c r="E320">
        <f t="shared" si="81"/>
        <v>1994</v>
      </c>
      <c r="F320" s="17">
        <f t="shared" si="84"/>
        <v>0.13736666666666641</v>
      </c>
      <c r="G320" s="16">
        <f t="shared" si="70"/>
        <v>6.999999999999984E-2</v>
      </c>
      <c r="H320" s="16">
        <f t="shared" si="71"/>
        <v>8.0000000000000071E-2</v>
      </c>
      <c r="I320" s="16">
        <f t="shared" si="72"/>
        <v>0.14999999999999991</v>
      </c>
      <c r="J320" s="7">
        <f>VLOOKUP(C320,'Nymex hist.'!A:B,2,0)</f>
        <v>2.1309999999999998</v>
      </c>
      <c r="K320" s="11">
        <f t="shared" si="83"/>
        <v>2.1458333333333335</v>
      </c>
      <c r="L320" s="11">
        <f t="shared" si="85"/>
        <v>2.2831999999999999</v>
      </c>
      <c r="M320" s="9">
        <f t="shared" si="73"/>
        <v>2.2304166666666667</v>
      </c>
      <c r="N320" s="9">
        <f t="shared" si="74"/>
        <v>2.3004166666666666</v>
      </c>
      <c r="O320" s="9">
        <f t="shared" si="75"/>
        <v>2.3804166666666666</v>
      </c>
      <c r="P320" s="9">
        <f t="shared" si="76"/>
        <v>2.4704166666666665</v>
      </c>
      <c r="Q320" s="9">
        <f t="shared" si="77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">
      <c r="A321" s="31">
        <f t="shared" si="78"/>
        <v>4</v>
      </c>
      <c r="B321" s="31">
        <f t="shared" si="79"/>
        <v>4</v>
      </c>
      <c r="C321" s="1">
        <v>34438</v>
      </c>
      <c r="D321">
        <f t="shared" si="80"/>
        <v>4</v>
      </c>
      <c r="E321">
        <f t="shared" si="81"/>
        <v>1994</v>
      </c>
      <c r="F321" s="19">
        <f t="shared" si="84"/>
        <v>0.11360000000000037</v>
      </c>
      <c r="G321" s="19">
        <f t="shared" si="70"/>
        <v>5.9999999999999609E-2</v>
      </c>
      <c r="H321" s="19">
        <f t="shared" si="71"/>
        <v>7.5000000000000178E-2</v>
      </c>
      <c r="I321" s="19">
        <f t="shared" si="72"/>
        <v>0.13499999999999979</v>
      </c>
      <c r="J321" s="21">
        <f>VLOOKUP(C321,'Nymex hist.'!A:B,2,0)</f>
        <v>2.1629999999999998</v>
      </c>
      <c r="K321" s="21">
        <f t="shared" si="83"/>
        <v>2.1679999999999997</v>
      </c>
      <c r="L321" s="21">
        <f t="shared" si="85"/>
        <v>2.2816000000000001</v>
      </c>
      <c r="M321" s="21">
        <f t="shared" si="73"/>
        <v>2.2290833333333335</v>
      </c>
      <c r="N321" s="21">
        <f t="shared" si="74"/>
        <v>2.2890833333333331</v>
      </c>
      <c r="O321" s="21">
        <f t="shared" si="75"/>
        <v>2.3640833333333333</v>
      </c>
      <c r="P321" s="21">
        <f t="shared" si="76"/>
        <v>2.4540833333333336</v>
      </c>
      <c r="Q321" s="21">
        <f t="shared" si="77"/>
        <v>2.5540833333333333</v>
      </c>
      <c r="R321" s="8">
        <v>34438</v>
      </c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>
        <v>2.1629999999999998</v>
      </c>
      <c r="AI321" s="27">
        <v>2.1749999999999998</v>
      </c>
      <c r="AJ321" s="29">
        <v>2.1549999999999998</v>
      </c>
      <c r="AK321" s="27">
        <v>2.1549999999999998</v>
      </c>
      <c r="AL321" s="27">
        <v>2.165</v>
      </c>
      <c r="AM321" s="27">
        <v>2.1949999999999998</v>
      </c>
      <c r="AN321" s="27">
        <v>2.2749999999999999</v>
      </c>
      <c r="AO321" s="27">
        <v>2.3570000000000002</v>
      </c>
      <c r="AP321" s="27">
        <v>2.3620000000000001</v>
      </c>
      <c r="AQ321" s="27">
        <v>2.242</v>
      </c>
      <c r="AR321" s="27">
        <v>2.1720000000000002</v>
      </c>
      <c r="AS321" s="27">
        <v>2.13</v>
      </c>
      <c r="AT321" s="27">
        <v>2.14</v>
      </c>
      <c r="AU321" s="27">
        <v>2.1520000000000001</v>
      </c>
      <c r="AV321" s="27">
        <v>2.161</v>
      </c>
      <c r="AW321" s="27">
        <v>2.1739999999999999</v>
      </c>
      <c r="AX321" s="27">
        <v>2.2109999999999999</v>
      </c>
      <c r="AY321" s="27">
        <v>2.2530000000000001</v>
      </c>
      <c r="AZ321" s="27">
        <v>2.335</v>
      </c>
      <c r="BA321" s="27">
        <v>2.4169999999999998</v>
      </c>
      <c r="BB321" s="27">
        <v>2.4220000000000002</v>
      </c>
      <c r="BC321" s="27">
        <v>2.302</v>
      </c>
      <c r="BD321" s="27">
        <v>2.2320000000000002</v>
      </c>
      <c r="BE321" s="27">
        <v>2.19</v>
      </c>
      <c r="BF321" s="27">
        <v>2.2000000000000002</v>
      </c>
      <c r="BG321" s="27">
        <v>2.2120000000000002</v>
      </c>
      <c r="BH321" s="27">
        <v>2.2210000000000001</v>
      </c>
      <c r="BI321" s="27">
        <v>2.234</v>
      </c>
      <c r="BJ321" s="27">
        <v>2.2709999999999999</v>
      </c>
      <c r="BK321" s="27">
        <v>2.3130000000000002</v>
      </c>
      <c r="BL321" s="27">
        <v>2.395</v>
      </c>
      <c r="BM321" s="27">
        <v>2.4769999999999999</v>
      </c>
      <c r="BN321" s="27">
        <v>2.4969999999999999</v>
      </c>
      <c r="BO321" s="27">
        <v>2.3769999999999998</v>
      </c>
      <c r="BP321" s="27">
        <v>2.3069999999999999</v>
      </c>
      <c r="BQ321" s="27">
        <v>2.2650000000000001</v>
      </c>
      <c r="BR321" s="27">
        <v>2.2749999999999999</v>
      </c>
      <c r="BS321" s="27">
        <v>2.2869999999999999</v>
      </c>
      <c r="BT321" s="27">
        <v>2.2959999999999998</v>
      </c>
      <c r="BU321" s="27">
        <v>2.3090000000000002</v>
      </c>
      <c r="BV321" s="27">
        <v>2.3460000000000001</v>
      </c>
      <c r="BW321" s="27">
        <v>2.3879999999999999</v>
      </c>
      <c r="BX321" s="27">
        <v>2.4700000000000002</v>
      </c>
      <c r="BY321" s="27">
        <v>2.552</v>
      </c>
      <c r="BZ321" s="27">
        <v>2.5870000000000002</v>
      </c>
      <c r="CA321" s="27">
        <v>2.4670000000000001</v>
      </c>
      <c r="CB321" s="27">
        <v>2.3969999999999998</v>
      </c>
      <c r="CC321" s="27">
        <v>2.355</v>
      </c>
      <c r="CD321" s="27">
        <v>2.3650000000000002</v>
      </c>
      <c r="CE321" s="27">
        <v>2.3769999999999998</v>
      </c>
      <c r="CF321" s="27">
        <v>2.3860000000000001</v>
      </c>
      <c r="CG321" s="27">
        <v>2.399</v>
      </c>
      <c r="CH321" s="27">
        <v>2.4359999999999999</v>
      </c>
      <c r="CI321" s="27">
        <v>2.4780000000000002</v>
      </c>
      <c r="CJ321" s="27">
        <v>2.56</v>
      </c>
      <c r="CK321" s="27">
        <v>2.6419999999999999</v>
      </c>
      <c r="CL321" s="27">
        <v>2.6869999999999998</v>
      </c>
      <c r="CM321" s="27">
        <v>2.5670000000000002</v>
      </c>
      <c r="CN321" s="27">
        <v>2.4969999999999999</v>
      </c>
      <c r="CO321" s="27">
        <v>2.4550000000000001</v>
      </c>
      <c r="CP321" s="27">
        <v>2.4649999999999999</v>
      </c>
      <c r="CQ321" s="27">
        <v>2.4769999999999999</v>
      </c>
      <c r="CR321" s="27">
        <v>2.4860000000000002</v>
      </c>
      <c r="CS321" s="27">
        <v>2.4990000000000001</v>
      </c>
      <c r="CT321" s="27">
        <v>2.536</v>
      </c>
      <c r="CU321" s="27">
        <v>2.5779999999999998</v>
      </c>
      <c r="CV321" s="27">
        <v>2.66</v>
      </c>
      <c r="CW321" s="27">
        <v>2.742</v>
      </c>
      <c r="CX321" s="27">
        <v>2.7970000000000002</v>
      </c>
      <c r="CY321" s="27">
        <v>2.677</v>
      </c>
      <c r="CZ321" s="27">
        <v>2.6070000000000002</v>
      </c>
      <c r="DA321" s="27">
        <v>2.5649999999999999</v>
      </c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</row>
    <row r="322" spans="1:199" customFormat="1" x14ac:dyDescent="0.2">
      <c r="A322">
        <f t="shared" si="78"/>
        <v>5</v>
      </c>
      <c r="B322">
        <f t="shared" si="79"/>
        <v>4</v>
      </c>
      <c r="C322" s="1">
        <v>34439</v>
      </c>
      <c r="D322">
        <f t="shared" si="80"/>
        <v>4</v>
      </c>
      <c r="E322">
        <f t="shared" si="81"/>
        <v>1994</v>
      </c>
      <c r="F322" s="17">
        <f t="shared" si="84"/>
        <v>0.10096666666666687</v>
      </c>
      <c r="G322" s="16">
        <f t="shared" si="70"/>
        <v>6.999999999999984E-2</v>
      </c>
      <c r="H322" s="16">
        <f t="shared" si="71"/>
        <v>7.4999999999999734E-2</v>
      </c>
      <c r="I322" s="16">
        <f t="shared" si="72"/>
        <v>0.14499999999999957</v>
      </c>
      <c r="J322" s="7">
        <f>VLOOKUP(C322,'Nymex hist.'!A:B,2,0)</f>
        <v>2.1869999999999998</v>
      </c>
      <c r="K322" s="11">
        <f t="shared" si="83"/>
        <v>2.1888333333333336</v>
      </c>
      <c r="L322" s="11">
        <f t="shared" si="85"/>
        <v>2.2898000000000005</v>
      </c>
      <c r="M322" s="9">
        <f t="shared" si="73"/>
        <v>2.2408333333333332</v>
      </c>
      <c r="N322" s="9">
        <f t="shared" si="74"/>
        <v>2.3108333333333331</v>
      </c>
      <c r="O322" s="9">
        <f t="shared" si="75"/>
        <v>2.3858333333333328</v>
      </c>
      <c r="P322" s="9">
        <f t="shared" si="76"/>
        <v>2.4758333333333327</v>
      </c>
      <c r="Q322" s="9">
        <f t="shared" si="77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x14ac:dyDescent="0.2">
      <c r="A323">
        <f t="shared" si="78"/>
        <v>1</v>
      </c>
      <c r="B323">
        <f t="shared" si="79"/>
        <v>4</v>
      </c>
      <c r="C323" s="1">
        <v>34442</v>
      </c>
      <c r="D323">
        <f t="shared" si="80"/>
        <v>4</v>
      </c>
      <c r="E323">
        <f t="shared" si="81"/>
        <v>1994</v>
      </c>
      <c r="F323" s="17">
        <f t="shared" si="84"/>
        <v>9.9499999999999922E-2</v>
      </c>
      <c r="G323" s="16">
        <f t="shared" si="70"/>
        <v>7.0000000000000284E-2</v>
      </c>
      <c r="H323" s="16">
        <f t="shared" si="71"/>
        <v>7.9999999999999627E-2</v>
      </c>
      <c r="I323" s="16">
        <f t="shared" si="72"/>
        <v>0.14999999999999991</v>
      </c>
      <c r="J323" s="7">
        <f>VLOOKUP(C323,'Nymex hist.'!A:B,2,0)</f>
        <v>2.1560000000000001</v>
      </c>
      <c r="K323" s="11">
        <f t="shared" si="83"/>
        <v>2.1865000000000001</v>
      </c>
      <c r="L323" s="11">
        <f t="shared" si="85"/>
        <v>2.286</v>
      </c>
      <c r="M323" s="9">
        <f t="shared" si="73"/>
        <v>2.2349999999999999</v>
      </c>
      <c r="N323" s="9">
        <f t="shared" si="74"/>
        <v>2.3050000000000002</v>
      </c>
      <c r="O323" s="9">
        <f t="shared" si="75"/>
        <v>2.3849999999999998</v>
      </c>
      <c r="P323" s="9">
        <f t="shared" si="76"/>
        <v>2.4775</v>
      </c>
      <c r="Q323" s="9">
        <f t="shared" si="77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x14ac:dyDescent="0.2">
      <c r="A324">
        <f t="shared" si="78"/>
        <v>2</v>
      </c>
      <c r="B324">
        <f t="shared" si="79"/>
        <v>4</v>
      </c>
      <c r="C324" s="1">
        <v>34443</v>
      </c>
      <c r="D324">
        <f t="shared" si="80"/>
        <v>4</v>
      </c>
      <c r="E324">
        <f t="shared" si="81"/>
        <v>1994</v>
      </c>
      <c r="F324" s="17">
        <f t="shared" si="84"/>
        <v>0.11509999999999998</v>
      </c>
      <c r="G324" s="16">
        <f t="shared" si="70"/>
        <v>6.999999999999984E-2</v>
      </c>
      <c r="H324" s="16">
        <f t="shared" si="71"/>
        <v>8.0000000000000515E-2</v>
      </c>
      <c r="I324" s="16">
        <f t="shared" si="72"/>
        <v>0.15000000000000036</v>
      </c>
      <c r="J324" s="7">
        <f>VLOOKUP(C324,'Nymex hist.'!A:B,2,0)</f>
        <v>2.129</v>
      </c>
      <c r="K324" s="11">
        <f t="shared" si="83"/>
        <v>2.1705000000000001</v>
      </c>
      <c r="L324" s="11">
        <f t="shared" si="85"/>
        <v>2.2856000000000001</v>
      </c>
      <c r="M324" s="9">
        <f t="shared" si="73"/>
        <v>2.2342499999999998</v>
      </c>
      <c r="N324" s="9">
        <f t="shared" si="74"/>
        <v>2.3042499999999997</v>
      </c>
      <c r="O324" s="9">
        <f t="shared" si="75"/>
        <v>2.3842500000000002</v>
      </c>
      <c r="P324" s="9">
        <f t="shared" si="76"/>
        <v>2.4767499999999996</v>
      </c>
      <c r="Q324" s="9">
        <f t="shared" si="77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x14ac:dyDescent="0.2">
      <c r="A325">
        <f t="shared" si="78"/>
        <v>3</v>
      </c>
      <c r="B325">
        <f t="shared" si="79"/>
        <v>4</v>
      </c>
      <c r="C325" s="1">
        <v>34444</v>
      </c>
      <c r="D325">
        <f t="shared" si="80"/>
        <v>4</v>
      </c>
      <c r="E325">
        <f t="shared" si="81"/>
        <v>1994</v>
      </c>
      <c r="F325" s="17">
        <f t="shared" si="84"/>
        <v>0.11413333333333364</v>
      </c>
      <c r="G325" s="16">
        <f t="shared" ref="G325:G388" si="86">N325-M325</f>
        <v>6.999999999999984E-2</v>
      </c>
      <c r="H325" s="16">
        <f t="shared" ref="H325:H388" si="87">O325-N325</f>
        <v>8.4999999999999964E-2</v>
      </c>
      <c r="I325" s="16">
        <f t="shared" ref="I325:I388" si="88">O325-M325</f>
        <v>0.1549999999999998</v>
      </c>
      <c r="J325" s="7">
        <f>VLOOKUP(C325,'Nymex hist.'!A:B,2,0)</f>
        <v>2.1389999999999998</v>
      </c>
      <c r="K325" s="11">
        <f t="shared" si="83"/>
        <v>2.1766666666666663</v>
      </c>
      <c r="L325" s="11">
        <f t="shared" si="85"/>
        <v>2.2907999999999999</v>
      </c>
      <c r="M325" s="9">
        <f t="shared" ref="M325:M388" si="89">SUMIF($S$3:$FQ$3,$E325+1,$S325:$FQ325)/COUNTIF($S$3:$FQ$3,$E325+1)</f>
        <v>2.2393333333333336</v>
      </c>
      <c r="N325" s="9">
        <f t="shared" ref="N325:N388" si="90">SUMIF($S$3:$FQ$3,$E325+2,$S325:$FQ325)/COUNTIF($S$3:$FQ$3,$E325+2)</f>
        <v>2.3093333333333335</v>
      </c>
      <c r="O325" s="9">
        <f t="shared" ref="O325:O388" si="91">SUMIF($S$3:$FQ$3,$E325+3,$S325:$FQ325)/COUNTIF($S$3:$FQ$3,$E325+3)</f>
        <v>2.3943333333333334</v>
      </c>
      <c r="P325" s="9">
        <f t="shared" ref="P325:P388" si="92">SUMIF($S$3:$FQ$3,$E325+4,$S325:$FQ325)/COUNTIF($S$3:$FQ$3,$E325+4)</f>
        <v>2.4893333333333336</v>
      </c>
      <c r="Q325" s="9">
        <f t="shared" ref="Q325:Q388" si="93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">
      <c r="A326" s="31">
        <f t="shared" ref="A326:A389" si="94">WEEKDAY(C326,2)</f>
        <v>4</v>
      </c>
      <c r="B326" s="31">
        <f t="shared" ref="B326:B389" si="95">MONTH(C326)</f>
        <v>4</v>
      </c>
      <c r="C326" s="1">
        <v>34445</v>
      </c>
      <c r="D326">
        <f t="shared" ref="D326:D389" si="96">MONTH(R326)</f>
        <v>4</v>
      </c>
      <c r="E326">
        <f t="shared" ref="E326:E389" si="97">YEAR(R326)</f>
        <v>1994</v>
      </c>
      <c r="F326" s="19">
        <f t="shared" si="84"/>
        <v>0.11366666666666658</v>
      </c>
      <c r="G326" s="19">
        <f t="shared" si="86"/>
        <v>6.9999999999999396E-2</v>
      </c>
      <c r="H326" s="19">
        <f t="shared" si="87"/>
        <v>8.5000000000000409E-2</v>
      </c>
      <c r="I326" s="19">
        <f t="shared" si="88"/>
        <v>0.1549999999999998</v>
      </c>
      <c r="J326" s="21">
        <f>VLOOKUP(C326,'Nymex hist.'!A:B,2,0)</f>
        <v>2.1320000000000001</v>
      </c>
      <c r="K326" s="21">
        <f t="shared" si="83"/>
        <v>2.180333333333333</v>
      </c>
      <c r="L326" s="21">
        <f t="shared" si="85"/>
        <v>2.2939999999999996</v>
      </c>
      <c r="M326" s="21">
        <f t="shared" si="89"/>
        <v>2.2395833333333335</v>
      </c>
      <c r="N326" s="21">
        <f t="shared" si="90"/>
        <v>2.3095833333333329</v>
      </c>
      <c r="O326" s="21">
        <f t="shared" si="91"/>
        <v>2.3945833333333333</v>
      </c>
      <c r="P326" s="21">
        <f t="shared" si="92"/>
        <v>2.4895833333333335</v>
      </c>
      <c r="Q326" s="21">
        <f t="shared" si="93"/>
        <v>2.5945833333333339</v>
      </c>
      <c r="R326" s="8">
        <v>34445</v>
      </c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>
        <v>2.1320000000000001</v>
      </c>
      <c r="AI326" s="27">
        <v>2.1709999999999998</v>
      </c>
      <c r="AJ326" s="29">
        <v>2.181</v>
      </c>
      <c r="AK326" s="27">
        <v>2.1869999999999998</v>
      </c>
      <c r="AL326" s="27">
        <v>2.1930000000000001</v>
      </c>
      <c r="AM326" s="27">
        <v>2.218</v>
      </c>
      <c r="AN326" s="27">
        <v>2.29</v>
      </c>
      <c r="AO326" s="27">
        <v>2.375</v>
      </c>
      <c r="AP326" s="27">
        <v>2.375</v>
      </c>
      <c r="AQ326" s="27">
        <v>2.25</v>
      </c>
      <c r="AR326" s="27">
        <v>2.1800000000000002</v>
      </c>
      <c r="AS326" s="27">
        <v>2.137</v>
      </c>
      <c r="AT326" s="27">
        <v>2.1469999999999998</v>
      </c>
      <c r="AU326" s="27">
        <v>2.157</v>
      </c>
      <c r="AV326" s="27">
        <v>2.1640000000000001</v>
      </c>
      <c r="AW326" s="27">
        <v>2.1800000000000002</v>
      </c>
      <c r="AX326" s="27">
        <v>2.2149999999999999</v>
      </c>
      <c r="AY326" s="27">
        <v>2.2749999999999999</v>
      </c>
      <c r="AZ326" s="27">
        <v>2.355</v>
      </c>
      <c r="BA326" s="27">
        <v>2.44</v>
      </c>
      <c r="BB326" s="27">
        <v>2.4449999999999998</v>
      </c>
      <c r="BC326" s="27">
        <v>2.3199999999999998</v>
      </c>
      <c r="BD326" s="27">
        <v>2.25</v>
      </c>
      <c r="BE326" s="27">
        <v>2.2069999999999999</v>
      </c>
      <c r="BF326" s="27">
        <v>2.2170000000000001</v>
      </c>
      <c r="BG326" s="27">
        <v>2.2269999999999999</v>
      </c>
      <c r="BH326" s="27">
        <v>2.234</v>
      </c>
      <c r="BI326" s="27">
        <v>2.25</v>
      </c>
      <c r="BJ326" s="27">
        <v>2.2850000000000001</v>
      </c>
      <c r="BK326" s="27">
        <v>2.3450000000000002</v>
      </c>
      <c r="BL326" s="27">
        <v>2.4249999999999998</v>
      </c>
      <c r="BM326" s="27">
        <v>2.5099999999999998</v>
      </c>
      <c r="BN326" s="27">
        <v>2.5299999999999998</v>
      </c>
      <c r="BO326" s="27">
        <v>2.4049999999999998</v>
      </c>
      <c r="BP326" s="27">
        <v>2.335</v>
      </c>
      <c r="BQ326" s="27">
        <v>2.2919999999999998</v>
      </c>
      <c r="BR326" s="27">
        <v>2.302</v>
      </c>
      <c r="BS326" s="27">
        <v>2.3119999999999998</v>
      </c>
      <c r="BT326" s="27">
        <v>2.319</v>
      </c>
      <c r="BU326" s="27">
        <v>2.335</v>
      </c>
      <c r="BV326" s="27">
        <v>2.37</v>
      </c>
      <c r="BW326" s="27">
        <v>2.4300000000000002</v>
      </c>
      <c r="BX326" s="27">
        <v>2.5099999999999998</v>
      </c>
      <c r="BY326" s="27">
        <v>2.5950000000000002</v>
      </c>
      <c r="BZ326" s="27">
        <v>2.625</v>
      </c>
      <c r="CA326" s="27">
        <v>2.5</v>
      </c>
      <c r="CB326" s="27">
        <v>2.4300000000000002</v>
      </c>
      <c r="CC326" s="27">
        <v>2.387</v>
      </c>
      <c r="CD326" s="27">
        <v>2.3969999999999998</v>
      </c>
      <c r="CE326" s="27">
        <v>2.407</v>
      </c>
      <c r="CF326" s="27">
        <v>2.4140000000000001</v>
      </c>
      <c r="CG326" s="27">
        <v>2.4300000000000002</v>
      </c>
      <c r="CH326" s="27">
        <v>2.4649999999999999</v>
      </c>
      <c r="CI326" s="27">
        <v>2.5249999999999999</v>
      </c>
      <c r="CJ326" s="27">
        <v>2.605</v>
      </c>
      <c r="CK326" s="27">
        <v>2.69</v>
      </c>
      <c r="CL326" s="27">
        <v>2.73</v>
      </c>
      <c r="CM326" s="27">
        <v>2.605</v>
      </c>
      <c r="CN326" s="27">
        <v>2.5350000000000001</v>
      </c>
      <c r="CO326" s="27">
        <v>2.492</v>
      </c>
      <c r="CP326" s="27">
        <v>2.5019999999999998</v>
      </c>
      <c r="CQ326" s="27">
        <v>2.512</v>
      </c>
      <c r="CR326" s="27">
        <v>2.5190000000000001</v>
      </c>
      <c r="CS326" s="27">
        <v>2.5350000000000001</v>
      </c>
      <c r="CT326" s="27">
        <v>2.57</v>
      </c>
      <c r="CU326" s="27">
        <v>2.63</v>
      </c>
      <c r="CV326" s="27">
        <v>2.71</v>
      </c>
      <c r="CW326" s="27">
        <v>2.7949999999999999</v>
      </c>
      <c r="CX326" s="27">
        <v>2.8450000000000002</v>
      </c>
      <c r="CY326" s="27">
        <v>2.72</v>
      </c>
      <c r="CZ326" s="27">
        <v>2.65</v>
      </c>
      <c r="DA326" s="27">
        <v>2.6070000000000002</v>
      </c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</row>
    <row r="327" spans="1:199" customFormat="1" x14ac:dyDescent="0.2">
      <c r="A327">
        <f t="shared" si="94"/>
        <v>5</v>
      </c>
      <c r="B327">
        <f t="shared" si="95"/>
        <v>4</v>
      </c>
      <c r="C327" s="1">
        <v>34446</v>
      </c>
      <c r="D327">
        <f t="shared" si="96"/>
        <v>4</v>
      </c>
      <c r="E327">
        <f t="shared" si="97"/>
        <v>1994</v>
      </c>
      <c r="F327" s="17">
        <f t="shared" si="84"/>
        <v>0.12513333333333287</v>
      </c>
      <c r="G327" s="16">
        <f t="shared" si="86"/>
        <v>6.9999999999999396E-2</v>
      </c>
      <c r="H327" s="16">
        <f t="shared" si="87"/>
        <v>8.4999999999999964E-2</v>
      </c>
      <c r="I327" s="16">
        <f t="shared" si="88"/>
        <v>0.15499999999999936</v>
      </c>
      <c r="J327" s="7">
        <f>VLOOKUP(C327,'Nymex hist.'!A:B,2,0)</f>
        <v>2.0760000000000001</v>
      </c>
      <c r="K327" s="11">
        <f t="shared" si="83"/>
        <v>2.162666666666667</v>
      </c>
      <c r="L327" s="11">
        <f t="shared" si="85"/>
        <v>2.2877999999999998</v>
      </c>
      <c r="M327" s="9">
        <f t="shared" si="89"/>
        <v>2.2317500000000003</v>
      </c>
      <c r="N327" s="9">
        <f t="shared" si="90"/>
        <v>2.3017499999999997</v>
      </c>
      <c r="O327" s="9">
        <f t="shared" si="91"/>
        <v>2.3867499999999997</v>
      </c>
      <c r="P327" s="9">
        <f t="shared" si="92"/>
        <v>2.4817500000000003</v>
      </c>
      <c r="Q327" s="9">
        <f t="shared" si="93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x14ac:dyDescent="0.2">
      <c r="A328">
        <f t="shared" si="94"/>
        <v>1</v>
      </c>
      <c r="B328">
        <f t="shared" si="95"/>
        <v>4</v>
      </c>
      <c r="C328" s="1">
        <v>34449</v>
      </c>
      <c r="D328">
        <f t="shared" si="96"/>
        <v>4</v>
      </c>
      <c r="E328">
        <f t="shared" si="97"/>
        <v>1994</v>
      </c>
      <c r="F328" s="17">
        <f t="shared" si="84"/>
        <v>0.12750000000000039</v>
      </c>
      <c r="G328" s="16">
        <f t="shared" si="86"/>
        <v>6.7499999999999893E-2</v>
      </c>
      <c r="H328" s="16">
        <f t="shared" si="87"/>
        <v>7.7500000000000568E-2</v>
      </c>
      <c r="I328" s="16">
        <f t="shared" si="88"/>
        <v>0.14500000000000046</v>
      </c>
      <c r="J328" s="7">
        <f>VLOOKUP(C328,'Nymex hist.'!A:B,2,0)</f>
        <v>2.1520000000000001</v>
      </c>
      <c r="K328" s="11">
        <f t="shared" si="83"/>
        <v>2.1614999999999998</v>
      </c>
      <c r="L328" s="11">
        <f t="shared" si="85"/>
        <v>2.2890000000000001</v>
      </c>
      <c r="M328" s="9">
        <f t="shared" si="89"/>
        <v>2.2337916666666664</v>
      </c>
      <c r="N328" s="9">
        <f t="shared" si="90"/>
        <v>2.3012916666666663</v>
      </c>
      <c r="O328" s="9">
        <f t="shared" si="91"/>
        <v>2.3787916666666669</v>
      </c>
      <c r="P328" s="9">
        <f t="shared" si="92"/>
        <v>2.4662916666666663</v>
      </c>
      <c r="Q328" s="9">
        <f t="shared" si="93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x14ac:dyDescent="0.2">
      <c r="A329">
        <f t="shared" si="94"/>
        <v>2</v>
      </c>
      <c r="B329">
        <f t="shared" si="95"/>
        <v>4</v>
      </c>
      <c r="C329" s="1">
        <v>34450</v>
      </c>
      <c r="D329">
        <f t="shared" si="96"/>
        <v>4</v>
      </c>
      <c r="E329">
        <f t="shared" si="97"/>
        <v>1994</v>
      </c>
      <c r="F329" s="17">
        <f t="shared" si="84"/>
        <v>0.13926666666666643</v>
      </c>
      <c r="G329" s="16">
        <f t="shared" si="86"/>
        <v>6.7499999999999893E-2</v>
      </c>
      <c r="H329" s="16">
        <f t="shared" si="87"/>
        <v>7.7500000000000124E-2</v>
      </c>
      <c r="I329" s="16">
        <f t="shared" si="88"/>
        <v>0.14500000000000002</v>
      </c>
      <c r="J329" s="7">
        <f>VLOOKUP(C329,'Nymex hist.'!A:B,2,0)</f>
        <v>2.1030000000000002</v>
      </c>
      <c r="K329" s="11">
        <f t="shared" si="83"/>
        <v>2.1423333333333336</v>
      </c>
      <c r="L329" s="11">
        <f t="shared" si="85"/>
        <v>2.2816000000000001</v>
      </c>
      <c r="M329" s="9">
        <f t="shared" si="89"/>
        <v>2.2253750000000001</v>
      </c>
      <c r="N329" s="9">
        <f t="shared" si="90"/>
        <v>2.292875</v>
      </c>
      <c r="O329" s="9">
        <f t="shared" si="91"/>
        <v>2.3703750000000001</v>
      </c>
      <c r="P329" s="9">
        <f t="shared" si="92"/>
        <v>2.457875</v>
      </c>
      <c r="Q329" s="9">
        <f t="shared" si="93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">
      <c r="A330" s="31">
        <f t="shared" si="94"/>
        <v>4</v>
      </c>
      <c r="B330" s="31">
        <f t="shared" si="95"/>
        <v>4</v>
      </c>
      <c r="C330" s="1">
        <v>34452</v>
      </c>
      <c r="D330">
        <f t="shared" si="96"/>
        <v>4</v>
      </c>
      <c r="E330">
        <f t="shared" si="97"/>
        <v>1994</v>
      </c>
      <c r="F330" s="19">
        <f t="shared" si="84"/>
        <v>0.15143333333333286</v>
      </c>
      <c r="G330" s="19">
        <f t="shared" si="86"/>
        <v>7.0000000000000284E-2</v>
      </c>
      <c r="H330" s="19">
        <f t="shared" si="87"/>
        <v>8.5000000000000409E-2</v>
      </c>
      <c r="I330" s="19">
        <f t="shared" si="88"/>
        <v>0.15500000000000069</v>
      </c>
      <c r="J330" s="21">
        <f>VLOOKUP(C330,'Nymex hist.'!A:B,2,0)</f>
        <v>2.0670000000000002</v>
      </c>
      <c r="K330" s="21">
        <f t="shared" si="83"/>
        <v>2.1211666666666669</v>
      </c>
      <c r="L330" s="21">
        <f t="shared" si="85"/>
        <v>2.2725999999999997</v>
      </c>
      <c r="M330" s="21">
        <f t="shared" si="89"/>
        <v>2.2216666666666662</v>
      </c>
      <c r="N330" s="21">
        <f t="shared" si="90"/>
        <v>2.2916666666666665</v>
      </c>
      <c r="O330" s="21">
        <f t="shared" si="91"/>
        <v>2.3766666666666669</v>
      </c>
      <c r="P330" s="21">
        <f t="shared" si="92"/>
        <v>2.4716666666666662</v>
      </c>
      <c r="Q330" s="21">
        <f t="shared" si="93"/>
        <v>2.5766666666666667</v>
      </c>
      <c r="R330" s="8">
        <v>34452</v>
      </c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>
        <v>2.0760000000000001</v>
      </c>
      <c r="AI330" s="27">
        <v>2.0670000000000002</v>
      </c>
      <c r="AJ330" s="29">
        <v>2.109</v>
      </c>
      <c r="AK330" s="27">
        <v>2.1309999999999998</v>
      </c>
      <c r="AL330" s="27">
        <v>2.1520000000000001</v>
      </c>
      <c r="AM330" s="27">
        <v>2.1920000000000002</v>
      </c>
      <c r="AN330" s="27">
        <v>2.2669999999999999</v>
      </c>
      <c r="AO330" s="27">
        <v>2.3519999999999999</v>
      </c>
      <c r="AP330" s="27">
        <v>2.3519999999999999</v>
      </c>
      <c r="AQ330" s="27">
        <v>2.23</v>
      </c>
      <c r="AR330" s="27">
        <v>2.1619999999999999</v>
      </c>
      <c r="AS330" s="27">
        <v>2.12</v>
      </c>
      <c r="AT330" s="27">
        <v>2.13</v>
      </c>
      <c r="AU330" s="27">
        <v>2.1379999999999999</v>
      </c>
      <c r="AV330" s="27">
        <v>2.1480000000000001</v>
      </c>
      <c r="AW330" s="27">
        <v>2.1680000000000001</v>
      </c>
      <c r="AX330" s="27">
        <v>2.1989999999999998</v>
      </c>
      <c r="AY330" s="27">
        <v>2.2519999999999998</v>
      </c>
      <c r="AZ330" s="27">
        <v>2.339</v>
      </c>
      <c r="BA330" s="27">
        <v>2.4220000000000002</v>
      </c>
      <c r="BB330" s="27">
        <v>2.4220000000000002</v>
      </c>
      <c r="BC330" s="27">
        <v>2.2999999999999998</v>
      </c>
      <c r="BD330" s="27">
        <v>2.2320000000000002</v>
      </c>
      <c r="BE330" s="27">
        <v>2.19</v>
      </c>
      <c r="BF330" s="27">
        <v>2.2000000000000002</v>
      </c>
      <c r="BG330" s="27">
        <v>2.2080000000000002</v>
      </c>
      <c r="BH330" s="27">
        <v>2.218</v>
      </c>
      <c r="BI330" s="27">
        <v>2.238</v>
      </c>
      <c r="BJ330" s="27">
        <v>2.2690000000000001</v>
      </c>
      <c r="BK330" s="27">
        <v>2.3220000000000001</v>
      </c>
      <c r="BL330" s="27">
        <v>2.4089999999999998</v>
      </c>
      <c r="BM330" s="27">
        <v>2.492</v>
      </c>
      <c r="BN330" s="27">
        <v>2.5070000000000001</v>
      </c>
      <c r="BO330" s="27">
        <v>2.3849999999999998</v>
      </c>
      <c r="BP330" s="27">
        <v>2.3170000000000002</v>
      </c>
      <c r="BQ330" s="27">
        <v>2.2749999999999999</v>
      </c>
      <c r="BR330" s="27">
        <v>2.2850000000000001</v>
      </c>
      <c r="BS330" s="27">
        <v>2.2930000000000001</v>
      </c>
      <c r="BT330" s="27">
        <v>2.3029999999999999</v>
      </c>
      <c r="BU330" s="27">
        <v>2.323</v>
      </c>
      <c r="BV330" s="27">
        <v>2.3540000000000001</v>
      </c>
      <c r="BW330" s="27">
        <v>2.407</v>
      </c>
      <c r="BX330" s="27">
        <v>2.4940000000000002</v>
      </c>
      <c r="BY330" s="27">
        <v>2.577</v>
      </c>
      <c r="BZ330" s="27">
        <v>2.6019999999999999</v>
      </c>
      <c r="CA330" s="27">
        <v>2.48</v>
      </c>
      <c r="CB330" s="27">
        <v>2.4119999999999999</v>
      </c>
      <c r="CC330" s="27">
        <v>2.37</v>
      </c>
      <c r="CD330" s="27">
        <v>2.38</v>
      </c>
      <c r="CE330" s="27">
        <v>2.3879999999999999</v>
      </c>
      <c r="CF330" s="27">
        <v>2.3980000000000001</v>
      </c>
      <c r="CG330" s="27">
        <v>2.4180000000000001</v>
      </c>
      <c r="CH330" s="27">
        <v>2.4489999999999998</v>
      </c>
      <c r="CI330" s="27">
        <v>2.5019999999999998</v>
      </c>
      <c r="CJ330" s="27">
        <v>2.589</v>
      </c>
      <c r="CK330" s="27">
        <v>2.6720000000000002</v>
      </c>
      <c r="CL330" s="27">
        <v>2.7069999999999999</v>
      </c>
      <c r="CM330" s="27">
        <v>2.585</v>
      </c>
      <c r="CN330" s="27">
        <v>2.5169999999999999</v>
      </c>
      <c r="CO330" s="27">
        <v>2.4750000000000001</v>
      </c>
      <c r="CP330" s="27">
        <v>2.4849999999999999</v>
      </c>
      <c r="CQ330" s="27">
        <v>2.4929999999999999</v>
      </c>
      <c r="CR330" s="27">
        <v>2.5030000000000001</v>
      </c>
      <c r="CS330" s="27">
        <v>2.5230000000000001</v>
      </c>
      <c r="CT330" s="27">
        <v>2.5539999999999998</v>
      </c>
      <c r="CU330" s="27">
        <v>2.6070000000000002</v>
      </c>
      <c r="CV330" s="27">
        <v>2.694</v>
      </c>
      <c r="CW330" s="27">
        <v>2.7770000000000001</v>
      </c>
      <c r="CX330" s="27">
        <v>2.8220000000000001</v>
      </c>
      <c r="CY330" s="27">
        <v>2.7</v>
      </c>
      <c r="CZ330" s="27">
        <v>2.6320000000000001</v>
      </c>
      <c r="DA330" s="27">
        <v>2.59</v>
      </c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</row>
    <row r="331" spans="1:199" customFormat="1" x14ac:dyDescent="0.2">
      <c r="A331">
        <f t="shared" si="94"/>
        <v>5</v>
      </c>
      <c r="B331">
        <f t="shared" si="95"/>
        <v>4</v>
      </c>
      <c r="C331" s="1">
        <v>34453</v>
      </c>
      <c r="D331">
        <f t="shared" si="96"/>
        <v>4</v>
      </c>
      <c r="E331">
        <f t="shared" si="97"/>
        <v>1994</v>
      </c>
      <c r="F331" s="17">
        <f t="shared" si="84"/>
        <v>0.15633333333333344</v>
      </c>
      <c r="G331" s="16">
        <f t="shared" si="86"/>
        <v>7.0000000000000284E-2</v>
      </c>
      <c r="H331" s="16">
        <f t="shared" si="87"/>
        <v>8.4999999999999964E-2</v>
      </c>
      <c r="I331" s="16">
        <f t="shared" si="88"/>
        <v>0.15500000000000025</v>
      </c>
      <c r="J331" s="7">
        <f>VLOOKUP(C331,'Nymex hist.'!A:B,2,0)</f>
        <v>2.0670000000000002</v>
      </c>
      <c r="K331" s="11">
        <f t="shared" si="83"/>
        <v>2.1216666666666666</v>
      </c>
      <c r="L331" s="11">
        <f t="shared" si="85"/>
        <v>2.278</v>
      </c>
      <c r="M331" s="9">
        <f t="shared" si="89"/>
        <v>2.2205833333333334</v>
      </c>
      <c r="N331" s="9">
        <f t="shared" si="90"/>
        <v>2.2905833333333336</v>
      </c>
      <c r="O331" s="9">
        <f t="shared" si="91"/>
        <v>2.3755833333333336</v>
      </c>
      <c r="P331" s="9">
        <f t="shared" si="92"/>
        <v>2.4705833333333334</v>
      </c>
      <c r="Q331" s="9">
        <f t="shared" si="93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x14ac:dyDescent="0.2">
      <c r="A332">
        <f t="shared" si="94"/>
        <v>1</v>
      </c>
      <c r="B332">
        <f t="shared" si="95"/>
        <v>5</v>
      </c>
      <c r="C332" s="1">
        <v>34456</v>
      </c>
      <c r="D332">
        <f t="shared" si="96"/>
        <v>5</v>
      </c>
      <c r="E332">
        <f t="shared" si="97"/>
        <v>1994</v>
      </c>
      <c r="F332" s="17">
        <f t="shared" si="84"/>
        <v>0.16620000000000035</v>
      </c>
      <c r="G332" s="16">
        <f t="shared" si="86"/>
        <v>7.4999999999999734E-2</v>
      </c>
      <c r="H332" s="16">
        <f t="shared" si="87"/>
        <v>8.4999999999999964E-2</v>
      </c>
      <c r="I332" s="16">
        <f t="shared" si="88"/>
        <v>0.1599999999999997</v>
      </c>
      <c r="J332" s="7">
        <f>VLOOKUP(C332,'Nymex hist.'!A:B,2,0)</f>
        <v>2.0089999999999999</v>
      </c>
      <c r="K332" s="11">
        <f t="shared" si="83"/>
        <v>2.0741999999999998</v>
      </c>
      <c r="L332" s="11">
        <f t="shared" si="85"/>
        <v>2.2404000000000002</v>
      </c>
      <c r="M332" s="9">
        <f t="shared" si="89"/>
        <v>2.1883333333333335</v>
      </c>
      <c r="N332" s="9">
        <f t="shared" si="90"/>
        <v>2.2633333333333332</v>
      </c>
      <c r="O332" s="9">
        <f t="shared" si="91"/>
        <v>2.3483333333333332</v>
      </c>
      <c r="P332" s="9">
        <f t="shared" si="92"/>
        <v>2.4433333333333334</v>
      </c>
      <c r="Q332" s="9">
        <f t="shared" si="93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x14ac:dyDescent="0.2">
      <c r="A333">
        <f t="shared" si="94"/>
        <v>2</v>
      </c>
      <c r="B333">
        <f t="shared" si="95"/>
        <v>5</v>
      </c>
      <c r="C333" s="1">
        <v>34457</v>
      </c>
      <c r="D333">
        <f t="shared" si="96"/>
        <v>5</v>
      </c>
      <c r="E333">
        <f t="shared" si="97"/>
        <v>1994</v>
      </c>
      <c r="F333" s="17">
        <f t="shared" si="84"/>
        <v>0.17680000000000007</v>
      </c>
      <c r="G333" s="16">
        <f t="shared" si="86"/>
        <v>7.5000000000000178E-2</v>
      </c>
      <c r="H333" s="16">
        <f t="shared" si="87"/>
        <v>8.7499999999999911E-2</v>
      </c>
      <c r="I333" s="16">
        <f t="shared" si="88"/>
        <v>0.16250000000000009</v>
      </c>
      <c r="J333" s="7">
        <f>VLOOKUP(C333,'Nymex hist.'!A:B,2,0)</f>
        <v>2.0019999999999998</v>
      </c>
      <c r="K333" s="11">
        <f t="shared" si="83"/>
        <v>2.0651999999999999</v>
      </c>
      <c r="L333" s="11">
        <f t="shared" si="85"/>
        <v>2.242</v>
      </c>
      <c r="M333" s="9">
        <f t="shared" si="89"/>
        <v>2.183125</v>
      </c>
      <c r="N333" s="9">
        <f t="shared" si="90"/>
        <v>2.2581250000000002</v>
      </c>
      <c r="O333" s="9">
        <f t="shared" si="91"/>
        <v>2.3456250000000001</v>
      </c>
      <c r="P333" s="9">
        <f t="shared" si="92"/>
        <v>2.4431250000000002</v>
      </c>
      <c r="Q333" s="9">
        <f t="shared" si="93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x14ac:dyDescent="0.2">
      <c r="A334">
        <f t="shared" si="94"/>
        <v>3</v>
      </c>
      <c r="B334">
        <f t="shared" si="95"/>
        <v>5</v>
      </c>
      <c r="C334" s="1">
        <v>34458</v>
      </c>
      <c r="D334">
        <f t="shared" si="96"/>
        <v>5</v>
      </c>
      <c r="E334">
        <f t="shared" si="97"/>
        <v>1994</v>
      </c>
      <c r="F334" s="17">
        <f t="shared" si="84"/>
        <v>0.15980000000000061</v>
      </c>
      <c r="G334" s="16">
        <f t="shared" si="86"/>
        <v>7.4999999999999289E-2</v>
      </c>
      <c r="H334" s="16">
        <f t="shared" si="87"/>
        <v>8.7500000000000355E-2</v>
      </c>
      <c r="I334" s="16">
        <f t="shared" si="88"/>
        <v>0.16249999999999964</v>
      </c>
      <c r="J334" s="7">
        <f>VLOOKUP(C334,'Nymex hist.'!A:B,2,0)</f>
        <v>2.0339999999999998</v>
      </c>
      <c r="K334" s="11">
        <f t="shared" si="83"/>
        <v>2.0827999999999998</v>
      </c>
      <c r="L334" s="11">
        <f t="shared" si="85"/>
        <v>2.2426000000000004</v>
      </c>
      <c r="M334" s="9">
        <f t="shared" si="89"/>
        <v>2.186291666666667</v>
      </c>
      <c r="N334" s="9">
        <f t="shared" si="90"/>
        <v>2.2612916666666663</v>
      </c>
      <c r="O334" s="9">
        <f t="shared" si="91"/>
        <v>2.3487916666666666</v>
      </c>
      <c r="P334" s="9">
        <f t="shared" si="92"/>
        <v>2.4462916666666672</v>
      </c>
      <c r="Q334" s="9">
        <f t="shared" si="93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">
      <c r="A335" s="31">
        <f t="shared" si="94"/>
        <v>4</v>
      </c>
      <c r="B335" s="31">
        <f t="shared" si="95"/>
        <v>5</v>
      </c>
      <c r="C335" s="1">
        <v>34459</v>
      </c>
      <c r="D335">
        <f t="shared" si="96"/>
        <v>5</v>
      </c>
      <c r="E335">
        <f t="shared" si="97"/>
        <v>1994</v>
      </c>
      <c r="F335" s="19">
        <f t="shared" si="84"/>
        <v>0.16800000000000015</v>
      </c>
      <c r="G335" s="19">
        <f t="shared" si="86"/>
        <v>7.5000000000000178E-2</v>
      </c>
      <c r="H335" s="19">
        <f t="shared" si="87"/>
        <v>8.7499999999999467E-2</v>
      </c>
      <c r="I335" s="19">
        <f t="shared" si="88"/>
        <v>0.16249999999999964</v>
      </c>
      <c r="J335" s="21">
        <f>VLOOKUP(C335,'Nymex hist.'!A:B,2,0)</f>
        <v>2.044</v>
      </c>
      <c r="K335" s="21">
        <f t="shared" si="83"/>
        <v>2.0960000000000001</v>
      </c>
      <c r="L335" s="21">
        <f t="shared" si="85"/>
        <v>2.2640000000000002</v>
      </c>
      <c r="M335" s="21">
        <f t="shared" si="89"/>
        <v>2.2089166666666666</v>
      </c>
      <c r="N335" s="21">
        <f t="shared" si="90"/>
        <v>2.2839166666666668</v>
      </c>
      <c r="O335" s="21">
        <f t="shared" si="91"/>
        <v>2.3714166666666663</v>
      </c>
      <c r="P335" s="21">
        <f t="shared" si="92"/>
        <v>2.4689166666666664</v>
      </c>
      <c r="Q335" s="21">
        <f t="shared" si="93"/>
        <v>2.5764166666666668</v>
      </c>
      <c r="R335" s="8">
        <v>34459</v>
      </c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>
        <v>2.044</v>
      </c>
      <c r="AJ335" s="29">
        <v>2.0750000000000002</v>
      </c>
      <c r="AK335" s="27">
        <v>2.09</v>
      </c>
      <c r="AL335" s="27">
        <v>2.1139999999999999</v>
      </c>
      <c r="AM335" s="27">
        <v>2.157</v>
      </c>
      <c r="AN335" s="27">
        <v>2.242</v>
      </c>
      <c r="AO335" s="27">
        <v>2.347</v>
      </c>
      <c r="AP335" s="27">
        <v>2.347</v>
      </c>
      <c r="AQ335" s="27">
        <v>2.2269999999999999</v>
      </c>
      <c r="AR335" s="27">
        <v>2.157</v>
      </c>
      <c r="AS335" s="27">
        <v>2.113</v>
      </c>
      <c r="AT335" s="27">
        <v>2.117</v>
      </c>
      <c r="AU335" s="27">
        <v>2.1219999999999999</v>
      </c>
      <c r="AV335" s="27">
        <v>2.1219999999999999</v>
      </c>
      <c r="AW335" s="27">
        <v>2.1459999999999999</v>
      </c>
      <c r="AX335" s="27">
        <v>2.181</v>
      </c>
      <c r="AY335" s="27">
        <v>2.234</v>
      </c>
      <c r="AZ335" s="27">
        <v>2.319</v>
      </c>
      <c r="BA335" s="27">
        <v>2.4220000000000002</v>
      </c>
      <c r="BB335" s="27">
        <v>2.4220000000000002</v>
      </c>
      <c r="BC335" s="27">
        <v>2.302</v>
      </c>
      <c r="BD335" s="27">
        <v>2.2320000000000002</v>
      </c>
      <c r="BE335" s="27">
        <v>2.1880000000000002</v>
      </c>
      <c r="BF335" s="27">
        <v>2.1920000000000002</v>
      </c>
      <c r="BG335" s="27">
        <v>2.1970000000000001</v>
      </c>
      <c r="BH335" s="27">
        <v>2.1970000000000001</v>
      </c>
      <c r="BI335" s="27">
        <v>2.2210000000000001</v>
      </c>
      <c r="BJ335" s="27">
        <v>2.2559999999999998</v>
      </c>
      <c r="BK335" s="27">
        <v>2.3090000000000002</v>
      </c>
      <c r="BL335" s="27">
        <v>2.3940000000000001</v>
      </c>
      <c r="BM335" s="27">
        <v>2.4969999999999999</v>
      </c>
      <c r="BN335" s="27">
        <v>2.5095000000000001</v>
      </c>
      <c r="BO335" s="27">
        <v>2.3895</v>
      </c>
      <c r="BP335" s="27">
        <v>2.3195000000000001</v>
      </c>
      <c r="BQ335" s="27">
        <v>2.2755000000000001</v>
      </c>
      <c r="BR335" s="27">
        <v>2.2795000000000001</v>
      </c>
      <c r="BS335" s="27">
        <v>2.2845</v>
      </c>
      <c r="BT335" s="27">
        <v>2.2845</v>
      </c>
      <c r="BU335" s="27">
        <v>2.3085</v>
      </c>
      <c r="BV335" s="27">
        <v>2.3435000000000001</v>
      </c>
      <c r="BW335" s="27">
        <v>2.3965000000000001</v>
      </c>
      <c r="BX335" s="27">
        <v>2.4815</v>
      </c>
      <c r="BY335" s="27">
        <v>2.5844999999999998</v>
      </c>
      <c r="BZ335" s="27">
        <v>2.6070000000000002</v>
      </c>
      <c r="CA335" s="27">
        <v>2.4870000000000001</v>
      </c>
      <c r="CB335" s="27">
        <v>2.4169999999999998</v>
      </c>
      <c r="CC335" s="27">
        <v>2.3730000000000002</v>
      </c>
      <c r="CD335" s="27">
        <v>2.3769999999999998</v>
      </c>
      <c r="CE335" s="27">
        <v>2.3820000000000001</v>
      </c>
      <c r="CF335" s="27">
        <v>2.3820000000000001</v>
      </c>
      <c r="CG335" s="27">
        <v>2.4060000000000001</v>
      </c>
      <c r="CH335" s="27">
        <v>2.4409999999999998</v>
      </c>
      <c r="CI335" s="27">
        <v>2.4940000000000002</v>
      </c>
      <c r="CJ335" s="27">
        <v>2.5790000000000002</v>
      </c>
      <c r="CK335" s="27">
        <v>2.6819999999999999</v>
      </c>
      <c r="CL335" s="27">
        <v>2.7145000000000001</v>
      </c>
      <c r="CM335" s="27">
        <v>2.5945</v>
      </c>
      <c r="CN335" s="27">
        <v>2.5245000000000002</v>
      </c>
      <c r="CO335" s="27">
        <v>2.4805000000000001</v>
      </c>
      <c r="CP335" s="27">
        <v>2.4845000000000002</v>
      </c>
      <c r="CQ335" s="27">
        <v>2.4895</v>
      </c>
      <c r="CR335" s="27">
        <v>2.4895</v>
      </c>
      <c r="CS335" s="27">
        <v>2.5135000000000001</v>
      </c>
      <c r="CT335" s="27">
        <v>2.5485000000000002</v>
      </c>
      <c r="CU335" s="27">
        <v>2.6015000000000001</v>
      </c>
      <c r="CV335" s="27">
        <v>2.6865000000000001</v>
      </c>
      <c r="CW335" s="27">
        <v>2.7894999999999999</v>
      </c>
      <c r="CX335" s="27">
        <v>2.8319999999999999</v>
      </c>
      <c r="CY335" s="27">
        <v>2.7120000000000002</v>
      </c>
      <c r="CZ335" s="27">
        <v>2.6419999999999999</v>
      </c>
      <c r="DA335" s="27">
        <v>2.5979999999999999</v>
      </c>
      <c r="DB335" s="27">
        <v>2.6019999999999999</v>
      </c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</row>
    <row r="336" spans="1:199" customFormat="1" x14ac:dyDescent="0.2">
      <c r="A336">
        <f t="shared" si="94"/>
        <v>5</v>
      </c>
      <c r="B336">
        <f t="shared" si="95"/>
        <v>5</v>
      </c>
      <c r="C336" s="1">
        <v>34460</v>
      </c>
      <c r="D336">
        <f t="shared" si="96"/>
        <v>5</v>
      </c>
      <c r="E336">
        <f t="shared" si="97"/>
        <v>1994</v>
      </c>
      <c r="F336" s="17">
        <f t="shared" si="84"/>
        <v>0.17720000000000047</v>
      </c>
      <c r="G336" s="16">
        <f t="shared" si="86"/>
        <v>7.749999999999968E-2</v>
      </c>
      <c r="H336" s="16">
        <f t="shared" si="87"/>
        <v>8.7499999999999911E-2</v>
      </c>
      <c r="I336" s="16">
        <f t="shared" si="88"/>
        <v>0.16499999999999959</v>
      </c>
      <c r="J336" s="7">
        <f>VLOOKUP(C336,'Nymex hist.'!A:B,2,0)</f>
        <v>2.0369999999999999</v>
      </c>
      <c r="K336" s="11">
        <f t="shared" si="83"/>
        <v>2.0909999999999997</v>
      </c>
      <c r="L336" s="11">
        <f t="shared" si="85"/>
        <v>2.2682000000000002</v>
      </c>
      <c r="M336" s="9">
        <f t="shared" si="89"/>
        <v>2.2087500000000002</v>
      </c>
      <c r="N336" s="9">
        <f t="shared" si="90"/>
        <v>2.2862499999999999</v>
      </c>
      <c r="O336" s="9">
        <f t="shared" si="91"/>
        <v>2.3737499999999998</v>
      </c>
      <c r="P336" s="9">
        <f t="shared" si="92"/>
        <v>2.4712499999999999</v>
      </c>
      <c r="Q336" s="9">
        <f t="shared" si="93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x14ac:dyDescent="0.2">
      <c r="A337">
        <f t="shared" si="94"/>
        <v>1</v>
      </c>
      <c r="B337">
        <f t="shared" si="95"/>
        <v>5</v>
      </c>
      <c r="C337" s="1">
        <v>34463</v>
      </c>
      <c r="D337">
        <f t="shared" si="96"/>
        <v>5</v>
      </c>
      <c r="E337">
        <f t="shared" si="97"/>
        <v>1994</v>
      </c>
      <c r="F337" s="17">
        <f t="shared" si="84"/>
        <v>0.19840000000000035</v>
      </c>
      <c r="G337" s="16">
        <f t="shared" si="86"/>
        <v>7.4999999999999734E-2</v>
      </c>
      <c r="H337" s="16">
        <f t="shared" si="87"/>
        <v>8.7499999999999467E-2</v>
      </c>
      <c r="I337" s="16">
        <f t="shared" si="88"/>
        <v>0.1624999999999992</v>
      </c>
      <c r="J337" s="7">
        <f>VLOOKUP(C337,'Nymex hist.'!A:B,2,0)</f>
        <v>1.986</v>
      </c>
      <c r="K337" s="11">
        <f t="shared" si="83"/>
        <v>2.0648</v>
      </c>
      <c r="L337" s="11">
        <f t="shared" si="85"/>
        <v>2.2632000000000003</v>
      </c>
      <c r="M337" s="9">
        <f t="shared" si="89"/>
        <v>2.2049166666666671</v>
      </c>
      <c r="N337" s="9">
        <f t="shared" si="90"/>
        <v>2.2799166666666668</v>
      </c>
      <c r="O337" s="9">
        <f t="shared" si="91"/>
        <v>2.3674166666666663</v>
      </c>
      <c r="P337" s="9">
        <f t="shared" si="92"/>
        <v>2.4649166666666669</v>
      </c>
      <c r="Q337" s="9">
        <f t="shared" si="93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x14ac:dyDescent="0.2">
      <c r="A338">
        <f t="shared" si="94"/>
        <v>2</v>
      </c>
      <c r="B338">
        <f t="shared" si="95"/>
        <v>5</v>
      </c>
      <c r="C338" s="1">
        <v>34464</v>
      </c>
      <c r="D338">
        <f t="shared" si="96"/>
        <v>5</v>
      </c>
      <c r="E338">
        <f t="shared" si="97"/>
        <v>1994</v>
      </c>
      <c r="F338" s="17">
        <f t="shared" si="84"/>
        <v>0.1976</v>
      </c>
      <c r="G338" s="16">
        <f t="shared" si="86"/>
        <v>7.4999999999999734E-2</v>
      </c>
      <c r="H338" s="16">
        <f t="shared" si="87"/>
        <v>8.7500000000000355E-2</v>
      </c>
      <c r="I338" s="16">
        <f t="shared" si="88"/>
        <v>0.16250000000000009</v>
      </c>
      <c r="J338" s="7">
        <f>VLOOKUP(C338,'Nymex hist.'!A:B,2,0)</f>
        <v>1.99</v>
      </c>
      <c r="K338" s="11">
        <f t="shared" si="83"/>
        <v>2.0695999999999999</v>
      </c>
      <c r="L338" s="11">
        <f t="shared" si="85"/>
        <v>2.2671999999999999</v>
      </c>
      <c r="M338" s="9">
        <f t="shared" si="89"/>
        <v>2.2074166666666666</v>
      </c>
      <c r="N338" s="9">
        <f t="shared" si="90"/>
        <v>2.2824166666666663</v>
      </c>
      <c r="O338" s="9">
        <f t="shared" si="91"/>
        <v>2.3699166666666667</v>
      </c>
      <c r="P338" s="9">
        <f t="shared" si="92"/>
        <v>2.4674166666666664</v>
      </c>
      <c r="Q338" s="9">
        <f t="shared" si="93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x14ac:dyDescent="0.2">
      <c r="A339">
        <f t="shared" si="94"/>
        <v>3</v>
      </c>
      <c r="B339">
        <f t="shared" si="95"/>
        <v>5</v>
      </c>
      <c r="C339" s="1">
        <v>34465</v>
      </c>
      <c r="D339">
        <f t="shared" si="96"/>
        <v>5</v>
      </c>
      <c r="E339">
        <f t="shared" si="97"/>
        <v>1994</v>
      </c>
      <c r="F339" s="17">
        <f t="shared" si="84"/>
        <v>0.21160000000000023</v>
      </c>
      <c r="G339" s="16">
        <f t="shared" si="86"/>
        <v>7.5000000000000178E-2</v>
      </c>
      <c r="H339" s="16">
        <f t="shared" si="87"/>
        <v>8.7499999999999911E-2</v>
      </c>
      <c r="I339" s="16">
        <f t="shared" si="88"/>
        <v>0.16250000000000009</v>
      </c>
      <c r="J339" s="7">
        <f>VLOOKUP(C339,'Nymex hist.'!A:B,2,0)</f>
        <v>1.95</v>
      </c>
      <c r="K339" s="11">
        <f t="shared" si="83"/>
        <v>2.0389999999999997</v>
      </c>
      <c r="L339" s="11">
        <f t="shared" si="85"/>
        <v>2.2505999999999999</v>
      </c>
      <c r="M339" s="9">
        <f t="shared" si="89"/>
        <v>2.1930000000000001</v>
      </c>
      <c r="N339" s="9">
        <f t="shared" si="90"/>
        <v>2.2680000000000002</v>
      </c>
      <c r="O339" s="9">
        <f t="shared" si="91"/>
        <v>2.3555000000000001</v>
      </c>
      <c r="P339" s="9">
        <f t="shared" si="92"/>
        <v>2.4529999999999998</v>
      </c>
      <c r="Q339" s="9">
        <f t="shared" si="93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">
      <c r="A340" s="31">
        <f t="shared" si="94"/>
        <v>4</v>
      </c>
      <c r="B340" s="31">
        <f t="shared" si="95"/>
        <v>5</v>
      </c>
      <c r="C340" s="1">
        <v>34466</v>
      </c>
      <c r="D340">
        <f t="shared" si="96"/>
        <v>5</v>
      </c>
      <c r="E340">
        <f t="shared" si="97"/>
        <v>1994</v>
      </c>
      <c r="F340" s="19">
        <f t="shared" si="84"/>
        <v>0.21899999999999986</v>
      </c>
      <c r="G340" s="19">
        <f t="shared" si="86"/>
        <v>7.5000000000000178E-2</v>
      </c>
      <c r="H340" s="19">
        <f t="shared" si="87"/>
        <v>8.7499999999999911E-2</v>
      </c>
      <c r="I340" s="19">
        <f t="shared" si="88"/>
        <v>0.16250000000000009</v>
      </c>
      <c r="J340" s="21">
        <f>VLOOKUP(C340,'Nymex hist.'!A:B,2,0)</f>
        <v>1.9470000000000001</v>
      </c>
      <c r="K340" s="21">
        <f t="shared" si="83"/>
        <v>2.0379999999999998</v>
      </c>
      <c r="L340" s="21">
        <f t="shared" si="85"/>
        <v>2.2569999999999997</v>
      </c>
      <c r="M340" s="21">
        <f t="shared" si="89"/>
        <v>2.2007500000000002</v>
      </c>
      <c r="N340" s="21">
        <f t="shared" si="90"/>
        <v>2.2757500000000004</v>
      </c>
      <c r="O340" s="21">
        <f t="shared" si="91"/>
        <v>2.3632500000000003</v>
      </c>
      <c r="P340" s="21">
        <f t="shared" si="92"/>
        <v>2.46075</v>
      </c>
      <c r="Q340" s="21">
        <f t="shared" si="93"/>
        <v>2.5682499999999999</v>
      </c>
      <c r="R340" s="8">
        <v>34466</v>
      </c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>
        <v>1.9470000000000001</v>
      </c>
      <c r="AJ340" s="29">
        <v>2.0059999999999998</v>
      </c>
      <c r="AK340" s="27">
        <v>2.036</v>
      </c>
      <c r="AL340" s="27">
        <v>2.073</v>
      </c>
      <c r="AM340" s="27">
        <v>2.1280000000000001</v>
      </c>
      <c r="AN340" s="27">
        <v>2.2250000000000001</v>
      </c>
      <c r="AO340" s="27">
        <v>2.3370000000000002</v>
      </c>
      <c r="AP340" s="27">
        <v>2.339</v>
      </c>
      <c r="AQ340" s="27">
        <v>2.2229999999999999</v>
      </c>
      <c r="AR340" s="27">
        <v>2.161</v>
      </c>
      <c r="AS340" s="27">
        <v>2.1110000000000002</v>
      </c>
      <c r="AT340" s="27">
        <v>2.1110000000000002</v>
      </c>
      <c r="AU340" s="27">
        <v>2.1110000000000002</v>
      </c>
      <c r="AV340" s="27">
        <v>2.1110000000000002</v>
      </c>
      <c r="AW340" s="27">
        <v>2.129</v>
      </c>
      <c r="AX340" s="27">
        <v>2.1629999999999998</v>
      </c>
      <c r="AY340" s="27">
        <v>2.222</v>
      </c>
      <c r="AZ340" s="27">
        <v>2.3159999999999998</v>
      </c>
      <c r="BA340" s="27">
        <v>2.4119999999999999</v>
      </c>
      <c r="BB340" s="27">
        <v>2.4140000000000001</v>
      </c>
      <c r="BC340" s="27">
        <v>2.298</v>
      </c>
      <c r="BD340" s="27">
        <v>2.2360000000000002</v>
      </c>
      <c r="BE340" s="27">
        <v>2.1859999999999999</v>
      </c>
      <c r="BF340" s="27">
        <v>2.1859999999999999</v>
      </c>
      <c r="BG340" s="27">
        <v>2.1859999999999999</v>
      </c>
      <c r="BH340" s="27">
        <v>2.1859999999999999</v>
      </c>
      <c r="BI340" s="27">
        <v>2.2040000000000002</v>
      </c>
      <c r="BJ340" s="27">
        <v>2.238</v>
      </c>
      <c r="BK340" s="27">
        <v>2.2970000000000002</v>
      </c>
      <c r="BL340" s="27">
        <v>2.391</v>
      </c>
      <c r="BM340" s="27">
        <v>2.4870000000000001</v>
      </c>
      <c r="BN340" s="27">
        <v>2.5015000000000001</v>
      </c>
      <c r="BO340" s="27">
        <v>2.3855</v>
      </c>
      <c r="BP340" s="27">
        <v>2.3235000000000001</v>
      </c>
      <c r="BQ340" s="27">
        <v>2.2734999999999999</v>
      </c>
      <c r="BR340" s="27">
        <v>2.2734999999999999</v>
      </c>
      <c r="BS340" s="27">
        <v>2.2734999999999999</v>
      </c>
      <c r="BT340" s="27">
        <v>2.2734999999999999</v>
      </c>
      <c r="BU340" s="27">
        <v>2.2915000000000001</v>
      </c>
      <c r="BV340" s="27">
        <v>2.3254999999999999</v>
      </c>
      <c r="BW340" s="27">
        <v>2.3845000000000001</v>
      </c>
      <c r="BX340" s="27">
        <v>2.4784999999999999</v>
      </c>
      <c r="BY340" s="27">
        <v>2.5745</v>
      </c>
      <c r="BZ340" s="27">
        <v>2.5990000000000002</v>
      </c>
      <c r="CA340" s="27">
        <v>2.4830000000000001</v>
      </c>
      <c r="CB340" s="27">
        <v>2.4209999999999998</v>
      </c>
      <c r="CC340" s="27">
        <v>2.371</v>
      </c>
      <c r="CD340" s="27">
        <v>2.371</v>
      </c>
      <c r="CE340" s="27">
        <v>2.371</v>
      </c>
      <c r="CF340" s="27">
        <v>2.371</v>
      </c>
      <c r="CG340" s="27">
        <v>2.3889999999999998</v>
      </c>
      <c r="CH340" s="27">
        <v>2.423</v>
      </c>
      <c r="CI340" s="27">
        <v>2.4820000000000002</v>
      </c>
      <c r="CJ340" s="27">
        <v>2.5760000000000001</v>
      </c>
      <c r="CK340" s="27">
        <v>2.6720000000000002</v>
      </c>
      <c r="CL340" s="27">
        <v>2.7065000000000001</v>
      </c>
      <c r="CM340" s="27">
        <v>2.5905</v>
      </c>
      <c r="CN340" s="27">
        <v>2.5285000000000002</v>
      </c>
      <c r="CO340" s="27">
        <v>2.4784999999999999</v>
      </c>
      <c r="CP340" s="27">
        <v>2.4784999999999999</v>
      </c>
      <c r="CQ340" s="27">
        <v>2.4784999999999999</v>
      </c>
      <c r="CR340" s="27">
        <v>2.4784999999999999</v>
      </c>
      <c r="CS340" s="27">
        <v>2.4965000000000002</v>
      </c>
      <c r="CT340" s="27">
        <v>2.5305</v>
      </c>
      <c r="CU340" s="27">
        <v>2.5895000000000001</v>
      </c>
      <c r="CV340" s="27">
        <v>2.6835</v>
      </c>
      <c r="CW340" s="27">
        <v>2.7795000000000001</v>
      </c>
      <c r="CX340" s="27">
        <v>2.8239999999999998</v>
      </c>
      <c r="CY340" s="27">
        <v>2.7080000000000002</v>
      </c>
      <c r="CZ340" s="27">
        <v>2.6459999999999999</v>
      </c>
      <c r="DA340" s="27">
        <v>2.5960000000000001</v>
      </c>
      <c r="DB340" s="27">
        <v>2.5960000000000001</v>
      </c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</row>
    <row r="341" spans="1:199" customFormat="1" x14ac:dyDescent="0.2">
      <c r="A341">
        <f t="shared" si="94"/>
        <v>5</v>
      </c>
      <c r="B341">
        <f t="shared" si="95"/>
        <v>5</v>
      </c>
      <c r="C341" s="1">
        <v>34467</v>
      </c>
      <c r="D341">
        <f t="shared" si="96"/>
        <v>5</v>
      </c>
      <c r="E341">
        <f t="shared" si="97"/>
        <v>1994</v>
      </c>
      <c r="F341" s="17">
        <f t="shared" si="84"/>
        <v>0.22239999999999993</v>
      </c>
      <c r="G341" s="16">
        <f t="shared" si="86"/>
        <v>7.7500000000000568E-2</v>
      </c>
      <c r="H341" s="16">
        <f t="shared" si="87"/>
        <v>8.7499999999999467E-2</v>
      </c>
      <c r="I341" s="16">
        <f t="shared" si="88"/>
        <v>0.16500000000000004</v>
      </c>
      <c r="J341" s="7">
        <f>VLOOKUP(C341,'Nymex hist.'!A:B,2,0)</f>
        <v>1.923</v>
      </c>
      <c r="K341" s="11">
        <f t="shared" si="83"/>
        <v>2.0262000000000002</v>
      </c>
      <c r="L341" s="11">
        <f t="shared" si="85"/>
        <v>2.2486000000000002</v>
      </c>
      <c r="M341" s="9">
        <f t="shared" si="89"/>
        <v>2.1889166666666662</v>
      </c>
      <c r="N341" s="9">
        <f t="shared" si="90"/>
        <v>2.2664166666666667</v>
      </c>
      <c r="O341" s="9">
        <f t="shared" si="91"/>
        <v>2.3539166666666662</v>
      </c>
      <c r="P341" s="9">
        <f t="shared" si="92"/>
        <v>2.4514166666666668</v>
      </c>
      <c r="Q341" s="9">
        <f t="shared" si="93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x14ac:dyDescent="0.2">
      <c r="A342">
        <f t="shared" si="94"/>
        <v>1</v>
      </c>
      <c r="B342">
        <f t="shared" si="95"/>
        <v>5</v>
      </c>
      <c r="C342" s="1">
        <v>34470</v>
      </c>
      <c r="D342">
        <f t="shared" si="96"/>
        <v>5</v>
      </c>
      <c r="E342">
        <f t="shared" si="97"/>
        <v>1994</v>
      </c>
      <c r="F342" s="17">
        <f t="shared" si="84"/>
        <v>0.22519999999999918</v>
      </c>
      <c r="G342" s="16">
        <f t="shared" si="86"/>
        <v>7.749999999999968E-2</v>
      </c>
      <c r="H342" s="16">
        <f t="shared" si="87"/>
        <v>8.7500000000000355E-2</v>
      </c>
      <c r="I342" s="16">
        <f t="shared" si="88"/>
        <v>0.16500000000000004</v>
      </c>
      <c r="J342" s="7">
        <f>VLOOKUP(C342,'Nymex hist.'!A:B,2,0)</f>
        <v>1.913</v>
      </c>
      <c r="K342" s="11">
        <f t="shared" si="83"/>
        <v>2.0170000000000003</v>
      </c>
      <c r="L342" s="11">
        <f t="shared" si="85"/>
        <v>2.2421999999999995</v>
      </c>
      <c r="M342" s="9">
        <f t="shared" si="89"/>
        <v>2.1821666666666668</v>
      </c>
      <c r="N342" s="9">
        <f t="shared" si="90"/>
        <v>2.2596666666666665</v>
      </c>
      <c r="O342" s="9">
        <f t="shared" si="91"/>
        <v>2.3471666666666668</v>
      </c>
      <c r="P342" s="9">
        <f t="shared" si="92"/>
        <v>2.444666666666667</v>
      </c>
      <c r="Q342" s="9">
        <f t="shared" si="93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x14ac:dyDescent="0.2">
      <c r="A343">
        <f t="shared" si="94"/>
        <v>2</v>
      </c>
      <c r="B343">
        <f t="shared" si="95"/>
        <v>5</v>
      </c>
      <c r="C343" s="1">
        <v>34471</v>
      </c>
      <c r="D343">
        <f t="shared" si="96"/>
        <v>5</v>
      </c>
      <c r="E343">
        <f t="shared" si="97"/>
        <v>1994</v>
      </c>
      <c r="F343" s="17">
        <f t="shared" si="84"/>
        <v>0.21239999999999926</v>
      </c>
      <c r="G343" s="16">
        <f t="shared" si="86"/>
        <v>7.749999999999968E-2</v>
      </c>
      <c r="H343" s="16">
        <f t="shared" si="87"/>
        <v>8.7499999999999911E-2</v>
      </c>
      <c r="I343" s="16">
        <f t="shared" si="88"/>
        <v>0.16499999999999959</v>
      </c>
      <c r="J343" s="7">
        <f>VLOOKUP(C343,'Nymex hist.'!A:B,2,0)</f>
        <v>1.9490000000000001</v>
      </c>
      <c r="K343" s="11">
        <f t="shared" si="83"/>
        <v>2.0490000000000004</v>
      </c>
      <c r="L343" s="11">
        <f t="shared" si="85"/>
        <v>2.2613999999999996</v>
      </c>
      <c r="M343" s="9">
        <f t="shared" si="89"/>
        <v>2.2018333333333335</v>
      </c>
      <c r="N343" s="9">
        <f t="shared" si="90"/>
        <v>2.2793333333333332</v>
      </c>
      <c r="O343" s="9">
        <f t="shared" si="91"/>
        <v>2.3668333333333331</v>
      </c>
      <c r="P343" s="9">
        <f t="shared" si="92"/>
        <v>2.4643333333333333</v>
      </c>
      <c r="Q343" s="9">
        <f t="shared" si="93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x14ac:dyDescent="0.2">
      <c r="A344">
        <f t="shared" si="94"/>
        <v>3</v>
      </c>
      <c r="B344">
        <f t="shared" si="95"/>
        <v>5</v>
      </c>
      <c r="C344" s="1">
        <v>34472</v>
      </c>
      <c r="D344">
        <f t="shared" si="96"/>
        <v>5</v>
      </c>
      <c r="E344">
        <f t="shared" si="97"/>
        <v>1994</v>
      </c>
      <c r="F344" s="17">
        <f t="shared" si="84"/>
        <v>0.21539999999999937</v>
      </c>
      <c r="G344" s="16">
        <f t="shared" si="86"/>
        <v>7.749999999999968E-2</v>
      </c>
      <c r="H344" s="16">
        <f t="shared" si="87"/>
        <v>8.7500000000000355E-2</v>
      </c>
      <c r="I344" s="16">
        <f t="shared" si="88"/>
        <v>0.16500000000000004</v>
      </c>
      <c r="J344" s="7">
        <f>VLOOKUP(C344,'Nymex hist.'!A:B,2,0)</f>
        <v>1.9430000000000001</v>
      </c>
      <c r="K344" s="11">
        <f t="shared" si="83"/>
        <v>2.0412000000000003</v>
      </c>
      <c r="L344" s="11">
        <f t="shared" si="85"/>
        <v>2.2565999999999997</v>
      </c>
      <c r="M344" s="9">
        <f t="shared" si="89"/>
        <v>2.1976666666666667</v>
      </c>
      <c r="N344" s="9">
        <f t="shared" si="90"/>
        <v>2.2751666666666663</v>
      </c>
      <c r="O344" s="9">
        <f t="shared" si="91"/>
        <v>2.3626666666666667</v>
      </c>
      <c r="P344" s="9">
        <f t="shared" si="92"/>
        <v>2.4601666666666668</v>
      </c>
      <c r="Q344" s="9">
        <f t="shared" si="93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">
      <c r="A345" s="31">
        <f t="shared" si="94"/>
        <v>4</v>
      </c>
      <c r="B345" s="31">
        <f t="shared" si="95"/>
        <v>5</v>
      </c>
      <c r="C345" s="1">
        <v>34473</v>
      </c>
      <c r="D345">
        <f t="shared" si="96"/>
        <v>5</v>
      </c>
      <c r="E345">
        <f t="shared" si="97"/>
        <v>1994</v>
      </c>
      <c r="F345" s="19">
        <f t="shared" si="84"/>
        <v>0.21279999999999966</v>
      </c>
      <c r="G345" s="19">
        <f t="shared" si="86"/>
        <v>7.7500000000000124E-2</v>
      </c>
      <c r="H345" s="19">
        <f t="shared" si="87"/>
        <v>8.7499999999999911E-2</v>
      </c>
      <c r="I345" s="19">
        <f t="shared" si="88"/>
        <v>0.16500000000000004</v>
      </c>
      <c r="J345" s="21">
        <f>VLOOKUP(C345,'Nymex hist.'!A:B,2,0)</f>
        <v>1.9570000000000001</v>
      </c>
      <c r="K345" s="21">
        <f t="shared" ref="K345:K376" si="98">AVERAGE(AG345:AM345)</f>
        <v>2.0446</v>
      </c>
      <c r="L345" s="21">
        <f t="shared" si="85"/>
        <v>2.2573999999999996</v>
      </c>
      <c r="M345" s="21">
        <f t="shared" si="89"/>
        <v>2.1989166666666664</v>
      </c>
      <c r="N345" s="21">
        <f t="shared" si="90"/>
        <v>2.2764166666666665</v>
      </c>
      <c r="O345" s="21">
        <f t="shared" si="91"/>
        <v>2.3639166666666664</v>
      </c>
      <c r="P345" s="21">
        <f t="shared" si="92"/>
        <v>2.463916666666667</v>
      </c>
      <c r="Q345" s="21">
        <f t="shared" si="93"/>
        <v>2.5739166666666664</v>
      </c>
      <c r="R345" s="8">
        <v>34473</v>
      </c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>
        <v>1.9570000000000001</v>
      </c>
      <c r="AJ345" s="29">
        <v>1.9970000000000001</v>
      </c>
      <c r="AK345" s="27">
        <v>2.0470000000000002</v>
      </c>
      <c r="AL345" s="27">
        <v>2.0870000000000002</v>
      </c>
      <c r="AM345" s="27">
        <v>2.1349999999999998</v>
      </c>
      <c r="AN345" s="27">
        <v>2.2269999999999999</v>
      </c>
      <c r="AO345" s="27">
        <v>2.3319999999999999</v>
      </c>
      <c r="AP345" s="27">
        <v>2.3359999999999999</v>
      </c>
      <c r="AQ345" s="27">
        <v>2.226</v>
      </c>
      <c r="AR345" s="27">
        <v>2.1659999999999999</v>
      </c>
      <c r="AS345" s="27">
        <v>2.109</v>
      </c>
      <c r="AT345" s="27">
        <v>2.109</v>
      </c>
      <c r="AU345" s="27">
        <v>2.1080000000000001</v>
      </c>
      <c r="AV345" s="27">
        <v>2.1110000000000002</v>
      </c>
      <c r="AW345" s="27">
        <v>2.125</v>
      </c>
      <c r="AX345" s="27">
        <v>2.1619999999999999</v>
      </c>
      <c r="AY345" s="27">
        <v>2.2120000000000002</v>
      </c>
      <c r="AZ345" s="27">
        <v>2.3109999999999999</v>
      </c>
      <c r="BA345" s="27">
        <v>2.4119999999999999</v>
      </c>
      <c r="BB345" s="27">
        <v>2.4135</v>
      </c>
      <c r="BC345" s="27">
        <v>2.3035000000000001</v>
      </c>
      <c r="BD345" s="27">
        <v>2.2435</v>
      </c>
      <c r="BE345" s="27">
        <v>2.1865000000000001</v>
      </c>
      <c r="BF345" s="27">
        <v>2.1865000000000001</v>
      </c>
      <c r="BG345" s="27">
        <v>2.1855000000000002</v>
      </c>
      <c r="BH345" s="27">
        <v>2.1884999999999999</v>
      </c>
      <c r="BI345" s="27">
        <v>2.2025000000000001</v>
      </c>
      <c r="BJ345" s="27">
        <v>2.2395</v>
      </c>
      <c r="BK345" s="27">
        <v>2.2894999999999999</v>
      </c>
      <c r="BL345" s="27">
        <v>2.3885000000000001</v>
      </c>
      <c r="BM345" s="27">
        <v>2.4895</v>
      </c>
      <c r="BN345" s="27">
        <v>2.5009999999999999</v>
      </c>
      <c r="BO345" s="27">
        <v>2.391</v>
      </c>
      <c r="BP345" s="27">
        <v>2.331</v>
      </c>
      <c r="BQ345" s="27">
        <v>2.274</v>
      </c>
      <c r="BR345" s="27">
        <v>2.274</v>
      </c>
      <c r="BS345" s="27">
        <v>2.2730000000000001</v>
      </c>
      <c r="BT345" s="27">
        <v>2.2759999999999998</v>
      </c>
      <c r="BU345" s="27">
        <v>2.29</v>
      </c>
      <c r="BV345" s="27">
        <v>2.327</v>
      </c>
      <c r="BW345" s="27">
        <v>2.3769999999999998</v>
      </c>
      <c r="BX345" s="27">
        <v>2.476</v>
      </c>
      <c r="BY345" s="27">
        <v>2.577</v>
      </c>
      <c r="BZ345" s="27">
        <v>2.601</v>
      </c>
      <c r="CA345" s="27">
        <v>2.4910000000000001</v>
      </c>
      <c r="CB345" s="27">
        <v>2.431</v>
      </c>
      <c r="CC345" s="27">
        <v>2.3740000000000001</v>
      </c>
      <c r="CD345" s="27">
        <v>2.3740000000000001</v>
      </c>
      <c r="CE345" s="27">
        <v>2.3730000000000002</v>
      </c>
      <c r="CF345" s="27">
        <v>2.3759999999999999</v>
      </c>
      <c r="CG345" s="27">
        <v>2.39</v>
      </c>
      <c r="CH345" s="27">
        <v>2.427</v>
      </c>
      <c r="CI345" s="27">
        <v>2.4769999999999999</v>
      </c>
      <c r="CJ345" s="27">
        <v>2.5760000000000001</v>
      </c>
      <c r="CK345" s="27">
        <v>2.677</v>
      </c>
      <c r="CL345" s="27">
        <v>2.7109999999999999</v>
      </c>
      <c r="CM345" s="27">
        <v>2.601</v>
      </c>
      <c r="CN345" s="27">
        <v>2.5409999999999999</v>
      </c>
      <c r="CO345" s="27">
        <v>2.484</v>
      </c>
      <c r="CP345" s="27">
        <v>2.484</v>
      </c>
      <c r="CQ345" s="27">
        <v>2.4830000000000001</v>
      </c>
      <c r="CR345" s="27">
        <v>2.4860000000000002</v>
      </c>
      <c r="CS345" s="27">
        <v>2.5</v>
      </c>
      <c r="CT345" s="27">
        <v>2.5369999999999999</v>
      </c>
      <c r="CU345" s="27">
        <v>2.5870000000000002</v>
      </c>
      <c r="CV345" s="27">
        <v>2.6859999999999999</v>
      </c>
      <c r="CW345" s="27">
        <v>2.7869999999999999</v>
      </c>
      <c r="CX345" s="27">
        <v>2.831</v>
      </c>
      <c r="CY345" s="27">
        <v>2.7210000000000001</v>
      </c>
      <c r="CZ345" s="27">
        <v>2.661</v>
      </c>
      <c r="DA345" s="27">
        <v>2.6040000000000001</v>
      </c>
      <c r="DB345" s="27">
        <v>2.6040000000000001</v>
      </c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</row>
    <row r="346" spans="1:199" customFormat="1" x14ac:dyDescent="0.2">
      <c r="A346">
        <f t="shared" si="94"/>
        <v>5</v>
      </c>
      <c r="B346">
        <f t="shared" si="95"/>
        <v>5</v>
      </c>
      <c r="C346" s="1">
        <v>34474</v>
      </c>
      <c r="D346">
        <f t="shared" si="96"/>
        <v>5</v>
      </c>
      <c r="E346">
        <f t="shared" si="97"/>
        <v>1994</v>
      </c>
      <c r="F346" s="17">
        <f t="shared" si="84"/>
        <v>0.23240000000000016</v>
      </c>
      <c r="G346" s="16">
        <f t="shared" si="86"/>
        <v>7.749999999999968E-2</v>
      </c>
      <c r="H346" s="16">
        <f t="shared" si="87"/>
        <v>8.7500000000000355E-2</v>
      </c>
      <c r="I346" s="16">
        <f t="shared" si="88"/>
        <v>0.16500000000000004</v>
      </c>
      <c r="J346" s="7">
        <f>VLOOKUP(C346,'Nymex hist.'!A:B,2,0)</f>
        <v>1.9039999999999999</v>
      </c>
      <c r="K346" s="11">
        <f t="shared" si="98"/>
        <v>2.0064000000000002</v>
      </c>
      <c r="L346" s="11">
        <f t="shared" si="85"/>
        <v>2.2388000000000003</v>
      </c>
      <c r="M346" s="9">
        <f t="shared" si="89"/>
        <v>2.1865000000000001</v>
      </c>
      <c r="N346" s="9">
        <f t="shared" si="90"/>
        <v>2.2639999999999998</v>
      </c>
      <c r="O346" s="9">
        <f t="shared" si="91"/>
        <v>2.3515000000000001</v>
      </c>
      <c r="P346" s="9">
        <f t="shared" si="92"/>
        <v>2.4514999999999998</v>
      </c>
      <c r="Q346" s="9">
        <f t="shared" si="93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x14ac:dyDescent="0.2">
      <c r="A347">
        <f t="shared" si="94"/>
        <v>1</v>
      </c>
      <c r="B347">
        <f t="shared" si="95"/>
        <v>5</v>
      </c>
      <c r="C347" s="1">
        <v>34477</v>
      </c>
      <c r="D347">
        <f t="shared" si="96"/>
        <v>5</v>
      </c>
      <c r="E347">
        <f t="shared" si="97"/>
        <v>1994</v>
      </c>
      <c r="F347" s="17">
        <f t="shared" si="84"/>
        <v>0.2430000000000001</v>
      </c>
      <c r="G347" s="16">
        <f t="shared" si="86"/>
        <v>8.0000000000000071E-2</v>
      </c>
      <c r="H347" s="16">
        <f t="shared" si="87"/>
        <v>8.7499999999999467E-2</v>
      </c>
      <c r="I347" s="16">
        <f t="shared" si="88"/>
        <v>0.16749999999999954</v>
      </c>
      <c r="J347" s="7">
        <f>VLOOKUP(C347,'Nymex hist.'!A:B,2,0)</f>
        <v>1.851</v>
      </c>
      <c r="K347" s="11">
        <f t="shared" si="98"/>
        <v>1.9852000000000001</v>
      </c>
      <c r="L347" s="11">
        <f t="shared" si="85"/>
        <v>2.2282000000000002</v>
      </c>
      <c r="M347" s="9">
        <f t="shared" si="89"/>
        <v>2.1777500000000001</v>
      </c>
      <c r="N347" s="9">
        <f t="shared" si="90"/>
        <v>2.2577500000000001</v>
      </c>
      <c r="O347" s="9">
        <f t="shared" si="91"/>
        <v>2.3452499999999996</v>
      </c>
      <c r="P347" s="9">
        <f t="shared" si="92"/>
        <v>2.4452500000000001</v>
      </c>
      <c r="Q347" s="9">
        <f t="shared" si="93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x14ac:dyDescent="0.2">
      <c r="A348">
        <f t="shared" si="94"/>
        <v>2</v>
      </c>
      <c r="B348">
        <f t="shared" si="95"/>
        <v>5</v>
      </c>
      <c r="C348" s="1">
        <v>34478</v>
      </c>
      <c r="D348">
        <f t="shared" si="96"/>
        <v>5</v>
      </c>
      <c r="E348">
        <f t="shared" si="97"/>
        <v>1994</v>
      </c>
      <c r="F348" s="17">
        <f t="shared" si="84"/>
        <v>0.25180000000000025</v>
      </c>
      <c r="G348" s="16">
        <f t="shared" si="86"/>
        <v>9.0999999999999748E-2</v>
      </c>
      <c r="H348" s="16">
        <f t="shared" si="87"/>
        <v>8.7500000000000355E-2</v>
      </c>
      <c r="I348" s="16">
        <f t="shared" si="88"/>
        <v>0.1785000000000001</v>
      </c>
      <c r="J348" s="7">
        <f>VLOOKUP(C348,'Nymex hist.'!A:B,2,0)</f>
        <v>1.8839999999999999</v>
      </c>
      <c r="K348" s="11">
        <f t="shared" si="98"/>
        <v>1.9603999999999999</v>
      </c>
      <c r="L348" s="11">
        <f t="shared" si="85"/>
        <v>2.2122000000000002</v>
      </c>
      <c r="M348" s="9">
        <f t="shared" si="89"/>
        <v>2.1621666666666668</v>
      </c>
      <c r="N348" s="9">
        <f t="shared" si="90"/>
        <v>2.2531666666666665</v>
      </c>
      <c r="O348" s="9">
        <f t="shared" si="91"/>
        <v>2.3406666666666669</v>
      </c>
      <c r="P348" s="9">
        <f t="shared" si="92"/>
        <v>2.4406666666666665</v>
      </c>
      <c r="Q348" s="9">
        <f t="shared" si="93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x14ac:dyDescent="0.2">
      <c r="A349">
        <f t="shared" si="94"/>
        <v>3</v>
      </c>
      <c r="B349">
        <f t="shared" si="95"/>
        <v>5</v>
      </c>
      <c r="C349" s="1">
        <v>34479</v>
      </c>
      <c r="D349">
        <f t="shared" si="96"/>
        <v>5</v>
      </c>
      <c r="E349">
        <f t="shared" si="97"/>
        <v>1994</v>
      </c>
      <c r="F349" s="17">
        <f t="shared" si="84"/>
        <v>0.26540000000000052</v>
      </c>
      <c r="G349" s="16">
        <f t="shared" si="86"/>
        <v>9.4999999999999751E-2</v>
      </c>
      <c r="H349" s="16">
        <f t="shared" si="87"/>
        <v>9.2500000000000249E-2</v>
      </c>
      <c r="I349" s="16">
        <f t="shared" si="88"/>
        <v>0.1875</v>
      </c>
      <c r="J349" s="7">
        <f>VLOOKUP(C349,'Nymex hist.'!A:B,2,0)</f>
        <v>1.8360000000000001</v>
      </c>
      <c r="K349" s="11">
        <f t="shared" si="98"/>
        <v>1.9238</v>
      </c>
      <c r="L349" s="11">
        <f t="shared" si="85"/>
        <v>2.1892000000000005</v>
      </c>
      <c r="M349" s="9">
        <f t="shared" si="89"/>
        <v>2.1475</v>
      </c>
      <c r="N349" s="9">
        <f t="shared" si="90"/>
        <v>2.2424999999999997</v>
      </c>
      <c r="O349" s="9">
        <f t="shared" si="91"/>
        <v>2.335</v>
      </c>
      <c r="P349" s="9">
        <f t="shared" si="92"/>
        <v>2.4400000000000004</v>
      </c>
      <c r="Q349" s="9">
        <f t="shared" si="93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">
      <c r="A350" s="31">
        <f t="shared" si="94"/>
        <v>4</v>
      </c>
      <c r="B350" s="31">
        <f t="shared" si="95"/>
        <v>5</v>
      </c>
      <c r="C350" s="1">
        <v>34480</v>
      </c>
      <c r="D350">
        <f t="shared" si="96"/>
        <v>5</v>
      </c>
      <c r="E350">
        <f t="shared" si="97"/>
        <v>1994</v>
      </c>
      <c r="F350" s="19">
        <f t="shared" si="84"/>
        <v>0.26660000000000017</v>
      </c>
      <c r="G350" s="19">
        <f t="shared" si="86"/>
        <v>8.5000000000000409E-2</v>
      </c>
      <c r="H350" s="19">
        <f t="shared" si="87"/>
        <v>9.2499999999999805E-2</v>
      </c>
      <c r="I350" s="19">
        <f t="shared" si="88"/>
        <v>0.17750000000000021</v>
      </c>
      <c r="J350" s="21">
        <f>VLOOKUP(C350,'Nymex hist.'!A:B,2,0)</f>
        <v>1.8620000000000001</v>
      </c>
      <c r="K350" s="21">
        <f t="shared" si="98"/>
        <v>1.9410000000000001</v>
      </c>
      <c r="L350" s="21">
        <f t="shared" si="85"/>
        <v>2.2076000000000002</v>
      </c>
      <c r="M350" s="21">
        <f t="shared" si="89"/>
        <v>2.1656666666666666</v>
      </c>
      <c r="N350" s="21">
        <f t="shared" si="90"/>
        <v>2.250666666666667</v>
      </c>
      <c r="O350" s="21">
        <f t="shared" si="91"/>
        <v>2.3431666666666668</v>
      </c>
      <c r="P350" s="21">
        <f t="shared" si="92"/>
        <v>2.4456666666666669</v>
      </c>
      <c r="Q350" s="21">
        <f t="shared" si="93"/>
        <v>2.5656666666666674</v>
      </c>
      <c r="R350" s="8">
        <v>34480</v>
      </c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>
        <v>1.851</v>
      </c>
      <c r="AJ350" s="29">
        <v>1.8620000000000001</v>
      </c>
      <c r="AK350" s="27">
        <v>1.9419999999999999</v>
      </c>
      <c r="AL350" s="27">
        <v>1.9870000000000001</v>
      </c>
      <c r="AM350" s="27">
        <v>2.0630000000000002</v>
      </c>
      <c r="AN350" s="27">
        <v>2.1629999999999998</v>
      </c>
      <c r="AO350" s="27">
        <v>2.2799999999999998</v>
      </c>
      <c r="AP350" s="27">
        <v>2.2850000000000001</v>
      </c>
      <c r="AQ350" s="27">
        <v>2.1850000000000001</v>
      </c>
      <c r="AR350" s="27">
        <v>2.125</v>
      </c>
      <c r="AS350" s="27">
        <v>2.073</v>
      </c>
      <c r="AT350" s="27">
        <v>2.0779999999999998</v>
      </c>
      <c r="AU350" s="27">
        <v>2.081</v>
      </c>
      <c r="AV350" s="27">
        <v>2.0830000000000002</v>
      </c>
      <c r="AW350" s="27">
        <v>2.101</v>
      </c>
      <c r="AX350" s="27">
        <v>2.133</v>
      </c>
      <c r="AY350" s="27">
        <v>2.1829999999999998</v>
      </c>
      <c r="AZ350" s="27">
        <v>2.2730000000000001</v>
      </c>
      <c r="BA350" s="27">
        <v>2.3879999999999999</v>
      </c>
      <c r="BB350" s="27">
        <v>2.37</v>
      </c>
      <c r="BC350" s="27">
        <v>2.27</v>
      </c>
      <c r="BD350" s="27">
        <v>2.21</v>
      </c>
      <c r="BE350" s="27">
        <v>2.1579999999999999</v>
      </c>
      <c r="BF350" s="27">
        <v>2.1629999999999998</v>
      </c>
      <c r="BG350" s="27">
        <v>2.1659999999999999</v>
      </c>
      <c r="BH350" s="27">
        <v>2.1680000000000001</v>
      </c>
      <c r="BI350" s="27">
        <v>2.1859999999999999</v>
      </c>
      <c r="BJ350" s="27">
        <v>2.218</v>
      </c>
      <c r="BK350" s="27">
        <v>2.2679999999999998</v>
      </c>
      <c r="BL350" s="27">
        <v>2.3580000000000001</v>
      </c>
      <c r="BM350" s="27">
        <v>2.4729999999999999</v>
      </c>
      <c r="BN350" s="27">
        <v>2.4624999999999999</v>
      </c>
      <c r="BO350" s="27">
        <v>2.3624999999999998</v>
      </c>
      <c r="BP350" s="27">
        <v>2.3025000000000002</v>
      </c>
      <c r="BQ350" s="27">
        <v>2.2505000000000002</v>
      </c>
      <c r="BR350" s="27">
        <v>2.2555000000000001</v>
      </c>
      <c r="BS350" s="27">
        <v>2.2585000000000002</v>
      </c>
      <c r="BT350" s="27">
        <v>2.2605</v>
      </c>
      <c r="BU350" s="27">
        <v>2.2785000000000002</v>
      </c>
      <c r="BV350" s="27">
        <v>2.3105000000000002</v>
      </c>
      <c r="BW350" s="27">
        <v>2.3605</v>
      </c>
      <c r="BX350" s="27">
        <v>2.4504999999999999</v>
      </c>
      <c r="BY350" s="27">
        <v>2.5655000000000001</v>
      </c>
      <c r="BZ350" s="27">
        <v>2.5649999999999999</v>
      </c>
      <c r="CA350" s="27">
        <v>2.4649999999999999</v>
      </c>
      <c r="CB350" s="27">
        <v>2.4049999999999998</v>
      </c>
      <c r="CC350" s="27">
        <v>2.3530000000000002</v>
      </c>
      <c r="CD350" s="27">
        <v>2.3580000000000001</v>
      </c>
      <c r="CE350" s="27">
        <v>2.3610000000000002</v>
      </c>
      <c r="CF350" s="27">
        <v>2.363</v>
      </c>
      <c r="CG350" s="27">
        <v>2.3809999999999998</v>
      </c>
      <c r="CH350" s="27">
        <v>2.4129999999999998</v>
      </c>
      <c r="CI350" s="27">
        <v>2.4630000000000001</v>
      </c>
      <c r="CJ350" s="27">
        <v>2.5529999999999999</v>
      </c>
      <c r="CK350" s="27">
        <v>2.6680000000000001</v>
      </c>
      <c r="CL350" s="27">
        <v>2.6850000000000001</v>
      </c>
      <c r="CM350" s="27">
        <v>2.585</v>
      </c>
      <c r="CN350" s="27">
        <v>2.5249999999999999</v>
      </c>
      <c r="CO350" s="27">
        <v>2.4729999999999999</v>
      </c>
      <c r="CP350" s="27">
        <v>2.4780000000000002</v>
      </c>
      <c r="CQ350" s="27">
        <v>2.4809999999999999</v>
      </c>
      <c r="CR350" s="27">
        <v>2.4830000000000001</v>
      </c>
      <c r="CS350" s="27">
        <v>2.5009999999999999</v>
      </c>
      <c r="CT350" s="27">
        <v>2.5329999999999999</v>
      </c>
      <c r="CU350" s="27">
        <v>2.5830000000000002</v>
      </c>
      <c r="CV350" s="27">
        <v>2.673</v>
      </c>
      <c r="CW350" s="27">
        <v>2.7879999999999998</v>
      </c>
      <c r="CX350" s="27">
        <v>2.8149999999999999</v>
      </c>
      <c r="CY350" s="27">
        <v>2.7149999999999999</v>
      </c>
      <c r="CZ350" s="27">
        <v>2.6549999999999998</v>
      </c>
      <c r="DA350" s="27">
        <v>2.6030000000000002</v>
      </c>
      <c r="DB350" s="27">
        <v>2.6080000000000001</v>
      </c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</row>
    <row r="351" spans="1:199" customFormat="1" x14ac:dyDescent="0.2">
      <c r="A351">
        <f t="shared" si="94"/>
        <v>5</v>
      </c>
      <c r="B351">
        <f t="shared" si="95"/>
        <v>5</v>
      </c>
      <c r="C351" s="1">
        <v>34481</v>
      </c>
      <c r="D351">
        <f t="shared" si="96"/>
        <v>5</v>
      </c>
      <c r="E351">
        <f t="shared" si="97"/>
        <v>1994</v>
      </c>
      <c r="F351" s="17">
        <f t="shared" si="84"/>
        <v>0.27800000000000069</v>
      </c>
      <c r="G351" s="16">
        <f t="shared" si="86"/>
        <v>8.4999999999999964E-2</v>
      </c>
      <c r="H351" s="16">
        <f t="shared" si="87"/>
        <v>9.2500000000000249E-2</v>
      </c>
      <c r="I351" s="16">
        <f t="shared" si="88"/>
        <v>0.17750000000000021</v>
      </c>
      <c r="J351" s="7">
        <f>VLOOKUP(C351,'Nymex hist.'!A:B,2,0)</f>
        <v>1.8420000000000001</v>
      </c>
      <c r="K351" s="11">
        <f t="shared" si="98"/>
        <v>1.9385999999999999</v>
      </c>
      <c r="L351" s="11">
        <f t="shared" si="85"/>
        <v>2.2166000000000006</v>
      </c>
      <c r="M351" s="9">
        <f t="shared" si="89"/>
        <v>2.1746666666666665</v>
      </c>
      <c r="N351" s="9">
        <f t="shared" si="90"/>
        <v>2.2596666666666665</v>
      </c>
      <c r="O351" s="9">
        <f t="shared" si="91"/>
        <v>2.3521666666666667</v>
      </c>
      <c r="P351" s="9">
        <f t="shared" si="92"/>
        <v>2.4546666666666668</v>
      </c>
      <c r="Q351" s="9">
        <f t="shared" si="93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x14ac:dyDescent="0.2">
      <c r="A352">
        <f t="shared" si="94"/>
        <v>2</v>
      </c>
      <c r="B352">
        <f t="shared" si="95"/>
        <v>5</v>
      </c>
      <c r="C352" s="1">
        <v>34485</v>
      </c>
      <c r="D352">
        <f t="shared" si="96"/>
        <v>5</v>
      </c>
      <c r="E352">
        <f t="shared" si="97"/>
        <v>1994</v>
      </c>
      <c r="F352" s="17">
        <f t="shared" si="84"/>
        <v>0.24899999999999989</v>
      </c>
      <c r="G352" s="16">
        <f t="shared" si="86"/>
        <v>8.5000000000000409E-2</v>
      </c>
      <c r="H352" s="16">
        <f t="shared" si="87"/>
        <v>9.2500000000000249E-2</v>
      </c>
      <c r="I352" s="16">
        <f t="shared" si="88"/>
        <v>0.17750000000000066</v>
      </c>
      <c r="J352" s="7">
        <f>VLOOKUP(C352,'Nymex hist.'!A:B,2,0)</f>
        <v>1.917</v>
      </c>
      <c r="K352" s="11">
        <f t="shared" si="98"/>
        <v>1.9850000000000001</v>
      </c>
      <c r="L352" s="11">
        <f t="shared" si="85"/>
        <v>2.234</v>
      </c>
      <c r="M352" s="9">
        <f t="shared" si="89"/>
        <v>2.1836666666666664</v>
      </c>
      <c r="N352" s="9">
        <f t="shared" si="90"/>
        <v>2.2686666666666668</v>
      </c>
      <c r="O352" s="9">
        <f t="shared" si="91"/>
        <v>2.3611666666666671</v>
      </c>
      <c r="P352" s="9">
        <f t="shared" si="92"/>
        <v>2.4636666666666667</v>
      </c>
      <c r="Q352" s="9">
        <f t="shared" si="93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x14ac:dyDescent="0.2">
      <c r="A353">
        <f t="shared" si="94"/>
        <v>3</v>
      </c>
      <c r="B353">
        <f t="shared" si="95"/>
        <v>6</v>
      </c>
      <c r="C353" s="1">
        <v>34486</v>
      </c>
      <c r="D353">
        <f t="shared" si="96"/>
        <v>6</v>
      </c>
      <c r="E353">
        <f t="shared" si="97"/>
        <v>1994</v>
      </c>
      <c r="F353" s="17">
        <f t="shared" si="84"/>
        <v>0.23279999999999967</v>
      </c>
      <c r="G353" s="16">
        <f t="shared" si="86"/>
        <v>8.0000000000000515E-2</v>
      </c>
      <c r="H353" s="16">
        <f t="shared" si="87"/>
        <v>8.499999999999952E-2</v>
      </c>
      <c r="I353" s="16">
        <f t="shared" si="88"/>
        <v>0.16500000000000004</v>
      </c>
      <c r="J353" s="7">
        <f>VLOOKUP(C353,'Nymex hist.'!A:B,2,0)</f>
        <v>1.89</v>
      </c>
      <c r="K353" s="11">
        <f t="shared" si="98"/>
        <v>2.008</v>
      </c>
      <c r="L353" s="11">
        <f t="shared" si="85"/>
        <v>2.2407999999999997</v>
      </c>
      <c r="M353" s="9">
        <f t="shared" si="89"/>
        <v>2.185083333333333</v>
      </c>
      <c r="N353" s="9">
        <f t="shared" si="90"/>
        <v>2.2650833333333336</v>
      </c>
      <c r="O353" s="9">
        <f t="shared" si="91"/>
        <v>2.3500833333333331</v>
      </c>
      <c r="P353" s="9">
        <f t="shared" si="92"/>
        <v>2.4475833333333337</v>
      </c>
      <c r="Q353" s="9">
        <f t="shared" si="93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">
      <c r="A354" s="31">
        <f t="shared" si="94"/>
        <v>4</v>
      </c>
      <c r="B354" s="31">
        <f t="shared" si="95"/>
        <v>6</v>
      </c>
      <c r="C354" s="1">
        <v>34487</v>
      </c>
      <c r="D354">
        <f t="shared" si="96"/>
        <v>6</v>
      </c>
      <c r="E354">
        <f t="shared" si="97"/>
        <v>1994</v>
      </c>
      <c r="F354" s="19">
        <f t="shared" si="84"/>
        <v>0.19924999999999971</v>
      </c>
      <c r="G354" s="19">
        <f t="shared" si="86"/>
        <v>7.4999999999999734E-2</v>
      </c>
      <c r="H354" s="19">
        <f t="shared" si="87"/>
        <v>8.4999999999999964E-2</v>
      </c>
      <c r="I354" s="19">
        <f t="shared" si="88"/>
        <v>0.1599999999999997</v>
      </c>
      <c r="J354" s="21">
        <f>VLOOKUP(C354,'Nymex hist.'!A:B,2,0)</f>
        <v>1.982</v>
      </c>
      <c r="K354" s="21">
        <f t="shared" si="98"/>
        <v>2.0757500000000002</v>
      </c>
      <c r="L354" s="21">
        <f t="shared" si="85"/>
        <v>2.2749999999999999</v>
      </c>
      <c r="M354" s="21">
        <f t="shared" si="89"/>
        <v>2.2136666666666667</v>
      </c>
      <c r="N354" s="21">
        <f t="shared" si="90"/>
        <v>2.2886666666666664</v>
      </c>
      <c r="O354" s="21">
        <f t="shared" si="91"/>
        <v>2.3736666666666664</v>
      </c>
      <c r="P354" s="21">
        <f t="shared" si="92"/>
        <v>2.468666666666667</v>
      </c>
      <c r="Q354" s="21">
        <f t="shared" si="93"/>
        <v>2.5836666666666663</v>
      </c>
      <c r="R354" s="8">
        <v>34487</v>
      </c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9">
        <v>1.982</v>
      </c>
      <c r="AK354" s="27">
        <v>2.0529999999999999</v>
      </c>
      <c r="AL354" s="27">
        <v>2.1070000000000002</v>
      </c>
      <c r="AM354" s="27">
        <v>2.161</v>
      </c>
      <c r="AN354" s="27">
        <v>2.2450000000000001</v>
      </c>
      <c r="AO354" s="27">
        <v>2.35</v>
      </c>
      <c r="AP354" s="27">
        <v>2.355</v>
      </c>
      <c r="AQ354" s="27">
        <v>2.2450000000000001</v>
      </c>
      <c r="AR354" s="27">
        <v>2.1800000000000002</v>
      </c>
      <c r="AS354" s="27">
        <v>2.1280000000000001</v>
      </c>
      <c r="AT354" s="27">
        <v>2.1280000000000001</v>
      </c>
      <c r="AU354" s="27">
        <v>2.1280000000000001</v>
      </c>
      <c r="AV354" s="27">
        <v>2.129</v>
      </c>
      <c r="AW354" s="27">
        <v>2.141</v>
      </c>
      <c r="AX354" s="27">
        <v>2.17</v>
      </c>
      <c r="AY354" s="27">
        <v>2.2200000000000002</v>
      </c>
      <c r="AZ354" s="27">
        <v>2.3149999999999999</v>
      </c>
      <c r="BA354" s="27">
        <v>2.4249999999999998</v>
      </c>
      <c r="BB354" s="27">
        <v>2.4300000000000002</v>
      </c>
      <c r="BC354" s="27">
        <v>2.3199999999999998</v>
      </c>
      <c r="BD354" s="27">
        <v>2.2549999999999999</v>
      </c>
      <c r="BE354" s="27">
        <v>2.2029999999999998</v>
      </c>
      <c r="BF354" s="27">
        <v>2.2029999999999998</v>
      </c>
      <c r="BG354" s="27">
        <v>2.2029999999999998</v>
      </c>
      <c r="BH354" s="27">
        <v>2.2040000000000002</v>
      </c>
      <c r="BI354" s="27">
        <v>2.2160000000000002</v>
      </c>
      <c r="BJ354" s="27">
        <v>2.2450000000000001</v>
      </c>
      <c r="BK354" s="27">
        <v>2.2949999999999999</v>
      </c>
      <c r="BL354" s="27">
        <v>2.39</v>
      </c>
      <c r="BM354" s="27">
        <v>2.5</v>
      </c>
      <c r="BN354" s="27">
        <v>2.5150000000000001</v>
      </c>
      <c r="BO354" s="27">
        <v>2.4049999999999998</v>
      </c>
      <c r="BP354" s="27">
        <v>2.34</v>
      </c>
      <c r="BQ354" s="27">
        <v>2.2879999999999998</v>
      </c>
      <c r="BR354" s="27">
        <v>2.2879999999999998</v>
      </c>
      <c r="BS354" s="27">
        <v>2.2879999999999998</v>
      </c>
      <c r="BT354" s="27">
        <v>2.2890000000000001</v>
      </c>
      <c r="BU354" s="27">
        <v>2.3010000000000002</v>
      </c>
      <c r="BV354" s="27">
        <v>2.33</v>
      </c>
      <c r="BW354" s="27">
        <v>2.38</v>
      </c>
      <c r="BX354" s="27">
        <v>2.4750000000000001</v>
      </c>
      <c r="BY354" s="27">
        <v>2.585</v>
      </c>
      <c r="BZ354" s="27">
        <v>2.61</v>
      </c>
      <c r="CA354" s="27">
        <v>2.5</v>
      </c>
      <c r="CB354" s="27">
        <v>2.4350000000000001</v>
      </c>
      <c r="CC354" s="27">
        <v>2.383</v>
      </c>
      <c r="CD354" s="27">
        <v>2.383</v>
      </c>
      <c r="CE354" s="27">
        <v>2.383</v>
      </c>
      <c r="CF354" s="27">
        <v>2.3839999999999999</v>
      </c>
      <c r="CG354" s="27">
        <v>2.3959999999999999</v>
      </c>
      <c r="CH354" s="27">
        <v>2.4249999999999998</v>
      </c>
      <c r="CI354" s="27">
        <v>2.4750000000000001</v>
      </c>
      <c r="CJ354" s="27">
        <v>2.57</v>
      </c>
      <c r="CK354" s="27">
        <v>2.68</v>
      </c>
      <c r="CL354" s="27">
        <v>2.7250000000000001</v>
      </c>
      <c r="CM354" s="27">
        <v>2.6150000000000002</v>
      </c>
      <c r="CN354" s="27">
        <v>2.5499999999999998</v>
      </c>
      <c r="CO354" s="27">
        <v>2.4980000000000002</v>
      </c>
      <c r="CP354" s="27">
        <v>2.4980000000000002</v>
      </c>
      <c r="CQ354" s="27">
        <v>2.4980000000000002</v>
      </c>
      <c r="CR354" s="27">
        <v>2.4990000000000001</v>
      </c>
      <c r="CS354" s="27">
        <v>2.5110000000000001</v>
      </c>
      <c r="CT354" s="27">
        <v>2.54</v>
      </c>
      <c r="CU354" s="27">
        <v>2.59</v>
      </c>
      <c r="CV354" s="27">
        <v>2.6850000000000001</v>
      </c>
      <c r="CW354" s="27">
        <v>2.7949999999999999</v>
      </c>
      <c r="CX354" s="27">
        <v>2.85</v>
      </c>
      <c r="CY354" s="27">
        <v>2.74</v>
      </c>
      <c r="CZ354" s="27">
        <v>2.6749999999999998</v>
      </c>
      <c r="DA354" s="27">
        <v>2.6230000000000002</v>
      </c>
      <c r="DB354" s="27">
        <v>2.6230000000000002</v>
      </c>
      <c r="DC354" s="27">
        <v>2.6230000000000002</v>
      </c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</row>
    <row r="355" spans="1:199" customFormat="1" x14ac:dyDescent="0.2">
      <c r="A355">
        <f t="shared" si="94"/>
        <v>5</v>
      </c>
      <c r="B355">
        <f t="shared" si="95"/>
        <v>6</v>
      </c>
      <c r="C355" s="1">
        <v>34488</v>
      </c>
      <c r="D355">
        <f t="shared" si="96"/>
        <v>6</v>
      </c>
      <c r="E355">
        <f t="shared" si="97"/>
        <v>1994</v>
      </c>
      <c r="F355" s="17">
        <f t="shared" si="84"/>
        <v>0.19954999999999989</v>
      </c>
      <c r="G355" s="16">
        <f t="shared" si="86"/>
        <v>8.0000000000000959E-2</v>
      </c>
      <c r="H355" s="16">
        <f t="shared" si="87"/>
        <v>8.4999999999999076E-2</v>
      </c>
      <c r="I355" s="16">
        <f t="shared" si="88"/>
        <v>0.16500000000000004</v>
      </c>
      <c r="J355" s="7">
        <f>VLOOKUP(C355,'Nymex hist.'!A:B,2,0)</f>
        <v>1.9650000000000001</v>
      </c>
      <c r="K355" s="11">
        <f t="shared" si="98"/>
        <v>2.0722499999999999</v>
      </c>
      <c r="L355" s="11">
        <f t="shared" si="85"/>
        <v>2.2717999999999998</v>
      </c>
      <c r="M355" s="9">
        <f t="shared" si="89"/>
        <v>2.2128333333333328</v>
      </c>
      <c r="N355" s="9">
        <f t="shared" si="90"/>
        <v>2.2928333333333337</v>
      </c>
      <c r="O355" s="9">
        <f t="shared" si="91"/>
        <v>2.3778333333333328</v>
      </c>
      <c r="P355" s="9">
        <f t="shared" si="92"/>
        <v>2.4728333333333334</v>
      </c>
      <c r="Q355" s="9">
        <f t="shared" si="93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x14ac:dyDescent="0.2">
      <c r="A356">
        <f t="shared" si="94"/>
        <v>7</v>
      </c>
      <c r="B356">
        <f t="shared" si="95"/>
        <v>6</v>
      </c>
      <c r="C356" s="1">
        <v>34490</v>
      </c>
      <c r="D356">
        <f t="shared" si="96"/>
        <v>6</v>
      </c>
      <c r="E356">
        <f t="shared" si="97"/>
        <v>1994</v>
      </c>
      <c r="F356" s="17">
        <f t="shared" si="84"/>
        <v>0.15080000000000027</v>
      </c>
      <c r="G356" s="16">
        <f t="shared" si="86"/>
        <v>6.4833333333333076E-2</v>
      </c>
      <c r="H356" s="16">
        <f t="shared" si="87"/>
        <v>7.5000000000000622E-2</v>
      </c>
      <c r="I356" s="16">
        <f t="shared" si="88"/>
        <v>0.1398333333333337</v>
      </c>
      <c r="J356" s="7">
        <f>VLOOKUP(C356,'Nymex hist.'!A:B,2,0)</f>
        <v>1.97</v>
      </c>
      <c r="K356" s="11">
        <f t="shared" si="98"/>
        <v>2.1029999999999998</v>
      </c>
      <c r="L356" s="11">
        <f t="shared" si="85"/>
        <v>2.2538</v>
      </c>
      <c r="M356" s="9">
        <f t="shared" si="89"/>
        <v>2.18675</v>
      </c>
      <c r="N356" s="9">
        <f t="shared" si="90"/>
        <v>2.251583333333333</v>
      </c>
      <c r="O356" s="9">
        <f t="shared" si="91"/>
        <v>2.3265833333333337</v>
      </c>
      <c r="P356" s="9">
        <f t="shared" si="92"/>
        <v>2.4115833333333332</v>
      </c>
      <c r="Q356" s="9">
        <f t="shared" si="93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x14ac:dyDescent="0.2">
      <c r="A357">
        <f t="shared" si="94"/>
        <v>1</v>
      </c>
      <c r="B357">
        <f t="shared" si="95"/>
        <v>6</v>
      </c>
      <c r="C357" s="1">
        <v>34491</v>
      </c>
      <c r="D357">
        <f t="shared" si="96"/>
        <v>6</v>
      </c>
      <c r="E357">
        <f t="shared" si="97"/>
        <v>1994</v>
      </c>
      <c r="F357" s="17">
        <f t="shared" si="84"/>
        <v>0.19639999999999969</v>
      </c>
      <c r="G357" s="16">
        <f t="shared" si="86"/>
        <v>8.0000000000000071E-2</v>
      </c>
      <c r="H357" s="16">
        <f t="shared" si="87"/>
        <v>8.4999999999999964E-2</v>
      </c>
      <c r="I357" s="16">
        <f t="shared" si="88"/>
        <v>0.16500000000000004</v>
      </c>
      <c r="J357" s="7">
        <f>VLOOKUP(C357,'Nymex hist.'!A:B,2,0)</f>
        <v>1.97</v>
      </c>
      <c r="K357" s="11">
        <f t="shared" si="98"/>
        <v>2.0750000000000002</v>
      </c>
      <c r="L357" s="11">
        <f t="shared" si="85"/>
        <v>2.2713999999999999</v>
      </c>
      <c r="M357" s="9">
        <f t="shared" si="89"/>
        <v>2.2132499999999999</v>
      </c>
      <c r="N357" s="9">
        <f t="shared" si="90"/>
        <v>2.29325</v>
      </c>
      <c r="O357" s="9">
        <f t="shared" si="91"/>
        <v>2.37825</v>
      </c>
      <c r="P357" s="9">
        <f t="shared" si="92"/>
        <v>2.4732499999999997</v>
      </c>
      <c r="Q357" s="9">
        <f t="shared" si="93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x14ac:dyDescent="0.2">
      <c r="A358">
        <f t="shared" si="94"/>
        <v>2</v>
      </c>
      <c r="B358">
        <f t="shared" si="95"/>
        <v>6</v>
      </c>
      <c r="C358" s="1">
        <v>34492</v>
      </c>
      <c r="D358">
        <f t="shared" si="96"/>
        <v>6</v>
      </c>
      <c r="E358">
        <f t="shared" si="97"/>
        <v>1994</v>
      </c>
      <c r="F358" s="17">
        <f t="shared" si="84"/>
        <v>0.1652499999999999</v>
      </c>
      <c r="G358" s="16">
        <f t="shared" si="86"/>
        <v>8.0000000000000071E-2</v>
      </c>
      <c r="H358" s="16">
        <f t="shared" si="87"/>
        <v>8.499999999999952E-2</v>
      </c>
      <c r="I358" s="16">
        <f t="shared" si="88"/>
        <v>0.16499999999999959</v>
      </c>
      <c r="J358" s="7">
        <f>VLOOKUP(C358,'Nymex hist.'!A:B,2,0)</f>
        <v>2.0219999999999998</v>
      </c>
      <c r="K358" s="11">
        <f t="shared" si="98"/>
        <v>2.1067499999999999</v>
      </c>
      <c r="L358" s="11">
        <f t="shared" si="85"/>
        <v>2.2719999999999998</v>
      </c>
      <c r="M358" s="9">
        <f t="shared" si="89"/>
        <v>2.2114166666666666</v>
      </c>
      <c r="N358" s="9">
        <f t="shared" si="90"/>
        <v>2.2914166666666667</v>
      </c>
      <c r="O358" s="9">
        <f t="shared" si="91"/>
        <v>2.3764166666666662</v>
      </c>
      <c r="P358" s="9">
        <f t="shared" si="92"/>
        <v>2.4714166666666668</v>
      </c>
      <c r="Q358" s="9">
        <f t="shared" si="93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x14ac:dyDescent="0.2">
      <c r="A359">
        <f t="shared" si="94"/>
        <v>3</v>
      </c>
      <c r="B359">
        <f t="shared" si="95"/>
        <v>6</v>
      </c>
      <c r="C359" s="1">
        <v>34493</v>
      </c>
      <c r="D359">
        <f t="shared" si="96"/>
        <v>6</v>
      </c>
      <c r="E359">
        <f t="shared" si="97"/>
        <v>1994</v>
      </c>
      <c r="F359" s="17">
        <f t="shared" si="84"/>
        <v>0.14254999999999995</v>
      </c>
      <c r="G359" s="16">
        <f t="shared" si="86"/>
        <v>7.9999999999999627E-2</v>
      </c>
      <c r="H359" s="16">
        <f t="shared" si="87"/>
        <v>8.5000000000000409E-2</v>
      </c>
      <c r="I359" s="16">
        <f t="shared" si="88"/>
        <v>0.16500000000000004</v>
      </c>
      <c r="J359" s="7">
        <f>VLOOKUP(C359,'Nymex hist.'!A:B,2,0)</f>
        <v>2.0870000000000002</v>
      </c>
      <c r="K359" s="11">
        <f t="shared" si="98"/>
        <v>2.15225</v>
      </c>
      <c r="L359" s="11">
        <f t="shared" si="85"/>
        <v>2.2948</v>
      </c>
      <c r="M359" s="9">
        <f t="shared" si="89"/>
        <v>2.2330833333333335</v>
      </c>
      <c r="N359" s="9">
        <f t="shared" si="90"/>
        <v>2.3130833333333332</v>
      </c>
      <c r="O359" s="9">
        <f t="shared" si="91"/>
        <v>2.3980833333333336</v>
      </c>
      <c r="P359" s="9">
        <f t="shared" si="92"/>
        <v>2.4930833333333333</v>
      </c>
      <c r="Q359" s="9">
        <f t="shared" si="93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">
      <c r="A360" s="31">
        <f t="shared" si="94"/>
        <v>4</v>
      </c>
      <c r="B360" s="31">
        <f t="shared" si="95"/>
        <v>6</v>
      </c>
      <c r="C360" s="1">
        <v>34494</v>
      </c>
      <c r="D360">
        <f t="shared" si="96"/>
        <v>6</v>
      </c>
      <c r="E360">
        <f t="shared" si="97"/>
        <v>1994</v>
      </c>
      <c r="F360" s="19">
        <f t="shared" si="84"/>
        <v>0.15654999999999974</v>
      </c>
      <c r="G360" s="19">
        <f t="shared" si="86"/>
        <v>8.0000000000000515E-2</v>
      </c>
      <c r="H360" s="19">
        <f t="shared" si="87"/>
        <v>8.4999999999999964E-2</v>
      </c>
      <c r="I360" s="19">
        <f t="shared" si="88"/>
        <v>0.16500000000000048</v>
      </c>
      <c r="J360" s="21">
        <f>VLOOKUP(C360,'Nymex hist.'!A:B,2,0)</f>
        <v>2.0470000000000002</v>
      </c>
      <c r="K360" s="21">
        <f t="shared" si="98"/>
        <v>2.12425</v>
      </c>
      <c r="L360" s="21">
        <f t="shared" si="85"/>
        <v>2.2807999999999997</v>
      </c>
      <c r="M360" s="21">
        <f t="shared" si="89"/>
        <v>2.2206666666666663</v>
      </c>
      <c r="N360" s="21">
        <f t="shared" si="90"/>
        <v>2.3006666666666669</v>
      </c>
      <c r="O360" s="21">
        <f t="shared" si="91"/>
        <v>2.3856666666666668</v>
      </c>
      <c r="P360" s="21">
        <f t="shared" si="92"/>
        <v>2.4806666666666666</v>
      </c>
      <c r="Q360" s="21">
        <f t="shared" si="93"/>
        <v>2.5956666666666663</v>
      </c>
      <c r="R360" s="8">
        <v>34494</v>
      </c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9">
        <v>2.0470000000000002</v>
      </c>
      <c r="AK360" s="27">
        <v>2.12</v>
      </c>
      <c r="AL360" s="27">
        <v>2.15</v>
      </c>
      <c r="AM360" s="27">
        <v>2.1800000000000002</v>
      </c>
      <c r="AN360" s="27">
        <v>2.2549999999999999</v>
      </c>
      <c r="AO360" s="27">
        <v>2.355</v>
      </c>
      <c r="AP360" s="27">
        <v>2.3559999999999999</v>
      </c>
      <c r="AQ360" s="27">
        <v>2.2509999999999999</v>
      </c>
      <c r="AR360" s="27">
        <v>2.1869999999999998</v>
      </c>
      <c r="AS360" s="27">
        <v>2.1360000000000001</v>
      </c>
      <c r="AT360" s="27">
        <v>2.1360000000000001</v>
      </c>
      <c r="AU360" s="27">
        <v>2.137</v>
      </c>
      <c r="AV360" s="27">
        <v>2.1389999999999998</v>
      </c>
      <c r="AW360" s="27">
        <v>2.1520000000000001</v>
      </c>
      <c r="AX360" s="27">
        <v>2.1819999999999999</v>
      </c>
      <c r="AY360" s="27">
        <v>2.2309999999999999</v>
      </c>
      <c r="AZ360" s="27">
        <v>2.3140000000000001</v>
      </c>
      <c r="BA360" s="27">
        <v>2.427</v>
      </c>
      <c r="BB360" s="27">
        <v>2.4359999999999999</v>
      </c>
      <c r="BC360" s="27">
        <v>2.331</v>
      </c>
      <c r="BD360" s="27">
        <v>2.2669999999999999</v>
      </c>
      <c r="BE360" s="27">
        <v>2.2160000000000002</v>
      </c>
      <c r="BF360" s="27">
        <v>2.2160000000000002</v>
      </c>
      <c r="BG360" s="27">
        <v>2.2170000000000001</v>
      </c>
      <c r="BH360" s="27">
        <v>2.2189999999999999</v>
      </c>
      <c r="BI360" s="27">
        <v>2.2320000000000002</v>
      </c>
      <c r="BJ360" s="27">
        <v>2.262</v>
      </c>
      <c r="BK360" s="27">
        <v>2.3109999999999999</v>
      </c>
      <c r="BL360" s="27">
        <v>2.3940000000000001</v>
      </c>
      <c r="BM360" s="27">
        <v>2.5070000000000001</v>
      </c>
      <c r="BN360" s="27">
        <v>2.5209999999999999</v>
      </c>
      <c r="BO360" s="27">
        <v>2.4159999999999999</v>
      </c>
      <c r="BP360" s="27">
        <v>2.3519999999999999</v>
      </c>
      <c r="BQ360" s="27">
        <v>2.3010000000000002</v>
      </c>
      <c r="BR360" s="27">
        <v>2.3010000000000002</v>
      </c>
      <c r="BS360" s="27">
        <v>2.302</v>
      </c>
      <c r="BT360" s="27">
        <v>2.3039999999999998</v>
      </c>
      <c r="BU360" s="27">
        <v>2.3170000000000002</v>
      </c>
      <c r="BV360" s="27">
        <v>2.347</v>
      </c>
      <c r="BW360" s="27">
        <v>2.3959999999999999</v>
      </c>
      <c r="BX360" s="27">
        <v>2.4790000000000001</v>
      </c>
      <c r="BY360" s="27">
        <v>2.5920000000000001</v>
      </c>
      <c r="BZ360" s="27">
        <v>2.6160000000000001</v>
      </c>
      <c r="CA360" s="27">
        <v>2.5110000000000001</v>
      </c>
      <c r="CB360" s="27">
        <v>2.4470000000000001</v>
      </c>
      <c r="CC360" s="27">
        <v>2.3959999999999999</v>
      </c>
      <c r="CD360" s="27">
        <v>2.3959999999999999</v>
      </c>
      <c r="CE360" s="27">
        <v>2.3969999999999998</v>
      </c>
      <c r="CF360" s="27">
        <v>2.399</v>
      </c>
      <c r="CG360" s="27">
        <v>2.4119999999999999</v>
      </c>
      <c r="CH360" s="27">
        <v>2.4420000000000002</v>
      </c>
      <c r="CI360" s="27">
        <v>2.4910000000000001</v>
      </c>
      <c r="CJ360" s="27">
        <v>2.5739999999999998</v>
      </c>
      <c r="CK360" s="27">
        <v>2.6869999999999998</v>
      </c>
      <c r="CL360" s="27">
        <v>2.7309999999999999</v>
      </c>
      <c r="CM360" s="27">
        <v>2.6259999999999999</v>
      </c>
      <c r="CN360" s="27">
        <v>2.5619999999999998</v>
      </c>
      <c r="CO360" s="27">
        <v>2.5110000000000001</v>
      </c>
      <c r="CP360" s="27">
        <v>2.5110000000000001</v>
      </c>
      <c r="CQ360" s="27">
        <v>2.512</v>
      </c>
      <c r="CR360" s="27">
        <v>2.5139999999999998</v>
      </c>
      <c r="CS360" s="27">
        <v>2.5270000000000001</v>
      </c>
      <c r="CT360" s="27">
        <v>2.5569999999999999</v>
      </c>
      <c r="CU360" s="27">
        <v>2.6059999999999999</v>
      </c>
      <c r="CV360" s="27">
        <v>2.6890000000000001</v>
      </c>
      <c r="CW360" s="27">
        <v>2.802</v>
      </c>
      <c r="CX360" s="27">
        <v>2.8559999999999999</v>
      </c>
      <c r="CY360" s="27">
        <v>2.7509999999999999</v>
      </c>
      <c r="CZ360" s="27">
        <v>2.6869999999999998</v>
      </c>
      <c r="DA360" s="27">
        <v>2.6360000000000001</v>
      </c>
      <c r="DB360" s="27">
        <v>2.6360000000000001</v>
      </c>
      <c r="DC360" s="27">
        <v>2.637</v>
      </c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</row>
    <row r="361" spans="1:199" customFormat="1" x14ac:dyDescent="0.2">
      <c r="A361">
        <f t="shared" si="94"/>
        <v>5</v>
      </c>
      <c r="B361">
        <f t="shared" si="95"/>
        <v>6</v>
      </c>
      <c r="C361" s="1">
        <v>34495</v>
      </c>
      <c r="D361">
        <f t="shared" si="96"/>
        <v>6</v>
      </c>
      <c r="E361">
        <f t="shared" si="97"/>
        <v>1994</v>
      </c>
      <c r="F361" s="17">
        <f t="shared" si="84"/>
        <v>0.12199999999999989</v>
      </c>
      <c r="G361" s="16">
        <f t="shared" si="86"/>
        <v>8.0000000000000071E-2</v>
      </c>
      <c r="H361" s="16">
        <f t="shared" si="87"/>
        <v>8.4999999999999964E-2</v>
      </c>
      <c r="I361" s="16">
        <f t="shared" si="88"/>
        <v>0.16500000000000004</v>
      </c>
      <c r="J361" s="7">
        <f>VLOOKUP(C361,'Nymex hist.'!A:B,2,0)</f>
        <v>2.1339999999999999</v>
      </c>
      <c r="K361" s="11">
        <f t="shared" si="98"/>
        <v>2.1720000000000002</v>
      </c>
      <c r="L361" s="11">
        <f t="shared" si="85"/>
        <v>2.294</v>
      </c>
      <c r="M361" s="9">
        <f t="shared" si="89"/>
        <v>2.2315</v>
      </c>
      <c r="N361" s="9">
        <f t="shared" si="90"/>
        <v>2.3115000000000001</v>
      </c>
      <c r="O361" s="9">
        <f t="shared" si="91"/>
        <v>2.3965000000000001</v>
      </c>
      <c r="P361" s="9">
        <f t="shared" si="92"/>
        <v>2.4914999999999998</v>
      </c>
      <c r="Q361" s="9">
        <f t="shared" si="93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x14ac:dyDescent="0.2">
      <c r="A362">
        <f t="shared" si="94"/>
        <v>7</v>
      </c>
      <c r="B362">
        <f t="shared" si="95"/>
        <v>6</v>
      </c>
      <c r="C362" s="1">
        <v>34497</v>
      </c>
      <c r="D362">
        <f t="shared" si="96"/>
        <v>6</v>
      </c>
      <c r="E362">
        <f t="shared" si="97"/>
        <v>1994</v>
      </c>
      <c r="F362" s="17">
        <f t="shared" si="84"/>
        <v>0.17849999999999966</v>
      </c>
      <c r="G362" s="16">
        <f t="shared" si="86"/>
        <v>7.6666666666666217E-2</v>
      </c>
      <c r="H362" s="16">
        <f t="shared" si="87"/>
        <v>8.4999999999999964E-2</v>
      </c>
      <c r="I362" s="16">
        <f t="shared" si="88"/>
        <v>0.16166666666666618</v>
      </c>
      <c r="J362" s="7">
        <f>VLOOKUP(C362,'Nymex hist.'!A:B,2,0)</f>
        <v>2.13</v>
      </c>
      <c r="K362" s="11">
        <f t="shared" si="98"/>
        <v>2.0274999999999999</v>
      </c>
      <c r="L362" s="11">
        <f t="shared" si="85"/>
        <v>2.2059999999999995</v>
      </c>
      <c r="M362" s="9">
        <f t="shared" si="89"/>
        <v>2.1655833333333336</v>
      </c>
      <c r="N362" s="9">
        <f t="shared" si="90"/>
        <v>2.2422499999999999</v>
      </c>
      <c r="O362" s="9">
        <f t="shared" si="91"/>
        <v>2.3272499999999998</v>
      </c>
      <c r="P362" s="9">
        <f t="shared" si="92"/>
        <v>2.42225</v>
      </c>
      <c r="Q362" s="9">
        <f t="shared" si="93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x14ac:dyDescent="0.2">
      <c r="A363">
        <f t="shared" si="94"/>
        <v>1</v>
      </c>
      <c r="B363">
        <f t="shared" si="95"/>
        <v>6</v>
      </c>
      <c r="C363" s="1">
        <v>34498</v>
      </c>
      <c r="D363">
        <f t="shared" si="96"/>
        <v>6</v>
      </c>
      <c r="E363">
        <f t="shared" si="97"/>
        <v>1994</v>
      </c>
      <c r="F363" s="17">
        <f t="shared" si="84"/>
        <v>0.11909999999999998</v>
      </c>
      <c r="G363" s="16">
        <f t="shared" si="86"/>
        <v>7.749999999999968E-2</v>
      </c>
      <c r="H363" s="16">
        <f t="shared" si="87"/>
        <v>8.4999999999999964E-2</v>
      </c>
      <c r="I363" s="16">
        <f t="shared" si="88"/>
        <v>0.16249999999999964</v>
      </c>
      <c r="J363" s="7">
        <f>VLOOKUP(C363,'Nymex hist.'!A:B,2,0)</f>
        <v>2.121</v>
      </c>
      <c r="K363" s="11">
        <f t="shared" si="98"/>
        <v>2.1615000000000002</v>
      </c>
      <c r="L363" s="11">
        <f t="shared" si="85"/>
        <v>2.2806000000000002</v>
      </c>
      <c r="M363" s="9">
        <f t="shared" si="89"/>
        <v>2.2185000000000001</v>
      </c>
      <c r="N363" s="9">
        <f t="shared" si="90"/>
        <v>2.2959999999999998</v>
      </c>
      <c r="O363" s="9">
        <f t="shared" si="91"/>
        <v>2.3809999999999998</v>
      </c>
      <c r="P363" s="9">
        <f t="shared" si="92"/>
        <v>2.4760000000000004</v>
      </c>
      <c r="Q363" s="9">
        <f t="shared" si="93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x14ac:dyDescent="0.2">
      <c r="A364">
        <f t="shared" si="94"/>
        <v>2</v>
      </c>
      <c r="B364">
        <f t="shared" si="95"/>
        <v>6</v>
      </c>
      <c r="C364" s="1">
        <v>34499</v>
      </c>
      <c r="D364">
        <f t="shared" si="96"/>
        <v>6</v>
      </c>
      <c r="E364">
        <f t="shared" si="97"/>
        <v>1994</v>
      </c>
      <c r="F364" s="17">
        <f t="shared" si="84"/>
        <v>0.11485000000000056</v>
      </c>
      <c r="G364" s="16">
        <f t="shared" si="86"/>
        <v>7.7500000000000124E-2</v>
      </c>
      <c r="H364" s="16">
        <f t="shared" si="87"/>
        <v>8.499999999999952E-2</v>
      </c>
      <c r="I364" s="16">
        <f t="shared" si="88"/>
        <v>0.16249999999999964</v>
      </c>
      <c r="J364" s="7">
        <f>VLOOKUP(C364,'Nymex hist.'!A:B,2,0)</f>
        <v>2.13</v>
      </c>
      <c r="K364" s="11">
        <f t="shared" si="98"/>
        <v>2.1567499999999997</v>
      </c>
      <c r="L364" s="11">
        <f t="shared" si="85"/>
        <v>2.2716000000000003</v>
      </c>
      <c r="M364" s="9">
        <f t="shared" si="89"/>
        <v>2.2095000000000002</v>
      </c>
      <c r="N364" s="9">
        <f t="shared" si="90"/>
        <v>2.2870000000000004</v>
      </c>
      <c r="O364" s="9">
        <f t="shared" si="91"/>
        <v>2.3719999999999999</v>
      </c>
      <c r="P364" s="9">
        <f t="shared" si="92"/>
        <v>2.4670000000000001</v>
      </c>
      <c r="Q364" s="9">
        <f t="shared" si="93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x14ac:dyDescent="0.2">
      <c r="A365">
        <f t="shared" si="94"/>
        <v>3</v>
      </c>
      <c r="B365">
        <f t="shared" si="95"/>
        <v>6</v>
      </c>
      <c r="C365" s="1">
        <v>34500</v>
      </c>
      <c r="D365">
        <f t="shared" si="96"/>
        <v>6</v>
      </c>
      <c r="E365">
        <f t="shared" si="97"/>
        <v>1994</v>
      </c>
      <c r="F365" s="17">
        <f t="shared" si="84"/>
        <v>9.7499999999999698E-2</v>
      </c>
      <c r="G365" s="16">
        <f t="shared" si="86"/>
        <v>7.749999999999968E-2</v>
      </c>
      <c r="H365" s="16">
        <f t="shared" si="87"/>
        <v>8.5000000000000409E-2</v>
      </c>
      <c r="I365" s="16">
        <f t="shared" si="88"/>
        <v>0.16250000000000009</v>
      </c>
      <c r="J365" s="7">
        <f>VLOOKUP(C365,'Nymex hist.'!A:B,2,0)</f>
        <v>2.1720000000000002</v>
      </c>
      <c r="K365" s="11">
        <f t="shared" si="98"/>
        <v>2.1975000000000002</v>
      </c>
      <c r="L365" s="11">
        <f t="shared" si="85"/>
        <v>2.2949999999999999</v>
      </c>
      <c r="M365" s="9">
        <f t="shared" si="89"/>
        <v>2.2342500000000003</v>
      </c>
      <c r="N365" s="9">
        <f t="shared" si="90"/>
        <v>2.31175</v>
      </c>
      <c r="O365" s="9">
        <f t="shared" si="91"/>
        <v>2.3967500000000004</v>
      </c>
      <c r="P365" s="9">
        <f t="shared" si="92"/>
        <v>2.4917500000000001</v>
      </c>
      <c r="Q365" s="9">
        <f t="shared" si="93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">
      <c r="A366" s="31">
        <f t="shared" si="94"/>
        <v>4</v>
      </c>
      <c r="B366" s="31">
        <f t="shared" si="95"/>
        <v>6</v>
      </c>
      <c r="C366" s="1">
        <v>34501</v>
      </c>
      <c r="D366">
        <f t="shared" si="96"/>
        <v>6</v>
      </c>
      <c r="E366">
        <f t="shared" si="97"/>
        <v>1994</v>
      </c>
      <c r="F366" s="19">
        <f t="shared" si="84"/>
        <v>0.1097999999999999</v>
      </c>
      <c r="G366" s="19">
        <f t="shared" si="86"/>
        <v>7.7500000000000124E-2</v>
      </c>
      <c r="H366" s="19">
        <f t="shared" si="87"/>
        <v>8.4999999999999964E-2</v>
      </c>
      <c r="I366" s="19">
        <f t="shared" si="88"/>
        <v>0.16250000000000009</v>
      </c>
      <c r="J366" s="21">
        <f>VLOOKUP(C366,'Nymex hist.'!A:B,2,0)</f>
        <v>2.1339999999999999</v>
      </c>
      <c r="K366" s="21">
        <f t="shared" si="98"/>
        <v>2.173</v>
      </c>
      <c r="L366" s="21">
        <f t="shared" si="85"/>
        <v>2.2827999999999999</v>
      </c>
      <c r="M366" s="21">
        <f t="shared" si="89"/>
        <v>2.2240833333333332</v>
      </c>
      <c r="N366" s="21">
        <f t="shared" si="90"/>
        <v>2.3015833333333333</v>
      </c>
      <c r="O366" s="21">
        <f t="shared" si="91"/>
        <v>2.3865833333333333</v>
      </c>
      <c r="P366" s="21">
        <f t="shared" si="92"/>
        <v>2.481583333333333</v>
      </c>
      <c r="Q366" s="21">
        <f t="shared" si="93"/>
        <v>2.5965833333333337</v>
      </c>
      <c r="R366" s="8">
        <v>34501</v>
      </c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9">
        <v>2.1339999999999999</v>
      </c>
      <c r="AK366" s="27">
        <v>2.1840000000000002</v>
      </c>
      <c r="AL366" s="27">
        <v>2.1840000000000002</v>
      </c>
      <c r="AM366" s="27">
        <v>2.19</v>
      </c>
      <c r="AN366" s="27">
        <v>2.2599999999999998</v>
      </c>
      <c r="AO366" s="27">
        <v>2.3540000000000001</v>
      </c>
      <c r="AP366" s="27">
        <v>2.3570000000000002</v>
      </c>
      <c r="AQ366" s="27">
        <v>2.254</v>
      </c>
      <c r="AR366" s="27">
        <v>2.1890000000000001</v>
      </c>
      <c r="AS366" s="27">
        <v>2.1389999999999998</v>
      </c>
      <c r="AT366" s="27">
        <v>2.14</v>
      </c>
      <c r="AU366" s="27">
        <v>2.1419999999999999</v>
      </c>
      <c r="AV366" s="27">
        <v>2.1459999999999999</v>
      </c>
      <c r="AW366" s="27">
        <v>2.1589999999999998</v>
      </c>
      <c r="AX366" s="27">
        <v>2.1880000000000002</v>
      </c>
      <c r="AY366" s="27">
        <v>2.234</v>
      </c>
      <c r="AZ366" s="27">
        <v>2.3140000000000001</v>
      </c>
      <c r="BA366" s="27">
        <v>2.427</v>
      </c>
      <c r="BB366" s="27">
        <v>2.4344999999999999</v>
      </c>
      <c r="BC366" s="27">
        <v>2.3315000000000001</v>
      </c>
      <c r="BD366" s="27">
        <v>2.2665000000000002</v>
      </c>
      <c r="BE366" s="27">
        <v>2.2164999999999999</v>
      </c>
      <c r="BF366" s="27">
        <v>2.2174999999999998</v>
      </c>
      <c r="BG366" s="27">
        <v>2.2195</v>
      </c>
      <c r="BH366" s="27">
        <v>2.2235</v>
      </c>
      <c r="BI366" s="27">
        <v>2.2364999999999999</v>
      </c>
      <c r="BJ366" s="27">
        <v>2.2654999999999998</v>
      </c>
      <c r="BK366" s="27">
        <v>2.3115000000000001</v>
      </c>
      <c r="BL366" s="27">
        <v>2.3915000000000002</v>
      </c>
      <c r="BM366" s="27">
        <v>2.5045000000000002</v>
      </c>
      <c r="BN366" s="27">
        <v>2.5194999999999999</v>
      </c>
      <c r="BO366" s="27">
        <v>2.4165000000000001</v>
      </c>
      <c r="BP366" s="27">
        <v>2.3515000000000001</v>
      </c>
      <c r="BQ366" s="27">
        <v>2.3014999999999999</v>
      </c>
      <c r="BR366" s="27">
        <v>2.3025000000000002</v>
      </c>
      <c r="BS366" s="27">
        <v>2.3045</v>
      </c>
      <c r="BT366" s="27">
        <v>2.3085</v>
      </c>
      <c r="BU366" s="27">
        <v>2.3214999999999999</v>
      </c>
      <c r="BV366" s="27">
        <v>2.3504999999999998</v>
      </c>
      <c r="BW366" s="27">
        <v>2.3965000000000001</v>
      </c>
      <c r="BX366" s="27">
        <v>2.4765000000000001</v>
      </c>
      <c r="BY366" s="27">
        <v>2.5895000000000001</v>
      </c>
      <c r="BZ366" s="27">
        <v>2.6145</v>
      </c>
      <c r="CA366" s="27">
        <v>2.5114999999999998</v>
      </c>
      <c r="CB366" s="27">
        <v>2.4464999999999999</v>
      </c>
      <c r="CC366" s="27">
        <v>2.3965000000000001</v>
      </c>
      <c r="CD366" s="27">
        <v>2.3975</v>
      </c>
      <c r="CE366" s="27">
        <v>2.3995000000000002</v>
      </c>
      <c r="CF366" s="27">
        <v>2.4035000000000002</v>
      </c>
      <c r="CG366" s="27">
        <v>2.4165000000000001</v>
      </c>
      <c r="CH366" s="27">
        <v>2.4455</v>
      </c>
      <c r="CI366" s="27">
        <v>2.4914999999999998</v>
      </c>
      <c r="CJ366" s="27">
        <v>2.5714999999999999</v>
      </c>
      <c r="CK366" s="27">
        <v>2.6844999999999999</v>
      </c>
      <c r="CL366" s="27">
        <v>2.7294999999999998</v>
      </c>
      <c r="CM366" s="27">
        <v>2.6265000000000001</v>
      </c>
      <c r="CN366" s="27">
        <v>2.5615000000000001</v>
      </c>
      <c r="CO366" s="27">
        <v>2.5114999999999998</v>
      </c>
      <c r="CP366" s="27">
        <v>2.5125000000000002</v>
      </c>
      <c r="CQ366" s="27">
        <v>2.5145</v>
      </c>
      <c r="CR366" s="27">
        <v>2.5185</v>
      </c>
      <c r="CS366" s="27">
        <v>2.5314999999999999</v>
      </c>
      <c r="CT366" s="27">
        <v>2.5605000000000002</v>
      </c>
      <c r="CU366" s="27">
        <v>2.6065</v>
      </c>
      <c r="CV366" s="27">
        <v>2.6865000000000001</v>
      </c>
      <c r="CW366" s="27">
        <v>2.7995000000000001</v>
      </c>
      <c r="CX366" s="27">
        <v>2.8544999999999998</v>
      </c>
      <c r="CY366" s="27">
        <v>2.7515000000000001</v>
      </c>
      <c r="CZ366" s="27">
        <v>2.6865000000000001</v>
      </c>
      <c r="DA366" s="27">
        <v>2.6364999999999998</v>
      </c>
      <c r="DB366" s="27">
        <v>2.6375000000000002</v>
      </c>
      <c r="DC366" s="27">
        <v>2.6395</v>
      </c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</row>
    <row r="367" spans="1:199" customFormat="1" x14ac:dyDescent="0.2">
      <c r="A367">
        <f t="shared" si="94"/>
        <v>5</v>
      </c>
      <c r="B367">
        <f t="shared" si="95"/>
        <v>6</v>
      </c>
      <c r="C367" s="1">
        <v>34502</v>
      </c>
      <c r="D367">
        <f t="shared" si="96"/>
        <v>6</v>
      </c>
      <c r="E367">
        <f t="shared" si="97"/>
        <v>1994</v>
      </c>
      <c r="F367" s="17">
        <f t="shared" si="84"/>
        <v>0.13074999999999992</v>
      </c>
      <c r="G367" s="16">
        <f t="shared" si="86"/>
        <v>7.7500000000000124E-2</v>
      </c>
      <c r="H367" s="16">
        <f t="shared" si="87"/>
        <v>8.5000000000000409E-2</v>
      </c>
      <c r="I367" s="16">
        <f t="shared" si="88"/>
        <v>0.16250000000000053</v>
      </c>
      <c r="J367" s="7">
        <f>VLOOKUP(C367,'Nymex hist.'!A:B,2,0)</f>
        <v>2.085</v>
      </c>
      <c r="K367" s="11">
        <f t="shared" si="98"/>
        <v>2.1382499999999998</v>
      </c>
      <c r="L367" s="11">
        <f t="shared" si="85"/>
        <v>2.2689999999999997</v>
      </c>
      <c r="M367" s="9">
        <f t="shared" si="89"/>
        <v>2.2139166666666665</v>
      </c>
      <c r="N367" s="9">
        <f t="shared" si="90"/>
        <v>2.2914166666666667</v>
      </c>
      <c r="O367" s="9">
        <f t="shared" si="91"/>
        <v>2.3764166666666671</v>
      </c>
      <c r="P367" s="9">
        <f t="shared" si="92"/>
        <v>2.4714166666666664</v>
      </c>
      <c r="Q367" s="9">
        <f t="shared" si="93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x14ac:dyDescent="0.2">
      <c r="A368">
        <f t="shared" si="94"/>
        <v>1</v>
      </c>
      <c r="B368">
        <f t="shared" si="95"/>
        <v>6</v>
      </c>
      <c r="C368" s="1">
        <v>34505</v>
      </c>
      <c r="D368">
        <f t="shared" si="96"/>
        <v>6</v>
      </c>
      <c r="E368">
        <f t="shared" si="97"/>
        <v>1994</v>
      </c>
      <c r="F368" s="17">
        <f t="shared" si="84"/>
        <v>0.11925000000000008</v>
      </c>
      <c r="G368" s="16">
        <f t="shared" si="86"/>
        <v>7.7500000000000124E-2</v>
      </c>
      <c r="H368" s="16">
        <f t="shared" si="87"/>
        <v>8.5000000000000409E-2</v>
      </c>
      <c r="I368" s="16">
        <f t="shared" si="88"/>
        <v>0.16250000000000053</v>
      </c>
      <c r="J368" s="7">
        <f>VLOOKUP(C368,'Nymex hist.'!A:B,2,0)</f>
        <v>2.1259999999999999</v>
      </c>
      <c r="K368" s="11">
        <f t="shared" si="98"/>
        <v>2.1557499999999998</v>
      </c>
      <c r="L368" s="11">
        <f t="shared" si="85"/>
        <v>2.2749999999999999</v>
      </c>
      <c r="M368" s="9">
        <f t="shared" si="89"/>
        <v>2.2199166666666663</v>
      </c>
      <c r="N368" s="9">
        <f t="shared" si="90"/>
        <v>2.2974166666666664</v>
      </c>
      <c r="O368" s="9">
        <f t="shared" si="91"/>
        <v>2.3824166666666668</v>
      </c>
      <c r="P368" s="9">
        <f t="shared" si="92"/>
        <v>2.4774166666666666</v>
      </c>
      <c r="Q368" s="9">
        <f t="shared" si="93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x14ac:dyDescent="0.2">
      <c r="A369">
        <f t="shared" si="94"/>
        <v>2</v>
      </c>
      <c r="B369">
        <f t="shared" si="95"/>
        <v>6</v>
      </c>
      <c r="C369" s="1">
        <v>34506</v>
      </c>
      <c r="D369">
        <f t="shared" si="96"/>
        <v>6</v>
      </c>
      <c r="E369">
        <f t="shared" si="97"/>
        <v>1994</v>
      </c>
      <c r="F369" s="17">
        <f t="shared" si="84"/>
        <v>0.12895000000000012</v>
      </c>
      <c r="G369" s="16">
        <f t="shared" si="86"/>
        <v>7.0000000000000284E-2</v>
      </c>
      <c r="H369" s="16">
        <f t="shared" si="87"/>
        <v>8.2499999999999574E-2</v>
      </c>
      <c r="I369" s="16">
        <f t="shared" si="88"/>
        <v>0.15249999999999986</v>
      </c>
      <c r="J369" s="7">
        <f>VLOOKUP(C369,'Nymex hist.'!A:B,2,0)</f>
        <v>2.0779999999999998</v>
      </c>
      <c r="K369" s="11">
        <f t="shared" si="98"/>
        <v>2.1282499999999995</v>
      </c>
      <c r="L369" s="11">
        <f t="shared" si="85"/>
        <v>2.2571999999999997</v>
      </c>
      <c r="M369" s="9">
        <f t="shared" si="89"/>
        <v>2.2014999999999998</v>
      </c>
      <c r="N369" s="9">
        <f t="shared" si="90"/>
        <v>2.2715000000000001</v>
      </c>
      <c r="O369" s="9">
        <f t="shared" si="91"/>
        <v>2.3539999999999996</v>
      </c>
      <c r="P369" s="9">
        <f t="shared" si="92"/>
        <v>2.4490000000000003</v>
      </c>
      <c r="Q369" s="9">
        <f t="shared" si="93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x14ac:dyDescent="0.2">
      <c r="A370">
        <f t="shared" si="94"/>
        <v>3</v>
      </c>
      <c r="B370">
        <f t="shared" si="95"/>
        <v>6</v>
      </c>
      <c r="C370" s="1">
        <v>34507</v>
      </c>
      <c r="D370">
        <f t="shared" si="96"/>
        <v>6</v>
      </c>
      <c r="E370">
        <f t="shared" si="97"/>
        <v>1994</v>
      </c>
      <c r="F370" s="17">
        <f t="shared" si="84"/>
        <v>0.15539999999999976</v>
      </c>
      <c r="G370" s="16">
        <f t="shared" si="86"/>
        <v>7.0000000000000284E-2</v>
      </c>
      <c r="H370" s="16">
        <f t="shared" si="87"/>
        <v>8.2500000000000018E-2</v>
      </c>
      <c r="I370" s="16">
        <f t="shared" si="88"/>
        <v>0.1525000000000003</v>
      </c>
      <c r="J370" s="7">
        <f>VLOOKUP(C370,'Nymex hist.'!A:B,2,0)</f>
        <v>2.024</v>
      </c>
      <c r="K370" s="11">
        <f t="shared" si="98"/>
        <v>2.1020000000000003</v>
      </c>
      <c r="L370" s="11">
        <f t="shared" si="85"/>
        <v>2.2574000000000001</v>
      </c>
      <c r="M370" s="9">
        <f t="shared" si="89"/>
        <v>2.2042499999999996</v>
      </c>
      <c r="N370" s="9">
        <f t="shared" si="90"/>
        <v>2.2742499999999999</v>
      </c>
      <c r="O370" s="9">
        <f t="shared" si="91"/>
        <v>2.3567499999999999</v>
      </c>
      <c r="P370" s="9">
        <f t="shared" si="92"/>
        <v>2.4517500000000001</v>
      </c>
      <c r="Q370" s="9">
        <f t="shared" si="93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">
      <c r="A371" s="31">
        <f t="shared" si="94"/>
        <v>4</v>
      </c>
      <c r="B371" s="31">
        <f t="shared" si="95"/>
        <v>6</v>
      </c>
      <c r="C371" s="1">
        <v>34508</v>
      </c>
      <c r="D371">
        <f t="shared" si="96"/>
        <v>6</v>
      </c>
      <c r="E371">
        <f t="shared" si="97"/>
        <v>1994</v>
      </c>
      <c r="F371" s="19">
        <f t="shared" si="84"/>
        <v>0.17919999999999936</v>
      </c>
      <c r="G371" s="19">
        <f t="shared" si="86"/>
        <v>7.4999999999999734E-2</v>
      </c>
      <c r="H371" s="19">
        <f t="shared" si="87"/>
        <v>8.2500000000000462E-2</v>
      </c>
      <c r="I371" s="19">
        <f t="shared" si="88"/>
        <v>0.1575000000000002</v>
      </c>
      <c r="J371" s="21">
        <f>VLOOKUP(C371,'Nymex hist.'!A:B,2,0)</f>
        <v>1.966</v>
      </c>
      <c r="K371" s="21">
        <f t="shared" si="98"/>
        <v>2.0700000000000003</v>
      </c>
      <c r="L371" s="21">
        <f t="shared" si="85"/>
        <v>2.2491999999999996</v>
      </c>
      <c r="M371" s="21">
        <f t="shared" si="89"/>
        <v>2.19625</v>
      </c>
      <c r="N371" s="21">
        <f t="shared" si="90"/>
        <v>2.2712499999999998</v>
      </c>
      <c r="O371" s="21">
        <f t="shared" si="91"/>
        <v>2.3537500000000002</v>
      </c>
      <c r="P371" s="21">
        <f t="shared" si="92"/>
        <v>2.44625</v>
      </c>
      <c r="Q371" s="21">
        <f t="shared" si="93"/>
        <v>2.5479166666666671</v>
      </c>
      <c r="R371" s="8">
        <v>34508</v>
      </c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9">
        <v>1.966</v>
      </c>
      <c r="AK371" s="27">
        <v>2.0630000000000002</v>
      </c>
      <c r="AL371" s="27">
        <v>2.1080000000000001</v>
      </c>
      <c r="AM371" s="27">
        <v>2.1429999999999998</v>
      </c>
      <c r="AN371" s="27">
        <v>2.2210000000000001</v>
      </c>
      <c r="AO371" s="27">
        <v>2.3210000000000002</v>
      </c>
      <c r="AP371" s="27">
        <v>2.3239999999999998</v>
      </c>
      <c r="AQ371" s="27">
        <v>2.222</v>
      </c>
      <c r="AR371" s="27">
        <v>2.1579999999999999</v>
      </c>
      <c r="AS371" s="27">
        <v>2.109</v>
      </c>
      <c r="AT371" s="27">
        <v>2.1110000000000002</v>
      </c>
      <c r="AU371" s="27">
        <v>2.1150000000000002</v>
      </c>
      <c r="AV371" s="27">
        <v>2.1190000000000002</v>
      </c>
      <c r="AW371" s="27">
        <v>2.133</v>
      </c>
      <c r="AX371" s="27">
        <v>2.161</v>
      </c>
      <c r="AY371" s="27">
        <v>2.2109999999999999</v>
      </c>
      <c r="AZ371" s="27">
        <v>2.29</v>
      </c>
      <c r="BA371" s="27">
        <v>2.4020000000000001</v>
      </c>
      <c r="BB371" s="27">
        <v>2.399</v>
      </c>
      <c r="BC371" s="27">
        <v>2.2970000000000002</v>
      </c>
      <c r="BD371" s="27">
        <v>2.2330000000000001</v>
      </c>
      <c r="BE371" s="27">
        <v>2.1840000000000002</v>
      </c>
      <c r="BF371" s="27">
        <v>2.1859999999999999</v>
      </c>
      <c r="BG371" s="27">
        <v>2.19</v>
      </c>
      <c r="BH371" s="27">
        <v>2.194</v>
      </c>
      <c r="BI371" s="27">
        <v>2.2080000000000002</v>
      </c>
      <c r="BJ371" s="27">
        <v>2.2360000000000002</v>
      </c>
      <c r="BK371" s="27">
        <v>2.286</v>
      </c>
      <c r="BL371" s="27">
        <v>2.3650000000000002</v>
      </c>
      <c r="BM371" s="27">
        <v>2.4769999999999999</v>
      </c>
      <c r="BN371" s="27">
        <v>2.4815</v>
      </c>
      <c r="BO371" s="27">
        <v>2.3795000000000002</v>
      </c>
      <c r="BP371" s="27">
        <v>2.3155000000000001</v>
      </c>
      <c r="BQ371" s="27">
        <v>2.2665000000000002</v>
      </c>
      <c r="BR371" s="27">
        <v>2.2685</v>
      </c>
      <c r="BS371" s="27">
        <v>2.2725</v>
      </c>
      <c r="BT371" s="27">
        <v>2.2765</v>
      </c>
      <c r="BU371" s="27">
        <v>2.2905000000000002</v>
      </c>
      <c r="BV371" s="27">
        <v>2.3184999999999998</v>
      </c>
      <c r="BW371" s="27">
        <v>2.3685</v>
      </c>
      <c r="BX371" s="27">
        <v>2.4474999999999998</v>
      </c>
      <c r="BY371" s="27">
        <v>2.5594999999999999</v>
      </c>
      <c r="BZ371" s="27">
        <v>2.5739999999999998</v>
      </c>
      <c r="CA371" s="27">
        <v>2.472</v>
      </c>
      <c r="CB371" s="27">
        <v>2.4079999999999999</v>
      </c>
      <c r="CC371" s="27">
        <v>2.359</v>
      </c>
      <c r="CD371" s="27">
        <v>2.3610000000000002</v>
      </c>
      <c r="CE371" s="27">
        <v>2.3650000000000002</v>
      </c>
      <c r="CF371" s="27">
        <v>2.3690000000000002</v>
      </c>
      <c r="CG371" s="27">
        <v>2.383</v>
      </c>
      <c r="CH371" s="27">
        <v>2.411</v>
      </c>
      <c r="CI371" s="27">
        <v>2.4609999999999999</v>
      </c>
      <c r="CJ371" s="27">
        <v>2.54</v>
      </c>
      <c r="CK371" s="27">
        <v>2.6520000000000001</v>
      </c>
      <c r="CL371" s="27">
        <v>2.6665000000000001</v>
      </c>
      <c r="CM371" s="27">
        <v>2.5745</v>
      </c>
      <c r="CN371" s="27">
        <v>2.5105</v>
      </c>
      <c r="CO371" s="27">
        <v>2.4615</v>
      </c>
      <c r="CP371" s="27">
        <v>2.4634999999999998</v>
      </c>
      <c r="CQ371" s="27">
        <v>2.4674999999999998</v>
      </c>
      <c r="CR371" s="27">
        <v>2.4714999999999998</v>
      </c>
      <c r="CS371" s="27">
        <v>2.4855</v>
      </c>
      <c r="CT371" s="27">
        <v>2.5135000000000001</v>
      </c>
      <c r="CU371" s="27">
        <v>2.5634999999999999</v>
      </c>
      <c r="CV371" s="27">
        <v>2.6425000000000001</v>
      </c>
      <c r="CW371" s="27">
        <v>2.7545000000000002</v>
      </c>
      <c r="CX371" s="27">
        <v>2.7789999999999999</v>
      </c>
      <c r="CY371" s="27">
        <v>2.6869999999999998</v>
      </c>
      <c r="CZ371" s="27">
        <v>2.6230000000000002</v>
      </c>
      <c r="DA371" s="27">
        <v>2.5739999999999998</v>
      </c>
      <c r="DB371" s="27">
        <v>2.5760000000000001</v>
      </c>
      <c r="DC371" s="27">
        <v>2.58</v>
      </c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</row>
    <row r="372" spans="1:199" customFormat="1" x14ac:dyDescent="0.2">
      <c r="A372">
        <f t="shared" si="94"/>
        <v>5</v>
      </c>
      <c r="B372">
        <f t="shared" si="95"/>
        <v>6</v>
      </c>
      <c r="C372" s="1">
        <v>34509</v>
      </c>
      <c r="D372">
        <f t="shared" si="96"/>
        <v>6</v>
      </c>
      <c r="E372">
        <f t="shared" si="97"/>
        <v>1994</v>
      </c>
      <c r="F372" s="17">
        <f t="shared" si="84"/>
        <v>0.16070000000000029</v>
      </c>
      <c r="G372" s="16">
        <f t="shared" si="86"/>
        <v>7.0666666666666877E-2</v>
      </c>
      <c r="H372" s="16">
        <f t="shared" si="87"/>
        <v>8.0000000000000071E-2</v>
      </c>
      <c r="I372" s="16">
        <f t="shared" si="88"/>
        <v>0.15066666666666695</v>
      </c>
      <c r="J372" s="7">
        <f>VLOOKUP(C372,'Nymex hist.'!A:B,2,0)</f>
        <v>2.1339999999999999</v>
      </c>
      <c r="K372" s="11">
        <f t="shared" si="98"/>
        <v>2.1034999999999999</v>
      </c>
      <c r="L372" s="11">
        <f t="shared" si="85"/>
        <v>2.2642000000000002</v>
      </c>
      <c r="M372" s="9">
        <f t="shared" si="89"/>
        <v>2.2102499999999998</v>
      </c>
      <c r="N372" s="9">
        <f t="shared" si="90"/>
        <v>2.2809166666666667</v>
      </c>
      <c r="O372" s="9">
        <f t="shared" si="91"/>
        <v>2.3609166666666668</v>
      </c>
      <c r="P372" s="9">
        <f t="shared" si="92"/>
        <v>2.4509166666666666</v>
      </c>
      <c r="Q372" s="9">
        <f t="shared" si="93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x14ac:dyDescent="0.2">
      <c r="A373">
        <f t="shared" si="94"/>
        <v>1</v>
      </c>
      <c r="B373">
        <f t="shared" si="95"/>
        <v>6</v>
      </c>
      <c r="C373" s="1">
        <v>34512</v>
      </c>
      <c r="D373">
        <f t="shared" si="96"/>
        <v>6</v>
      </c>
      <c r="E373">
        <f t="shared" si="97"/>
        <v>1994</v>
      </c>
      <c r="F373" s="17">
        <f t="shared" si="84"/>
        <v>0.15614999999999979</v>
      </c>
      <c r="G373" s="16">
        <f t="shared" si="86"/>
        <v>6.983333333333297E-2</v>
      </c>
      <c r="H373" s="16">
        <f t="shared" si="87"/>
        <v>8.0000000000000071E-2</v>
      </c>
      <c r="I373" s="16">
        <f t="shared" si="88"/>
        <v>0.14983333333333304</v>
      </c>
      <c r="J373" s="7">
        <f>VLOOKUP(C373,'Nymex hist.'!A:B,2,0)</f>
        <v>2.1360000000000001</v>
      </c>
      <c r="K373" s="11">
        <f t="shared" si="98"/>
        <v>2.10825</v>
      </c>
      <c r="L373" s="11">
        <f t="shared" si="85"/>
        <v>2.2643999999999997</v>
      </c>
      <c r="M373" s="9">
        <f t="shared" si="89"/>
        <v>2.2071666666666667</v>
      </c>
      <c r="N373" s="9">
        <f t="shared" si="90"/>
        <v>2.2769999999999997</v>
      </c>
      <c r="O373" s="9">
        <f t="shared" si="91"/>
        <v>2.3569999999999998</v>
      </c>
      <c r="P373" s="9">
        <f t="shared" si="92"/>
        <v>2.4470000000000001</v>
      </c>
      <c r="Q373" s="9">
        <f t="shared" si="93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x14ac:dyDescent="0.2">
      <c r="A374">
        <f t="shared" si="94"/>
        <v>2</v>
      </c>
      <c r="B374">
        <f t="shared" si="95"/>
        <v>6</v>
      </c>
      <c r="C374" s="1">
        <v>34513</v>
      </c>
      <c r="D374">
        <f t="shared" si="96"/>
        <v>6</v>
      </c>
      <c r="E374">
        <f t="shared" si="97"/>
        <v>1994</v>
      </c>
      <c r="F374" s="17">
        <f t="shared" si="84"/>
        <v>0.13895000000000035</v>
      </c>
      <c r="G374" s="16">
        <f t="shared" si="86"/>
        <v>6.9583333333333552E-2</v>
      </c>
      <c r="H374" s="16">
        <f t="shared" si="87"/>
        <v>7.9999999999999627E-2</v>
      </c>
      <c r="I374" s="16">
        <f t="shared" si="88"/>
        <v>0.14958333333333318</v>
      </c>
      <c r="J374" s="7">
        <f>VLOOKUP(C374,'Nymex hist.'!A:B,2,0)</f>
        <v>2.2000000000000002</v>
      </c>
      <c r="K374" s="11">
        <f t="shared" si="98"/>
        <v>2.1372499999999999</v>
      </c>
      <c r="L374" s="11">
        <f t="shared" si="85"/>
        <v>2.2762000000000002</v>
      </c>
      <c r="M374" s="9">
        <f t="shared" si="89"/>
        <v>2.2133333333333334</v>
      </c>
      <c r="N374" s="9">
        <f t="shared" si="90"/>
        <v>2.2829166666666669</v>
      </c>
      <c r="O374" s="9">
        <f t="shared" si="91"/>
        <v>2.3629166666666666</v>
      </c>
      <c r="P374" s="9">
        <f t="shared" si="92"/>
        <v>2.4529166666666664</v>
      </c>
      <c r="Q374" s="9">
        <f t="shared" si="93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x14ac:dyDescent="0.2">
      <c r="A375">
        <f t="shared" si="94"/>
        <v>3</v>
      </c>
      <c r="B375">
        <f t="shared" si="95"/>
        <v>6</v>
      </c>
      <c r="C375" s="1">
        <v>34514</v>
      </c>
      <c r="D375">
        <f t="shared" si="96"/>
        <v>6</v>
      </c>
      <c r="E375">
        <f t="shared" si="97"/>
        <v>1994</v>
      </c>
      <c r="F375" s="17">
        <f t="shared" si="84"/>
        <v>0.1414500000000003</v>
      </c>
      <c r="G375" s="16">
        <f t="shared" si="86"/>
        <v>6.5166666666666817E-2</v>
      </c>
      <c r="H375" s="16">
        <f t="shared" si="87"/>
        <v>7.5000000000000178E-2</v>
      </c>
      <c r="I375" s="16">
        <f t="shared" si="88"/>
        <v>0.14016666666666699</v>
      </c>
      <c r="J375" s="7">
        <f>VLOOKUP(C375,'Nymex hist.'!A:B,2,0)</f>
        <v>2.1800000000000002</v>
      </c>
      <c r="K375" s="11">
        <f t="shared" si="98"/>
        <v>2.1267499999999999</v>
      </c>
      <c r="L375" s="11">
        <f t="shared" si="85"/>
        <v>2.2682000000000002</v>
      </c>
      <c r="M375" s="9">
        <f t="shared" si="89"/>
        <v>2.2071666666666667</v>
      </c>
      <c r="N375" s="9">
        <f t="shared" si="90"/>
        <v>2.2723333333333335</v>
      </c>
      <c r="O375" s="9">
        <f t="shared" si="91"/>
        <v>2.3473333333333337</v>
      </c>
      <c r="P375" s="9">
        <f t="shared" si="92"/>
        <v>2.4323333333333332</v>
      </c>
      <c r="Q375" s="9">
        <f t="shared" si="93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">
      <c r="A376" s="31">
        <f t="shared" si="94"/>
        <v>4</v>
      </c>
      <c r="B376" s="31">
        <f t="shared" si="95"/>
        <v>6</v>
      </c>
      <c r="C376" s="1">
        <v>34515</v>
      </c>
      <c r="D376">
        <f t="shared" si="96"/>
        <v>6</v>
      </c>
      <c r="E376">
        <f t="shared" si="97"/>
        <v>1994</v>
      </c>
      <c r="F376" s="19">
        <f t="shared" si="84"/>
        <v>0.13955000000000028</v>
      </c>
      <c r="G376" s="19">
        <f t="shared" si="86"/>
        <v>6.1749999999999972E-2</v>
      </c>
      <c r="H376" s="19">
        <f t="shared" si="87"/>
        <v>7.5000000000000178E-2</v>
      </c>
      <c r="I376" s="19">
        <f t="shared" si="88"/>
        <v>0.13675000000000015</v>
      </c>
      <c r="J376" s="21">
        <f>VLOOKUP(C376,'Nymex hist.'!A:B,2,0)</f>
        <v>2.1840000000000002</v>
      </c>
      <c r="K376" s="21">
        <f t="shared" si="98"/>
        <v>2.1292499999999999</v>
      </c>
      <c r="L376" s="21">
        <f t="shared" si="85"/>
        <v>2.2688000000000001</v>
      </c>
      <c r="M376" s="21">
        <f t="shared" si="89"/>
        <v>2.1914166666666666</v>
      </c>
      <c r="N376" s="21">
        <f t="shared" si="90"/>
        <v>2.2531666666666665</v>
      </c>
      <c r="O376" s="21">
        <f t="shared" si="91"/>
        <v>2.3281666666666667</v>
      </c>
      <c r="P376" s="21">
        <f t="shared" si="92"/>
        <v>2.4131666666666671</v>
      </c>
      <c r="Q376" s="21">
        <f t="shared" si="93"/>
        <v>2.5081666666666664</v>
      </c>
      <c r="R376" s="8">
        <v>34515</v>
      </c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9">
        <v>1.966</v>
      </c>
      <c r="AK376" s="27">
        <v>2.1840000000000002</v>
      </c>
      <c r="AL376" s="27">
        <v>2.181</v>
      </c>
      <c r="AM376" s="27">
        <v>2.1859999999999999</v>
      </c>
      <c r="AN376" s="27">
        <v>2.2559999999999998</v>
      </c>
      <c r="AO376" s="27">
        <v>2.3460000000000001</v>
      </c>
      <c r="AP376" s="27">
        <v>2.343</v>
      </c>
      <c r="AQ376" s="27">
        <v>2.2330000000000001</v>
      </c>
      <c r="AR376" s="27">
        <v>2.1659999999999999</v>
      </c>
      <c r="AS376" s="27">
        <v>2.113</v>
      </c>
      <c r="AT376" s="27">
        <v>2.1139999999999999</v>
      </c>
      <c r="AU376" s="27">
        <v>2.1160000000000001</v>
      </c>
      <c r="AV376" s="27">
        <v>2.1160000000000001</v>
      </c>
      <c r="AW376" s="27">
        <v>2.1269999999999998</v>
      </c>
      <c r="AX376" s="27">
        <v>2.1469999999999998</v>
      </c>
      <c r="AY376" s="27">
        <v>2.1880000000000002</v>
      </c>
      <c r="AZ376" s="27">
        <v>2.2650000000000001</v>
      </c>
      <c r="BA376" s="27">
        <v>2.3690000000000002</v>
      </c>
      <c r="BB376" s="27">
        <v>2.3690000000000002</v>
      </c>
      <c r="BC376" s="27">
        <v>2.298</v>
      </c>
      <c r="BD376" s="27">
        <v>2.2309999999999999</v>
      </c>
      <c r="BE376" s="27">
        <v>2.1779999999999999</v>
      </c>
      <c r="BF376" s="27">
        <v>2.1789999999999998</v>
      </c>
      <c r="BG376" s="27">
        <v>2.181</v>
      </c>
      <c r="BH376" s="27">
        <v>2.181</v>
      </c>
      <c r="BI376" s="27">
        <v>2.1920000000000002</v>
      </c>
      <c r="BJ376" s="27">
        <v>2.2120000000000002</v>
      </c>
      <c r="BK376" s="27">
        <v>2.2530000000000001</v>
      </c>
      <c r="BL376" s="27">
        <v>2.33</v>
      </c>
      <c r="BM376" s="27">
        <v>2.4340000000000002</v>
      </c>
      <c r="BN376" s="27">
        <v>2.444</v>
      </c>
      <c r="BO376" s="27">
        <v>2.3730000000000002</v>
      </c>
      <c r="BP376" s="27">
        <v>2.306</v>
      </c>
      <c r="BQ376" s="27">
        <v>2.2530000000000001</v>
      </c>
      <c r="BR376" s="27">
        <v>2.254</v>
      </c>
      <c r="BS376" s="27">
        <v>2.2559999999999998</v>
      </c>
      <c r="BT376" s="27">
        <v>2.2559999999999998</v>
      </c>
      <c r="BU376" s="27">
        <v>2.2669999999999999</v>
      </c>
      <c r="BV376" s="27">
        <v>2.2869999999999999</v>
      </c>
      <c r="BW376" s="27">
        <v>2.3279999999999998</v>
      </c>
      <c r="BX376" s="27">
        <v>2.4049999999999998</v>
      </c>
      <c r="BY376" s="27">
        <v>2.5089999999999999</v>
      </c>
      <c r="BZ376" s="27">
        <v>2.5289999999999999</v>
      </c>
      <c r="CA376" s="27">
        <v>2.4580000000000002</v>
      </c>
      <c r="CB376" s="27">
        <v>2.391</v>
      </c>
      <c r="CC376" s="27">
        <v>2.3380000000000001</v>
      </c>
      <c r="CD376" s="27">
        <v>2.339</v>
      </c>
      <c r="CE376" s="27">
        <v>2.3410000000000002</v>
      </c>
      <c r="CF376" s="27">
        <v>2.3410000000000002</v>
      </c>
      <c r="CG376" s="27">
        <v>2.3519999999999999</v>
      </c>
      <c r="CH376" s="27">
        <v>2.3719999999999999</v>
      </c>
      <c r="CI376" s="27">
        <v>2.4129999999999998</v>
      </c>
      <c r="CJ376" s="27">
        <v>2.4900000000000002</v>
      </c>
      <c r="CK376" s="27">
        <v>2.5939999999999999</v>
      </c>
      <c r="CL376" s="27">
        <v>2.6240000000000001</v>
      </c>
      <c r="CM376" s="27">
        <v>2.5529999999999999</v>
      </c>
      <c r="CN376" s="27">
        <v>2.4860000000000002</v>
      </c>
      <c r="CO376" s="27">
        <v>2.4329999999999998</v>
      </c>
      <c r="CP376" s="27">
        <v>2.4340000000000002</v>
      </c>
      <c r="CQ376" s="27">
        <v>2.4359999999999999</v>
      </c>
      <c r="CR376" s="27">
        <v>2.4359999999999999</v>
      </c>
      <c r="CS376" s="27">
        <v>2.4470000000000001</v>
      </c>
      <c r="CT376" s="27">
        <v>2.4670000000000001</v>
      </c>
      <c r="CU376" s="27">
        <v>2.508</v>
      </c>
      <c r="CV376" s="27">
        <v>2.585</v>
      </c>
      <c r="CW376" s="27">
        <v>2.6890000000000001</v>
      </c>
      <c r="CX376" s="27">
        <v>2.7290000000000001</v>
      </c>
      <c r="CY376" s="27">
        <v>2.6579999999999999</v>
      </c>
      <c r="CZ376" s="27">
        <v>2.5910000000000002</v>
      </c>
      <c r="DA376" s="27">
        <v>2.5379999999999998</v>
      </c>
      <c r="DB376" s="27">
        <v>2.5390000000000001</v>
      </c>
      <c r="DC376" s="27">
        <v>2.5409999999999999</v>
      </c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</row>
    <row r="377" spans="1:199" customFormat="1" x14ac:dyDescent="0.2">
      <c r="A377">
        <f t="shared" si="94"/>
        <v>5</v>
      </c>
      <c r="B377">
        <f t="shared" si="95"/>
        <v>7</v>
      </c>
      <c r="C377" s="1">
        <v>34516</v>
      </c>
      <c r="D377">
        <f t="shared" si="96"/>
        <v>7</v>
      </c>
      <c r="E377">
        <f t="shared" si="97"/>
        <v>1994</v>
      </c>
      <c r="F377" s="17">
        <f t="shared" si="84"/>
        <v>7.0533333333333559E-2</v>
      </c>
      <c r="G377" s="16">
        <f t="shared" si="86"/>
        <v>6.233333333333313E-2</v>
      </c>
      <c r="H377" s="16">
        <f t="shared" si="87"/>
        <v>7.5000000000000622E-2</v>
      </c>
      <c r="I377" s="16">
        <f t="shared" si="88"/>
        <v>0.13733333333333375</v>
      </c>
      <c r="J377" s="7">
        <f>VLOOKUP(C377,'Nymex hist.'!A:B,2,0)</f>
        <v>2.2160000000000002</v>
      </c>
      <c r="K377" s="11">
        <f t="shared" ref="K377:K408" si="99">AVERAGE(AG377:AM377)</f>
        <v>2.2076666666666669</v>
      </c>
      <c r="L377" s="11">
        <f t="shared" si="85"/>
        <v>2.2782000000000004</v>
      </c>
      <c r="M377" s="9">
        <f t="shared" si="89"/>
        <v>2.2012499999999999</v>
      </c>
      <c r="N377" s="9">
        <f t="shared" si="90"/>
        <v>2.2635833333333331</v>
      </c>
      <c r="O377" s="9">
        <f t="shared" si="91"/>
        <v>2.3385833333333337</v>
      </c>
      <c r="P377" s="9">
        <f t="shared" si="92"/>
        <v>2.4235833333333332</v>
      </c>
      <c r="Q377" s="9">
        <f t="shared" si="93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x14ac:dyDescent="0.2">
      <c r="A378">
        <f t="shared" si="94"/>
        <v>2</v>
      </c>
      <c r="B378">
        <f t="shared" si="95"/>
        <v>7</v>
      </c>
      <c r="C378" s="1">
        <v>34520</v>
      </c>
      <c r="D378">
        <f t="shared" si="96"/>
        <v>7</v>
      </c>
      <c r="E378">
        <f t="shared" si="97"/>
        <v>1994</v>
      </c>
      <c r="F378" s="17">
        <f t="shared" ref="F378:F441" si="100">L378-K378</f>
        <v>0.1051333333333333</v>
      </c>
      <c r="G378" s="16">
        <f t="shared" si="86"/>
        <v>6.4833333333333076E-2</v>
      </c>
      <c r="H378" s="16">
        <f t="shared" si="87"/>
        <v>7.5000000000000622E-2</v>
      </c>
      <c r="I378" s="16">
        <f t="shared" si="88"/>
        <v>0.1398333333333337</v>
      </c>
      <c r="J378" s="7">
        <f>VLOOKUP(C378,'Nymex hist.'!A:B,2,0)</f>
        <v>2.1309999999999998</v>
      </c>
      <c r="K378" s="11">
        <f t="shared" si="99"/>
        <v>2.1486666666666667</v>
      </c>
      <c r="L378" s="11">
        <f t="shared" ref="L378:L441" si="101">AVERAGE(AN378:AR378)</f>
        <v>2.2538</v>
      </c>
      <c r="M378" s="9">
        <f t="shared" si="89"/>
        <v>2.18675</v>
      </c>
      <c r="N378" s="9">
        <f t="shared" si="90"/>
        <v>2.251583333333333</v>
      </c>
      <c r="O378" s="9">
        <f t="shared" si="91"/>
        <v>2.3265833333333337</v>
      </c>
      <c r="P378" s="9">
        <f t="shared" si="92"/>
        <v>2.4115833333333332</v>
      </c>
      <c r="Q378" s="9">
        <f t="shared" si="93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x14ac:dyDescent="0.2">
      <c r="A379">
        <f t="shared" si="94"/>
        <v>3</v>
      </c>
      <c r="B379">
        <f t="shared" si="95"/>
        <v>7</v>
      </c>
      <c r="C379" s="1">
        <v>34521</v>
      </c>
      <c r="D379">
        <f t="shared" si="96"/>
        <v>7</v>
      </c>
      <c r="E379">
        <f t="shared" si="97"/>
        <v>1994</v>
      </c>
      <c r="F379" s="17">
        <f t="shared" si="100"/>
        <v>0.11126666666666685</v>
      </c>
      <c r="G379" s="16">
        <f t="shared" si="86"/>
        <v>6.4583333333333215E-2</v>
      </c>
      <c r="H379" s="16">
        <f t="shared" si="87"/>
        <v>7.4999999999999734E-2</v>
      </c>
      <c r="I379" s="16">
        <f t="shared" si="88"/>
        <v>0.13958333333333295</v>
      </c>
      <c r="J379" s="7">
        <f>VLOOKUP(C379,'Nymex hist.'!A:B,2,0)</f>
        <v>2.1219999999999999</v>
      </c>
      <c r="K379" s="11">
        <f t="shared" si="99"/>
        <v>2.1453333333333333</v>
      </c>
      <c r="L379" s="11">
        <f t="shared" si="101"/>
        <v>2.2566000000000002</v>
      </c>
      <c r="M379" s="9">
        <f t="shared" si="89"/>
        <v>2.19075</v>
      </c>
      <c r="N379" s="9">
        <f t="shared" si="90"/>
        <v>2.2553333333333332</v>
      </c>
      <c r="O379" s="9">
        <f t="shared" si="91"/>
        <v>2.3303333333333329</v>
      </c>
      <c r="P379" s="9">
        <f t="shared" si="92"/>
        <v>2.4153333333333333</v>
      </c>
      <c r="Q379" s="9">
        <f t="shared" si="93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">
      <c r="A380" s="31">
        <f t="shared" si="94"/>
        <v>4</v>
      </c>
      <c r="B380" s="31">
        <f t="shared" si="95"/>
        <v>7</v>
      </c>
      <c r="C380" s="1">
        <v>34522</v>
      </c>
      <c r="D380">
        <f t="shared" si="96"/>
        <v>7</v>
      </c>
      <c r="E380">
        <f t="shared" si="97"/>
        <v>1994</v>
      </c>
      <c r="F380" s="19">
        <f t="shared" si="100"/>
        <v>0.1272000000000002</v>
      </c>
      <c r="G380" s="19">
        <f t="shared" si="86"/>
        <v>6.5749999999999531E-2</v>
      </c>
      <c r="H380" s="19">
        <f t="shared" si="87"/>
        <v>7.5000000000000178E-2</v>
      </c>
      <c r="I380" s="19">
        <f t="shared" si="88"/>
        <v>0.14074999999999971</v>
      </c>
      <c r="J380" s="21">
        <f>VLOOKUP(C380,'Nymex hist.'!A:B,2,0)</f>
        <v>2.0720000000000001</v>
      </c>
      <c r="K380" s="21">
        <f t="shared" si="99"/>
        <v>2.1040000000000001</v>
      </c>
      <c r="L380" s="21">
        <f t="shared" si="101"/>
        <v>2.2312000000000003</v>
      </c>
      <c r="M380" s="21">
        <f t="shared" si="89"/>
        <v>2.1728333333333336</v>
      </c>
      <c r="N380" s="21">
        <f t="shared" si="90"/>
        <v>2.2385833333333331</v>
      </c>
      <c r="O380" s="21">
        <f t="shared" si="91"/>
        <v>2.3135833333333333</v>
      </c>
      <c r="P380" s="21">
        <f t="shared" si="92"/>
        <v>2.3985833333333333</v>
      </c>
      <c r="Q380" s="21">
        <f t="shared" si="93"/>
        <v>2.4935833333333335</v>
      </c>
      <c r="R380" s="8">
        <v>34522</v>
      </c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9"/>
      <c r="AK380" s="27">
        <v>2.0720000000000001</v>
      </c>
      <c r="AL380" s="27">
        <v>2.1070000000000002</v>
      </c>
      <c r="AM380" s="27">
        <v>2.133</v>
      </c>
      <c r="AN380" s="27">
        <v>2.2120000000000002</v>
      </c>
      <c r="AO380" s="27">
        <v>2.302</v>
      </c>
      <c r="AP380" s="27">
        <v>2.302</v>
      </c>
      <c r="AQ380" s="27">
        <v>2.202</v>
      </c>
      <c r="AR380" s="27">
        <v>2.1379999999999999</v>
      </c>
      <c r="AS380" s="27">
        <v>2.0880000000000001</v>
      </c>
      <c r="AT380" s="27">
        <v>2.089</v>
      </c>
      <c r="AU380" s="27">
        <v>2.0910000000000002</v>
      </c>
      <c r="AV380" s="27">
        <v>2.093</v>
      </c>
      <c r="AW380" s="27">
        <v>2.1080000000000001</v>
      </c>
      <c r="AX380" s="27">
        <v>2.133</v>
      </c>
      <c r="AY380" s="27">
        <v>2.1840000000000002</v>
      </c>
      <c r="AZ380" s="27">
        <v>2.27</v>
      </c>
      <c r="BA380" s="27">
        <v>2.3759999999999999</v>
      </c>
      <c r="BB380" s="27">
        <v>2.3759999999999999</v>
      </c>
      <c r="BC380" s="27">
        <v>2.2669999999999999</v>
      </c>
      <c r="BD380" s="27">
        <v>2.2029999999999998</v>
      </c>
      <c r="BE380" s="27">
        <v>2.153</v>
      </c>
      <c r="BF380" s="27">
        <v>2.1539999999999999</v>
      </c>
      <c r="BG380" s="27">
        <v>2.1560000000000001</v>
      </c>
      <c r="BH380" s="27">
        <v>2.1579999999999999</v>
      </c>
      <c r="BI380" s="27">
        <v>2.173</v>
      </c>
      <c r="BJ380" s="27">
        <v>2.198</v>
      </c>
      <c r="BK380" s="27">
        <v>2.2490000000000001</v>
      </c>
      <c r="BL380" s="27">
        <v>2.335</v>
      </c>
      <c r="BM380" s="27">
        <v>2.4409999999999998</v>
      </c>
      <c r="BN380" s="27">
        <v>2.4510000000000001</v>
      </c>
      <c r="BO380" s="27">
        <v>2.3420000000000001</v>
      </c>
      <c r="BP380" s="27">
        <v>2.278</v>
      </c>
      <c r="BQ380" s="27">
        <v>2.2280000000000002</v>
      </c>
      <c r="BR380" s="27">
        <v>2.2290000000000001</v>
      </c>
      <c r="BS380" s="27">
        <v>2.2309999999999999</v>
      </c>
      <c r="BT380" s="27">
        <v>2.2330000000000001</v>
      </c>
      <c r="BU380" s="27">
        <v>2.2480000000000002</v>
      </c>
      <c r="BV380" s="27">
        <v>2.2730000000000001</v>
      </c>
      <c r="BW380" s="27">
        <v>2.3239999999999998</v>
      </c>
      <c r="BX380" s="27">
        <v>2.41</v>
      </c>
      <c r="BY380" s="27">
        <v>2.516</v>
      </c>
      <c r="BZ380" s="27">
        <v>2.536</v>
      </c>
      <c r="CA380" s="27">
        <v>2.427</v>
      </c>
      <c r="CB380" s="27">
        <v>2.363</v>
      </c>
      <c r="CC380" s="27">
        <v>2.3130000000000002</v>
      </c>
      <c r="CD380" s="27">
        <v>2.3140000000000001</v>
      </c>
      <c r="CE380" s="27">
        <v>2.3159999999999998</v>
      </c>
      <c r="CF380" s="27">
        <v>2.3180000000000001</v>
      </c>
      <c r="CG380" s="27">
        <v>2.3330000000000002</v>
      </c>
      <c r="CH380" s="27">
        <v>2.3580000000000001</v>
      </c>
      <c r="CI380" s="27">
        <v>2.4089999999999998</v>
      </c>
      <c r="CJ380" s="27">
        <v>2.4950000000000001</v>
      </c>
      <c r="CK380" s="27">
        <v>2.601</v>
      </c>
      <c r="CL380" s="27">
        <v>2.6309999999999998</v>
      </c>
      <c r="CM380" s="27">
        <v>2.5219999999999998</v>
      </c>
      <c r="CN380" s="27">
        <v>2.4580000000000002</v>
      </c>
      <c r="CO380" s="27">
        <v>2.4079999999999999</v>
      </c>
      <c r="CP380" s="27">
        <v>2.4089999999999998</v>
      </c>
      <c r="CQ380" s="27">
        <v>2.411</v>
      </c>
      <c r="CR380" s="27">
        <v>2.4129999999999998</v>
      </c>
      <c r="CS380" s="27">
        <v>2.4279999999999999</v>
      </c>
      <c r="CT380" s="27">
        <v>2.4529999999999998</v>
      </c>
      <c r="CU380" s="27">
        <v>2.504</v>
      </c>
      <c r="CV380" s="27">
        <v>2.59</v>
      </c>
      <c r="CW380" s="27">
        <v>2.6960000000000002</v>
      </c>
      <c r="CX380" s="27">
        <v>2.7360000000000002</v>
      </c>
      <c r="CY380" s="27">
        <v>2.6269999999999998</v>
      </c>
      <c r="CZ380" s="27">
        <v>2.5630000000000002</v>
      </c>
      <c r="DA380" s="27">
        <v>2.5129999999999999</v>
      </c>
      <c r="DB380" s="27">
        <v>2.5139999999999998</v>
      </c>
      <c r="DC380" s="27">
        <v>2.516</v>
      </c>
      <c r="DD380" s="27">
        <v>2.5179999999999998</v>
      </c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</row>
    <row r="381" spans="1:199" customFormat="1" x14ac:dyDescent="0.2">
      <c r="A381">
        <f t="shared" si="94"/>
        <v>5</v>
      </c>
      <c r="B381">
        <f t="shared" si="95"/>
        <v>7</v>
      </c>
      <c r="C381" s="1">
        <v>34523</v>
      </c>
      <c r="D381">
        <f t="shared" si="96"/>
        <v>7</v>
      </c>
      <c r="E381">
        <f t="shared" si="97"/>
        <v>1994</v>
      </c>
      <c r="F381" s="17">
        <f t="shared" si="100"/>
        <v>0.15013333333333323</v>
      </c>
      <c r="G381" s="16">
        <f t="shared" si="86"/>
        <v>6.6166666666666707E-2</v>
      </c>
      <c r="H381" s="16">
        <f t="shared" si="87"/>
        <v>7.4999999999999734E-2</v>
      </c>
      <c r="I381" s="16">
        <f t="shared" si="88"/>
        <v>0.14116666666666644</v>
      </c>
      <c r="J381" s="7">
        <f>VLOOKUP(C381,'Nymex hist.'!A:B,2,0)</f>
        <v>2.0230000000000001</v>
      </c>
      <c r="K381" s="11">
        <f t="shared" si="99"/>
        <v>2.0686666666666667</v>
      </c>
      <c r="L381" s="11">
        <f t="shared" si="101"/>
        <v>2.2187999999999999</v>
      </c>
      <c r="M381" s="9">
        <f t="shared" si="89"/>
        <v>2.16425</v>
      </c>
      <c r="N381" s="9">
        <f t="shared" si="90"/>
        <v>2.2304166666666667</v>
      </c>
      <c r="O381" s="9">
        <f t="shared" si="91"/>
        <v>2.3054166666666664</v>
      </c>
      <c r="P381" s="9">
        <f t="shared" si="92"/>
        <v>2.3904166666666664</v>
      </c>
      <c r="Q381" s="9">
        <f t="shared" si="93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x14ac:dyDescent="0.2">
      <c r="A382">
        <f t="shared" si="94"/>
        <v>1</v>
      </c>
      <c r="B382">
        <f t="shared" si="95"/>
        <v>7</v>
      </c>
      <c r="C382" s="1">
        <v>34526</v>
      </c>
      <c r="D382">
        <f t="shared" si="96"/>
        <v>7</v>
      </c>
      <c r="E382">
        <f t="shared" si="97"/>
        <v>1994</v>
      </c>
      <c r="F382" s="17">
        <f t="shared" si="100"/>
        <v>0.15246666666666675</v>
      </c>
      <c r="G382" s="16">
        <f t="shared" si="86"/>
        <v>7.5291666666666313E-2</v>
      </c>
      <c r="H382" s="16">
        <f t="shared" si="87"/>
        <v>8.2500000000000462E-2</v>
      </c>
      <c r="I382" s="16">
        <f t="shared" si="88"/>
        <v>0.15779166666666677</v>
      </c>
      <c r="J382" s="7">
        <f>VLOOKUP(C382,'Nymex hist.'!A:B,2,0)</f>
        <v>2.0259999999999998</v>
      </c>
      <c r="K382" s="11">
        <f t="shared" si="99"/>
        <v>2.0563333333333333</v>
      </c>
      <c r="L382" s="11">
        <f t="shared" si="101"/>
        <v>2.2088000000000001</v>
      </c>
      <c r="M382" s="9">
        <f t="shared" si="89"/>
        <v>2.1672500000000001</v>
      </c>
      <c r="N382" s="9">
        <f t="shared" si="90"/>
        <v>2.2425416666666664</v>
      </c>
      <c r="O382" s="9">
        <f t="shared" si="91"/>
        <v>2.3250416666666669</v>
      </c>
      <c r="P382" s="9">
        <f t="shared" si="92"/>
        <v>2.4175416666666667</v>
      </c>
      <c r="Q382" s="9">
        <f t="shared" si="93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x14ac:dyDescent="0.2">
      <c r="A383">
        <f t="shared" si="94"/>
        <v>2</v>
      </c>
      <c r="B383">
        <f t="shared" si="95"/>
        <v>7</v>
      </c>
      <c r="C383" s="1">
        <v>34527</v>
      </c>
      <c r="D383">
        <f t="shared" si="96"/>
        <v>7</v>
      </c>
      <c r="E383">
        <f t="shared" si="97"/>
        <v>1994</v>
      </c>
      <c r="F383" s="17">
        <f t="shared" si="100"/>
        <v>0.15799999999999947</v>
      </c>
      <c r="G383" s="16">
        <f t="shared" si="86"/>
        <v>7.6666666666666217E-2</v>
      </c>
      <c r="H383" s="16">
        <f t="shared" si="87"/>
        <v>8.4999999999999964E-2</v>
      </c>
      <c r="I383" s="16">
        <f t="shared" si="88"/>
        <v>0.16166666666666618</v>
      </c>
      <c r="J383" s="7">
        <f>VLOOKUP(C383,'Nymex hist.'!A:B,2,0)</f>
        <v>2.0049999999999999</v>
      </c>
      <c r="K383" s="11">
        <f t="shared" si="99"/>
        <v>2.048</v>
      </c>
      <c r="L383" s="11">
        <f t="shared" si="101"/>
        <v>2.2059999999999995</v>
      </c>
      <c r="M383" s="9">
        <f t="shared" si="89"/>
        <v>2.1655833333333336</v>
      </c>
      <c r="N383" s="9">
        <f t="shared" si="90"/>
        <v>2.2422499999999999</v>
      </c>
      <c r="O383" s="9">
        <f t="shared" si="91"/>
        <v>2.3272499999999998</v>
      </c>
      <c r="P383" s="9">
        <f t="shared" si="92"/>
        <v>2.42225</v>
      </c>
      <c r="Q383" s="9">
        <f t="shared" si="93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x14ac:dyDescent="0.2">
      <c r="A384">
        <f t="shared" si="94"/>
        <v>3</v>
      </c>
      <c r="B384">
        <f t="shared" si="95"/>
        <v>7</v>
      </c>
      <c r="C384" s="1">
        <v>34528</v>
      </c>
      <c r="D384">
        <f t="shared" si="96"/>
        <v>7</v>
      </c>
      <c r="E384">
        <f t="shared" si="97"/>
        <v>1994</v>
      </c>
      <c r="F384" s="17">
        <f t="shared" si="100"/>
        <v>0.16186666666666705</v>
      </c>
      <c r="G384" s="16">
        <f t="shared" si="86"/>
        <v>7.5833333333333641E-2</v>
      </c>
      <c r="H384" s="16">
        <f t="shared" si="87"/>
        <v>8.4999999999999964E-2</v>
      </c>
      <c r="I384" s="16">
        <f t="shared" si="88"/>
        <v>0.16083333333333361</v>
      </c>
      <c r="J384" s="7">
        <f>VLOOKUP(C384,'Nymex hist.'!A:B,2,0)</f>
        <v>2</v>
      </c>
      <c r="K384" s="11">
        <f t="shared" si="99"/>
        <v>2.043333333333333</v>
      </c>
      <c r="L384" s="11">
        <f t="shared" si="101"/>
        <v>2.2052</v>
      </c>
      <c r="M384" s="9">
        <f t="shared" si="89"/>
        <v>2.1601666666666666</v>
      </c>
      <c r="N384" s="9">
        <f t="shared" si="90"/>
        <v>2.2360000000000002</v>
      </c>
      <c r="O384" s="9">
        <f t="shared" si="91"/>
        <v>2.3210000000000002</v>
      </c>
      <c r="P384" s="9">
        <f t="shared" si="92"/>
        <v>2.4160000000000004</v>
      </c>
      <c r="Q384" s="9">
        <f t="shared" si="93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">
      <c r="A385" s="31">
        <f t="shared" si="94"/>
        <v>4</v>
      </c>
      <c r="B385" s="31">
        <f t="shared" si="95"/>
        <v>7</v>
      </c>
      <c r="C385" s="1">
        <v>34529</v>
      </c>
      <c r="D385">
        <f t="shared" si="96"/>
        <v>7</v>
      </c>
      <c r="E385">
        <f t="shared" si="97"/>
        <v>1994</v>
      </c>
      <c r="F385" s="19">
        <f t="shared" si="100"/>
        <v>0.1780666666666666</v>
      </c>
      <c r="G385" s="19">
        <f t="shared" si="86"/>
        <v>7.8541666666666732E-2</v>
      </c>
      <c r="H385" s="19">
        <f t="shared" si="87"/>
        <v>8.7499999999999467E-2</v>
      </c>
      <c r="I385" s="19">
        <f t="shared" si="88"/>
        <v>0.1660416666666662</v>
      </c>
      <c r="J385" s="21">
        <f>VLOOKUP(C385,'Nymex hist.'!A:B,2,0)</f>
        <v>1.9770000000000001</v>
      </c>
      <c r="K385" s="21">
        <f t="shared" si="99"/>
        <v>2.0263333333333331</v>
      </c>
      <c r="L385" s="21">
        <f t="shared" si="101"/>
        <v>2.2043999999999997</v>
      </c>
      <c r="M385" s="21">
        <f t="shared" si="89"/>
        <v>2.1643333333333334</v>
      </c>
      <c r="N385" s="21">
        <f t="shared" si="90"/>
        <v>2.2428750000000002</v>
      </c>
      <c r="O385" s="21">
        <f t="shared" si="91"/>
        <v>2.3303749999999996</v>
      </c>
      <c r="P385" s="21">
        <f t="shared" si="92"/>
        <v>2.4278749999999998</v>
      </c>
      <c r="Q385" s="21">
        <f t="shared" si="93"/>
        <v>2.5353749999999997</v>
      </c>
      <c r="R385" s="8">
        <v>34529</v>
      </c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9"/>
      <c r="AK385" s="27">
        <v>1.9770000000000001</v>
      </c>
      <c r="AL385" s="27">
        <v>2.0299999999999998</v>
      </c>
      <c r="AM385" s="27">
        <v>2.0720000000000001</v>
      </c>
      <c r="AN385" s="27">
        <v>2.1669999999999998</v>
      </c>
      <c r="AO385" s="27">
        <v>2.2669999999999999</v>
      </c>
      <c r="AP385" s="27">
        <v>2.2719999999999998</v>
      </c>
      <c r="AQ385" s="27">
        <v>2.1869999999999998</v>
      </c>
      <c r="AR385" s="27">
        <v>2.129</v>
      </c>
      <c r="AS385" s="27">
        <v>2.0840000000000001</v>
      </c>
      <c r="AT385" s="27">
        <v>2.085</v>
      </c>
      <c r="AU385" s="27">
        <v>2.0870000000000002</v>
      </c>
      <c r="AV385" s="27">
        <v>2.09</v>
      </c>
      <c r="AW385" s="27">
        <v>2.1070000000000002</v>
      </c>
      <c r="AX385" s="27">
        <v>2.129</v>
      </c>
      <c r="AY385" s="27">
        <v>2.1779999999999999</v>
      </c>
      <c r="AZ385" s="27">
        <v>2.262</v>
      </c>
      <c r="BA385" s="27">
        <v>2.3620000000000001</v>
      </c>
      <c r="BB385" s="27">
        <v>2.3620000000000001</v>
      </c>
      <c r="BC385" s="27">
        <v>2.2645</v>
      </c>
      <c r="BD385" s="27">
        <v>2.2065000000000001</v>
      </c>
      <c r="BE385" s="27">
        <v>2.1615000000000002</v>
      </c>
      <c r="BF385" s="27">
        <v>2.1625000000000001</v>
      </c>
      <c r="BG385" s="27">
        <v>2.1644999999999999</v>
      </c>
      <c r="BH385" s="27">
        <v>2.1675</v>
      </c>
      <c r="BI385" s="27">
        <v>2.1844999999999999</v>
      </c>
      <c r="BJ385" s="27">
        <v>2.2065000000000001</v>
      </c>
      <c r="BK385" s="27">
        <v>2.2555000000000001</v>
      </c>
      <c r="BL385" s="27">
        <v>2.3395000000000001</v>
      </c>
      <c r="BM385" s="27">
        <v>2.4394999999999998</v>
      </c>
      <c r="BN385" s="27">
        <v>2.4495</v>
      </c>
      <c r="BO385" s="27">
        <v>2.3519999999999999</v>
      </c>
      <c r="BP385" s="27">
        <v>2.294</v>
      </c>
      <c r="BQ385" s="27">
        <v>2.2490000000000001</v>
      </c>
      <c r="BR385" s="27">
        <v>2.25</v>
      </c>
      <c r="BS385" s="27">
        <v>2.2519999999999998</v>
      </c>
      <c r="BT385" s="27">
        <v>2.2549999999999999</v>
      </c>
      <c r="BU385" s="27">
        <v>2.2719999999999998</v>
      </c>
      <c r="BV385" s="27">
        <v>2.294</v>
      </c>
      <c r="BW385" s="27">
        <v>2.343</v>
      </c>
      <c r="BX385" s="27">
        <v>2.427</v>
      </c>
      <c r="BY385" s="27">
        <v>2.5270000000000001</v>
      </c>
      <c r="BZ385" s="27">
        <v>2.5470000000000002</v>
      </c>
      <c r="CA385" s="27">
        <v>2.4495</v>
      </c>
      <c r="CB385" s="27">
        <v>2.3915000000000002</v>
      </c>
      <c r="CC385" s="27">
        <v>2.3464999999999998</v>
      </c>
      <c r="CD385" s="27">
        <v>2.3475000000000001</v>
      </c>
      <c r="CE385" s="27">
        <v>2.3494999999999999</v>
      </c>
      <c r="CF385" s="27">
        <v>2.3525</v>
      </c>
      <c r="CG385" s="27">
        <v>2.3694999999999999</v>
      </c>
      <c r="CH385" s="27">
        <v>2.3915000000000002</v>
      </c>
      <c r="CI385" s="27">
        <v>2.4405000000000001</v>
      </c>
      <c r="CJ385" s="27">
        <v>2.5245000000000002</v>
      </c>
      <c r="CK385" s="27">
        <v>2.6244999999999998</v>
      </c>
      <c r="CL385" s="27">
        <v>2.6545000000000001</v>
      </c>
      <c r="CM385" s="27">
        <v>2.5569999999999999</v>
      </c>
      <c r="CN385" s="27">
        <v>2.4990000000000001</v>
      </c>
      <c r="CO385" s="27">
        <v>2.4540000000000002</v>
      </c>
      <c r="CP385" s="27">
        <v>2.4550000000000001</v>
      </c>
      <c r="CQ385" s="27">
        <v>2.4569999999999999</v>
      </c>
      <c r="CR385" s="27">
        <v>2.46</v>
      </c>
      <c r="CS385" s="27">
        <v>2.4769999999999999</v>
      </c>
      <c r="CT385" s="27">
        <v>2.4990000000000001</v>
      </c>
      <c r="CU385" s="27">
        <v>2.548</v>
      </c>
      <c r="CV385" s="27">
        <v>2.6320000000000001</v>
      </c>
      <c r="CW385" s="27">
        <v>2.7320000000000002</v>
      </c>
      <c r="CX385" s="27">
        <v>2.7719999999999998</v>
      </c>
      <c r="CY385" s="27">
        <v>2.6745000000000001</v>
      </c>
      <c r="CZ385" s="27">
        <v>2.6164999999999998</v>
      </c>
      <c r="DA385" s="27">
        <v>2.5714999999999999</v>
      </c>
      <c r="DB385" s="27">
        <v>2.5724999999999998</v>
      </c>
      <c r="DC385" s="27">
        <v>2.5745</v>
      </c>
      <c r="DD385" s="27">
        <v>2.5775000000000001</v>
      </c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</row>
    <row r="386" spans="1:199" customFormat="1" x14ac:dyDescent="0.2">
      <c r="A386">
        <f t="shared" si="94"/>
        <v>5</v>
      </c>
      <c r="B386">
        <f t="shared" si="95"/>
        <v>7</v>
      </c>
      <c r="C386" s="1">
        <v>34530</v>
      </c>
      <c r="D386">
        <f t="shared" si="96"/>
        <v>7</v>
      </c>
      <c r="E386">
        <f t="shared" si="97"/>
        <v>1994</v>
      </c>
      <c r="F386" s="17">
        <f t="shared" si="100"/>
        <v>0.20073333333333343</v>
      </c>
      <c r="G386" s="16">
        <f t="shared" si="86"/>
        <v>7.8624999999999723E-2</v>
      </c>
      <c r="H386" s="16">
        <f t="shared" si="87"/>
        <v>8.7500000000000355E-2</v>
      </c>
      <c r="I386" s="16">
        <f t="shared" si="88"/>
        <v>0.16612500000000008</v>
      </c>
      <c r="J386" s="7">
        <f>VLOOKUP(C386,'Nymex hist.'!A:B,2,0)</f>
        <v>1.948</v>
      </c>
      <c r="K386" s="11">
        <f t="shared" si="99"/>
        <v>2.0096666666666665</v>
      </c>
      <c r="L386" s="11">
        <f t="shared" si="101"/>
        <v>2.2103999999999999</v>
      </c>
      <c r="M386" s="9">
        <f t="shared" si="89"/>
        <v>2.1727500000000002</v>
      </c>
      <c r="N386" s="9">
        <f t="shared" si="90"/>
        <v>2.2513749999999999</v>
      </c>
      <c r="O386" s="9">
        <f t="shared" si="91"/>
        <v>2.3388750000000003</v>
      </c>
      <c r="P386" s="9">
        <f t="shared" si="92"/>
        <v>2.4363750000000004</v>
      </c>
      <c r="Q386" s="9">
        <f t="shared" si="93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x14ac:dyDescent="0.2">
      <c r="A387">
        <f t="shared" si="94"/>
        <v>1</v>
      </c>
      <c r="B387">
        <f t="shared" si="95"/>
        <v>7</v>
      </c>
      <c r="C387" s="1">
        <v>34533</v>
      </c>
      <c r="D387">
        <f t="shared" si="96"/>
        <v>7</v>
      </c>
      <c r="E387">
        <f t="shared" si="97"/>
        <v>1994</v>
      </c>
      <c r="F387" s="17">
        <f t="shared" si="100"/>
        <v>0.20039999999999969</v>
      </c>
      <c r="G387" s="16">
        <f t="shared" si="86"/>
        <v>7.8625000000000167E-2</v>
      </c>
      <c r="H387" s="16">
        <f t="shared" si="87"/>
        <v>8.7499999999999911E-2</v>
      </c>
      <c r="I387" s="16">
        <f t="shared" si="88"/>
        <v>0.16612500000000008</v>
      </c>
      <c r="J387" s="7">
        <f>VLOOKUP(C387,'Nymex hist.'!A:B,2,0)</f>
        <v>1.9450000000000001</v>
      </c>
      <c r="K387" s="11">
        <f t="shared" si="99"/>
        <v>2.0050000000000003</v>
      </c>
      <c r="L387" s="11">
        <f t="shared" si="101"/>
        <v>2.2054</v>
      </c>
      <c r="M387" s="9">
        <f t="shared" si="89"/>
        <v>2.1677499999999998</v>
      </c>
      <c r="N387" s="9">
        <f t="shared" si="90"/>
        <v>2.246375</v>
      </c>
      <c r="O387" s="9">
        <f t="shared" si="91"/>
        <v>2.3338749999999999</v>
      </c>
      <c r="P387" s="9">
        <f t="shared" si="92"/>
        <v>2.4313750000000005</v>
      </c>
      <c r="Q387" s="9">
        <f t="shared" si="93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x14ac:dyDescent="0.2">
      <c r="A388">
        <f t="shared" si="94"/>
        <v>2</v>
      </c>
      <c r="B388">
        <f t="shared" si="95"/>
        <v>7</v>
      </c>
      <c r="C388" s="1">
        <v>34534</v>
      </c>
      <c r="D388">
        <f t="shared" si="96"/>
        <v>7</v>
      </c>
      <c r="E388">
        <f t="shared" si="97"/>
        <v>1994</v>
      </c>
      <c r="F388" s="17">
        <f t="shared" si="100"/>
        <v>0.19626666666666726</v>
      </c>
      <c r="G388" s="16">
        <f t="shared" si="86"/>
        <v>7.9208333333333325E-2</v>
      </c>
      <c r="H388" s="16">
        <f t="shared" si="87"/>
        <v>8.7499999999999911E-2</v>
      </c>
      <c r="I388" s="16">
        <f t="shared" si="88"/>
        <v>0.16670833333333324</v>
      </c>
      <c r="J388" s="7">
        <f>VLOOKUP(C388,'Nymex hist.'!A:B,2,0)</f>
        <v>1.9590000000000001</v>
      </c>
      <c r="K388" s="11">
        <f t="shared" si="99"/>
        <v>2.0133333333333332</v>
      </c>
      <c r="L388" s="11">
        <f t="shared" si="101"/>
        <v>2.2096000000000005</v>
      </c>
      <c r="M388" s="9">
        <f t="shared" si="89"/>
        <v>2.1755833333333334</v>
      </c>
      <c r="N388" s="9">
        <f t="shared" si="90"/>
        <v>2.2547916666666667</v>
      </c>
      <c r="O388" s="9">
        <f t="shared" si="91"/>
        <v>2.3422916666666667</v>
      </c>
      <c r="P388" s="9">
        <f t="shared" si="92"/>
        <v>2.4397916666666668</v>
      </c>
      <c r="Q388" s="9">
        <f t="shared" si="93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x14ac:dyDescent="0.2">
      <c r="A389">
        <f t="shared" si="94"/>
        <v>3</v>
      </c>
      <c r="B389">
        <f t="shared" si="95"/>
        <v>7</v>
      </c>
      <c r="C389" s="1">
        <v>34535</v>
      </c>
      <c r="D389">
        <f t="shared" si="96"/>
        <v>7</v>
      </c>
      <c r="E389">
        <f t="shared" si="97"/>
        <v>1994</v>
      </c>
      <c r="F389" s="17">
        <f t="shared" si="100"/>
        <v>0.21959999999999957</v>
      </c>
      <c r="G389" s="16">
        <f t="shared" ref="G389:G452" si="102">N389-M389</f>
        <v>7.2083333333333943E-2</v>
      </c>
      <c r="H389" s="16">
        <f t="shared" ref="H389:H452" si="103">O389-N389</f>
        <v>7.9999999999999627E-2</v>
      </c>
      <c r="I389" s="16">
        <f t="shared" ref="I389:I452" si="104">O389-M389</f>
        <v>0.15208333333333357</v>
      </c>
      <c r="J389" s="7">
        <f>VLOOKUP(C389,'Nymex hist.'!A:B,2,0)</f>
        <v>1.901</v>
      </c>
      <c r="K389" s="11">
        <f t="shared" si="99"/>
        <v>1.9730000000000001</v>
      </c>
      <c r="L389" s="11">
        <f t="shared" si="101"/>
        <v>2.1925999999999997</v>
      </c>
      <c r="M389" s="9">
        <f t="shared" ref="M389:M452" si="105">SUMIF($S$3:$FQ$3,$E389+1,$S389:$FQ389)/COUNTIF($S$3:$FQ$3,$E389+1)</f>
        <v>2.1584166666666662</v>
      </c>
      <c r="N389" s="9">
        <f t="shared" ref="N389:N452" si="106">SUMIF($S$3:$FQ$3,$E389+2,$S389:$FQ389)/COUNTIF($S$3:$FQ$3,$E389+2)</f>
        <v>2.2305000000000001</v>
      </c>
      <c r="O389" s="9">
        <f t="shared" ref="O389:O452" si="107">SUMIF($S$3:$FQ$3,$E389+3,$S389:$FQ389)/COUNTIF($S$3:$FQ$3,$E389+3)</f>
        <v>2.3104999999999998</v>
      </c>
      <c r="P389" s="9">
        <f t="shared" ref="P389:P452" si="108">SUMIF($S$3:$FQ$3,$E389+4,$S389:$FQ389)/COUNTIF($S$3:$FQ$3,$E389+4)</f>
        <v>2.4005000000000001</v>
      </c>
      <c r="Q389" s="9">
        <f t="shared" ref="Q389:Q452" si="109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">
      <c r="A390" s="31">
        <f t="shared" ref="A390:A453" si="110">WEEKDAY(C390,2)</f>
        <v>4</v>
      </c>
      <c r="B390" s="31">
        <f t="shared" ref="B390:B453" si="111">MONTH(C390)</f>
        <v>7</v>
      </c>
      <c r="C390" s="1">
        <v>34536</v>
      </c>
      <c r="D390">
        <f t="shared" ref="D390:D453" si="112">MONTH(R390)</f>
        <v>7</v>
      </c>
      <c r="E390">
        <f t="shared" ref="E390:E453" si="113">YEAR(R390)</f>
        <v>1994</v>
      </c>
      <c r="F390" s="19">
        <f t="shared" si="100"/>
        <v>0.2458666666666669</v>
      </c>
      <c r="G390" s="19">
        <f t="shared" si="102"/>
        <v>7.1833333333333194E-2</v>
      </c>
      <c r="H390" s="19">
        <f t="shared" si="103"/>
        <v>8.0000000000000515E-2</v>
      </c>
      <c r="I390" s="19">
        <f t="shared" si="104"/>
        <v>0.15183333333333371</v>
      </c>
      <c r="J390" s="21">
        <f>VLOOKUP(C390,'Nymex hist.'!A:B,2,0)</f>
        <v>1.84</v>
      </c>
      <c r="K390" s="21">
        <f t="shared" si="99"/>
        <v>1.9213333333333333</v>
      </c>
      <c r="L390" s="21">
        <f t="shared" si="101"/>
        <v>2.1672000000000002</v>
      </c>
      <c r="M390" s="21">
        <f t="shared" si="105"/>
        <v>2.1390833333333332</v>
      </c>
      <c r="N390" s="21">
        <f t="shared" si="106"/>
        <v>2.2109166666666664</v>
      </c>
      <c r="O390" s="21">
        <f t="shared" si="107"/>
        <v>2.2909166666666669</v>
      </c>
      <c r="P390" s="21">
        <f t="shared" si="108"/>
        <v>2.3809166666666668</v>
      </c>
      <c r="Q390" s="21">
        <f t="shared" si="109"/>
        <v>2.4809166666666669</v>
      </c>
      <c r="R390" s="8">
        <v>34536</v>
      </c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9"/>
      <c r="AK390" s="27">
        <v>1.84</v>
      </c>
      <c r="AL390" s="27">
        <v>1.927</v>
      </c>
      <c r="AM390" s="27">
        <v>1.9970000000000001</v>
      </c>
      <c r="AN390" s="27">
        <v>2.109</v>
      </c>
      <c r="AO390" s="27">
        <v>2.23</v>
      </c>
      <c r="AP390" s="27">
        <v>2.238</v>
      </c>
      <c r="AQ390" s="27">
        <v>2.1560000000000001</v>
      </c>
      <c r="AR390" s="27">
        <v>2.1030000000000002</v>
      </c>
      <c r="AS390" s="27">
        <v>2.0630000000000002</v>
      </c>
      <c r="AT390" s="27">
        <v>2.0640000000000001</v>
      </c>
      <c r="AU390" s="27">
        <v>2.0659999999999998</v>
      </c>
      <c r="AV390" s="27">
        <v>2.0680000000000001</v>
      </c>
      <c r="AW390" s="27">
        <v>2.0840000000000001</v>
      </c>
      <c r="AX390" s="27">
        <v>2.1059999999999999</v>
      </c>
      <c r="AY390" s="27">
        <v>2.1560000000000001</v>
      </c>
      <c r="AZ390" s="27">
        <v>2.2349999999999999</v>
      </c>
      <c r="BA390" s="27">
        <v>2.33</v>
      </c>
      <c r="BB390" s="27">
        <v>2.33</v>
      </c>
      <c r="BC390" s="27">
        <v>2.226</v>
      </c>
      <c r="BD390" s="27">
        <v>2.173</v>
      </c>
      <c r="BE390" s="27">
        <v>2.133</v>
      </c>
      <c r="BF390" s="27">
        <v>2.1339999999999999</v>
      </c>
      <c r="BG390" s="27">
        <v>2.1360000000000001</v>
      </c>
      <c r="BH390" s="27">
        <v>2.1379999999999999</v>
      </c>
      <c r="BI390" s="27">
        <v>2.1539999999999999</v>
      </c>
      <c r="BJ390" s="27">
        <v>2.1760000000000002</v>
      </c>
      <c r="BK390" s="27">
        <v>2.226</v>
      </c>
      <c r="BL390" s="27">
        <v>2.3050000000000002</v>
      </c>
      <c r="BM390" s="27">
        <v>2.4</v>
      </c>
      <c r="BN390" s="27">
        <v>2.41</v>
      </c>
      <c r="BO390" s="27">
        <v>2.306</v>
      </c>
      <c r="BP390" s="27">
        <v>2.2530000000000001</v>
      </c>
      <c r="BQ390" s="27">
        <v>2.2130000000000001</v>
      </c>
      <c r="BR390" s="27">
        <v>2.214</v>
      </c>
      <c r="BS390" s="27">
        <v>2.2160000000000002</v>
      </c>
      <c r="BT390" s="27">
        <v>2.218</v>
      </c>
      <c r="BU390" s="27">
        <v>2.234</v>
      </c>
      <c r="BV390" s="27">
        <v>2.2559999999999998</v>
      </c>
      <c r="BW390" s="27">
        <v>2.306</v>
      </c>
      <c r="BX390" s="27">
        <v>2.3849999999999998</v>
      </c>
      <c r="BY390" s="27">
        <v>2.48</v>
      </c>
      <c r="BZ390" s="27">
        <v>2.5</v>
      </c>
      <c r="CA390" s="27">
        <v>2.3959999999999999</v>
      </c>
      <c r="CB390" s="27">
        <v>2.343</v>
      </c>
      <c r="CC390" s="27">
        <v>2.3029999999999999</v>
      </c>
      <c r="CD390" s="27">
        <v>2.3039999999999998</v>
      </c>
      <c r="CE390" s="27">
        <v>2.306</v>
      </c>
      <c r="CF390" s="27">
        <v>2.3079999999999998</v>
      </c>
      <c r="CG390" s="27">
        <v>2.3239999999999998</v>
      </c>
      <c r="CH390" s="27">
        <v>2.3460000000000001</v>
      </c>
      <c r="CI390" s="27">
        <v>2.3959999999999999</v>
      </c>
      <c r="CJ390" s="27">
        <v>2.4750000000000001</v>
      </c>
      <c r="CK390" s="27">
        <v>2.57</v>
      </c>
      <c r="CL390" s="27">
        <v>2.6</v>
      </c>
      <c r="CM390" s="27">
        <v>2.496</v>
      </c>
      <c r="CN390" s="27">
        <v>2.4430000000000001</v>
      </c>
      <c r="CO390" s="27">
        <v>2.403</v>
      </c>
      <c r="CP390" s="27">
        <v>2.4039999999999999</v>
      </c>
      <c r="CQ390" s="27">
        <v>2.4060000000000001</v>
      </c>
      <c r="CR390" s="27">
        <v>2.4079999999999999</v>
      </c>
      <c r="CS390" s="27">
        <v>2.4239999999999999</v>
      </c>
      <c r="CT390" s="27">
        <v>2.4460000000000002</v>
      </c>
      <c r="CU390" s="27">
        <v>2.496</v>
      </c>
      <c r="CV390" s="27">
        <v>2.5750000000000002</v>
      </c>
      <c r="CW390" s="27">
        <v>2.67</v>
      </c>
      <c r="CX390" s="27">
        <v>2.71</v>
      </c>
      <c r="CY390" s="27">
        <v>2.6059999999999999</v>
      </c>
      <c r="CZ390" s="27">
        <v>2.5529999999999999</v>
      </c>
      <c r="DA390" s="27">
        <v>2.5129999999999999</v>
      </c>
      <c r="DB390" s="27">
        <v>2.5139999999999998</v>
      </c>
      <c r="DC390" s="27">
        <v>2.516</v>
      </c>
      <c r="DD390" s="27">
        <v>2.5179999999999998</v>
      </c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</row>
    <row r="391" spans="1:199" customFormat="1" x14ac:dyDescent="0.2">
      <c r="A391">
        <f t="shared" si="110"/>
        <v>5</v>
      </c>
      <c r="B391">
        <f t="shared" si="111"/>
        <v>7</v>
      </c>
      <c r="C391" s="1">
        <v>34537</v>
      </c>
      <c r="D391">
        <f t="shared" si="112"/>
        <v>7</v>
      </c>
      <c r="E391">
        <f t="shared" si="113"/>
        <v>1994</v>
      </c>
      <c r="F391" s="17">
        <f t="shared" si="100"/>
        <v>0.27106666666666657</v>
      </c>
      <c r="G391" s="16">
        <f t="shared" si="102"/>
        <v>7.1416666666666906E-2</v>
      </c>
      <c r="H391" s="16">
        <f t="shared" si="103"/>
        <v>8.0000000000000959E-2</v>
      </c>
      <c r="I391" s="16">
        <f t="shared" si="104"/>
        <v>0.15141666666666787</v>
      </c>
      <c r="J391" s="7">
        <f>VLOOKUP(C391,'Nymex hist.'!A:B,2,0)</f>
        <v>1.7889999999999999</v>
      </c>
      <c r="K391" s="11">
        <f t="shared" si="99"/>
        <v>1.9003333333333332</v>
      </c>
      <c r="L391" s="11">
        <f t="shared" si="101"/>
        <v>2.1713999999999998</v>
      </c>
      <c r="M391" s="9">
        <f t="shared" si="105"/>
        <v>2.1409166666666661</v>
      </c>
      <c r="N391" s="9">
        <f t="shared" si="106"/>
        <v>2.212333333333333</v>
      </c>
      <c r="O391" s="9">
        <f t="shared" si="107"/>
        <v>2.292333333333334</v>
      </c>
      <c r="P391" s="9">
        <f t="shared" si="108"/>
        <v>2.3823333333333339</v>
      </c>
      <c r="Q391" s="9">
        <f t="shared" si="109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x14ac:dyDescent="0.2">
      <c r="A392">
        <f t="shared" si="110"/>
        <v>1</v>
      </c>
      <c r="B392">
        <f t="shared" si="111"/>
        <v>7</v>
      </c>
      <c r="C392" s="1">
        <v>34540</v>
      </c>
      <c r="D392">
        <f t="shared" si="112"/>
        <v>7</v>
      </c>
      <c r="E392">
        <f t="shared" si="113"/>
        <v>1994</v>
      </c>
      <c r="F392" s="17">
        <f t="shared" si="100"/>
        <v>0.28666666666666685</v>
      </c>
      <c r="G392" s="16">
        <f t="shared" si="102"/>
        <v>8.2083333333332842E-2</v>
      </c>
      <c r="H392" s="16">
        <f t="shared" si="103"/>
        <v>8.4999999999999964E-2</v>
      </c>
      <c r="I392" s="16">
        <f t="shared" si="104"/>
        <v>0.16708333333333281</v>
      </c>
      <c r="J392" s="7">
        <f>VLOOKUP(C392,'Nymex hist.'!A:B,2,0)</f>
        <v>1.845</v>
      </c>
      <c r="K392" s="11">
        <f t="shared" si="99"/>
        <v>1.8513333333333335</v>
      </c>
      <c r="L392" s="11">
        <f t="shared" si="101"/>
        <v>2.1380000000000003</v>
      </c>
      <c r="M392" s="9">
        <f t="shared" si="105"/>
        <v>2.1185833333333335</v>
      </c>
      <c r="N392" s="9">
        <f t="shared" si="106"/>
        <v>2.2006666666666663</v>
      </c>
      <c r="O392" s="9">
        <f t="shared" si="107"/>
        <v>2.2856666666666663</v>
      </c>
      <c r="P392" s="9">
        <f t="shared" si="108"/>
        <v>2.3756666666666661</v>
      </c>
      <c r="Q392" s="9">
        <f t="shared" si="109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x14ac:dyDescent="0.2">
      <c r="A393">
        <f t="shared" si="110"/>
        <v>2</v>
      </c>
      <c r="B393">
        <f t="shared" si="111"/>
        <v>7</v>
      </c>
      <c r="C393" s="1">
        <v>34541</v>
      </c>
      <c r="D393">
        <f t="shared" si="112"/>
        <v>7</v>
      </c>
      <c r="E393">
        <f t="shared" si="113"/>
        <v>1994</v>
      </c>
      <c r="F393" s="17">
        <f t="shared" si="100"/>
        <v>0.28386666666666671</v>
      </c>
      <c r="G393" s="16">
        <f t="shared" si="102"/>
        <v>7.533333333333303E-2</v>
      </c>
      <c r="H393" s="16">
        <f t="shared" si="103"/>
        <v>8.2500000000000018E-2</v>
      </c>
      <c r="I393" s="16">
        <f t="shared" si="104"/>
        <v>0.15783333333333305</v>
      </c>
      <c r="J393" s="7">
        <f>VLOOKUP(C393,'Nymex hist.'!A:B,2,0)</f>
        <v>1.8680000000000001</v>
      </c>
      <c r="K393" s="11">
        <f t="shared" si="99"/>
        <v>1.8643333333333334</v>
      </c>
      <c r="L393" s="11">
        <f t="shared" si="101"/>
        <v>2.1482000000000001</v>
      </c>
      <c r="M393" s="9">
        <f t="shared" si="105"/>
        <v>2.1270000000000002</v>
      </c>
      <c r="N393" s="9">
        <f t="shared" si="106"/>
        <v>2.2023333333333333</v>
      </c>
      <c r="O393" s="9">
        <f t="shared" si="107"/>
        <v>2.2848333333333333</v>
      </c>
      <c r="P393" s="9">
        <f t="shared" si="108"/>
        <v>2.3773333333333331</v>
      </c>
      <c r="Q393" s="9">
        <f t="shared" si="109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x14ac:dyDescent="0.2">
      <c r="A394">
        <f t="shared" si="110"/>
        <v>3</v>
      </c>
      <c r="B394">
        <f t="shared" si="111"/>
        <v>7</v>
      </c>
      <c r="C394" s="1">
        <v>34542</v>
      </c>
      <c r="D394">
        <f t="shared" si="112"/>
        <v>7</v>
      </c>
      <c r="E394">
        <f t="shared" si="113"/>
        <v>1994</v>
      </c>
      <c r="F394" s="17">
        <f t="shared" si="100"/>
        <v>0.29039999999999999</v>
      </c>
      <c r="G394" s="16">
        <f t="shared" si="102"/>
        <v>7.6750000000000096E-2</v>
      </c>
      <c r="H394" s="16">
        <f t="shared" si="103"/>
        <v>8.4999999999999964E-2</v>
      </c>
      <c r="I394" s="16">
        <f t="shared" si="104"/>
        <v>0.16175000000000006</v>
      </c>
      <c r="J394" s="7">
        <f>VLOOKUP(C394,'Nymex hist.'!A:B,2,0)</f>
        <v>1.843</v>
      </c>
      <c r="K394" s="11">
        <f t="shared" si="99"/>
        <v>1.851</v>
      </c>
      <c r="L394" s="11">
        <f t="shared" si="101"/>
        <v>2.1414</v>
      </c>
      <c r="M394" s="9">
        <f t="shared" si="105"/>
        <v>2.1199999999999997</v>
      </c>
      <c r="N394" s="9">
        <f t="shared" si="106"/>
        <v>2.1967499999999998</v>
      </c>
      <c r="O394" s="9">
        <f t="shared" si="107"/>
        <v>2.2817499999999997</v>
      </c>
      <c r="P394" s="9">
        <f t="shared" si="108"/>
        <v>2.3742500000000004</v>
      </c>
      <c r="Q394" s="9">
        <f t="shared" si="109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">
      <c r="A395" s="31">
        <f t="shared" si="110"/>
        <v>4</v>
      </c>
      <c r="B395" s="31">
        <f t="shared" si="111"/>
        <v>7</v>
      </c>
      <c r="C395" s="1">
        <v>34543</v>
      </c>
      <c r="D395">
        <f t="shared" si="112"/>
        <v>7</v>
      </c>
      <c r="E395">
        <f t="shared" si="113"/>
        <v>1994</v>
      </c>
      <c r="F395" s="19">
        <f t="shared" si="100"/>
        <v>0.29200000000000004</v>
      </c>
      <c r="G395" s="19">
        <f t="shared" si="102"/>
        <v>8.1583333333333563E-2</v>
      </c>
      <c r="H395" s="19">
        <f t="shared" si="103"/>
        <v>8.499999999999952E-2</v>
      </c>
      <c r="I395" s="19">
        <f t="shared" si="104"/>
        <v>0.16658333333333308</v>
      </c>
      <c r="J395" s="21">
        <f>VLOOKUP(C395,'Nymex hist.'!A:B,2,0)</f>
        <v>1.861</v>
      </c>
      <c r="K395" s="21">
        <f t="shared" si="99"/>
        <v>1.8630000000000002</v>
      </c>
      <c r="L395" s="21">
        <f t="shared" si="101"/>
        <v>2.1550000000000002</v>
      </c>
      <c r="M395" s="21">
        <f t="shared" si="105"/>
        <v>2.1328333333333331</v>
      </c>
      <c r="N395" s="21">
        <f t="shared" si="106"/>
        <v>2.2144166666666667</v>
      </c>
      <c r="O395" s="21">
        <f t="shared" si="107"/>
        <v>2.2994166666666662</v>
      </c>
      <c r="P395" s="21">
        <f t="shared" si="108"/>
        <v>2.3919166666666665</v>
      </c>
      <c r="Q395" s="21">
        <f t="shared" si="109"/>
        <v>2.4944166666666665</v>
      </c>
      <c r="R395" s="8">
        <v>34543</v>
      </c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9"/>
      <c r="AK395" s="27">
        <v>1.7889999999999999</v>
      </c>
      <c r="AL395" s="27">
        <v>1.861</v>
      </c>
      <c r="AM395" s="27">
        <v>1.9390000000000001</v>
      </c>
      <c r="AN395" s="27">
        <v>2.0720000000000001</v>
      </c>
      <c r="AO395" s="27">
        <v>2.214</v>
      </c>
      <c r="AP395" s="27">
        <v>2.2320000000000002</v>
      </c>
      <c r="AQ395" s="27">
        <v>2.1509999999999998</v>
      </c>
      <c r="AR395" s="27">
        <v>2.1059999999999999</v>
      </c>
      <c r="AS395" s="27">
        <v>2.0659999999999998</v>
      </c>
      <c r="AT395" s="27">
        <v>2.0659999999999998</v>
      </c>
      <c r="AU395" s="27">
        <v>2.0659999999999998</v>
      </c>
      <c r="AV395" s="27">
        <v>2.0659999999999998</v>
      </c>
      <c r="AW395" s="27">
        <v>2.077</v>
      </c>
      <c r="AX395" s="27">
        <v>2.0960000000000001</v>
      </c>
      <c r="AY395" s="27">
        <v>2.1360000000000001</v>
      </c>
      <c r="AZ395" s="27">
        <v>2.2160000000000002</v>
      </c>
      <c r="BA395" s="27">
        <v>2.3159999999999998</v>
      </c>
      <c r="BB395" s="27">
        <v>2.3159999999999998</v>
      </c>
      <c r="BC395" s="27">
        <v>2.246</v>
      </c>
      <c r="BD395" s="27">
        <v>2.1859999999999999</v>
      </c>
      <c r="BE395" s="27">
        <v>2.1459999999999999</v>
      </c>
      <c r="BF395" s="27">
        <v>2.1459999999999999</v>
      </c>
      <c r="BG395" s="27">
        <v>2.1459999999999999</v>
      </c>
      <c r="BH395" s="27">
        <v>2.1459999999999999</v>
      </c>
      <c r="BI395" s="27">
        <v>2.157</v>
      </c>
      <c r="BJ395" s="27">
        <v>2.1760000000000002</v>
      </c>
      <c r="BK395" s="27">
        <v>2.2160000000000002</v>
      </c>
      <c r="BL395" s="27">
        <v>2.2959999999999998</v>
      </c>
      <c r="BM395" s="27">
        <v>2.3959999999999999</v>
      </c>
      <c r="BN395" s="27">
        <v>2.4009999999999998</v>
      </c>
      <c r="BO395" s="27">
        <v>2.331</v>
      </c>
      <c r="BP395" s="27">
        <v>2.2709999999999999</v>
      </c>
      <c r="BQ395" s="27">
        <v>2.2309999999999999</v>
      </c>
      <c r="BR395" s="27">
        <v>2.2309999999999999</v>
      </c>
      <c r="BS395" s="27">
        <v>2.2309999999999999</v>
      </c>
      <c r="BT395" s="27">
        <v>2.2309999999999999</v>
      </c>
      <c r="BU395" s="27">
        <v>2.242</v>
      </c>
      <c r="BV395" s="27">
        <v>2.2610000000000001</v>
      </c>
      <c r="BW395" s="27">
        <v>2.3010000000000002</v>
      </c>
      <c r="BX395" s="27">
        <v>2.3809999999999998</v>
      </c>
      <c r="BY395" s="27">
        <v>2.4809999999999999</v>
      </c>
      <c r="BZ395" s="27">
        <v>2.4935</v>
      </c>
      <c r="CA395" s="27">
        <v>2.4235000000000002</v>
      </c>
      <c r="CB395" s="27">
        <v>2.3635000000000002</v>
      </c>
      <c r="CC395" s="27">
        <v>2.3235000000000001</v>
      </c>
      <c r="CD395" s="27">
        <v>2.3235000000000001</v>
      </c>
      <c r="CE395" s="27">
        <v>2.3235000000000001</v>
      </c>
      <c r="CF395" s="27">
        <v>2.3235000000000001</v>
      </c>
      <c r="CG395" s="27">
        <v>2.3344999999999998</v>
      </c>
      <c r="CH395" s="27">
        <v>2.3534999999999999</v>
      </c>
      <c r="CI395" s="27">
        <v>2.3935</v>
      </c>
      <c r="CJ395" s="27">
        <v>2.4735</v>
      </c>
      <c r="CK395" s="27">
        <v>2.5735000000000001</v>
      </c>
      <c r="CL395" s="27">
        <v>2.5960000000000001</v>
      </c>
      <c r="CM395" s="27">
        <v>2.5259999999999998</v>
      </c>
      <c r="CN395" s="27">
        <v>2.4660000000000002</v>
      </c>
      <c r="CO395" s="27">
        <v>2.4260000000000002</v>
      </c>
      <c r="CP395" s="27">
        <v>2.4260000000000002</v>
      </c>
      <c r="CQ395" s="27">
        <v>2.4260000000000002</v>
      </c>
      <c r="CR395" s="27">
        <v>2.4260000000000002</v>
      </c>
      <c r="CS395" s="27">
        <v>2.4369999999999998</v>
      </c>
      <c r="CT395" s="27">
        <v>2.456</v>
      </c>
      <c r="CU395" s="27">
        <v>2.496</v>
      </c>
      <c r="CV395" s="27">
        <v>2.5760000000000001</v>
      </c>
      <c r="CW395" s="27">
        <v>2.6760000000000002</v>
      </c>
      <c r="CX395" s="27">
        <v>2.7084999999999999</v>
      </c>
      <c r="CY395" s="27">
        <v>2.6385000000000001</v>
      </c>
      <c r="CZ395" s="27">
        <v>2.5785</v>
      </c>
      <c r="DA395" s="27">
        <v>2.5385</v>
      </c>
      <c r="DB395" s="27">
        <v>2.5385</v>
      </c>
      <c r="DC395" s="27">
        <v>2.5385</v>
      </c>
      <c r="DD395" s="27">
        <v>2.5385</v>
      </c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</row>
    <row r="396" spans="1:199" customFormat="1" x14ac:dyDescent="0.2">
      <c r="A396">
        <f t="shared" si="110"/>
        <v>5</v>
      </c>
      <c r="B396">
        <f t="shared" si="111"/>
        <v>7</v>
      </c>
      <c r="C396" s="1">
        <v>34544</v>
      </c>
      <c r="D396">
        <f t="shared" si="112"/>
        <v>7</v>
      </c>
      <c r="E396">
        <f t="shared" si="113"/>
        <v>1994</v>
      </c>
      <c r="F396" s="17">
        <f t="shared" si="100"/>
        <v>0.2784000000000002</v>
      </c>
      <c r="G396" s="16">
        <f t="shared" si="102"/>
        <v>8.0250000000000377E-2</v>
      </c>
      <c r="H396" s="16">
        <f t="shared" si="103"/>
        <v>8.4999999999999964E-2</v>
      </c>
      <c r="I396" s="16">
        <f t="shared" si="104"/>
        <v>0.16525000000000034</v>
      </c>
      <c r="J396" s="7">
        <f>VLOOKUP(C396,'Nymex hist.'!A:B,2,0)</f>
        <v>1.893</v>
      </c>
      <c r="K396" s="11">
        <f t="shared" si="99"/>
        <v>1.885</v>
      </c>
      <c r="L396" s="11">
        <f t="shared" si="101"/>
        <v>2.1634000000000002</v>
      </c>
      <c r="M396" s="9">
        <f t="shared" si="105"/>
        <v>2.1340833333333333</v>
      </c>
      <c r="N396" s="9">
        <f t="shared" si="106"/>
        <v>2.2143333333333337</v>
      </c>
      <c r="O396" s="9">
        <f t="shared" si="107"/>
        <v>2.2993333333333337</v>
      </c>
      <c r="P396" s="9">
        <f t="shared" si="108"/>
        <v>2.391833333333333</v>
      </c>
      <c r="Q396" s="9">
        <f t="shared" si="109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x14ac:dyDescent="0.2">
      <c r="A397">
        <f t="shared" si="110"/>
        <v>1</v>
      </c>
      <c r="B397">
        <f t="shared" si="111"/>
        <v>8</v>
      </c>
      <c r="C397" s="1">
        <v>34547</v>
      </c>
      <c r="D397">
        <f t="shared" si="112"/>
        <v>8</v>
      </c>
      <c r="E397">
        <f t="shared" si="113"/>
        <v>1994</v>
      </c>
      <c r="F397" s="17">
        <f t="shared" si="100"/>
        <v>0.24049999999999994</v>
      </c>
      <c r="G397" s="16">
        <f t="shared" si="102"/>
        <v>8.1750000000000433E-2</v>
      </c>
      <c r="H397" s="16">
        <f t="shared" si="103"/>
        <v>8.4999999999999964E-2</v>
      </c>
      <c r="I397" s="16">
        <f t="shared" si="104"/>
        <v>0.1667500000000004</v>
      </c>
      <c r="J397" s="7">
        <f>VLOOKUP(C397,'Nymex hist.'!A:B,2,0)</f>
        <v>1.8779999999999999</v>
      </c>
      <c r="K397" s="11">
        <f t="shared" si="99"/>
        <v>1.9215</v>
      </c>
      <c r="L397" s="11">
        <f t="shared" si="101"/>
        <v>2.1619999999999999</v>
      </c>
      <c r="M397" s="9">
        <f t="shared" si="105"/>
        <v>2.1387499999999995</v>
      </c>
      <c r="N397" s="9">
        <f t="shared" si="106"/>
        <v>2.2204999999999999</v>
      </c>
      <c r="O397" s="9">
        <f t="shared" si="107"/>
        <v>2.3054999999999999</v>
      </c>
      <c r="P397" s="9">
        <f t="shared" si="108"/>
        <v>2.3980000000000001</v>
      </c>
      <c r="Q397" s="9">
        <f t="shared" si="109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x14ac:dyDescent="0.2">
      <c r="A398">
        <f t="shared" si="110"/>
        <v>2</v>
      </c>
      <c r="B398">
        <f t="shared" si="111"/>
        <v>8</v>
      </c>
      <c r="C398" s="1">
        <v>34548</v>
      </c>
      <c r="D398">
        <f t="shared" si="112"/>
        <v>8</v>
      </c>
      <c r="E398">
        <f t="shared" si="113"/>
        <v>1994</v>
      </c>
      <c r="F398" s="17">
        <f t="shared" si="100"/>
        <v>0.27210000000000001</v>
      </c>
      <c r="G398" s="16">
        <f t="shared" si="102"/>
        <v>8.6916666666666753E-2</v>
      </c>
      <c r="H398" s="16">
        <f t="shared" si="103"/>
        <v>8.4999999999999964E-2</v>
      </c>
      <c r="I398" s="16">
        <f t="shared" si="104"/>
        <v>0.17191666666666672</v>
      </c>
      <c r="J398" s="7">
        <f>VLOOKUP(C398,'Nymex hist.'!A:B,2,0)</f>
        <v>1.8160000000000001</v>
      </c>
      <c r="K398" s="11">
        <f t="shared" si="99"/>
        <v>1.8635000000000002</v>
      </c>
      <c r="L398" s="11">
        <f t="shared" si="101"/>
        <v>2.1356000000000002</v>
      </c>
      <c r="M398" s="9">
        <f t="shared" si="105"/>
        <v>2.1197499999999998</v>
      </c>
      <c r="N398" s="9">
        <f t="shared" si="106"/>
        <v>2.2066666666666666</v>
      </c>
      <c r="O398" s="9">
        <f t="shared" si="107"/>
        <v>2.2916666666666665</v>
      </c>
      <c r="P398" s="9">
        <f t="shared" si="108"/>
        <v>2.3866666666666663</v>
      </c>
      <c r="Q398" s="9">
        <f t="shared" si="109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x14ac:dyDescent="0.2">
      <c r="A399">
        <f t="shared" si="110"/>
        <v>3</v>
      </c>
      <c r="B399">
        <f t="shared" si="111"/>
        <v>8</v>
      </c>
      <c r="C399" s="1">
        <v>34549</v>
      </c>
      <c r="D399">
        <f t="shared" si="112"/>
        <v>8</v>
      </c>
      <c r="E399">
        <f t="shared" si="113"/>
        <v>1994</v>
      </c>
      <c r="F399" s="17">
        <f t="shared" si="100"/>
        <v>0.31620000000000026</v>
      </c>
      <c r="G399" s="16">
        <f t="shared" si="102"/>
        <v>9.2666666666666675E-2</v>
      </c>
      <c r="H399" s="16">
        <f t="shared" si="103"/>
        <v>8.9999999999999858E-2</v>
      </c>
      <c r="I399" s="16">
        <f t="shared" si="104"/>
        <v>0.18266666666666653</v>
      </c>
      <c r="J399" s="7">
        <f>VLOOKUP(C399,'Nymex hist.'!A:B,2,0)</f>
        <v>1.742</v>
      </c>
      <c r="K399" s="11">
        <f t="shared" si="99"/>
        <v>1.7949999999999999</v>
      </c>
      <c r="L399" s="11">
        <f t="shared" si="101"/>
        <v>2.1112000000000002</v>
      </c>
      <c r="M399" s="9">
        <f t="shared" si="105"/>
        <v>2.1060833333333333</v>
      </c>
      <c r="N399" s="9">
        <f t="shared" si="106"/>
        <v>2.19875</v>
      </c>
      <c r="O399" s="9">
        <f t="shared" si="107"/>
        <v>2.2887499999999998</v>
      </c>
      <c r="P399" s="9">
        <f t="shared" si="108"/>
        <v>2.3837500000000005</v>
      </c>
      <c r="Q399" s="9">
        <f t="shared" si="109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">
      <c r="A400" s="31">
        <f t="shared" si="110"/>
        <v>4</v>
      </c>
      <c r="B400" s="31">
        <f t="shared" si="111"/>
        <v>8</v>
      </c>
      <c r="C400" s="1">
        <v>34550</v>
      </c>
      <c r="D400">
        <f t="shared" si="112"/>
        <v>8</v>
      </c>
      <c r="E400">
        <f t="shared" si="113"/>
        <v>1994</v>
      </c>
      <c r="F400" s="19">
        <f t="shared" si="100"/>
        <v>0.31560000000000032</v>
      </c>
      <c r="G400" s="19">
        <f t="shared" si="102"/>
        <v>9.7749999999999559E-2</v>
      </c>
      <c r="H400" s="19">
        <f t="shared" si="103"/>
        <v>9.0000000000000302E-2</v>
      </c>
      <c r="I400" s="19">
        <f t="shared" si="104"/>
        <v>0.18774999999999986</v>
      </c>
      <c r="J400" s="21">
        <f>VLOOKUP(C400,'Nymex hist.'!A:B,2,0)</f>
        <v>1.7609999999999999</v>
      </c>
      <c r="K400" s="21">
        <f t="shared" si="99"/>
        <v>1.8140000000000001</v>
      </c>
      <c r="L400" s="21">
        <f t="shared" si="101"/>
        <v>2.1296000000000004</v>
      </c>
      <c r="M400" s="21">
        <f t="shared" si="105"/>
        <v>2.1233333333333335</v>
      </c>
      <c r="N400" s="21">
        <f t="shared" si="106"/>
        <v>2.2210833333333331</v>
      </c>
      <c r="O400" s="21">
        <f t="shared" si="107"/>
        <v>2.3110833333333334</v>
      </c>
      <c r="P400" s="21">
        <f t="shared" si="108"/>
        <v>2.4060833333333336</v>
      </c>
      <c r="Q400" s="21">
        <f t="shared" si="109"/>
        <v>2.5110833333333336</v>
      </c>
      <c r="R400" s="8">
        <v>34550</v>
      </c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9"/>
      <c r="AK400" s="27"/>
      <c r="AL400" s="27">
        <v>1.7609999999999999</v>
      </c>
      <c r="AM400" s="27">
        <v>1.867</v>
      </c>
      <c r="AN400" s="27">
        <v>2.0369999999999999</v>
      </c>
      <c r="AO400" s="27">
        <v>2.1869999999999998</v>
      </c>
      <c r="AP400" s="27">
        <v>2.202</v>
      </c>
      <c r="AQ400" s="27">
        <v>2.13</v>
      </c>
      <c r="AR400" s="27">
        <v>2.0920000000000001</v>
      </c>
      <c r="AS400" s="27">
        <v>2.06</v>
      </c>
      <c r="AT400" s="27">
        <v>2.06</v>
      </c>
      <c r="AU400" s="27">
        <v>2.06</v>
      </c>
      <c r="AV400" s="27">
        <v>2.06</v>
      </c>
      <c r="AW400" s="27">
        <v>2.0699999999999998</v>
      </c>
      <c r="AX400" s="27">
        <v>2.09</v>
      </c>
      <c r="AY400" s="27">
        <v>2.1320000000000001</v>
      </c>
      <c r="AZ400" s="27">
        <v>2.2120000000000002</v>
      </c>
      <c r="BA400" s="27">
        <v>2.3119999999999998</v>
      </c>
      <c r="BB400" s="27">
        <v>2.3119999999999998</v>
      </c>
      <c r="BC400" s="27">
        <v>2.2429999999999999</v>
      </c>
      <c r="BD400" s="27">
        <v>2.1869999999999998</v>
      </c>
      <c r="BE400" s="27">
        <v>2.1549999999999998</v>
      </c>
      <c r="BF400" s="27">
        <v>2.1549999999999998</v>
      </c>
      <c r="BG400" s="27">
        <v>2.1549999999999998</v>
      </c>
      <c r="BH400" s="27">
        <v>2.1549999999999998</v>
      </c>
      <c r="BI400" s="27">
        <v>2.165</v>
      </c>
      <c r="BJ400" s="27">
        <v>2.1850000000000001</v>
      </c>
      <c r="BK400" s="27">
        <v>2.2269999999999999</v>
      </c>
      <c r="BL400" s="27">
        <v>2.3069999999999999</v>
      </c>
      <c r="BM400" s="27">
        <v>2.407</v>
      </c>
      <c r="BN400" s="27">
        <v>2.4020000000000001</v>
      </c>
      <c r="BO400" s="27">
        <v>2.3330000000000002</v>
      </c>
      <c r="BP400" s="27">
        <v>2.2770000000000001</v>
      </c>
      <c r="BQ400" s="27">
        <v>2.2450000000000001</v>
      </c>
      <c r="BR400" s="27">
        <v>2.2450000000000001</v>
      </c>
      <c r="BS400" s="27">
        <v>2.2450000000000001</v>
      </c>
      <c r="BT400" s="27">
        <v>2.2450000000000001</v>
      </c>
      <c r="BU400" s="27">
        <v>2.2549999999999999</v>
      </c>
      <c r="BV400" s="27">
        <v>2.2749999999999999</v>
      </c>
      <c r="BW400" s="27">
        <v>2.3170000000000002</v>
      </c>
      <c r="BX400" s="27">
        <v>2.3969999999999998</v>
      </c>
      <c r="BY400" s="27">
        <v>2.4969999999999999</v>
      </c>
      <c r="BZ400" s="27">
        <v>2.4969999999999999</v>
      </c>
      <c r="CA400" s="27">
        <v>2.4279999999999999</v>
      </c>
      <c r="CB400" s="27">
        <v>2.3719999999999999</v>
      </c>
      <c r="CC400" s="27">
        <v>2.34</v>
      </c>
      <c r="CD400" s="27">
        <v>2.34</v>
      </c>
      <c r="CE400" s="27">
        <v>2.34</v>
      </c>
      <c r="CF400" s="27">
        <v>2.34</v>
      </c>
      <c r="CG400" s="27">
        <v>2.35</v>
      </c>
      <c r="CH400" s="27">
        <v>2.37</v>
      </c>
      <c r="CI400" s="27">
        <v>2.4119999999999999</v>
      </c>
      <c r="CJ400" s="27">
        <v>2.492</v>
      </c>
      <c r="CK400" s="27">
        <v>2.5920000000000001</v>
      </c>
      <c r="CL400" s="27">
        <v>2.6019999999999999</v>
      </c>
      <c r="CM400" s="27">
        <v>2.5329999999999999</v>
      </c>
      <c r="CN400" s="27">
        <v>2.4769999999999999</v>
      </c>
      <c r="CO400" s="27">
        <v>2.4449999999999998</v>
      </c>
      <c r="CP400" s="27">
        <v>2.4449999999999998</v>
      </c>
      <c r="CQ400" s="27">
        <v>2.4449999999999998</v>
      </c>
      <c r="CR400" s="27">
        <v>2.4449999999999998</v>
      </c>
      <c r="CS400" s="27">
        <v>2.4550000000000001</v>
      </c>
      <c r="CT400" s="27">
        <v>2.4750000000000001</v>
      </c>
      <c r="CU400" s="27">
        <v>2.5169999999999999</v>
      </c>
      <c r="CV400" s="27">
        <v>2.597</v>
      </c>
      <c r="CW400" s="27">
        <v>2.6970000000000001</v>
      </c>
      <c r="CX400" s="27">
        <v>2.7195</v>
      </c>
      <c r="CY400" s="27">
        <v>2.6505000000000001</v>
      </c>
      <c r="CZ400" s="27">
        <v>2.5945</v>
      </c>
      <c r="DA400" s="27">
        <v>2.5625</v>
      </c>
      <c r="DB400" s="27">
        <v>2.5625</v>
      </c>
      <c r="DC400" s="27">
        <v>2.5625</v>
      </c>
      <c r="DD400" s="27">
        <v>2.5625</v>
      </c>
      <c r="DE400" s="27">
        <v>2.5724999999999998</v>
      </c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</row>
    <row r="401" spans="1:199" customFormat="1" x14ac:dyDescent="0.2">
      <c r="A401">
        <f t="shared" si="110"/>
        <v>5</v>
      </c>
      <c r="B401">
        <f t="shared" si="111"/>
        <v>8</v>
      </c>
      <c r="C401" s="1">
        <v>34551</v>
      </c>
      <c r="D401">
        <f t="shared" si="112"/>
        <v>8</v>
      </c>
      <c r="E401">
        <f t="shared" si="113"/>
        <v>1994</v>
      </c>
      <c r="F401" s="17">
        <f t="shared" si="100"/>
        <v>0.35550000000000015</v>
      </c>
      <c r="G401" s="16">
        <f t="shared" si="102"/>
        <v>9.2166666666666952E-2</v>
      </c>
      <c r="H401" s="16">
        <f t="shared" si="103"/>
        <v>8.9999999999999858E-2</v>
      </c>
      <c r="I401" s="16">
        <f t="shared" si="104"/>
        <v>0.18216666666666681</v>
      </c>
      <c r="J401" s="7">
        <f>VLOOKUP(C401,'Nymex hist.'!A:B,2,0)</f>
        <v>1.7190000000000001</v>
      </c>
      <c r="K401" s="11">
        <f t="shared" si="99"/>
        <v>1.7865000000000002</v>
      </c>
      <c r="L401" s="11">
        <f t="shared" si="101"/>
        <v>2.1420000000000003</v>
      </c>
      <c r="M401" s="9">
        <f t="shared" si="105"/>
        <v>2.1396666666666668</v>
      </c>
      <c r="N401" s="9">
        <f t="shared" si="106"/>
        <v>2.2318333333333338</v>
      </c>
      <c r="O401" s="9">
        <f t="shared" si="107"/>
        <v>2.3218333333333336</v>
      </c>
      <c r="P401" s="9">
        <f t="shared" si="108"/>
        <v>2.4168333333333334</v>
      </c>
      <c r="Q401" s="9">
        <f t="shared" si="109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x14ac:dyDescent="0.2">
      <c r="A402">
        <f t="shared" si="110"/>
        <v>1</v>
      </c>
      <c r="B402">
        <f t="shared" si="111"/>
        <v>8</v>
      </c>
      <c r="C402" s="1">
        <v>34554</v>
      </c>
      <c r="D402">
        <f t="shared" si="112"/>
        <v>8</v>
      </c>
      <c r="E402">
        <f t="shared" si="113"/>
        <v>1994</v>
      </c>
      <c r="F402" s="17">
        <f t="shared" si="100"/>
        <v>0.37799999999999989</v>
      </c>
      <c r="G402" s="16">
        <f t="shared" si="102"/>
        <v>0.10450000000000026</v>
      </c>
      <c r="H402" s="16">
        <f t="shared" si="103"/>
        <v>9.0000000000000302E-2</v>
      </c>
      <c r="I402" s="16">
        <f t="shared" si="104"/>
        <v>0.19450000000000056</v>
      </c>
      <c r="J402" s="7">
        <f>VLOOKUP(C402,'Nymex hist.'!A:B,2,0)</f>
        <v>1.671</v>
      </c>
      <c r="K402" s="11">
        <f t="shared" si="99"/>
        <v>1.744</v>
      </c>
      <c r="L402" s="11">
        <f t="shared" si="101"/>
        <v>2.1219999999999999</v>
      </c>
      <c r="M402" s="9">
        <f t="shared" si="105"/>
        <v>2.1193333333333331</v>
      </c>
      <c r="N402" s="9">
        <f t="shared" si="106"/>
        <v>2.2238333333333333</v>
      </c>
      <c r="O402" s="9">
        <f t="shared" si="107"/>
        <v>2.3138333333333336</v>
      </c>
      <c r="P402" s="9">
        <f t="shared" si="108"/>
        <v>2.4088333333333334</v>
      </c>
      <c r="Q402" s="9">
        <f t="shared" si="109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x14ac:dyDescent="0.2">
      <c r="A403">
        <f t="shared" si="110"/>
        <v>2</v>
      </c>
      <c r="B403">
        <f t="shared" si="111"/>
        <v>8</v>
      </c>
      <c r="C403" s="1">
        <v>34555</v>
      </c>
      <c r="D403">
        <f t="shared" si="112"/>
        <v>8</v>
      </c>
      <c r="E403">
        <f t="shared" si="113"/>
        <v>1994</v>
      </c>
      <c r="F403" s="17">
        <f t="shared" si="100"/>
        <v>0.37139999999999995</v>
      </c>
      <c r="G403" s="16">
        <f t="shared" si="102"/>
        <v>0.10458333333333414</v>
      </c>
      <c r="H403" s="16">
        <f t="shared" si="103"/>
        <v>8.9999999999999858E-2</v>
      </c>
      <c r="I403" s="16">
        <f t="shared" si="104"/>
        <v>0.194583333333334</v>
      </c>
      <c r="J403" s="7">
        <f>VLOOKUP(C403,'Nymex hist.'!A:B,2,0)</f>
        <v>1.7030000000000001</v>
      </c>
      <c r="K403" s="11">
        <f t="shared" si="99"/>
        <v>1.77</v>
      </c>
      <c r="L403" s="11">
        <f t="shared" si="101"/>
        <v>2.1414</v>
      </c>
      <c r="M403" s="9">
        <f t="shared" si="105"/>
        <v>2.1378333333333326</v>
      </c>
      <c r="N403" s="9">
        <f t="shared" si="106"/>
        <v>2.2424166666666667</v>
      </c>
      <c r="O403" s="9">
        <f t="shared" si="107"/>
        <v>2.3324166666666666</v>
      </c>
      <c r="P403" s="9">
        <f t="shared" si="108"/>
        <v>2.4274166666666663</v>
      </c>
      <c r="Q403" s="9">
        <f t="shared" si="109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x14ac:dyDescent="0.2">
      <c r="A404">
        <f t="shared" si="110"/>
        <v>3</v>
      </c>
      <c r="B404">
        <f t="shared" si="111"/>
        <v>8</v>
      </c>
      <c r="C404" s="1">
        <v>34556</v>
      </c>
      <c r="D404">
        <f t="shared" si="112"/>
        <v>8</v>
      </c>
      <c r="E404">
        <f t="shared" si="113"/>
        <v>1994</v>
      </c>
      <c r="F404" s="17">
        <f t="shared" si="100"/>
        <v>0.33560000000000012</v>
      </c>
      <c r="G404" s="16">
        <f t="shared" si="102"/>
        <v>0.10516666666666641</v>
      </c>
      <c r="H404" s="16">
        <f t="shared" si="103"/>
        <v>8.9999999999999858E-2</v>
      </c>
      <c r="I404" s="16">
        <f t="shared" si="104"/>
        <v>0.19516666666666627</v>
      </c>
      <c r="J404" s="7">
        <f>VLOOKUP(C404,'Nymex hist.'!A:B,2,0)</f>
        <v>1.766</v>
      </c>
      <c r="K404" s="11">
        <f t="shared" si="99"/>
        <v>1.821</v>
      </c>
      <c r="L404" s="11">
        <f t="shared" si="101"/>
        <v>2.1566000000000001</v>
      </c>
      <c r="M404" s="9">
        <f t="shared" si="105"/>
        <v>2.1495833333333336</v>
      </c>
      <c r="N404" s="9">
        <f t="shared" si="106"/>
        <v>2.25475</v>
      </c>
      <c r="O404" s="9">
        <f t="shared" si="107"/>
        <v>2.3447499999999999</v>
      </c>
      <c r="P404" s="9">
        <f t="shared" si="108"/>
        <v>2.4397500000000001</v>
      </c>
      <c r="Q404" s="9">
        <f t="shared" si="109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">
      <c r="A405" s="31">
        <f t="shared" si="110"/>
        <v>4</v>
      </c>
      <c r="B405" s="31">
        <f t="shared" si="111"/>
        <v>8</v>
      </c>
      <c r="C405" s="1">
        <v>34557</v>
      </c>
      <c r="D405">
        <f t="shared" si="112"/>
        <v>8</v>
      </c>
      <c r="E405">
        <f t="shared" si="113"/>
        <v>1994</v>
      </c>
      <c r="F405" s="19">
        <f t="shared" si="100"/>
        <v>0.3671000000000002</v>
      </c>
      <c r="G405" s="19">
        <f t="shared" si="102"/>
        <v>0.11324999999999985</v>
      </c>
      <c r="H405" s="19">
        <f t="shared" si="103"/>
        <v>9.0000000000000302E-2</v>
      </c>
      <c r="I405" s="19">
        <f t="shared" si="104"/>
        <v>0.20325000000000015</v>
      </c>
      <c r="J405" s="21">
        <f>VLOOKUP(C405,'Nymex hist.'!A:B,2,0)</f>
        <v>1.6859999999999999</v>
      </c>
      <c r="K405" s="21">
        <f t="shared" si="99"/>
        <v>1.7574999999999998</v>
      </c>
      <c r="L405" s="21">
        <f t="shared" si="101"/>
        <v>2.1246</v>
      </c>
      <c r="M405" s="21">
        <f t="shared" si="105"/>
        <v>2.1239166666666667</v>
      </c>
      <c r="N405" s="21">
        <f t="shared" si="106"/>
        <v>2.2371666666666665</v>
      </c>
      <c r="O405" s="21">
        <f t="shared" si="107"/>
        <v>2.3271666666666668</v>
      </c>
      <c r="P405" s="21">
        <f t="shared" si="108"/>
        <v>2.4221666666666661</v>
      </c>
      <c r="Q405" s="21">
        <f t="shared" si="109"/>
        <v>2.5271666666666666</v>
      </c>
      <c r="R405" s="8">
        <v>34557</v>
      </c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9"/>
      <c r="AK405" s="27"/>
      <c r="AL405" s="27">
        <v>1.6859999999999999</v>
      </c>
      <c r="AM405" s="27">
        <v>1.829</v>
      </c>
      <c r="AN405" s="27">
        <v>2.0289999999999999</v>
      </c>
      <c r="AO405" s="27">
        <v>2.1850000000000001</v>
      </c>
      <c r="AP405" s="27">
        <v>2.2000000000000002</v>
      </c>
      <c r="AQ405" s="27">
        <v>2.1269999999999998</v>
      </c>
      <c r="AR405" s="27">
        <v>2.0819999999999999</v>
      </c>
      <c r="AS405" s="27">
        <v>2.0529999999999999</v>
      </c>
      <c r="AT405" s="27">
        <v>2.0550000000000002</v>
      </c>
      <c r="AU405" s="27">
        <v>2.0569999999999999</v>
      </c>
      <c r="AV405" s="27">
        <v>2.06</v>
      </c>
      <c r="AW405" s="27">
        <v>2.0710000000000002</v>
      </c>
      <c r="AX405" s="27">
        <v>2.0920000000000001</v>
      </c>
      <c r="AY405" s="27">
        <v>2.1320000000000001</v>
      </c>
      <c r="AZ405" s="27">
        <v>2.2240000000000002</v>
      </c>
      <c r="BA405" s="27">
        <v>2.3340000000000001</v>
      </c>
      <c r="BB405" s="27">
        <v>2.3439999999999999</v>
      </c>
      <c r="BC405" s="27">
        <v>2.2669999999999999</v>
      </c>
      <c r="BD405" s="27">
        <v>2.1894999999999998</v>
      </c>
      <c r="BE405" s="27">
        <v>2.1604999999999999</v>
      </c>
      <c r="BF405" s="27">
        <v>2.1625000000000001</v>
      </c>
      <c r="BG405" s="27">
        <v>2.1644999999999999</v>
      </c>
      <c r="BH405" s="27">
        <v>2.1675</v>
      </c>
      <c r="BI405" s="27">
        <v>2.1785000000000001</v>
      </c>
      <c r="BJ405" s="27">
        <v>2.1995</v>
      </c>
      <c r="BK405" s="27">
        <v>2.2395</v>
      </c>
      <c r="BL405" s="27">
        <v>2.3315000000000001</v>
      </c>
      <c r="BM405" s="27">
        <v>2.4415</v>
      </c>
      <c r="BN405" s="27">
        <v>2.4340000000000002</v>
      </c>
      <c r="BO405" s="27">
        <v>2.3570000000000002</v>
      </c>
      <c r="BP405" s="27">
        <v>2.2795000000000001</v>
      </c>
      <c r="BQ405" s="27">
        <v>2.2505000000000002</v>
      </c>
      <c r="BR405" s="27">
        <v>2.2524999999999999</v>
      </c>
      <c r="BS405" s="27">
        <v>2.2545000000000002</v>
      </c>
      <c r="BT405" s="27">
        <v>2.2574999999999998</v>
      </c>
      <c r="BU405" s="27">
        <v>2.2685</v>
      </c>
      <c r="BV405" s="27">
        <v>2.2894999999999999</v>
      </c>
      <c r="BW405" s="27">
        <v>2.3294999999999999</v>
      </c>
      <c r="BX405" s="27">
        <v>2.4215</v>
      </c>
      <c r="BY405" s="27">
        <v>2.5314999999999999</v>
      </c>
      <c r="BZ405" s="27">
        <v>2.5289999999999999</v>
      </c>
      <c r="CA405" s="27">
        <v>2.452</v>
      </c>
      <c r="CB405" s="27">
        <v>2.3744999999999998</v>
      </c>
      <c r="CC405" s="27">
        <v>2.3454999999999999</v>
      </c>
      <c r="CD405" s="27">
        <v>2.3475000000000001</v>
      </c>
      <c r="CE405" s="27">
        <v>2.3494999999999999</v>
      </c>
      <c r="CF405" s="27">
        <v>2.3525</v>
      </c>
      <c r="CG405" s="27">
        <v>2.3635000000000002</v>
      </c>
      <c r="CH405" s="27">
        <v>2.3845000000000001</v>
      </c>
      <c r="CI405" s="27">
        <v>2.4245000000000001</v>
      </c>
      <c r="CJ405" s="27">
        <v>2.5165000000000002</v>
      </c>
      <c r="CK405" s="27">
        <v>2.6265000000000001</v>
      </c>
      <c r="CL405" s="27">
        <v>2.6339999999999999</v>
      </c>
      <c r="CM405" s="27">
        <v>2.5569999999999999</v>
      </c>
      <c r="CN405" s="27">
        <v>2.4794999999999998</v>
      </c>
      <c r="CO405" s="27">
        <v>2.4504999999999999</v>
      </c>
      <c r="CP405" s="27">
        <v>2.4525000000000001</v>
      </c>
      <c r="CQ405" s="27">
        <v>2.4544999999999999</v>
      </c>
      <c r="CR405" s="27">
        <v>2.4575</v>
      </c>
      <c r="CS405" s="27">
        <v>2.4685000000000001</v>
      </c>
      <c r="CT405" s="27">
        <v>2.4895</v>
      </c>
      <c r="CU405" s="27">
        <v>2.5295000000000001</v>
      </c>
      <c r="CV405" s="27">
        <v>2.6215000000000002</v>
      </c>
      <c r="CW405" s="27">
        <v>2.7315</v>
      </c>
      <c r="CX405" s="27">
        <v>2.7515000000000001</v>
      </c>
      <c r="CY405" s="27">
        <v>2.6745000000000001</v>
      </c>
      <c r="CZ405" s="27">
        <v>2.597</v>
      </c>
      <c r="DA405" s="27">
        <v>2.5680000000000001</v>
      </c>
      <c r="DB405" s="27">
        <v>2.57</v>
      </c>
      <c r="DC405" s="27">
        <v>2.5720000000000001</v>
      </c>
      <c r="DD405" s="27">
        <v>2.5750000000000002</v>
      </c>
      <c r="DE405" s="27">
        <v>2.5859999999999999</v>
      </c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</row>
    <row r="406" spans="1:199" customFormat="1" x14ac:dyDescent="0.2">
      <c r="A406">
        <f t="shared" si="110"/>
        <v>5</v>
      </c>
      <c r="B406">
        <f t="shared" si="111"/>
        <v>8</v>
      </c>
      <c r="C406" s="1">
        <v>34558</v>
      </c>
      <c r="D406">
        <f t="shared" si="112"/>
        <v>8</v>
      </c>
      <c r="E406">
        <f t="shared" si="113"/>
        <v>1994</v>
      </c>
      <c r="F406" s="17">
        <f t="shared" si="100"/>
        <v>0.34359999999999991</v>
      </c>
      <c r="G406" s="16">
        <f t="shared" si="102"/>
        <v>0.11450000000000005</v>
      </c>
      <c r="H406" s="16">
        <f t="shared" si="103"/>
        <v>9.5000000000000195E-2</v>
      </c>
      <c r="I406" s="16">
        <f t="shared" si="104"/>
        <v>0.20950000000000024</v>
      </c>
      <c r="J406" s="7">
        <f>VLOOKUP(C406,'Nymex hist.'!A:B,2,0)</f>
        <v>1.72</v>
      </c>
      <c r="K406" s="11">
        <f t="shared" si="99"/>
        <v>1.7810000000000001</v>
      </c>
      <c r="L406" s="11">
        <f t="shared" si="101"/>
        <v>2.1246</v>
      </c>
      <c r="M406" s="9">
        <f t="shared" si="105"/>
        <v>2.1184166666666666</v>
      </c>
      <c r="N406" s="9">
        <f t="shared" si="106"/>
        <v>2.2329166666666667</v>
      </c>
      <c r="O406" s="9">
        <f t="shared" si="107"/>
        <v>2.3279166666666669</v>
      </c>
      <c r="P406" s="9">
        <f t="shared" si="108"/>
        <v>2.4304166666666664</v>
      </c>
      <c r="Q406" s="9">
        <f t="shared" si="109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x14ac:dyDescent="0.2">
      <c r="A407">
        <f t="shared" si="110"/>
        <v>1</v>
      </c>
      <c r="B407">
        <f t="shared" si="111"/>
        <v>8</v>
      </c>
      <c r="C407" s="1">
        <v>34561</v>
      </c>
      <c r="D407">
        <f t="shared" si="112"/>
        <v>8</v>
      </c>
      <c r="E407">
        <f t="shared" si="113"/>
        <v>1994</v>
      </c>
      <c r="F407" s="17">
        <f t="shared" si="100"/>
        <v>0.3221000000000005</v>
      </c>
      <c r="G407" s="16">
        <f t="shared" si="102"/>
        <v>0.11299999999999955</v>
      </c>
      <c r="H407" s="16">
        <f t="shared" si="103"/>
        <v>9.4999999999999751E-2</v>
      </c>
      <c r="I407" s="16">
        <f t="shared" si="104"/>
        <v>0.2079999999999993</v>
      </c>
      <c r="J407" s="7">
        <f>VLOOKUP(C407,'Nymex hist.'!A:B,2,0)</f>
        <v>1.7529999999999999</v>
      </c>
      <c r="K407" s="11">
        <f t="shared" si="99"/>
        <v>1.7945</v>
      </c>
      <c r="L407" s="11">
        <f t="shared" si="101"/>
        <v>2.1166000000000005</v>
      </c>
      <c r="M407" s="9">
        <f t="shared" si="105"/>
        <v>2.1084166666666673</v>
      </c>
      <c r="N407" s="9">
        <f t="shared" si="106"/>
        <v>2.2214166666666668</v>
      </c>
      <c r="O407" s="9">
        <f t="shared" si="107"/>
        <v>2.3164166666666666</v>
      </c>
      <c r="P407" s="9">
        <f t="shared" si="108"/>
        <v>2.4189166666666666</v>
      </c>
      <c r="Q407" s="9">
        <f t="shared" si="109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x14ac:dyDescent="0.2">
      <c r="A408">
        <f t="shared" si="110"/>
        <v>2</v>
      </c>
      <c r="B408">
        <f t="shared" si="111"/>
        <v>8</v>
      </c>
      <c r="C408" s="1">
        <v>34562</v>
      </c>
      <c r="D408">
        <f t="shared" si="112"/>
        <v>8</v>
      </c>
      <c r="E408">
        <f t="shared" si="113"/>
        <v>1994</v>
      </c>
      <c r="F408" s="17">
        <f t="shared" si="100"/>
        <v>0.30519999999999925</v>
      </c>
      <c r="G408" s="16">
        <f t="shared" si="102"/>
        <v>0.11266666666666669</v>
      </c>
      <c r="H408" s="16">
        <f t="shared" si="103"/>
        <v>9.5000000000000195E-2</v>
      </c>
      <c r="I408" s="16">
        <f t="shared" si="104"/>
        <v>0.20766666666666689</v>
      </c>
      <c r="J408" s="7">
        <f>VLOOKUP(C408,'Nymex hist.'!A:B,2,0)</f>
        <v>1.79</v>
      </c>
      <c r="K408" s="11">
        <f t="shared" si="99"/>
        <v>1.8250000000000002</v>
      </c>
      <c r="L408" s="11">
        <f t="shared" si="101"/>
        <v>2.1301999999999994</v>
      </c>
      <c r="M408" s="9">
        <f t="shared" si="105"/>
        <v>2.12025</v>
      </c>
      <c r="N408" s="9">
        <f t="shared" si="106"/>
        <v>2.2329166666666667</v>
      </c>
      <c r="O408" s="9">
        <f t="shared" si="107"/>
        <v>2.3279166666666669</v>
      </c>
      <c r="P408" s="9">
        <f t="shared" si="108"/>
        <v>2.4304166666666664</v>
      </c>
      <c r="Q408" s="9">
        <f t="shared" si="109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x14ac:dyDescent="0.2">
      <c r="A409">
        <f t="shared" si="110"/>
        <v>3</v>
      </c>
      <c r="B409">
        <f t="shared" si="111"/>
        <v>8</v>
      </c>
      <c r="C409" s="1">
        <v>34563</v>
      </c>
      <c r="D409">
        <f t="shared" si="112"/>
        <v>8</v>
      </c>
      <c r="E409">
        <f t="shared" si="113"/>
        <v>1994</v>
      </c>
      <c r="F409" s="17">
        <f t="shared" si="100"/>
        <v>0.27339999999999964</v>
      </c>
      <c r="G409" s="16">
        <f t="shared" si="102"/>
        <v>0.11191666666666666</v>
      </c>
      <c r="H409" s="16">
        <f t="shared" si="103"/>
        <v>9.5000000000000195E-2</v>
      </c>
      <c r="I409" s="16">
        <f t="shared" si="104"/>
        <v>0.20691666666666686</v>
      </c>
      <c r="J409" s="7">
        <f>VLOOKUP(C409,'Nymex hist.'!A:B,2,0)</f>
        <v>1.837</v>
      </c>
      <c r="K409" s="11">
        <f t="shared" ref="K409:K441" si="114">AVERAGE(AG409:AM409)</f>
        <v>1.87</v>
      </c>
      <c r="L409" s="11">
        <f t="shared" si="101"/>
        <v>2.1433999999999997</v>
      </c>
      <c r="M409" s="9">
        <f t="shared" si="105"/>
        <v>2.1280833333333331</v>
      </c>
      <c r="N409" s="9">
        <f t="shared" si="106"/>
        <v>2.2399999999999998</v>
      </c>
      <c r="O409" s="9">
        <f t="shared" si="107"/>
        <v>2.335</v>
      </c>
      <c r="P409" s="9">
        <f t="shared" si="108"/>
        <v>2.4375</v>
      </c>
      <c r="Q409" s="9">
        <f t="shared" si="109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">
      <c r="A410" s="31">
        <f t="shared" si="110"/>
        <v>4</v>
      </c>
      <c r="B410" s="31">
        <f t="shared" si="111"/>
        <v>8</v>
      </c>
      <c r="C410" s="1">
        <v>34564</v>
      </c>
      <c r="D410">
        <f t="shared" si="112"/>
        <v>8</v>
      </c>
      <c r="E410">
        <f t="shared" si="113"/>
        <v>1994</v>
      </c>
      <c r="F410" s="19">
        <f t="shared" si="100"/>
        <v>0.33039999999999958</v>
      </c>
      <c r="G410" s="19">
        <f t="shared" si="102"/>
        <v>0.11491666666666678</v>
      </c>
      <c r="H410" s="19">
        <f t="shared" si="103"/>
        <v>9.5000000000000639E-2</v>
      </c>
      <c r="I410" s="19">
        <f t="shared" si="104"/>
        <v>0.20991666666666742</v>
      </c>
      <c r="J410" s="21">
        <f>VLOOKUP(C410,'Nymex hist.'!A:B,2,0)</f>
        <v>1.7310000000000001</v>
      </c>
      <c r="K410" s="21">
        <f t="shared" si="114"/>
        <v>1.7770000000000001</v>
      </c>
      <c r="L410" s="21">
        <f t="shared" si="101"/>
        <v>2.1073999999999997</v>
      </c>
      <c r="M410" s="21">
        <f t="shared" si="105"/>
        <v>2.1102499999999997</v>
      </c>
      <c r="N410" s="21">
        <f t="shared" si="106"/>
        <v>2.2251666666666665</v>
      </c>
      <c r="O410" s="21">
        <f t="shared" si="107"/>
        <v>2.3201666666666672</v>
      </c>
      <c r="P410" s="21">
        <f t="shared" si="108"/>
        <v>2.4226666666666667</v>
      </c>
      <c r="Q410" s="21">
        <f t="shared" si="109"/>
        <v>2.5326666666666671</v>
      </c>
      <c r="R410" s="8">
        <v>34564</v>
      </c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9"/>
      <c r="AK410" s="27"/>
      <c r="AL410" s="27">
        <v>1.7310000000000001</v>
      </c>
      <c r="AM410" s="27">
        <v>1.823</v>
      </c>
      <c r="AN410" s="27">
        <v>2</v>
      </c>
      <c r="AO410" s="27">
        <v>2.1680000000000001</v>
      </c>
      <c r="AP410" s="27">
        <v>2.1880000000000002</v>
      </c>
      <c r="AQ410" s="27">
        <v>2.113</v>
      </c>
      <c r="AR410" s="27">
        <v>2.0680000000000001</v>
      </c>
      <c r="AS410" s="27">
        <v>2.04</v>
      </c>
      <c r="AT410" s="27">
        <v>2.0390000000000001</v>
      </c>
      <c r="AU410" s="27">
        <v>2.0390000000000001</v>
      </c>
      <c r="AV410" s="27">
        <v>2.04</v>
      </c>
      <c r="AW410" s="27">
        <v>2.052</v>
      </c>
      <c r="AX410" s="27">
        <v>2.0790000000000002</v>
      </c>
      <c r="AY410" s="27">
        <v>2.125</v>
      </c>
      <c r="AZ410" s="27">
        <v>2.2149999999999999</v>
      </c>
      <c r="BA410" s="27">
        <v>2.3250000000000002</v>
      </c>
      <c r="BB410" s="27">
        <v>2.33</v>
      </c>
      <c r="BC410" s="27">
        <v>2.25</v>
      </c>
      <c r="BD410" s="27">
        <v>2.1779999999999999</v>
      </c>
      <c r="BE410" s="27">
        <v>2.15</v>
      </c>
      <c r="BF410" s="27">
        <v>2.149</v>
      </c>
      <c r="BG410" s="27">
        <v>2.149</v>
      </c>
      <c r="BH410" s="27">
        <v>2.15</v>
      </c>
      <c r="BI410" s="27">
        <v>2.1619999999999999</v>
      </c>
      <c r="BJ410" s="27">
        <v>2.1890000000000001</v>
      </c>
      <c r="BK410" s="27">
        <v>2.2349999999999999</v>
      </c>
      <c r="BL410" s="27">
        <v>2.3250000000000002</v>
      </c>
      <c r="BM410" s="27">
        <v>2.4350000000000001</v>
      </c>
      <c r="BN410" s="27">
        <v>2.4249999999999998</v>
      </c>
      <c r="BO410" s="27">
        <v>2.3450000000000002</v>
      </c>
      <c r="BP410" s="27">
        <v>2.2730000000000001</v>
      </c>
      <c r="BQ410" s="27">
        <v>2.2450000000000001</v>
      </c>
      <c r="BR410" s="27">
        <v>2.2440000000000002</v>
      </c>
      <c r="BS410" s="27">
        <v>2.2440000000000002</v>
      </c>
      <c r="BT410" s="27">
        <v>2.2450000000000001</v>
      </c>
      <c r="BU410" s="27">
        <v>2.2570000000000001</v>
      </c>
      <c r="BV410" s="27">
        <v>2.2839999999999998</v>
      </c>
      <c r="BW410" s="27">
        <v>2.33</v>
      </c>
      <c r="BX410" s="27">
        <v>2.42</v>
      </c>
      <c r="BY410" s="27">
        <v>2.5299999999999998</v>
      </c>
      <c r="BZ410" s="27">
        <v>2.5274999999999999</v>
      </c>
      <c r="CA410" s="27">
        <v>2.4474999999999998</v>
      </c>
      <c r="CB410" s="27">
        <v>2.3755000000000002</v>
      </c>
      <c r="CC410" s="27">
        <v>2.3475000000000001</v>
      </c>
      <c r="CD410" s="27">
        <v>2.3464999999999998</v>
      </c>
      <c r="CE410" s="27">
        <v>2.3464999999999998</v>
      </c>
      <c r="CF410" s="27">
        <v>2.3475000000000001</v>
      </c>
      <c r="CG410" s="27">
        <v>2.3595000000000002</v>
      </c>
      <c r="CH410" s="27">
        <v>2.3864999999999998</v>
      </c>
      <c r="CI410" s="27">
        <v>2.4325000000000001</v>
      </c>
      <c r="CJ410" s="27">
        <v>2.5225</v>
      </c>
      <c r="CK410" s="27">
        <v>2.6324999999999998</v>
      </c>
      <c r="CL410" s="27">
        <v>2.6375000000000002</v>
      </c>
      <c r="CM410" s="27">
        <v>2.5575000000000001</v>
      </c>
      <c r="CN410" s="27">
        <v>2.4855</v>
      </c>
      <c r="CO410" s="27">
        <v>2.4575</v>
      </c>
      <c r="CP410" s="27">
        <v>2.4565000000000001</v>
      </c>
      <c r="CQ410" s="27">
        <v>2.4565000000000001</v>
      </c>
      <c r="CR410" s="27">
        <v>2.4575</v>
      </c>
      <c r="CS410" s="27">
        <v>2.4695</v>
      </c>
      <c r="CT410" s="27">
        <v>2.4965000000000002</v>
      </c>
      <c r="CU410" s="27">
        <v>2.5425</v>
      </c>
      <c r="CV410" s="27">
        <v>2.6324999999999998</v>
      </c>
      <c r="CW410" s="27">
        <v>2.7425000000000002</v>
      </c>
      <c r="CX410" s="27">
        <v>2.7549999999999999</v>
      </c>
      <c r="CY410" s="27">
        <v>2.6749999999999998</v>
      </c>
      <c r="CZ410" s="27">
        <v>2.6030000000000002</v>
      </c>
      <c r="DA410" s="27">
        <v>2.5750000000000002</v>
      </c>
      <c r="DB410" s="27">
        <v>2.5739999999999998</v>
      </c>
      <c r="DC410" s="27">
        <v>2.5739999999999998</v>
      </c>
      <c r="DD410" s="27">
        <v>2.5750000000000002</v>
      </c>
      <c r="DE410" s="27">
        <v>2.5870000000000002</v>
      </c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</row>
    <row r="411" spans="1:199" customFormat="1" x14ac:dyDescent="0.2">
      <c r="A411">
        <f t="shared" si="110"/>
        <v>5</v>
      </c>
      <c r="B411">
        <f t="shared" si="111"/>
        <v>8</v>
      </c>
      <c r="C411" s="1">
        <v>34565</v>
      </c>
      <c r="D411">
        <f t="shared" si="112"/>
        <v>8</v>
      </c>
      <c r="E411">
        <f t="shared" si="113"/>
        <v>1994</v>
      </c>
      <c r="F411" s="17">
        <f t="shared" si="100"/>
        <v>0.37900000000000045</v>
      </c>
      <c r="G411" s="16">
        <f t="shared" si="102"/>
        <v>0.1287499999999997</v>
      </c>
      <c r="H411" s="16">
        <f t="shared" si="103"/>
        <v>0.10000000000000053</v>
      </c>
      <c r="I411" s="16">
        <f t="shared" si="104"/>
        <v>0.22875000000000023</v>
      </c>
      <c r="J411" s="7">
        <f>VLOOKUP(C411,'Nymex hist.'!A:B,2,0)</f>
        <v>1.6739999999999999</v>
      </c>
      <c r="K411" s="11">
        <f t="shared" si="114"/>
        <v>1.7229999999999999</v>
      </c>
      <c r="L411" s="11">
        <f t="shared" si="101"/>
        <v>2.1020000000000003</v>
      </c>
      <c r="M411" s="9">
        <f t="shared" si="105"/>
        <v>2.1208333333333336</v>
      </c>
      <c r="N411" s="9">
        <f t="shared" si="106"/>
        <v>2.2495833333333333</v>
      </c>
      <c r="O411" s="9">
        <f t="shared" si="107"/>
        <v>2.3495833333333338</v>
      </c>
      <c r="P411" s="9">
        <f t="shared" si="108"/>
        <v>2.4545833333333338</v>
      </c>
      <c r="Q411" s="9">
        <f t="shared" si="109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x14ac:dyDescent="0.2">
      <c r="A412">
        <f t="shared" si="110"/>
        <v>1</v>
      </c>
      <c r="B412">
        <f t="shared" si="111"/>
        <v>8</v>
      </c>
      <c r="C412" s="1">
        <v>34568</v>
      </c>
      <c r="D412">
        <f t="shared" si="112"/>
        <v>8</v>
      </c>
      <c r="E412">
        <f t="shared" si="113"/>
        <v>1994</v>
      </c>
      <c r="F412" s="17">
        <f t="shared" si="100"/>
        <v>0.41889999999999961</v>
      </c>
      <c r="G412" s="16">
        <f t="shared" si="102"/>
        <v>0.14658333333333307</v>
      </c>
      <c r="H412" s="16">
        <f t="shared" si="103"/>
        <v>0.10000000000000009</v>
      </c>
      <c r="I412" s="16">
        <f t="shared" si="104"/>
        <v>0.24658333333333315</v>
      </c>
      <c r="J412" s="7">
        <f>VLOOKUP(C412,'Nymex hist.'!A:B,2,0)</f>
        <v>1.6120000000000001</v>
      </c>
      <c r="K412" s="11">
        <f t="shared" si="114"/>
        <v>1.6685000000000001</v>
      </c>
      <c r="L412" s="11">
        <f t="shared" si="101"/>
        <v>2.0873999999999997</v>
      </c>
      <c r="M412" s="9">
        <f t="shared" si="105"/>
        <v>2.1189166666666668</v>
      </c>
      <c r="N412" s="9">
        <f t="shared" si="106"/>
        <v>2.2654999999999998</v>
      </c>
      <c r="O412" s="9">
        <f t="shared" si="107"/>
        <v>2.3654999999999999</v>
      </c>
      <c r="P412" s="9">
        <f t="shared" si="108"/>
        <v>2.4704999999999999</v>
      </c>
      <c r="Q412" s="9">
        <f t="shared" si="109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x14ac:dyDescent="0.2">
      <c r="A413">
        <f t="shared" si="110"/>
        <v>2</v>
      </c>
      <c r="B413">
        <f t="shared" si="111"/>
        <v>8</v>
      </c>
      <c r="C413" s="1">
        <v>34569</v>
      </c>
      <c r="D413">
        <f t="shared" si="112"/>
        <v>8</v>
      </c>
      <c r="E413">
        <f t="shared" si="113"/>
        <v>1994</v>
      </c>
      <c r="F413" s="17">
        <f t="shared" si="100"/>
        <v>0.45640000000000036</v>
      </c>
      <c r="G413" s="16">
        <f t="shared" si="102"/>
        <v>0.14666666666666694</v>
      </c>
      <c r="H413" s="16">
        <f t="shared" si="103"/>
        <v>9.9999999999999645E-2</v>
      </c>
      <c r="I413" s="16">
        <f t="shared" si="104"/>
        <v>0.24666666666666659</v>
      </c>
      <c r="J413" s="7">
        <f>VLOOKUP(C413,'Nymex hist.'!A:B,2,0)</f>
        <v>1.532</v>
      </c>
      <c r="K413" s="11">
        <f t="shared" si="114"/>
        <v>1.6059999999999999</v>
      </c>
      <c r="L413" s="11">
        <f t="shared" si="101"/>
        <v>2.0624000000000002</v>
      </c>
      <c r="M413" s="9">
        <f t="shared" si="105"/>
        <v>2.1040000000000001</v>
      </c>
      <c r="N413" s="9">
        <f t="shared" si="106"/>
        <v>2.250666666666667</v>
      </c>
      <c r="O413" s="9">
        <f t="shared" si="107"/>
        <v>2.3506666666666667</v>
      </c>
      <c r="P413" s="9">
        <f t="shared" si="108"/>
        <v>2.4556666666666662</v>
      </c>
      <c r="Q413" s="9">
        <f t="shared" si="109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x14ac:dyDescent="0.2">
      <c r="A414">
        <f t="shared" si="110"/>
        <v>3</v>
      </c>
      <c r="B414">
        <f t="shared" si="111"/>
        <v>8</v>
      </c>
      <c r="C414" s="1">
        <v>34570</v>
      </c>
      <c r="D414">
        <f t="shared" si="112"/>
        <v>8</v>
      </c>
      <c r="E414">
        <f t="shared" si="113"/>
        <v>1994</v>
      </c>
      <c r="F414" s="17">
        <f t="shared" si="100"/>
        <v>0.49560000000000004</v>
      </c>
      <c r="G414" s="16">
        <f t="shared" si="102"/>
        <v>0.14666666666666694</v>
      </c>
      <c r="H414" s="16">
        <f t="shared" si="103"/>
        <v>9.9999999999999645E-2</v>
      </c>
      <c r="I414" s="16">
        <f t="shared" si="104"/>
        <v>0.24666666666666659</v>
      </c>
      <c r="J414" s="7">
        <f>VLOOKUP(C414,'Nymex hist.'!A:B,2,0)</f>
        <v>1.484</v>
      </c>
      <c r="K414" s="11">
        <f t="shared" si="114"/>
        <v>1.577</v>
      </c>
      <c r="L414" s="11">
        <f t="shared" si="101"/>
        <v>2.0726</v>
      </c>
      <c r="M414" s="9">
        <f t="shared" si="105"/>
        <v>2.117</v>
      </c>
      <c r="N414" s="9">
        <f t="shared" si="106"/>
        <v>2.2636666666666669</v>
      </c>
      <c r="O414" s="9">
        <f t="shared" si="107"/>
        <v>2.3636666666666666</v>
      </c>
      <c r="P414" s="9">
        <f t="shared" si="108"/>
        <v>2.468666666666667</v>
      </c>
      <c r="Q414" s="9">
        <f t="shared" si="109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">
      <c r="A415" s="31">
        <f t="shared" si="110"/>
        <v>4</v>
      </c>
      <c r="B415" s="31">
        <f t="shared" si="111"/>
        <v>8</v>
      </c>
      <c r="C415" s="1">
        <v>34571</v>
      </c>
      <c r="D415">
        <f t="shared" si="112"/>
        <v>8</v>
      </c>
      <c r="E415">
        <f t="shared" si="113"/>
        <v>1994</v>
      </c>
      <c r="F415" s="19">
        <f t="shared" si="100"/>
        <v>0.48799999999999999</v>
      </c>
      <c r="G415" s="19">
        <f t="shared" si="102"/>
        <v>0.15058333333333307</v>
      </c>
      <c r="H415" s="19">
        <f t="shared" si="103"/>
        <v>0.10499999999999998</v>
      </c>
      <c r="I415" s="19">
        <f t="shared" si="104"/>
        <v>0.25558333333333305</v>
      </c>
      <c r="J415" s="21">
        <f>VLOOKUP(C415,'Nymex hist.'!A:B,2,0)</f>
        <v>1.62</v>
      </c>
      <c r="K415" s="21">
        <f t="shared" si="114"/>
        <v>1.552</v>
      </c>
      <c r="L415" s="21">
        <f t="shared" si="101"/>
        <v>2.04</v>
      </c>
      <c r="M415" s="21">
        <f t="shared" si="105"/>
        <v>2.0928333333333335</v>
      </c>
      <c r="N415" s="21">
        <f t="shared" si="106"/>
        <v>2.2434166666666666</v>
      </c>
      <c r="O415" s="21">
        <f t="shared" si="107"/>
        <v>2.3484166666666666</v>
      </c>
      <c r="P415" s="21">
        <f t="shared" si="108"/>
        <v>2.4534166666666666</v>
      </c>
      <c r="Q415" s="21">
        <f t="shared" si="109"/>
        <v>2.5634166666666665</v>
      </c>
      <c r="R415" s="8">
        <v>34571</v>
      </c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9"/>
      <c r="AK415" s="27"/>
      <c r="AL415" s="27">
        <v>1.484</v>
      </c>
      <c r="AM415" s="27">
        <v>1.62</v>
      </c>
      <c r="AN415" s="27">
        <v>1.839</v>
      </c>
      <c r="AO415" s="27">
        <v>2.1110000000000002</v>
      </c>
      <c r="AP415" s="27">
        <v>2.1360000000000001</v>
      </c>
      <c r="AQ415" s="27">
        <v>2.0760000000000001</v>
      </c>
      <c r="AR415" s="27">
        <v>2.0379999999999998</v>
      </c>
      <c r="AS415" s="27">
        <v>2.016</v>
      </c>
      <c r="AT415" s="27">
        <v>2.0169999999999999</v>
      </c>
      <c r="AU415" s="27">
        <v>2.0190000000000001</v>
      </c>
      <c r="AV415" s="27">
        <v>2.024</v>
      </c>
      <c r="AW415" s="27">
        <v>2.0390000000000001</v>
      </c>
      <c r="AX415" s="27">
        <v>2.0680000000000001</v>
      </c>
      <c r="AY415" s="27">
        <v>2.1160000000000001</v>
      </c>
      <c r="AZ415" s="27">
        <v>2.226</v>
      </c>
      <c r="BA415" s="27">
        <v>2.339</v>
      </c>
      <c r="BB415" s="27">
        <v>2.339</v>
      </c>
      <c r="BC415" s="27">
        <v>2.2589999999999999</v>
      </c>
      <c r="BD415" s="27">
        <v>2.1989999999999998</v>
      </c>
      <c r="BE415" s="27">
        <v>2.1560000000000001</v>
      </c>
      <c r="BF415" s="27">
        <v>2.157</v>
      </c>
      <c r="BG415" s="27">
        <v>2.1589999999999998</v>
      </c>
      <c r="BH415" s="27">
        <v>2.1640000000000001</v>
      </c>
      <c r="BI415" s="27">
        <v>2.1789999999999998</v>
      </c>
      <c r="BJ415" s="27">
        <v>2.2080000000000002</v>
      </c>
      <c r="BK415" s="27">
        <v>2.2559999999999998</v>
      </c>
      <c r="BL415" s="27">
        <v>2.3660000000000001</v>
      </c>
      <c r="BM415" s="27">
        <v>2.4790000000000001</v>
      </c>
      <c r="BN415" s="27">
        <v>2.444</v>
      </c>
      <c r="BO415" s="27">
        <v>2.3639999999999999</v>
      </c>
      <c r="BP415" s="27">
        <v>2.3039999999999998</v>
      </c>
      <c r="BQ415" s="27">
        <v>2.2610000000000001</v>
      </c>
      <c r="BR415" s="27">
        <v>2.262</v>
      </c>
      <c r="BS415" s="27">
        <v>2.2639999999999998</v>
      </c>
      <c r="BT415" s="27">
        <v>2.2690000000000001</v>
      </c>
      <c r="BU415" s="27">
        <v>2.2839999999999998</v>
      </c>
      <c r="BV415" s="27">
        <v>2.3130000000000002</v>
      </c>
      <c r="BW415" s="27">
        <v>2.3610000000000002</v>
      </c>
      <c r="BX415" s="27">
        <v>2.4710000000000001</v>
      </c>
      <c r="BY415" s="27">
        <v>2.5840000000000001</v>
      </c>
      <c r="BZ415" s="27">
        <v>2.5489999999999999</v>
      </c>
      <c r="CA415" s="27">
        <v>2.4689999999999999</v>
      </c>
      <c r="CB415" s="27">
        <v>2.4089999999999998</v>
      </c>
      <c r="CC415" s="27">
        <v>2.3660000000000001</v>
      </c>
      <c r="CD415" s="27">
        <v>2.367</v>
      </c>
      <c r="CE415" s="27">
        <v>2.3690000000000002</v>
      </c>
      <c r="CF415" s="27">
        <v>2.3740000000000001</v>
      </c>
      <c r="CG415" s="27">
        <v>2.3889999999999998</v>
      </c>
      <c r="CH415" s="27">
        <v>2.4180000000000001</v>
      </c>
      <c r="CI415" s="27">
        <v>2.4660000000000002</v>
      </c>
      <c r="CJ415" s="27">
        <v>2.5760000000000001</v>
      </c>
      <c r="CK415" s="27">
        <v>2.6890000000000001</v>
      </c>
      <c r="CL415" s="27">
        <v>2.6589999999999998</v>
      </c>
      <c r="CM415" s="27">
        <v>2.5790000000000002</v>
      </c>
      <c r="CN415" s="27">
        <v>2.5190000000000001</v>
      </c>
      <c r="CO415" s="27">
        <v>2.476</v>
      </c>
      <c r="CP415" s="27">
        <v>2.4769999999999999</v>
      </c>
      <c r="CQ415" s="27">
        <v>2.4790000000000001</v>
      </c>
      <c r="CR415" s="27">
        <v>2.484</v>
      </c>
      <c r="CS415" s="27">
        <v>2.4990000000000001</v>
      </c>
      <c r="CT415" s="27">
        <v>2.528</v>
      </c>
      <c r="CU415" s="27">
        <v>2.5760000000000001</v>
      </c>
      <c r="CV415" s="27">
        <v>2.6859999999999999</v>
      </c>
      <c r="CW415" s="27">
        <v>2.7989999999999999</v>
      </c>
      <c r="CX415" s="27">
        <v>2.7765</v>
      </c>
      <c r="CY415" s="27">
        <v>2.6964999999999999</v>
      </c>
      <c r="CZ415" s="27">
        <v>2.6364999999999998</v>
      </c>
      <c r="DA415" s="27">
        <v>2.5935000000000001</v>
      </c>
      <c r="DB415" s="27">
        <v>2.5945</v>
      </c>
      <c r="DC415" s="27">
        <v>2.5964999999999998</v>
      </c>
      <c r="DD415" s="27">
        <v>2.6015000000000001</v>
      </c>
      <c r="DE415" s="27">
        <v>2.6164999999999998</v>
      </c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</row>
    <row r="416" spans="1:199" customFormat="1" x14ac:dyDescent="0.2">
      <c r="A416">
        <f t="shared" si="110"/>
        <v>5</v>
      </c>
      <c r="B416">
        <f t="shared" si="111"/>
        <v>8</v>
      </c>
      <c r="C416" s="1">
        <v>34572</v>
      </c>
      <c r="D416">
        <f t="shared" si="112"/>
        <v>8</v>
      </c>
      <c r="E416">
        <f t="shared" si="113"/>
        <v>1994</v>
      </c>
      <c r="F416" s="17">
        <f t="shared" si="100"/>
        <v>0.48669999999999991</v>
      </c>
      <c r="G416" s="16">
        <f t="shared" si="102"/>
        <v>0.15225</v>
      </c>
      <c r="H416" s="16">
        <f t="shared" si="103"/>
        <v>0.10499999999999998</v>
      </c>
      <c r="I416" s="16">
        <f t="shared" si="104"/>
        <v>0.25724999999999998</v>
      </c>
      <c r="J416" s="7">
        <f>VLOOKUP(C416,'Nymex hist.'!A:B,2,0)</f>
        <v>1.617</v>
      </c>
      <c r="K416" s="11">
        <f t="shared" si="114"/>
        <v>1.5505</v>
      </c>
      <c r="L416" s="11">
        <f t="shared" si="101"/>
        <v>2.0371999999999999</v>
      </c>
      <c r="M416" s="9">
        <f t="shared" si="105"/>
        <v>2.0844166666666668</v>
      </c>
      <c r="N416" s="9">
        <f t="shared" si="106"/>
        <v>2.2366666666666668</v>
      </c>
      <c r="O416" s="9">
        <f t="shared" si="107"/>
        <v>2.3416666666666668</v>
      </c>
      <c r="P416" s="9">
        <f t="shared" si="108"/>
        <v>2.4466666666666668</v>
      </c>
      <c r="Q416" s="9">
        <f t="shared" si="109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x14ac:dyDescent="0.2">
      <c r="A417">
        <f t="shared" si="110"/>
        <v>1</v>
      </c>
      <c r="B417">
        <f t="shared" si="111"/>
        <v>8</v>
      </c>
      <c r="C417" s="1">
        <v>34575</v>
      </c>
      <c r="D417">
        <f t="shared" si="112"/>
        <v>8</v>
      </c>
      <c r="E417">
        <f t="shared" si="113"/>
        <v>1994</v>
      </c>
      <c r="F417" s="17">
        <f t="shared" si="100"/>
        <v>0.47289999999999988</v>
      </c>
      <c r="G417" s="16">
        <f t="shared" si="102"/>
        <v>0.1404999999999994</v>
      </c>
      <c r="H417" s="16">
        <f t="shared" si="103"/>
        <v>0.10500000000000043</v>
      </c>
      <c r="I417" s="16">
        <f t="shared" si="104"/>
        <v>0.24549999999999983</v>
      </c>
      <c r="J417" s="7">
        <f>VLOOKUP(C417,'Nymex hist.'!A:B,2,0)</f>
        <v>1.661</v>
      </c>
      <c r="K417" s="11">
        <f t="shared" si="114"/>
        <v>1.5725</v>
      </c>
      <c r="L417" s="11">
        <f t="shared" si="101"/>
        <v>2.0453999999999999</v>
      </c>
      <c r="M417" s="9">
        <f t="shared" si="105"/>
        <v>2.084916666666667</v>
      </c>
      <c r="N417" s="9">
        <f t="shared" si="106"/>
        <v>2.2254166666666664</v>
      </c>
      <c r="O417" s="9">
        <f t="shared" si="107"/>
        <v>2.3304166666666668</v>
      </c>
      <c r="P417" s="9">
        <f t="shared" si="108"/>
        <v>2.4354166666666668</v>
      </c>
      <c r="Q417" s="9">
        <f t="shared" si="109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x14ac:dyDescent="0.2">
      <c r="A418">
        <f t="shared" si="110"/>
        <v>2</v>
      </c>
      <c r="B418">
        <f t="shared" si="111"/>
        <v>8</v>
      </c>
      <c r="C418" s="1">
        <v>34576</v>
      </c>
      <c r="D418">
        <f t="shared" si="112"/>
        <v>8</v>
      </c>
      <c r="E418">
        <f t="shared" si="113"/>
        <v>1994</v>
      </c>
      <c r="F418" s="17">
        <f t="shared" si="100"/>
        <v>0.47830000000000039</v>
      </c>
      <c r="G418" s="16">
        <f t="shared" si="102"/>
        <v>0.14049999999999985</v>
      </c>
      <c r="H418" s="16">
        <f t="shared" si="103"/>
        <v>0.10499999999999998</v>
      </c>
      <c r="I418" s="16">
        <f t="shared" si="104"/>
        <v>0.24549999999999983</v>
      </c>
      <c r="J418" s="7">
        <f>VLOOKUP(C418,'Nymex hist.'!A:B,2,0)</f>
        <v>1.601</v>
      </c>
      <c r="K418" s="11">
        <f t="shared" si="114"/>
        <v>1.5425</v>
      </c>
      <c r="L418" s="11">
        <f t="shared" si="101"/>
        <v>2.0208000000000004</v>
      </c>
      <c r="M418" s="9">
        <f t="shared" si="105"/>
        <v>2.0661666666666672</v>
      </c>
      <c r="N418" s="9">
        <f t="shared" si="106"/>
        <v>2.206666666666667</v>
      </c>
      <c r="O418" s="9">
        <f t="shared" si="107"/>
        <v>2.311666666666667</v>
      </c>
      <c r="P418" s="9">
        <f t="shared" si="108"/>
        <v>2.4166666666666665</v>
      </c>
      <c r="Q418" s="9">
        <f t="shared" si="109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x14ac:dyDescent="0.2">
      <c r="A419">
        <f t="shared" si="110"/>
        <v>3</v>
      </c>
      <c r="B419">
        <f t="shared" si="111"/>
        <v>8</v>
      </c>
      <c r="C419" s="1">
        <v>34577</v>
      </c>
      <c r="D419">
        <f t="shared" si="112"/>
        <v>8</v>
      </c>
      <c r="E419">
        <f t="shared" si="113"/>
        <v>1994</v>
      </c>
      <c r="F419" s="17">
        <f t="shared" si="100"/>
        <v>0.46539999999999981</v>
      </c>
      <c r="G419" s="16">
        <f t="shared" si="102"/>
        <v>0.14091666666666613</v>
      </c>
      <c r="H419" s="16">
        <f t="shared" si="103"/>
        <v>0.11000000000000076</v>
      </c>
      <c r="I419" s="16">
        <f t="shared" si="104"/>
        <v>0.2509166666666669</v>
      </c>
      <c r="J419" s="7">
        <f>VLOOKUP(C419,'Nymex hist.'!A:B,2,0)</f>
        <v>1.5860000000000001</v>
      </c>
      <c r="K419" s="11">
        <f t="shared" si="114"/>
        <v>1.5350000000000001</v>
      </c>
      <c r="L419" s="11">
        <f t="shared" si="101"/>
        <v>2.0004</v>
      </c>
      <c r="M419" s="9">
        <f t="shared" si="105"/>
        <v>2.0441666666666669</v>
      </c>
      <c r="N419" s="9">
        <f t="shared" si="106"/>
        <v>2.185083333333333</v>
      </c>
      <c r="O419" s="9">
        <f t="shared" si="107"/>
        <v>2.2950833333333338</v>
      </c>
      <c r="P419" s="9">
        <f t="shared" si="108"/>
        <v>2.4050833333333332</v>
      </c>
      <c r="Q419" s="9">
        <f t="shared" si="109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">
      <c r="A420" s="31">
        <f t="shared" si="110"/>
        <v>4</v>
      </c>
      <c r="B420" s="31">
        <f t="shared" si="111"/>
        <v>9</v>
      </c>
      <c r="C420" s="1">
        <v>34578</v>
      </c>
      <c r="D420">
        <f t="shared" si="112"/>
        <v>9</v>
      </c>
      <c r="E420">
        <f t="shared" si="113"/>
        <v>1994</v>
      </c>
      <c r="F420" s="19">
        <f t="shared" si="100"/>
        <v>0.40160000000000018</v>
      </c>
      <c r="G420" s="19">
        <f t="shared" si="102"/>
        <v>0.14258333333333351</v>
      </c>
      <c r="H420" s="19">
        <f t="shared" si="103"/>
        <v>0.10999999999999988</v>
      </c>
      <c r="I420" s="19">
        <f t="shared" si="104"/>
        <v>0.25258333333333338</v>
      </c>
      <c r="J420" s="21">
        <f>VLOOKUP(C420,'Nymex hist.'!A:B,2,0)</f>
        <v>1.5960000000000001</v>
      </c>
      <c r="K420" s="21">
        <f t="shared" si="114"/>
        <v>1.5960000000000001</v>
      </c>
      <c r="L420" s="21">
        <f t="shared" si="101"/>
        <v>1.9976000000000003</v>
      </c>
      <c r="M420" s="21">
        <f t="shared" si="105"/>
        <v>2.0409999999999999</v>
      </c>
      <c r="N420" s="21">
        <f t="shared" si="106"/>
        <v>2.1835833333333334</v>
      </c>
      <c r="O420" s="21">
        <f t="shared" si="107"/>
        <v>2.2935833333333333</v>
      </c>
      <c r="P420" s="21">
        <f t="shared" si="108"/>
        <v>2.4035833333333336</v>
      </c>
      <c r="Q420" s="21">
        <f t="shared" si="109"/>
        <v>2.5135833333333331</v>
      </c>
      <c r="R420" s="8">
        <v>34578</v>
      </c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9"/>
      <c r="AK420" s="27"/>
      <c r="AL420" s="27"/>
      <c r="AM420" s="27">
        <v>1.5960000000000001</v>
      </c>
      <c r="AN420" s="27">
        <v>1.8320000000000001</v>
      </c>
      <c r="AO420" s="27">
        <v>2.0550000000000002</v>
      </c>
      <c r="AP420" s="27">
        <v>2.09</v>
      </c>
      <c r="AQ420" s="27">
        <v>2.0270000000000001</v>
      </c>
      <c r="AR420" s="27">
        <v>1.984</v>
      </c>
      <c r="AS420" s="27">
        <v>1.962</v>
      </c>
      <c r="AT420" s="27">
        <v>1.9630000000000001</v>
      </c>
      <c r="AU420" s="27">
        <v>1.964</v>
      </c>
      <c r="AV420" s="27">
        <v>1.968</v>
      </c>
      <c r="AW420" s="27">
        <v>1.9830000000000001</v>
      </c>
      <c r="AX420" s="27">
        <v>2.0129999999999999</v>
      </c>
      <c r="AY420" s="27">
        <v>2.0630000000000002</v>
      </c>
      <c r="AZ420" s="27">
        <v>2.1800000000000002</v>
      </c>
      <c r="BA420" s="27">
        <v>2.2949999999999999</v>
      </c>
      <c r="BB420" s="27">
        <v>2.2999999999999998</v>
      </c>
      <c r="BC420" s="27">
        <v>2.2170000000000001</v>
      </c>
      <c r="BD420" s="27">
        <v>2.1520000000000001</v>
      </c>
      <c r="BE420" s="27">
        <v>2.089</v>
      </c>
      <c r="BF420" s="27">
        <v>2.09</v>
      </c>
      <c r="BG420" s="27">
        <v>2.0910000000000002</v>
      </c>
      <c r="BH420" s="27">
        <v>2.0950000000000002</v>
      </c>
      <c r="BI420" s="27">
        <v>2.11</v>
      </c>
      <c r="BJ420" s="27">
        <v>2.14</v>
      </c>
      <c r="BK420" s="27">
        <v>2.19</v>
      </c>
      <c r="BL420" s="27">
        <v>2.3069999999999999</v>
      </c>
      <c r="BM420" s="27">
        <v>2.4220000000000002</v>
      </c>
      <c r="BN420" s="27">
        <v>2.41</v>
      </c>
      <c r="BO420" s="27">
        <v>2.327</v>
      </c>
      <c r="BP420" s="27">
        <v>2.262</v>
      </c>
      <c r="BQ420" s="27">
        <v>2.1989999999999998</v>
      </c>
      <c r="BR420" s="27">
        <v>2.2000000000000002</v>
      </c>
      <c r="BS420" s="27">
        <v>2.2010000000000001</v>
      </c>
      <c r="BT420" s="27">
        <v>2.2050000000000001</v>
      </c>
      <c r="BU420" s="27">
        <v>2.2200000000000002</v>
      </c>
      <c r="BV420" s="27">
        <v>2.25</v>
      </c>
      <c r="BW420" s="27">
        <v>2.2999999999999998</v>
      </c>
      <c r="BX420" s="27">
        <v>2.4169999999999998</v>
      </c>
      <c r="BY420" s="27">
        <v>2.532</v>
      </c>
      <c r="BZ420" s="27">
        <v>2.52</v>
      </c>
      <c r="CA420" s="27">
        <v>2.4369999999999998</v>
      </c>
      <c r="CB420" s="27">
        <v>2.3719999999999999</v>
      </c>
      <c r="CC420" s="27">
        <v>2.3090000000000002</v>
      </c>
      <c r="CD420" s="27">
        <v>2.31</v>
      </c>
      <c r="CE420" s="27">
        <v>2.3109999999999999</v>
      </c>
      <c r="CF420" s="27">
        <v>2.3149999999999999</v>
      </c>
      <c r="CG420" s="27">
        <v>2.33</v>
      </c>
      <c r="CH420" s="27">
        <v>2.36</v>
      </c>
      <c r="CI420" s="27">
        <v>2.41</v>
      </c>
      <c r="CJ420" s="27">
        <v>2.5270000000000001</v>
      </c>
      <c r="CK420" s="27">
        <v>2.6419999999999999</v>
      </c>
      <c r="CL420" s="27">
        <v>2.63</v>
      </c>
      <c r="CM420" s="27">
        <v>2.5470000000000002</v>
      </c>
      <c r="CN420" s="27">
        <v>2.4820000000000002</v>
      </c>
      <c r="CO420" s="27">
        <v>2.419</v>
      </c>
      <c r="CP420" s="27">
        <v>2.42</v>
      </c>
      <c r="CQ420" s="27">
        <v>2.4209999999999998</v>
      </c>
      <c r="CR420" s="27">
        <v>2.4249999999999998</v>
      </c>
      <c r="CS420" s="27">
        <v>2.44</v>
      </c>
      <c r="CT420" s="27">
        <v>2.4700000000000002</v>
      </c>
      <c r="CU420" s="27">
        <v>2.52</v>
      </c>
      <c r="CV420" s="27">
        <v>2.637</v>
      </c>
      <c r="CW420" s="27">
        <v>2.7519999999999998</v>
      </c>
      <c r="CX420" s="27">
        <v>2.75</v>
      </c>
      <c r="CY420" s="27">
        <v>2.6669999999999998</v>
      </c>
      <c r="CZ420" s="27">
        <v>2.6019999999999999</v>
      </c>
      <c r="DA420" s="27">
        <v>2.5390000000000001</v>
      </c>
      <c r="DB420" s="27">
        <v>2.54</v>
      </c>
      <c r="DC420" s="27">
        <v>2.5409999999999999</v>
      </c>
      <c r="DD420" s="27">
        <v>2.5449999999999999</v>
      </c>
      <c r="DE420" s="27">
        <v>2.56</v>
      </c>
      <c r="DF420" s="27">
        <v>2.59</v>
      </c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</row>
    <row r="421" spans="1:199" customFormat="1" x14ac:dyDescent="0.2">
      <c r="A421">
        <f t="shared" si="110"/>
        <v>5</v>
      </c>
      <c r="B421">
        <f t="shared" si="111"/>
        <v>9</v>
      </c>
      <c r="C421" s="1">
        <v>34579</v>
      </c>
      <c r="D421">
        <f t="shared" si="112"/>
        <v>9</v>
      </c>
      <c r="E421">
        <f t="shared" si="113"/>
        <v>1994</v>
      </c>
      <c r="F421" s="17">
        <f t="shared" si="100"/>
        <v>0.42099999999999982</v>
      </c>
      <c r="G421" s="16">
        <f t="shared" si="102"/>
        <v>0.14458333333333329</v>
      </c>
      <c r="H421" s="16">
        <f t="shared" si="103"/>
        <v>0.10999999999999988</v>
      </c>
      <c r="I421" s="16">
        <f t="shared" si="104"/>
        <v>0.25458333333333316</v>
      </c>
      <c r="J421" s="7">
        <f>VLOOKUP(C421,'Nymex hist.'!A:B,2,0)</f>
        <v>1.56</v>
      </c>
      <c r="K421" s="11">
        <f t="shared" si="114"/>
        <v>1.56</v>
      </c>
      <c r="L421" s="11">
        <f t="shared" si="101"/>
        <v>1.9809999999999999</v>
      </c>
      <c r="M421" s="9">
        <f t="shared" si="105"/>
        <v>2.0294166666666666</v>
      </c>
      <c r="N421" s="9">
        <f t="shared" si="106"/>
        <v>2.1739999999999999</v>
      </c>
      <c r="O421" s="9">
        <f t="shared" si="107"/>
        <v>2.2839999999999998</v>
      </c>
      <c r="P421" s="9">
        <f t="shared" si="108"/>
        <v>2.399</v>
      </c>
      <c r="Q421" s="9">
        <f t="shared" si="109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x14ac:dyDescent="0.2">
      <c r="A422">
        <f t="shared" si="110"/>
        <v>1</v>
      </c>
      <c r="B422">
        <f t="shared" si="111"/>
        <v>9</v>
      </c>
      <c r="C422" s="1">
        <v>34582</v>
      </c>
      <c r="D422">
        <f t="shared" si="112"/>
        <v>9</v>
      </c>
      <c r="E422">
        <f t="shared" si="113"/>
        <v>1994</v>
      </c>
      <c r="F422" s="17">
        <f t="shared" si="100"/>
        <v>0.3989999999999998</v>
      </c>
      <c r="G422" s="16">
        <f t="shared" si="102"/>
        <v>0.14100000249999978</v>
      </c>
      <c r="H422" s="16">
        <f t="shared" si="103"/>
        <v>0.11000000000000032</v>
      </c>
      <c r="I422" s="16">
        <f t="shared" si="104"/>
        <v>0.2510000025000001</v>
      </c>
      <c r="J422" s="7" t="e">
        <f>VLOOKUP(C422,'Nymex hist.'!A:B,2,0)</f>
        <v>#N/A</v>
      </c>
      <c r="K422" s="11">
        <f t="shared" si="114"/>
        <v>1.5960000000000001</v>
      </c>
      <c r="L422" s="11">
        <f t="shared" si="101"/>
        <v>1.9949999999999999</v>
      </c>
      <c r="M422" s="9">
        <f t="shared" si="105"/>
        <v>2.03775</v>
      </c>
      <c r="N422" s="9">
        <f t="shared" si="106"/>
        <v>2.1787500024999997</v>
      </c>
      <c r="O422" s="9">
        <f t="shared" si="107"/>
        <v>2.2887500025</v>
      </c>
      <c r="P422" s="9">
        <f t="shared" si="108"/>
        <v>2.4037500024999994</v>
      </c>
      <c r="Q422" s="9">
        <f t="shared" si="109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x14ac:dyDescent="0.2">
      <c r="A423">
        <f t="shared" si="110"/>
        <v>2</v>
      </c>
      <c r="B423">
        <f t="shared" si="111"/>
        <v>9</v>
      </c>
      <c r="C423" s="1">
        <v>34583</v>
      </c>
      <c r="D423">
        <f t="shared" si="112"/>
        <v>9</v>
      </c>
      <c r="E423">
        <f t="shared" si="113"/>
        <v>1994</v>
      </c>
      <c r="F423" s="17">
        <f t="shared" si="100"/>
        <v>0.3989999999999998</v>
      </c>
      <c r="G423" s="16">
        <f t="shared" si="102"/>
        <v>0.14100000249999978</v>
      </c>
      <c r="H423" s="16">
        <f t="shared" si="103"/>
        <v>0.11000000000000032</v>
      </c>
      <c r="I423" s="16">
        <f t="shared" si="104"/>
        <v>0.2510000025000001</v>
      </c>
      <c r="J423" s="7">
        <f>VLOOKUP(C423,'Nymex hist.'!A:B,2,0)</f>
        <v>1.5960000000000001</v>
      </c>
      <c r="K423" s="11">
        <f t="shared" si="114"/>
        <v>1.5960000000000001</v>
      </c>
      <c r="L423" s="11">
        <f t="shared" si="101"/>
        <v>1.9949999999999999</v>
      </c>
      <c r="M423" s="9">
        <f t="shared" si="105"/>
        <v>2.03775</v>
      </c>
      <c r="N423" s="9">
        <f t="shared" si="106"/>
        <v>2.1787500024999997</v>
      </c>
      <c r="O423" s="9">
        <f t="shared" si="107"/>
        <v>2.2887500025</v>
      </c>
      <c r="P423" s="9">
        <f t="shared" si="108"/>
        <v>2.4037500024999994</v>
      </c>
      <c r="Q423" s="9">
        <f t="shared" si="109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x14ac:dyDescent="0.2">
      <c r="A424">
        <f t="shared" si="110"/>
        <v>3</v>
      </c>
      <c r="B424">
        <f t="shared" si="111"/>
        <v>9</v>
      </c>
      <c r="C424" s="1">
        <v>34584</v>
      </c>
      <c r="D424">
        <f t="shared" si="112"/>
        <v>9</v>
      </c>
      <c r="E424">
        <f t="shared" si="113"/>
        <v>1994</v>
      </c>
      <c r="F424" s="17">
        <f t="shared" si="100"/>
        <v>0.38939999999999997</v>
      </c>
      <c r="G424" s="16">
        <f t="shared" si="102"/>
        <v>0.14083333333333359</v>
      </c>
      <c r="H424" s="16">
        <f t="shared" si="103"/>
        <v>0.10999999999999943</v>
      </c>
      <c r="I424" s="16">
        <f t="shared" si="104"/>
        <v>0.25083333333333302</v>
      </c>
      <c r="J424" s="7">
        <f>VLOOKUP(C424,'Nymex hist.'!A:B,2,0)</f>
        <v>1.631</v>
      </c>
      <c r="K424" s="11">
        <f t="shared" si="114"/>
        <v>1.631</v>
      </c>
      <c r="L424" s="11">
        <f t="shared" si="101"/>
        <v>2.0204</v>
      </c>
      <c r="M424" s="9">
        <f t="shared" si="105"/>
        <v>2.0551666666666666</v>
      </c>
      <c r="N424" s="9">
        <f t="shared" si="106"/>
        <v>2.1960000000000002</v>
      </c>
      <c r="O424" s="9">
        <f t="shared" si="107"/>
        <v>2.3059999999999996</v>
      </c>
      <c r="P424" s="9">
        <f t="shared" si="108"/>
        <v>2.4209999999999998</v>
      </c>
      <c r="Q424" s="9">
        <f t="shared" si="109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">
      <c r="A425" s="31">
        <f t="shared" si="110"/>
        <v>4</v>
      </c>
      <c r="B425" s="31">
        <f t="shared" si="111"/>
        <v>9</v>
      </c>
      <c r="C425" s="1">
        <v>34585</v>
      </c>
      <c r="D425">
        <f t="shared" si="112"/>
        <v>9</v>
      </c>
      <c r="E425">
        <f t="shared" si="113"/>
        <v>1994</v>
      </c>
      <c r="F425" s="19">
        <f t="shared" si="100"/>
        <v>0.37679999999999958</v>
      </c>
      <c r="G425" s="19">
        <f t="shared" si="102"/>
        <v>0.13883333333333292</v>
      </c>
      <c r="H425" s="19">
        <f t="shared" si="103"/>
        <v>0.10999999999999988</v>
      </c>
      <c r="I425" s="19">
        <f t="shared" si="104"/>
        <v>0.2488333333333328</v>
      </c>
      <c r="J425" s="21">
        <f>VLOOKUP(C425,'Nymex hist.'!A:B,2,0)</f>
        <v>1.659</v>
      </c>
      <c r="K425" s="21">
        <f t="shared" si="114"/>
        <v>1.659</v>
      </c>
      <c r="L425" s="21">
        <f t="shared" si="101"/>
        <v>2.0357999999999996</v>
      </c>
      <c r="M425" s="21">
        <f t="shared" si="105"/>
        <v>2.0630000000000002</v>
      </c>
      <c r="N425" s="21">
        <f t="shared" si="106"/>
        <v>2.2018333333333331</v>
      </c>
      <c r="O425" s="21">
        <f t="shared" si="107"/>
        <v>2.311833333333333</v>
      </c>
      <c r="P425" s="21">
        <f t="shared" si="108"/>
        <v>2.4268333333333332</v>
      </c>
      <c r="Q425" s="21">
        <f t="shared" si="109"/>
        <v>2.5468333333333337</v>
      </c>
      <c r="R425" s="8">
        <v>34585</v>
      </c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9"/>
      <c r="AK425" s="27"/>
      <c r="AL425" s="27"/>
      <c r="AM425" s="27">
        <v>1.659</v>
      </c>
      <c r="AN425" s="27">
        <v>1.899</v>
      </c>
      <c r="AO425" s="27">
        <v>2.0910000000000002</v>
      </c>
      <c r="AP425" s="27">
        <v>2.1219999999999999</v>
      </c>
      <c r="AQ425" s="27">
        <v>2.056</v>
      </c>
      <c r="AR425" s="27">
        <v>2.0110000000000001</v>
      </c>
      <c r="AS425" s="27">
        <v>1.986</v>
      </c>
      <c r="AT425" s="27">
        <v>1.986</v>
      </c>
      <c r="AU425" s="27">
        <v>1.9870000000000001</v>
      </c>
      <c r="AV425" s="27">
        <v>1.9890000000000001</v>
      </c>
      <c r="AW425" s="27">
        <v>2</v>
      </c>
      <c r="AX425" s="27">
        <v>2.0299999999999998</v>
      </c>
      <c r="AY425" s="27">
        <v>2.08</v>
      </c>
      <c r="AZ425" s="27">
        <v>2.1970000000000001</v>
      </c>
      <c r="BA425" s="27">
        <v>2.3119999999999998</v>
      </c>
      <c r="BB425" s="27">
        <v>2.3170000000000002</v>
      </c>
      <c r="BC425" s="27">
        <v>2.2320000000000002</v>
      </c>
      <c r="BD425" s="27">
        <v>2.1720000000000002</v>
      </c>
      <c r="BE425" s="27">
        <v>2.1120000000000001</v>
      </c>
      <c r="BF425" s="27">
        <v>2.1120000000000001</v>
      </c>
      <c r="BG425" s="27">
        <v>2.113</v>
      </c>
      <c r="BH425" s="27">
        <v>2.1150000000000002</v>
      </c>
      <c r="BI425" s="27">
        <v>2.1259999999999999</v>
      </c>
      <c r="BJ425" s="27">
        <v>2.1560000000000001</v>
      </c>
      <c r="BK425" s="27">
        <v>2.206</v>
      </c>
      <c r="BL425" s="27">
        <v>2.323</v>
      </c>
      <c r="BM425" s="27">
        <v>2.4380000000000002</v>
      </c>
      <c r="BN425" s="27">
        <v>2.427</v>
      </c>
      <c r="BO425" s="27">
        <v>2.3420000000000001</v>
      </c>
      <c r="BP425" s="27">
        <v>2.282</v>
      </c>
      <c r="BQ425" s="27">
        <v>2.222</v>
      </c>
      <c r="BR425" s="27">
        <v>2.222</v>
      </c>
      <c r="BS425" s="27">
        <v>2.2229999999999999</v>
      </c>
      <c r="BT425" s="27">
        <v>2.2250000000000001</v>
      </c>
      <c r="BU425" s="27">
        <v>2.2360000000000002</v>
      </c>
      <c r="BV425" s="27">
        <v>2.266</v>
      </c>
      <c r="BW425" s="27">
        <v>2.3159999999999998</v>
      </c>
      <c r="BX425" s="27">
        <v>2.4329999999999998</v>
      </c>
      <c r="BY425" s="27">
        <v>2.548</v>
      </c>
      <c r="BZ425" s="27">
        <v>2.5419999999999998</v>
      </c>
      <c r="CA425" s="27">
        <v>2.4569999999999999</v>
      </c>
      <c r="CB425" s="27">
        <v>2.3969999999999998</v>
      </c>
      <c r="CC425" s="27">
        <v>2.3370000000000002</v>
      </c>
      <c r="CD425" s="27">
        <v>2.3370000000000002</v>
      </c>
      <c r="CE425" s="27">
        <v>2.3380000000000001</v>
      </c>
      <c r="CF425" s="27">
        <v>2.34</v>
      </c>
      <c r="CG425" s="27">
        <v>2.351</v>
      </c>
      <c r="CH425" s="27">
        <v>2.3809999999999998</v>
      </c>
      <c r="CI425" s="27">
        <v>2.431</v>
      </c>
      <c r="CJ425" s="27">
        <v>2.548</v>
      </c>
      <c r="CK425" s="27">
        <v>2.6629999999999998</v>
      </c>
      <c r="CL425" s="27">
        <v>2.6619999999999999</v>
      </c>
      <c r="CM425" s="27">
        <v>2.577</v>
      </c>
      <c r="CN425" s="27">
        <v>2.5169999999999999</v>
      </c>
      <c r="CO425" s="27">
        <v>2.4569999999999999</v>
      </c>
      <c r="CP425" s="27">
        <v>2.4569999999999999</v>
      </c>
      <c r="CQ425" s="27">
        <v>2.4580000000000002</v>
      </c>
      <c r="CR425" s="27">
        <v>2.46</v>
      </c>
      <c r="CS425" s="27">
        <v>2.4710000000000001</v>
      </c>
      <c r="CT425" s="27">
        <v>2.5009999999999999</v>
      </c>
      <c r="CU425" s="27">
        <v>2.5510000000000002</v>
      </c>
      <c r="CV425" s="27">
        <v>2.6680000000000001</v>
      </c>
      <c r="CW425" s="27">
        <v>2.7829999999999999</v>
      </c>
      <c r="CX425" s="27">
        <v>2.7845</v>
      </c>
      <c r="CY425" s="27">
        <v>2.6995</v>
      </c>
      <c r="CZ425" s="27">
        <v>2.6395</v>
      </c>
      <c r="DA425" s="27">
        <v>2.5794999999999999</v>
      </c>
      <c r="DB425" s="27">
        <v>2.5794999999999999</v>
      </c>
      <c r="DC425" s="27">
        <v>2.5804999999999998</v>
      </c>
      <c r="DD425" s="27">
        <v>2.5825</v>
      </c>
      <c r="DE425" s="27">
        <v>2.5935000000000001</v>
      </c>
      <c r="DF425" s="27">
        <v>2.6234999999999999</v>
      </c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</row>
    <row r="426" spans="1:199" customFormat="1" x14ac:dyDescent="0.2">
      <c r="A426">
        <f t="shared" si="110"/>
        <v>5</v>
      </c>
      <c r="B426">
        <f t="shared" si="111"/>
        <v>9</v>
      </c>
      <c r="C426" s="1">
        <v>34586</v>
      </c>
      <c r="D426">
        <f t="shared" si="112"/>
        <v>9</v>
      </c>
      <c r="E426">
        <f t="shared" si="113"/>
        <v>1994</v>
      </c>
      <c r="F426" s="17">
        <f t="shared" si="100"/>
        <v>0.3952</v>
      </c>
      <c r="G426" s="16">
        <f t="shared" si="102"/>
        <v>0.14033333333333342</v>
      </c>
      <c r="H426" s="16">
        <f t="shared" si="103"/>
        <v>0.10999999999999988</v>
      </c>
      <c r="I426" s="16">
        <f t="shared" si="104"/>
        <v>0.2503333333333333</v>
      </c>
      <c r="J426" s="7">
        <f>VLOOKUP(C426,'Nymex hist.'!A:B,2,0)</f>
        <v>1.6379999999999999</v>
      </c>
      <c r="K426" s="11">
        <f t="shared" si="114"/>
        <v>1.6379999999999999</v>
      </c>
      <c r="L426" s="11">
        <f t="shared" si="101"/>
        <v>2.0331999999999999</v>
      </c>
      <c r="M426" s="9">
        <f t="shared" si="105"/>
        <v>2.0621666666666667</v>
      </c>
      <c r="N426" s="9">
        <f t="shared" si="106"/>
        <v>2.2025000000000001</v>
      </c>
      <c r="O426" s="9">
        <f t="shared" si="107"/>
        <v>2.3125</v>
      </c>
      <c r="P426" s="9">
        <f t="shared" si="108"/>
        <v>2.4274999999999998</v>
      </c>
      <c r="Q426" s="9">
        <f t="shared" si="109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x14ac:dyDescent="0.2">
      <c r="A427">
        <f t="shared" si="110"/>
        <v>1</v>
      </c>
      <c r="B427">
        <f t="shared" si="111"/>
        <v>9</v>
      </c>
      <c r="C427" s="1">
        <v>34589</v>
      </c>
      <c r="D427">
        <f t="shared" si="112"/>
        <v>9</v>
      </c>
      <c r="E427">
        <f t="shared" si="113"/>
        <v>1994</v>
      </c>
      <c r="F427" s="17">
        <f t="shared" si="100"/>
        <v>0.37280000000000002</v>
      </c>
      <c r="G427" s="16">
        <f t="shared" si="102"/>
        <v>0.13466666666666693</v>
      </c>
      <c r="H427" s="16">
        <f t="shared" si="103"/>
        <v>0.10999999999999943</v>
      </c>
      <c r="I427" s="16">
        <f t="shared" si="104"/>
        <v>0.24466666666666637</v>
      </c>
      <c r="J427" s="7">
        <f>VLOOKUP(C427,'Nymex hist.'!A:B,2,0)</f>
        <v>1.6879999999999999</v>
      </c>
      <c r="K427" s="11">
        <f t="shared" si="114"/>
        <v>1.6879999999999999</v>
      </c>
      <c r="L427" s="11">
        <f t="shared" si="101"/>
        <v>2.0608</v>
      </c>
      <c r="M427" s="9">
        <f t="shared" si="105"/>
        <v>2.06725</v>
      </c>
      <c r="N427" s="9">
        <f t="shared" si="106"/>
        <v>2.201916666666667</v>
      </c>
      <c r="O427" s="9">
        <f t="shared" si="107"/>
        <v>2.3119166666666664</v>
      </c>
      <c r="P427" s="9">
        <f t="shared" si="108"/>
        <v>2.4269166666666666</v>
      </c>
      <c r="Q427" s="9">
        <f t="shared" si="109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x14ac:dyDescent="0.2">
      <c r="A428">
        <f t="shared" si="110"/>
        <v>2</v>
      </c>
      <c r="B428">
        <f t="shared" si="111"/>
        <v>9</v>
      </c>
      <c r="C428" s="1">
        <v>34590</v>
      </c>
      <c r="D428">
        <f t="shared" si="112"/>
        <v>9</v>
      </c>
      <c r="E428">
        <f t="shared" si="113"/>
        <v>1994</v>
      </c>
      <c r="F428" s="17">
        <f t="shared" si="100"/>
        <v>0.36959999999999993</v>
      </c>
      <c r="G428" s="16">
        <f t="shared" si="102"/>
        <v>0.13300000000000001</v>
      </c>
      <c r="H428" s="16">
        <f t="shared" si="103"/>
        <v>0.11000000000000032</v>
      </c>
      <c r="I428" s="16">
        <f t="shared" si="104"/>
        <v>0.24300000000000033</v>
      </c>
      <c r="J428" s="7">
        <f>VLOOKUP(C428,'Nymex hist.'!A:B,2,0)</f>
        <v>1.675</v>
      </c>
      <c r="K428" s="11">
        <f t="shared" si="114"/>
        <v>1.675</v>
      </c>
      <c r="L428" s="11">
        <f t="shared" si="101"/>
        <v>2.0446</v>
      </c>
      <c r="M428" s="9">
        <f t="shared" si="105"/>
        <v>2.0509166666666663</v>
      </c>
      <c r="N428" s="9">
        <f t="shared" si="106"/>
        <v>2.1839166666666663</v>
      </c>
      <c r="O428" s="9">
        <f t="shared" si="107"/>
        <v>2.2939166666666666</v>
      </c>
      <c r="P428" s="9">
        <f t="shared" si="108"/>
        <v>2.4089166666666668</v>
      </c>
      <c r="Q428" s="9">
        <f t="shared" si="109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x14ac:dyDescent="0.2">
      <c r="A429">
        <f t="shared" si="110"/>
        <v>3</v>
      </c>
      <c r="B429">
        <f t="shared" si="111"/>
        <v>9</v>
      </c>
      <c r="C429" s="1">
        <v>34591</v>
      </c>
      <c r="D429">
        <f t="shared" si="112"/>
        <v>9</v>
      </c>
      <c r="E429">
        <f t="shared" si="113"/>
        <v>1994</v>
      </c>
      <c r="F429" s="17">
        <f t="shared" si="100"/>
        <v>0.36939999999999995</v>
      </c>
      <c r="G429" s="16">
        <f t="shared" si="102"/>
        <v>0.13199999749999991</v>
      </c>
      <c r="H429" s="16">
        <f t="shared" si="103"/>
        <v>0.11000000000000032</v>
      </c>
      <c r="I429" s="16">
        <f t="shared" si="104"/>
        <v>0.24199999750000023</v>
      </c>
      <c r="J429" s="7">
        <f>VLOOKUP(C429,'Nymex hist.'!A:B,2,0)</f>
        <v>1.6839999999999999</v>
      </c>
      <c r="K429" s="11">
        <f t="shared" si="114"/>
        <v>1.6839999999999999</v>
      </c>
      <c r="L429" s="11">
        <f t="shared" si="101"/>
        <v>2.0533999999999999</v>
      </c>
      <c r="M429" s="9">
        <f t="shared" si="105"/>
        <v>2.0556666666666668</v>
      </c>
      <c r="N429" s="9">
        <f t="shared" si="106"/>
        <v>2.1876666641666667</v>
      </c>
      <c r="O429" s="9">
        <f t="shared" si="107"/>
        <v>2.297666664166667</v>
      </c>
      <c r="P429" s="9">
        <f t="shared" si="108"/>
        <v>2.4126666641666668</v>
      </c>
      <c r="Q429" s="9">
        <f t="shared" si="109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">
      <c r="A430" s="31">
        <f t="shared" si="110"/>
        <v>4</v>
      </c>
      <c r="B430" s="31">
        <f t="shared" si="111"/>
        <v>9</v>
      </c>
      <c r="C430" s="1">
        <v>34592</v>
      </c>
      <c r="D430">
        <f t="shared" si="112"/>
        <v>9</v>
      </c>
      <c r="E430">
        <f t="shared" si="113"/>
        <v>1994</v>
      </c>
      <c r="F430" s="19">
        <f t="shared" si="100"/>
        <v>0.38880000000000003</v>
      </c>
      <c r="G430" s="19">
        <f t="shared" si="102"/>
        <v>0.14000000250000033</v>
      </c>
      <c r="H430" s="19">
        <f t="shared" si="103"/>
        <v>0.10999999999999988</v>
      </c>
      <c r="I430" s="19">
        <f t="shared" si="104"/>
        <v>0.25000000250000021</v>
      </c>
      <c r="J430" s="21">
        <f>VLOOKUP(C430,'Nymex hist.'!A:B,2,0)</f>
        <v>1.631</v>
      </c>
      <c r="K430" s="21">
        <f t="shared" si="114"/>
        <v>1.631</v>
      </c>
      <c r="L430" s="21">
        <f t="shared" si="101"/>
        <v>2.0198</v>
      </c>
      <c r="M430" s="21">
        <f t="shared" si="105"/>
        <v>2.032</v>
      </c>
      <c r="N430" s="21">
        <f t="shared" si="106"/>
        <v>2.1720000025000004</v>
      </c>
      <c r="O430" s="21">
        <f t="shared" si="107"/>
        <v>2.2820000025000002</v>
      </c>
      <c r="P430" s="21">
        <f t="shared" si="108"/>
        <v>2.3970000025</v>
      </c>
      <c r="Q430" s="21">
        <f t="shared" si="109"/>
        <v>2.5170000025000001</v>
      </c>
      <c r="R430" s="8">
        <v>34592</v>
      </c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9"/>
      <c r="AK430" s="27"/>
      <c r="AL430" s="27"/>
      <c r="AM430" s="27">
        <v>1.631</v>
      </c>
      <c r="AN430" s="27">
        <v>1.879</v>
      </c>
      <c r="AO430" s="27">
        <v>2.08</v>
      </c>
      <c r="AP430" s="27">
        <v>2.1120000000000001</v>
      </c>
      <c r="AQ430" s="27">
        <v>2.04</v>
      </c>
      <c r="AR430" s="27">
        <v>1.988</v>
      </c>
      <c r="AS430" s="27">
        <v>1.9550000000000001</v>
      </c>
      <c r="AT430" s="27">
        <v>1.956</v>
      </c>
      <c r="AU430" s="27">
        <v>1.9570000000000001</v>
      </c>
      <c r="AV430" s="27">
        <v>1.958</v>
      </c>
      <c r="AW430" s="27">
        <v>1.964</v>
      </c>
      <c r="AX430" s="27">
        <v>1.99</v>
      </c>
      <c r="AY430" s="27">
        <v>2.0369999999999999</v>
      </c>
      <c r="AZ430" s="27">
        <v>2.1549999999999998</v>
      </c>
      <c r="BA430" s="27">
        <v>2.2719999999999998</v>
      </c>
      <c r="BB430" s="27">
        <v>2.2770000000000001</v>
      </c>
      <c r="BC430" s="27">
        <v>2.19</v>
      </c>
      <c r="BD430" s="27">
        <v>2.1320000000000001</v>
      </c>
      <c r="BE430" s="27">
        <v>2.0906666700000001</v>
      </c>
      <c r="BF430" s="27">
        <v>2.09166667</v>
      </c>
      <c r="BG430" s="27">
        <v>2.0926666699999998</v>
      </c>
      <c r="BH430" s="27">
        <v>2.0936666700000002</v>
      </c>
      <c r="BI430" s="27">
        <v>2.09966667</v>
      </c>
      <c r="BJ430" s="27">
        <v>2.1256666700000002</v>
      </c>
      <c r="BK430" s="27">
        <v>2.1726666699999999</v>
      </c>
      <c r="BL430" s="27">
        <v>2.2906666699999998</v>
      </c>
      <c r="BM430" s="27">
        <v>2.4076666699999998</v>
      </c>
      <c r="BN430" s="27">
        <v>2.387</v>
      </c>
      <c r="BO430" s="27">
        <v>2.2999999999999998</v>
      </c>
      <c r="BP430" s="27">
        <v>2.242</v>
      </c>
      <c r="BQ430" s="27">
        <v>2.2006666699999999</v>
      </c>
      <c r="BR430" s="27">
        <v>2.2016666699999998</v>
      </c>
      <c r="BS430" s="27">
        <v>2.2026666700000002</v>
      </c>
      <c r="BT430" s="27">
        <v>2.20366667</v>
      </c>
      <c r="BU430" s="27">
        <v>2.2096666699999998</v>
      </c>
      <c r="BV430" s="27">
        <v>2.2356666700000001</v>
      </c>
      <c r="BW430" s="27">
        <v>2.2826666699999998</v>
      </c>
      <c r="BX430" s="27">
        <v>2.4006666700000001</v>
      </c>
      <c r="BY430" s="27">
        <v>2.5176666700000001</v>
      </c>
      <c r="BZ430" s="27">
        <v>2.5019999999999998</v>
      </c>
      <c r="CA430" s="27">
        <v>2.415</v>
      </c>
      <c r="CB430" s="27">
        <v>2.3570000000000002</v>
      </c>
      <c r="CC430" s="27">
        <v>2.3156666700000001</v>
      </c>
      <c r="CD430" s="27">
        <v>2.31666667</v>
      </c>
      <c r="CE430" s="27">
        <v>2.3176666699999999</v>
      </c>
      <c r="CF430" s="27">
        <v>2.3186666699999998</v>
      </c>
      <c r="CG430" s="27">
        <v>2.32466667</v>
      </c>
      <c r="CH430" s="27">
        <v>2.3506666699999998</v>
      </c>
      <c r="CI430" s="27">
        <v>2.39766667</v>
      </c>
      <c r="CJ430" s="27">
        <v>2.5156666699999999</v>
      </c>
      <c r="CK430" s="27">
        <v>2.6326666699999999</v>
      </c>
      <c r="CL430" s="27">
        <v>2.6219999999999999</v>
      </c>
      <c r="CM430" s="27">
        <v>2.5350000000000001</v>
      </c>
      <c r="CN430" s="27">
        <v>2.4769999999999999</v>
      </c>
      <c r="CO430" s="27">
        <v>2.4356666699999998</v>
      </c>
      <c r="CP430" s="27">
        <v>2.4366666700000001</v>
      </c>
      <c r="CQ430" s="27">
        <v>2.43766667</v>
      </c>
      <c r="CR430" s="27">
        <v>2.4386666699999999</v>
      </c>
      <c r="CS430" s="27">
        <v>2.4446666700000002</v>
      </c>
      <c r="CT430" s="27">
        <v>2.47066667</v>
      </c>
      <c r="CU430" s="27">
        <v>2.5176666700000001</v>
      </c>
      <c r="CV430" s="27">
        <v>2.63566667</v>
      </c>
      <c r="CW430" s="27">
        <v>2.75266667</v>
      </c>
      <c r="CX430" s="27">
        <v>2.7444999999999999</v>
      </c>
      <c r="CY430" s="27">
        <v>2.6575000000000002</v>
      </c>
      <c r="CZ430" s="27">
        <v>2.5994999999999999</v>
      </c>
      <c r="DA430" s="27">
        <v>2.5581666699999999</v>
      </c>
      <c r="DB430" s="27">
        <v>2.5591666700000002</v>
      </c>
      <c r="DC430" s="27">
        <v>2.5601666700000001</v>
      </c>
      <c r="DD430" s="27">
        <v>2.56116667</v>
      </c>
      <c r="DE430" s="27">
        <v>2.5671666700000002</v>
      </c>
      <c r="DF430" s="27">
        <v>2.59316667</v>
      </c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</row>
    <row r="431" spans="1:199" customFormat="1" x14ac:dyDescent="0.2">
      <c r="A431">
        <f t="shared" si="110"/>
        <v>5</v>
      </c>
      <c r="B431">
        <f t="shared" si="111"/>
        <v>9</v>
      </c>
      <c r="C431" s="1">
        <v>34593</v>
      </c>
      <c r="D431">
        <f t="shared" si="112"/>
        <v>9</v>
      </c>
      <c r="E431">
        <f t="shared" si="113"/>
        <v>1994</v>
      </c>
      <c r="F431" s="17">
        <f t="shared" si="100"/>
        <v>0.38500000000000045</v>
      </c>
      <c r="G431" s="16">
        <f t="shared" si="102"/>
        <v>0.14108333333333345</v>
      </c>
      <c r="H431" s="16">
        <f t="shared" si="103"/>
        <v>0.11000000000000032</v>
      </c>
      <c r="I431" s="16">
        <f t="shared" si="104"/>
        <v>0.25108333333333377</v>
      </c>
      <c r="J431" s="7">
        <f>VLOOKUP(C431,'Nymex hist.'!A:B,2,0)</f>
        <v>1.6279999999999999</v>
      </c>
      <c r="K431" s="11">
        <f t="shared" si="114"/>
        <v>1.6279999999999999</v>
      </c>
      <c r="L431" s="11">
        <f t="shared" si="101"/>
        <v>2.0130000000000003</v>
      </c>
      <c r="M431" s="9">
        <f t="shared" si="105"/>
        <v>2.0314999999999999</v>
      </c>
      <c r="N431" s="9">
        <f t="shared" si="106"/>
        <v>2.1725833333333333</v>
      </c>
      <c r="O431" s="9">
        <f t="shared" si="107"/>
        <v>2.2825833333333336</v>
      </c>
      <c r="P431" s="9">
        <f t="shared" si="108"/>
        <v>2.3975833333333338</v>
      </c>
      <c r="Q431" s="9">
        <f t="shared" si="109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x14ac:dyDescent="0.2">
      <c r="A432">
        <f t="shared" si="110"/>
        <v>1</v>
      </c>
      <c r="B432">
        <f t="shared" si="111"/>
        <v>9</v>
      </c>
      <c r="C432" s="1">
        <v>34596</v>
      </c>
      <c r="D432">
        <f t="shared" si="112"/>
        <v>9</v>
      </c>
      <c r="E432">
        <f t="shared" si="113"/>
        <v>1994</v>
      </c>
      <c r="F432" s="17">
        <f t="shared" si="100"/>
        <v>0.38499999999999979</v>
      </c>
      <c r="G432" s="16">
        <f t="shared" si="102"/>
        <v>0.14125000000000032</v>
      </c>
      <c r="H432" s="16">
        <f t="shared" si="103"/>
        <v>0.10999999999999943</v>
      </c>
      <c r="I432" s="16">
        <f t="shared" si="104"/>
        <v>0.25124999999999975</v>
      </c>
      <c r="J432" s="7">
        <f>VLOOKUP(C432,'Nymex hist.'!A:B,2,0)</f>
        <v>1.633</v>
      </c>
      <c r="K432" s="11">
        <f t="shared" si="114"/>
        <v>1.633</v>
      </c>
      <c r="L432" s="11">
        <f t="shared" si="101"/>
        <v>2.0179999999999998</v>
      </c>
      <c r="M432" s="9">
        <f t="shared" si="105"/>
        <v>2.0403333333333333</v>
      </c>
      <c r="N432" s="9">
        <f t="shared" si="106"/>
        <v>2.1815833333333337</v>
      </c>
      <c r="O432" s="9">
        <f t="shared" si="107"/>
        <v>2.2915833333333331</v>
      </c>
      <c r="P432" s="9">
        <f t="shared" si="108"/>
        <v>2.4065833333333333</v>
      </c>
      <c r="Q432" s="9">
        <f t="shared" si="109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x14ac:dyDescent="0.2">
      <c r="A433">
        <f t="shared" si="110"/>
        <v>2</v>
      </c>
      <c r="B433">
        <f t="shared" si="111"/>
        <v>9</v>
      </c>
      <c r="C433" s="1">
        <v>34597</v>
      </c>
      <c r="D433">
        <f t="shared" si="112"/>
        <v>9</v>
      </c>
      <c r="E433">
        <f t="shared" si="113"/>
        <v>1994</v>
      </c>
      <c r="F433" s="17">
        <f t="shared" si="100"/>
        <v>0.43899999999999983</v>
      </c>
      <c r="G433" s="16">
        <f t="shared" si="102"/>
        <v>0.14300000000000024</v>
      </c>
      <c r="H433" s="16">
        <f t="shared" si="103"/>
        <v>0.11000000000000032</v>
      </c>
      <c r="I433" s="16">
        <f t="shared" si="104"/>
        <v>0.25300000000000056</v>
      </c>
      <c r="J433" s="7">
        <f>VLOOKUP(C433,'Nymex hist.'!A:B,2,0)</f>
        <v>1.556</v>
      </c>
      <c r="K433" s="11">
        <f t="shared" si="114"/>
        <v>1.556</v>
      </c>
      <c r="L433" s="11">
        <f t="shared" si="101"/>
        <v>1.9949999999999999</v>
      </c>
      <c r="M433" s="9">
        <f t="shared" si="105"/>
        <v>2.0284166666666663</v>
      </c>
      <c r="N433" s="9">
        <f t="shared" si="106"/>
        <v>2.1714166666666666</v>
      </c>
      <c r="O433" s="9">
        <f t="shared" si="107"/>
        <v>2.2814166666666669</v>
      </c>
      <c r="P433" s="9">
        <f t="shared" si="108"/>
        <v>2.3964166666666671</v>
      </c>
      <c r="Q433" s="9">
        <f t="shared" si="109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x14ac:dyDescent="0.2">
      <c r="A434">
        <f t="shared" si="110"/>
        <v>3</v>
      </c>
      <c r="B434">
        <f t="shared" si="111"/>
        <v>9</v>
      </c>
      <c r="C434" s="1">
        <v>34598</v>
      </c>
      <c r="D434">
        <f t="shared" si="112"/>
        <v>9</v>
      </c>
      <c r="E434">
        <f t="shared" si="113"/>
        <v>1994</v>
      </c>
      <c r="F434" s="17">
        <f t="shared" si="100"/>
        <v>0.47699999999999987</v>
      </c>
      <c r="G434" s="16">
        <f t="shared" si="102"/>
        <v>0.14475000000000016</v>
      </c>
      <c r="H434" s="16">
        <f t="shared" si="103"/>
        <v>0.10999999999999943</v>
      </c>
      <c r="I434" s="16">
        <f t="shared" si="104"/>
        <v>0.25474999999999959</v>
      </c>
      <c r="J434" s="7">
        <f>VLOOKUP(C434,'Nymex hist.'!A:B,2,0)</f>
        <v>1.4930000000000001</v>
      </c>
      <c r="K434" s="11">
        <f t="shared" si="114"/>
        <v>1.4930000000000001</v>
      </c>
      <c r="L434" s="11">
        <f t="shared" si="101"/>
        <v>1.97</v>
      </c>
      <c r="M434" s="9">
        <f t="shared" si="105"/>
        <v>2.0200833333333335</v>
      </c>
      <c r="N434" s="9">
        <f t="shared" si="106"/>
        <v>2.1648333333333336</v>
      </c>
      <c r="O434" s="9">
        <f t="shared" si="107"/>
        <v>2.274833333333333</v>
      </c>
      <c r="P434" s="9">
        <f t="shared" si="108"/>
        <v>2.3898333333333333</v>
      </c>
      <c r="Q434" s="9">
        <f t="shared" si="109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">
      <c r="A435" s="31">
        <f t="shared" si="110"/>
        <v>4</v>
      </c>
      <c r="B435" s="31">
        <f t="shared" si="111"/>
        <v>9</v>
      </c>
      <c r="C435" s="1">
        <v>34599</v>
      </c>
      <c r="D435">
        <f t="shared" si="112"/>
        <v>9</v>
      </c>
      <c r="E435">
        <f t="shared" si="113"/>
        <v>1994</v>
      </c>
      <c r="F435" s="19">
        <f t="shared" si="100"/>
        <v>0.53380000000000005</v>
      </c>
      <c r="G435" s="19">
        <f t="shared" si="102"/>
        <v>0.14158333333333317</v>
      </c>
      <c r="H435" s="19">
        <f t="shared" si="103"/>
        <v>0.10999999999999988</v>
      </c>
      <c r="I435" s="19">
        <f t="shared" si="104"/>
        <v>0.25158333333333305</v>
      </c>
      <c r="J435" s="21">
        <f>VLOOKUP(C435,'Nymex hist.'!A:B,2,0)</f>
        <v>1.4450000000000001</v>
      </c>
      <c r="K435" s="21">
        <f t="shared" si="114"/>
        <v>1.4450000000000001</v>
      </c>
      <c r="L435" s="21">
        <f t="shared" si="101"/>
        <v>1.9788000000000001</v>
      </c>
      <c r="M435" s="21">
        <f t="shared" si="105"/>
        <v>2.0300000000000002</v>
      </c>
      <c r="N435" s="21">
        <f t="shared" si="106"/>
        <v>2.1715833333333334</v>
      </c>
      <c r="O435" s="21">
        <f t="shared" si="107"/>
        <v>2.2815833333333333</v>
      </c>
      <c r="P435" s="21">
        <f t="shared" si="108"/>
        <v>2.3965833333333335</v>
      </c>
      <c r="Q435" s="21">
        <f t="shared" si="109"/>
        <v>2.5165833333333336</v>
      </c>
      <c r="R435" s="8">
        <v>34599</v>
      </c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9"/>
      <c r="AK435" s="27"/>
      <c r="AL435" s="27"/>
      <c r="AM435" s="27">
        <v>1.4450000000000001</v>
      </c>
      <c r="AN435" s="27">
        <v>1.7430000000000001</v>
      </c>
      <c r="AO435" s="27">
        <v>2.0419999999999998</v>
      </c>
      <c r="AP435" s="27">
        <v>2.1030000000000002</v>
      </c>
      <c r="AQ435" s="27">
        <v>2.0270000000000001</v>
      </c>
      <c r="AR435" s="27">
        <v>1.9790000000000001</v>
      </c>
      <c r="AS435" s="27">
        <v>1.9510000000000001</v>
      </c>
      <c r="AT435" s="27">
        <v>1.954</v>
      </c>
      <c r="AU435" s="27">
        <v>1.9570000000000001</v>
      </c>
      <c r="AV435" s="27">
        <v>1.96</v>
      </c>
      <c r="AW435" s="27">
        <v>1.97</v>
      </c>
      <c r="AX435" s="27">
        <v>1.994</v>
      </c>
      <c r="AY435" s="27">
        <v>2.0390000000000001</v>
      </c>
      <c r="AZ435" s="27">
        <v>2.1539999999999999</v>
      </c>
      <c r="BA435" s="27">
        <v>2.2719999999999998</v>
      </c>
      <c r="BB435" s="27">
        <v>2.2839999999999998</v>
      </c>
      <c r="BC435" s="27">
        <v>2.1970000000000001</v>
      </c>
      <c r="BD435" s="27">
        <v>2.1389999999999998</v>
      </c>
      <c r="BE435" s="27">
        <v>2.0830000000000002</v>
      </c>
      <c r="BF435" s="27">
        <v>2.0859999999999999</v>
      </c>
      <c r="BG435" s="27">
        <v>2.089</v>
      </c>
      <c r="BH435" s="27">
        <v>2.0920000000000001</v>
      </c>
      <c r="BI435" s="27">
        <v>2.1019999999999999</v>
      </c>
      <c r="BJ435" s="27">
        <v>2.1259999999999999</v>
      </c>
      <c r="BK435" s="27">
        <v>2.1709999999999998</v>
      </c>
      <c r="BL435" s="27">
        <v>2.286</v>
      </c>
      <c r="BM435" s="27">
        <v>2.4039999999999999</v>
      </c>
      <c r="BN435" s="27">
        <v>2.3940000000000001</v>
      </c>
      <c r="BO435" s="27">
        <v>2.3069999999999999</v>
      </c>
      <c r="BP435" s="27">
        <v>2.2490000000000001</v>
      </c>
      <c r="BQ435" s="27">
        <v>2.1930000000000001</v>
      </c>
      <c r="BR435" s="27">
        <v>2.1960000000000002</v>
      </c>
      <c r="BS435" s="27">
        <v>2.1989999999999998</v>
      </c>
      <c r="BT435" s="27">
        <v>2.202</v>
      </c>
      <c r="BU435" s="27">
        <v>2.2120000000000002</v>
      </c>
      <c r="BV435" s="27">
        <v>2.2360000000000002</v>
      </c>
      <c r="BW435" s="27">
        <v>2.2810000000000001</v>
      </c>
      <c r="BX435" s="27">
        <v>2.3959999999999999</v>
      </c>
      <c r="BY435" s="27">
        <v>2.5139999999999998</v>
      </c>
      <c r="BZ435" s="27">
        <v>2.5089999999999999</v>
      </c>
      <c r="CA435" s="27">
        <v>2.4220000000000002</v>
      </c>
      <c r="CB435" s="27">
        <v>2.3639999999999999</v>
      </c>
      <c r="CC435" s="27">
        <v>2.3079999999999998</v>
      </c>
      <c r="CD435" s="27">
        <v>2.3109999999999999</v>
      </c>
      <c r="CE435" s="27">
        <v>2.3140000000000001</v>
      </c>
      <c r="CF435" s="27">
        <v>2.3170000000000002</v>
      </c>
      <c r="CG435" s="27">
        <v>2.327</v>
      </c>
      <c r="CH435" s="27">
        <v>2.351</v>
      </c>
      <c r="CI435" s="27">
        <v>2.3959999999999999</v>
      </c>
      <c r="CJ435" s="27">
        <v>2.5110000000000001</v>
      </c>
      <c r="CK435" s="27">
        <v>2.629</v>
      </c>
      <c r="CL435" s="27">
        <v>2.629</v>
      </c>
      <c r="CM435" s="27">
        <v>2.5419999999999998</v>
      </c>
      <c r="CN435" s="27">
        <v>2.484</v>
      </c>
      <c r="CO435" s="27">
        <v>2.4279999999999999</v>
      </c>
      <c r="CP435" s="27">
        <v>2.431</v>
      </c>
      <c r="CQ435" s="27">
        <v>2.4340000000000002</v>
      </c>
      <c r="CR435" s="27">
        <v>2.4369999999999998</v>
      </c>
      <c r="CS435" s="27">
        <v>2.4470000000000001</v>
      </c>
      <c r="CT435" s="27">
        <v>2.4710000000000001</v>
      </c>
      <c r="CU435" s="27">
        <v>2.516</v>
      </c>
      <c r="CV435" s="27">
        <v>2.6309999999999998</v>
      </c>
      <c r="CW435" s="27">
        <v>2.7490000000000001</v>
      </c>
      <c r="CX435" s="27">
        <v>2.7515000000000001</v>
      </c>
      <c r="CY435" s="27">
        <v>2.6644999999999999</v>
      </c>
      <c r="CZ435" s="27">
        <v>2.6065</v>
      </c>
      <c r="DA435" s="27">
        <v>2.5505</v>
      </c>
      <c r="DB435" s="27">
        <v>2.5535000000000001</v>
      </c>
      <c r="DC435" s="27">
        <v>2.5565000000000002</v>
      </c>
      <c r="DD435" s="27">
        <v>2.5594999999999999</v>
      </c>
      <c r="DE435" s="27">
        <v>2.5695000000000001</v>
      </c>
      <c r="DF435" s="27">
        <v>2.5935000000000001</v>
      </c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</row>
    <row r="436" spans="1:199" customFormat="1" x14ac:dyDescent="0.2">
      <c r="A436">
        <f t="shared" si="110"/>
        <v>5</v>
      </c>
      <c r="B436">
        <f t="shared" si="111"/>
        <v>9</v>
      </c>
      <c r="C436" s="1">
        <v>34600</v>
      </c>
      <c r="D436">
        <f t="shared" si="112"/>
        <v>9</v>
      </c>
      <c r="E436">
        <f t="shared" si="113"/>
        <v>1994</v>
      </c>
      <c r="F436" s="17">
        <f t="shared" si="100"/>
        <v>0.54679999999999995</v>
      </c>
      <c r="G436" s="16">
        <f t="shared" si="102"/>
        <v>0.14491666666666614</v>
      </c>
      <c r="H436" s="16">
        <f t="shared" si="103"/>
        <v>0.10999999999999988</v>
      </c>
      <c r="I436" s="16">
        <f t="shared" si="104"/>
        <v>0.25491666666666601</v>
      </c>
      <c r="J436" s="7">
        <f>VLOOKUP(C436,'Nymex hist.'!A:B,2,0)</f>
        <v>1.4059999999999999</v>
      </c>
      <c r="K436" s="11">
        <f t="shared" si="114"/>
        <v>1.4059999999999999</v>
      </c>
      <c r="L436" s="11">
        <f t="shared" si="101"/>
        <v>1.9527999999999999</v>
      </c>
      <c r="M436" s="9">
        <f t="shared" si="105"/>
        <v>2.0051666666666672</v>
      </c>
      <c r="N436" s="9">
        <f t="shared" si="106"/>
        <v>2.1500833333333333</v>
      </c>
      <c r="O436" s="9">
        <f t="shared" si="107"/>
        <v>2.2600833333333332</v>
      </c>
      <c r="P436" s="9">
        <f t="shared" si="108"/>
        <v>2.375083333333333</v>
      </c>
      <c r="Q436" s="9">
        <f t="shared" si="109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x14ac:dyDescent="0.2">
      <c r="A437">
        <f t="shared" si="110"/>
        <v>1</v>
      </c>
      <c r="B437">
        <f t="shared" si="111"/>
        <v>9</v>
      </c>
      <c r="C437" s="1">
        <v>34603</v>
      </c>
      <c r="D437">
        <f t="shared" si="112"/>
        <v>9</v>
      </c>
      <c r="E437">
        <f t="shared" si="113"/>
        <v>1994</v>
      </c>
      <c r="F437" s="17">
        <f t="shared" si="100"/>
        <v>0.54099999999999993</v>
      </c>
      <c r="G437" s="16">
        <f t="shared" si="102"/>
        <v>0.13991666666666691</v>
      </c>
      <c r="H437" s="16">
        <f t="shared" si="103"/>
        <v>0.10999999999999988</v>
      </c>
      <c r="I437" s="16">
        <f t="shared" si="104"/>
        <v>0.24991666666666679</v>
      </c>
      <c r="J437" s="7">
        <f>VLOOKUP(C437,'Nymex hist.'!A:B,2,0)</f>
        <v>1.716</v>
      </c>
      <c r="K437" s="11">
        <f t="shared" si="114"/>
        <v>1.4059999999999999</v>
      </c>
      <c r="L437" s="11">
        <f t="shared" si="101"/>
        <v>1.9469999999999998</v>
      </c>
      <c r="M437" s="9">
        <f t="shared" si="105"/>
        <v>1.9945833333333332</v>
      </c>
      <c r="N437" s="9">
        <f t="shared" si="106"/>
        <v>2.1345000000000001</v>
      </c>
      <c r="O437" s="9">
        <f t="shared" si="107"/>
        <v>2.2444999999999999</v>
      </c>
      <c r="P437" s="9">
        <f t="shared" si="108"/>
        <v>2.3595000000000002</v>
      </c>
      <c r="Q437" s="9">
        <f t="shared" si="109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x14ac:dyDescent="0.2">
      <c r="A438">
        <f t="shared" si="110"/>
        <v>2</v>
      </c>
      <c r="B438">
        <f t="shared" si="111"/>
        <v>9</v>
      </c>
      <c r="C438" s="1">
        <v>34604</v>
      </c>
      <c r="D438">
        <f t="shared" si="112"/>
        <v>9</v>
      </c>
      <c r="E438">
        <f t="shared" si="113"/>
        <v>1994</v>
      </c>
      <c r="F438" s="17">
        <f t="shared" si="100"/>
        <v>0.53639999999999999</v>
      </c>
      <c r="G438" s="16">
        <f t="shared" si="102"/>
        <v>0.14008333333333378</v>
      </c>
      <c r="H438" s="16">
        <f t="shared" si="103"/>
        <v>0.11000000000000032</v>
      </c>
      <c r="I438" s="16">
        <f t="shared" si="104"/>
        <v>0.2500833333333341</v>
      </c>
      <c r="J438" s="7">
        <f>VLOOKUP(C438,'Nymex hist.'!A:B,2,0)</f>
        <v>1.7150000000000001</v>
      </c>
      <c r="K438" s="11">
        <f t="shared" si="114"/>
        <v>1.4059999999999999</v>
      </c>
      <c r="L438" s="11">
        <f t="shared" si="101"/>
        <v>1.9423999999999999</v>
      </c>
      <c r="M438" s="9">
        <f t="shared" si="105"/>
        <v>1.9884999999999995</v>
      </c>
      <c r="N438" s="9">
        <f t="shared" si="106"/>
        <v>2.1285833333333333</v>
      </c>
      <c r="O438" s="9">
        <f t="shared" si="107"/>
        <v>2.2385833333333336</v>
      </c>
      <c r="P438" s="9">
        <f t="shared" si="108"/>
        <v>2.3510833333333334</v>
      </c>
      <c r="Q438" s="9">
        <f t="shared" si="109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x14ac:dyDescent="0.2">
      <c r="A439">
        <f t="shared" si="110"/>
        <v>3</v>
      </c>
      <c r="B439">
        <f t="shared" si="111"/>
        <v>9</v>
      </c>
      <c r="C439" s="1">
        <v>34605</v>
      </c>
      <c r="D439">
        <f t="shared" si="112"/>
        <v>9</v>
      </c>
      <c r="E439">
        <f t="shared" si="113"/>
        <v>1994</v>
      </c>
      <c r="F439" s="17">
        <f t="shared" si="100"/>
        <v>0.53620000000000023</v>
      </c>
      <c r="G439" s="16">
        <f t="shared" si="102"/>
        <v>0.14208333333333334</v>
      </c>
      <c r="H439" s="16">
        <f t="shared" si="103"/>
        <v>0.10999999999999943</v>
      </c>
      <c r="I439" s="16">
        <f t="shared" si="104"/>
        <v>0.25208333333333277</v>
      </c>
      <c r="J439" s="7">
        <f>VLOOKUP(C439,'Nymex hist.'!A:B,2,0)</f>
        <v>1.702</v>
      </c>
      <c r="K439" s="11">
        <f t="shared" si="114"/>
        <v>1.4059999999999999</v>
      </c>
      <c r="L439" s="11">
        <f t="shared" si="101"/>
        <v>1.9422000000000001</v>
      </c>
      <c r="M439" s="9">
        <f t="shared" si="105"/>
        <v>1.9864166666666669</v>
      </c>
      <c r="N439" s="9">
        <f t="shared" si="106"/>
        <v>2.1285000000000003</v>
      </c>
      <c r="O439" s="9">
        <f t="shared" si="107"/>
        <v>2.2384999999999997</v>
      </c>
      <c r="P439" s="9">
        <f t="shared" si="108"/>
        <v>2.3510000000000004</v>
      </c>
      <c r="Q439" s="9">
        <f t="shared" si="109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">
      <c r="A440" s="31">
        <f t="shared" si="110"/>
        <v>4</v>
      </c>
      <c r="B440" s="31">
        <f t="shared" si="111"/>
        <v>9</v>
      </c>
      <c r="C440" s="1">
        <v>34606</v>
      </c>
      <c r="D440">
        <f t="shared" si="112"/>
        <v>9</v>
      </c>
      <c r="E440">
        <f t="shared" si="113"/>
        <v>1994</v>
      </c>
      <c r="F440" s="19">
        <f t="shared" si="100"/>
        <v>0.53020000000000023</v>
      </c>
      <c r="G440" s="19">
        <f t="shared" si="102"/>
        <v>0.1419999999999999</v>
      </c>
      <c r="H440" s="19">
        <f t="shared" si="103"/>
        <v>0.10999999999999988</v>
      </c>
      <c r="I440" s="19">
        <f t="shared" si="104"/>
        <v>0.25199999999999978</v>
      </c>
      <c r="J440" s="21">
        <f>VLOOKUP(C440,'Nymex hist.'!A:B,2,0)</f>
        <v>1.7070000000000001</v>
      </c>
      <c r="K440" s="21">
        <f t="shared" si="114"/>
        <v>1.4059999999999999</v>
      </c>
      <c r="L440" s="21">
        <f t="shared" si="101"/>
        <v>1.9362000000000001</v>
      </c>
      <c r="M440" s="21">
        <f t="shared" si="105"/>
        <v>1.9810833333333333</v>
      </c>
      <c r="N440" s="21">
        <f t="shared" si="106"/>
        <v>2.1230833333333332</v>
      </c>
      <c r="O440" s="21">
        <f t="shared" si="107"/>
        <v>2.2330833333333331</v>
      </c>
      <c r="P440" s="21">
        <f t="shared" si="108"/>
        <v>2.3455833333333334</v>
      </c>
      <c r="Q440" s="21">
        <f t="shared" si="109"/>
        <v>2.4655833333333335</v>
      </c>
      <c r="R440" s="8">
        <v>34606</v>
      </c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9"/>
      <c r="AK440" s="27"/>
      <c r="AL440" s="27"/>
      <c r="AM440" s="27">
        <v>1.4059999999999999</v>
      </c>
      <c r="AN440" s="27">
        <v>1.7070000000000001</v>
      </c>
      <c r="AO440" s="27">
        <v>1.988</v>
      </c>
      <c r="AP440" s="27">
        <v>2.06</v>
      </c>
      <c r="AQ440" s="27">
        <v>1.988</v>
      </c>
      <c r="AR440" s="27">
        <v>1.9379999999999999</v>
      </c>
      <c r="AS440" s="27">
        <v>1.903</v>
      </c>
      <c r="AT440" s="27">
        <v>1.905</v>
      </c>
      <c r="AU440" s="27">
        <v>1.9059999999999999</v>
      </c>
      <c r="AV440" s="27">
        <v>1.9079999999999999</v>
      </c>
      <c r="AW440" s="27">
        <v>1.9159999999999999</v>
      </c>
      <c r="AX440" s="27">
        <v>1.9410000000000001</v>
      </c>
      <c r="AY440" s="27">
        <v>1.986</v>
      </c>
      <c r="AZ440" s="27">
        <v>2.101</v>
      </c>
      <c r="BA440" s="27">
        <v>2.2210000000000001</v>
      </c>
      <c r="BB440" s="27">
        <v>2.2330000000000001</v>
      </c>
      <c r="BC440" s="27">
        <v>2.1480000000000001</v>
      </c>
      <c r="BD440" s="27">
        <v>2.093</v>
      </c>
      <c r="BE440" s="27">
        <v>2.0470000000000002</v>
      </c>
      <c r="BF440" s="27">
        <v>2.0390000000000001</v>
      </c>
      <c r="BG440" s="27">
        <v>2.04</v>
      </c>
      <c r="BH440" s="27">
        <v>2.0419999999999998</v>
      </c>
      <c r="BI440" s="27">
        <v>2.0499999999999998</v>
      </c>
      <c r="BJ440" s="27">
        <v>2.0750000000000002</v>
      </c>
      <c r="BK440" s="27">
        <v>2.12</v>
      </c>
      <c r="BL440" s="27">
        <v>2.2349999999999999</v>
      </c>
      <c r="BM440" s="27">
        <v>2.355</v>
      </c>
      <c r="BN440" s="27">
        <v>2.343</v>
      </c>
      <c r="BO440" s="27">
        <v>2.258</v>
      </c>
      <c r="BP440" s="27">
        <v>2.2029999999999998</v>
      </c>
      <c r="BQ440" s="27">
        <v>2.157</v>
      </c>
      <c r="BR440" s="27">
        <v>2.149</v>
      </c>
      <c r="BS440" s="27">
        <v>2.15</v>
      </c>
      <c r="BT440" s="27">
        <v>2.1520000000000001</v>
      </c>
      <c r="BU440" s="27">
        <v>2.16</v>
      </c>
      <c r="BV440" s="27">
        <v>2.1850000000000001</v>
      </c>
      <c r="BW440" s="27">
        <v>2.23</v>
      </c>
      <c r="BX440" s="27">
        <v>2.3450000000000002</v>
      </c>
      <c r="BY440" s="27">
        <v>2.4649999999999999</v>
      </c>
      <c r="BZ440" s="27">
        <v>2.4554999999999998</v>
      </c>
      <c r="CA440" s="27">
        <v>2.3704999999999998</v>
      </c>
      <c r="CB440" s="27">
        <v>2.3155000000000001</v>
      </c>
      <c r="CC440" s="27">
        <v>2.2694999999999999</v>
      </c>
      <c r="CD440" s="27">
        <v>2.2614999999999998</v>
      </c>
      <c r="CE440" s="27">
        <v>2.2625000000000002</v>
      </c>
      <c r="CF440" s="27">
        <v>2.2645</v>
      </c>
      <c r="CG440" s="27">
        <v>2.2725</v>
      </c>
      <c r="CH440" s="27">
        <v>2.2974999999999999</v>
      </c>
      <c r="CI440" s="27">
        <v>2.3424999999999998</v>
      </c>
      <c r="CJ440" s="27">
        <v>2.4575</v>
      </c>
      <c r="CK440" s="27">
        <v>2.5775000000000001</v>
      </c>
      <c r="CL440" s="27">
        <v>2.5754999999999999</v>
      </c>
      <c r="CM440" s="27">
        <v>2.4904999999999999</v>
      </c>
      <c r="CN440" s="27">
        <v>2.4355000000000002</v>
      </c>
      <c r="CO440" s="27">
        <v>2.3895</v>
      </c>
      <c r="CP440" s="27">
        <v>2.3815</v>
      </c>
      <c r="CQ440" s="27">
        <v>2.3824999999999998</v>
      </c>
      <c r="CR440" s="27">
        <v>2.3845000000000001</v>
      </c>
      <c r="CS440" s="27">
        <v>2.3925000000000001</v>
      </c>
      <c r="CT440" s="27">
        <v>2.4175</v>
      </c>
      <c r="CU440" s="27">
        <v>2.4624999999999999</v>
      </c>
      <c r="CV440" s="27">
        <v>2.5775000000000001</v>
      </c>
      <c r="CW440" s="27">
        <v>2.6974999999999998</v>
      </c>
      <c r="CX440" s="27">
        <v>2.698</v>
      </c>
      <c r="CY440" s="27">
        <v>2.613</v>
      </c>
      <c r="CZ440" s="27">
        <v>2.5579999999999998</v>
      </c>
      <c r="DA440" s="27">
        <v>2.512</v>
      </c>
      <c r="DB440" s="27">
        <v>2.504</v>
      </c>
      <c r="DC440" s="27">
        <v>2.5049999999999999</v>
      </c>
      <c r="DD440" s="27">
        <v>2.5070000000000001</v>
      </c>
      <c r="DE440" s="27">
        <v>2.5150000000000001</v>
      </c>
      <c r="DF440" s="27">
        <v>2.54</v>
      </c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</row>
    <row r="441" spans="1:199" customFormat="1" x14ac:dyDescent="0.2">
      <c r="A441">
        <f t="shared" si="110"/>
        <v>5</v>
      </c>
      <c r="B441">
        <f t="shared" si="111"/>
        <v>9</v>
      </c>
      <c r="C441" s="1">
        <v>34607</v>
      </c>
      <c r="D441">
        <f t="shared" si="112"/>
        <v>9</v>
      </c>
      <c r="E441">
        <f t="shared" si="113"/>
        <v>1994</v>
      </c>
      <c r="F441" s="17">
        <f t="shared" si="100"/>
        <v>0.50819999999999999</v>
      </c>
      <c r="G441" s="16">
        <f t="shared" si="102"/>
        <v>0.14224999999999932</v>
      </c>
      <c r="H441" s="16">
        <f t="shared" si="103"/>
        <v>0.11000000000000032</v>
      </c>
      <c r="I441" s="16">
        <f t="shared" si="104"/>
        <v>0.25224999999999964</v>
      </c>
      <c r="J441" s="7">
        <f>VLOOKUP(C441,'Nymex hist.'!A:B,2,0)</f>
        <v>1.657</v>
      </c>
      <c r="K441" s="11">
        <f t="shared" si="114"/>
        <v>1.4059999999999999</v>
      </c>
      <c r="L441" s="11">
        <f t="shared" si="101"/>
        <v>1.9141999999999999</v>
      </c>
      <c r="M441" s="9">
        <f t="shared" si="105"/>
        <v>1.9732500000000002</v>
      </c>
      <c r="N441" s="9">
        <f t="shared" si="106"/>
        <v>2.1154999999999995</v>
      </c>
      <c r="O441" s="9">
        <f t="shared" si="107"/>
        <v>2.2254999999999998</v>
      </c>
      <c r="P441" s="9">
        <f t="shared" si="108"/>
        <v>2.3380000000000001</v>
      </c>
      <c r="Q441" s="9">
        <f t="shared" si="109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x14ac:dyDescent="0.2">
      <c r="A442">
        <f t="shared" si="110"/>
        <v>1</v>
      </c>
      <c r="B442">
        <f t="shared" si="111"/>
        <v>10</v>
      </c>
      <c r="C442" s="1">
        <v>34610</v>
      </c>
      <c r="D442">
        <f t="shared" si="112"/>
        <v>10</v>
      </c>
      <c r="E442">
        <f t="shared" si="113"/>
        <v>1994</v>
      </c>
      <c r="F442" s="15"/>
      <c r="G442" s="16">
        <f t="shared" si="102"/>
        <v>0.14258333333333328</v>
      </c>
      <c r="H442" s="16">
        <f t="shared" si="103"/>
        <v>0.10999999999999988</v>
      </c>
      <c r="I442" s="16">
        <f t="shared" si="104"/>
        <v>0.25258333333333316</v>
      </c>
      <c r="J442" s="7">
        <f>VLOOKUP(C442,'Nymex hist.'!A:B,2,0)</f>
        <v>1.6830000000000001</v>
      </c>
      <c r="K442" s="7"/>
      <c r="L442" s="7"/>
      <c r="M442" s="9">
        <f t="shared" si="105"/>
        <v>1.9767500000000002</v>
      </c>
      <c r="N442" s="9">
        <f t="shared" si="106"/>
        <v>2.1193333333333335</v>
      </c>
      <c r="O442" s="9">
        <f t="shared" si="107"/>
        <v>2.2293333333333334</v>
      </c>
      <c r="P442" s="9">
        <f t="shared" si="108"/>
        <v>2.3418333333333332</v>
      </c>
      <c r="Q442" s="9">
        <f t="shared" si="109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x14ac:dyDescent="0.2">
      <c r="A443">
        <f t="shared" si="110"/>
        <v>2</v>
      </c>
      <c r="B443">
        <f t="shared" si="111"/>
        <v>10</v>
      </c>
      <c r="C443" s="1">
        <v>34611</v>
      </c>
      <c r="D443">
        <f t="shared" si="112"/>
        <v>10</v>
      </c>
      <c r="E443">
        <f t="shared" si="113"/>
        <v>1994</v>
      </c>
      <c r="F443" s="15"/>
      <c r="G443" s="16">
        <f t="shared" si="102"/>
        <v>0.14050000000000029</v>
      </c>
      <c r="H443" s="16">
        <f t="shared" si="103"/>
        <v>0.10999999999999988</v>
      </c>
      <c r="I443" s="16">
        <f t="shared" si="104"/>
        <v>0.25050000000000017</v>
      </c>
      <c r="J443" s="7">
        <f>VLOOKUP(C443,'Nymex hist.'!A:B,2,0)</f>
        <v>1.6919999999999999</v>
      </c>
      <c r="K443" s="7"/>
      <c r="L443" s="7"/>
      <c r="M443" s="9">
        <f t="shared" si="105"/>
        <v>1.9904999999999999</v>
      </c>
      <c r="N443" s="9">
        <f t="shared" si="106"/>
        <v>2.1310000000000002</v>
      </c>
      <c r="O443" s="9">
        <f t="shared" si="107"/>
        <v>2.2410000000000001</v>
      </c>
      <c r="P443" s="9">
        <f t="shared" si="108"/>
        <v>2.3535000000000004</v>
      </c>
      <c r="Q443" s="9">
        <f t="shared" si="109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x14ac:dyDescent="0.2">
      <c r="A444">
        <f t="shared" si="110"/>
        <v>3</v>
      </c>
      <c r="B444">
        <f t="shared" si="111"/>
        <v>10</v>
      </c>
      <c r="C444" s="1">
        <v>34612</v>
      </c>
      <c r="D444">
        <f t="shared" si="112"/>
        <v>10</v>
      </c>
      <c r="E444">
        <f t="shared" si="113"/>
        <v>1994</v>
      </c>
      <c r="F444" s="15"/>
      <c r="G444" s="16">
        <f t="shared" si="102"/>
        <v>0.14133333333333309</v>
      </c>
      <c r="H444" s="16">
        <f t="shared" si="103"/>
        <v>0.10750000000000037</v>
      </c>
      <c r="I444" s="16">
        <f t="shared" si="104"/>
        <v>0.24883333333333346</v>
      </c>
      <c r="J444" s="7">
        <f>VLOOKUP(C444,'Nymex hist.'!A:B,2,0)</f>
        <v>1.6639999999999999</v>
      </c>
      <c r="K444" s="7"/>
      <c r="L444" s="7"/>
      <c r="M444" s="9">
        <f t="shared" si="105"/>
        <v>1.9816666666666667</v>
      </c>
      <c r="N444" s="9">
        <f t="shared" si="106"/>
        <v>2.1229999999999998</v>
      </c>
      <c r="O444" s="9">
        <f t="shared" si="107"/>
        <v>2.2305000000000001</v>
      </c>
      <c r="P444" s="9">
        <f t="shared" si="108"/>
        <v>2.3405</v>
      </c>
      <c r="Q444" s="9">
        <f t="shared" si="109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x14ac:dyDescent="0.2">
      <c r="A445">
        <f t="shared" si="110"/>
        <v>4</v>
      </c>
      <c r="B445">
        <f t="shared" si="111"/>
        <v>10</v>
      </c>
      <c r="C445" s="1">
        <v>34613</v>
      </c>
      <c r="D445">
        <f t="shared" si="112"/>
        <v>10</v>
      </c>
      <c r="E445">
        <f t="shared" si="113"/>
        <v>1994</v>
      </c>
      <c r="F445" s="15"/>
      <c r="G445" s="16">
        <f t="shared" si="102"/>
        <v>0.14075000000000082</v>
      </c>
      <c r="H445" s="16">
        <f t="shared" si="103"/>
        <v>0.10749999999999948</v>
      </c>
      <c r="I445" s="16">
        <f t="shared" si="104"/>
        <v>0.2482500000000003</v>
      </c>
      <c r="J445" s="7">
        <f>VLOOKUP(C445,'Nymex hist.'!A:B,2,0)</f>
        <v>1.647</v>
      </c>
      <c r="K445" s="7"/>
      <c r="L445" s="7"/>
      <c r="M445" s="9">
        <f t="shared" si="105"/>
        <v>1.9914999999999996</v>
      </c>
      <c r="N445" s="9">
        <f t="shared" si="106"/>
        <v>2.1322500000000004</v>
      </c>
      <c r="O445" s="9">
        <f t="shared" si="107"/>
        <v>2.2397499999999999</v>
      </c>
      <c r="P445" s="9">
        <f t="shared" si="108"/>
        <v>2.3497499999999998</v>
      </c>
      <c r="Q445" s="9">
        <f t="shared" si="109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x14ac:dyDescent="0.2">
      <c r="A446">
        <f t="shared" si="110"/>
        <v>5</v>
      </c>
      <c r="B446">
        <f t="shared" si="111"/>
        <v>10</v>
      </c>
      <c r="C446" s="1">
        <v>34614</v>
      </c>
      <c r="D446">
        <f t="shared" si="112"/>
        <v>10</v>
      </c>
      <c r="E446">
        <f t="shared" si="113"/>
        <v>1994</v>
      </c>
      <c r="F446" s="15"/>
      <c r="G446" s="16">
        <f t="shared" si="102"/>
        <v>0.1409166666666668</v>
      </c>
      <c r="H446" s="16">
        <f t="shared" si="103"/>
        <v>0.10749999999999993</v>
      </c>
      <c r="I446" s="16">
        <f t="shared" si="104"/>
        <v>0.24841666666666673</v>
      </c>
      <c r="J446" s="7">
        <f>VLOOKUP(C446,'Nymex hist.'!A:B,2,0)</f>
        <v>1.6240000000000001</v>
      </c>
      <c r="K446" s="7"/>
      <c r="L446" s="7"/>
      <c r="M446" s="9">
        <f t="shared" si="105"/>
        <v>1.9913333333333336</v>
      </c>
      <c r="N446" s="9">
        <f t="shared" si="106"/>
        <v>2.1322500000000004</v>
      </c>
      <c r="O446" s="9">
        <f t="shared" si="107"/>
        <v>2.2397500000000004</v>
      </c>
      <c r="P446" s="9">
        <f t="shared" si="108"/>
        <v>2.3497499999999998</v>
      </c>
      <c r="Q446" s="9">
        <f t="shared" si="109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x14ac:dyDescent="0.2">
      <c r="A447">
        <f t="shared" si="110"/>
        <v>1</v>
      </c>
      <c r="B447">
        <f t="shared" si="111"/>
        <v>10</v>
      </c>
      <c r="C447" s="1">
        <v>34617</v>
      </c>
      <c r="D447">
        <f t="shared" si="112"/>
        <v>10</v>
      </c>
      <c r="E447">
        <f t="shared" si="113"/>
        <v>1994</v>
      </c>
      <c r="F447" s="15"/>
      <c r="G447" s="16">
        <f t="shared" si="102"/>
        <v>0.13808333333333378</v>
      </c>
      <c r="H447" s="16">
        <f t="shared" si="103"/>
        <v>0.10749999999999993</v>
      </c>
      <c r="I447" s="16">
        <f t="shared" si="104"/>
        <v>0.24558333333333371</v>
      </c>
      <c r="J447" s="7">
        <f>VLOOKUP(C447,'Nymex hist.'!A:B,2,0)</f>
        <v>1.6579999999999999</v>
      </c>
      <c r="K447" s="7"/>
      <c r="L447" s="7"/>
      <c r="M447" s="9">
        <f t="shared" si="105"/>
        <v>2.0181666666666662</v>
      </c>
      <c r="N447" s="9">
        <f t="shared" si="106"/>
        <v>2.15625</v>
      </c>
      <c r="O447" s="9">
        <f t="shared" si="107"/>
        <v>2.2637499999999999</v>
      </c>
      <c r="P447" s="9">
        <f t="shared" si="108"/>
        <v>2.3737499999999998</v>
      </c>
      <c r="Q447" s="9">
        <f t="shared" si="109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x14ac:dyDescent="0.2">
      <c r="A448">
        <f t="shared" si="110"/>
        <v>2</v>
      </c>
      <c r="B448">
        <f t="shared" si="111"/>
        <v>10</v>
      </c>
      <c r="C448" s="1">
        <v>34618</v>
      </c>
      <c r="D448">
        <f t="shared" si="112"/>
        <v>10</v>
      </c>
      <c r="E448">
        <f t="shared" si="113"/>
        <v>1994</v>
      </c>
      <c r="F448" s="15"/>
      <c r="G448" s="16">
        <f t="shared" si="102"/>
        <v>0.13766666666666616</v>
      </c>
      <c r="H448" s="16">
        <f t="shared" si="103"/>
        <v>0.11000000000000032</v>
      </c>
      <c r="I448" s="16">
        <f t="shared" si="104"/>
        <v>0.24766666666666648</v>
      </c>
      <c r="J448" s="7">
        <f>VLOOKUP(C448,'Nymex hist.'!A:B,2,0)</f>
        <v>1.6639999999999999</v>
      </c>
      <c r="K448" s="7"/>
      <c r="L448" s="7"/>
      <c r="M448" s="9">
        <f t="shared" si="105"/>
        <v>2.0310000000000001</v>
      </c>
      <c r="N448" s="9">
        <f t="shared" si="106"/>
        <v>2.1686666666666663</v>
      </c>
      <c r="O448" s="9">
        <f t="shared" si="107"/>
        <v>2.2786666666666666</v>
      </c>
      <c r="P448" s="9">
        <f t="shared" si="108"/>
        <v>2.3911666666666664</v>
      </c>
      <c r="Q448" s="9">
        <f t="shared" si="109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x14ac:dyDescent="0.2">
      <c r="A449">
        <f t="shared" si="110"/>
        <v>3</v>
      </c>
      <c r="B449">
        <f t="shared" si="111"/>
        <v>10</v>
      </c>
      <c r="C449" s="1">
        <v>34619</v>
      </c>
      <c r="D449">
        <f t="shared" si="112"/>
        <v>10</v>
      </c>
      <c r="E449">
        <f t="shared" si="113"/>
        <v>1994</v>
      </c>
      <c r="F449" s="15"/>
      <c r="G449" s="16">
        <f t="shared" si="102"/>
        <v>0.13750000000000018</v>
      </c>
      <c r="H449" s="16">
        <f t="shared" si="103"/>
        <v>0.10750000000000037</v>
      </c>
      <c r="I449" s="16">
        <f t="shared" si="104"/>
        <v>0.24500000000000055</v>
      </c>
      <c r="J449" s="7">
        <f>VLOOKUP(C449,'Nymex hist.'!A:B,2,0)</f>
        <v>1.6419999999999999</v>
      </c>
      <c r="K449" s="7"/>
      <c r="L449" s="7"/>
      <c r="M449" s="9">
        <f t="shared" si="105"/>
        <v>2.0298333333333329</v>
      </c>
      <c r="N449" s="9">
        <f t="shared" si="106"/>
        <v>2.1673333333333331</v>
      </c>
      <c r="O449" s="9">
        <f t="shared" si="107"/>
        <v>2.2748333333333335</v>
      </c>
      <c r="P449" s="9">
        <f t="shared" si="108"/>
        <v>2.3848333333333334</v>
      </c>
      <c r="Q449" s="9">
        <f t="shared" si="109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x14ac:dyDescent="0.2">
      <c r="A450">
        <f t="shared" si="110"/>
        <v>4</v>
      </c>
      <c r="B450">
        <f t="shared" si="111"/>
        <v>10</v>
      </c>
      <c r="C450" s="1">
        <v>34620</v>
      </c>
      <c r="D450">
        <f t="shared" si="112"/>
        <v>10</v>
      </c>
      <c r="E450">
        <f t="shared" si="113"/>
        <v>1994</v>
      </c>
      <c r="F450" s="15"/>
      <c r="G450" s="16">
        <f t="shared" si="102"/>
        <v>0.13999999999999968</v>
      </c>
      <c r="H450" s="16">
        <f t="shared" si="103"/>
        <v>0.10749999999999993</v>
      </c>
      <c r="I450" s="16">
        <f t="shared" si="104"/>
        <v>0.24749999999999961</v>
      </c>
      <c r="J450" s="7">
        <f>VLOOKUP(C450,'Nymex hist.'!A:B,2,0)</f>
        <v>1.61</v>
      </c>
      <c r="K450" s="7"/>
      <c r="L450" s="7"/>
      <c r="M450" s="9">
        <f t="shared" si="105"/>
        <v>2.0136666666666669</v>
      </c>
      <c r="N450" s="9">
        <f t="shared" si="106"/>
        <v>2.1536666666666666</v>
      </c>
      <c r="O450" s="9">
        <f t="shared" si="107"/>
        <v>2.2611666666666665</v>
      </c>
      <c r="P450" s="9">
        <f t="shared" si="108"/>
        <v>2.3711666666666669</v>
      </c>
      <c r="Q450" s="9">
        <f t="shared" si="109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x14ac:dyDescent="0.2">
      <c r="A451">
        <f t="shared" si="110"/>
        <v>5</v>
      </c>
      <c r="B451">
        <f t="shared" si="111"/>
        <v>10</v>
      </c>
      <c r="C451" s="1">
        <v>34621</v>
      </c>
      <c r="D451">
        <f t="shared" si="112"/>
        <v>10</v>
      </c>
      <c r="E451">
        <f t="shared" si="113"/>
        <v>1994</v>
      </c>
      <c r="F451" s="15"/>
      <c r="G451" s="16">
        <f t="shared" si="102"/>
        <v>0.14000000000000057</v>
      </c>
      <c r="H451" s="16">
        <f t="shared" si="103"/>
        <v>0.10749999999999993</v>
      </c>
      <c r="I451" s="16">
        <f t="shared" si="104"/>
        <v>0.2475000000000005</v>
      </c>
      <c r="J451" s="7">
        <f>VLOOKUP(C451,'Nymex hist.'!A:B,2,0)</f>
        <v>1.6319999999999999</v>
      </c>
      <c r="K451" s="7"/>
      <c r="L451" s="7"/>
      <c r="M451" s="9">
        <f t="shared" si="105"/>
        <v>2.0249166666666665</v>
      </c>
      <c r="N451" s="9">
        <f t="shared" si="106"/>
        <v>2.164916666666667</v>
      </c>
      <c r="O451" s="9">
        <f t="shared" si="107"/>
        <v>2.272416666666667</v>
      </c>
      <c r="P451" s="9">
        <f t="shared" si="108"/>
        <v>2.3824166666666664</v>
      </c>
      <c r="Q451" s="9">
        <f t="shared" si="109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x14ac:dyDescent="0.2">
      <c r="A452">
        <f t="shared" si="110"/>
        <v>1</v>
      </c>
      <c r="B452">
        <f t="shared" si="111"/>
        <v>10</v>
      </c>
      <c r="C452" s="1">
        <v>34624</v>
      </c>
      <c r="D452">
        <f t="shared" si="112"/>
        <v>10</v>
      </c>
      <c r="E452">
        <f t="shared" si="113"/>
        <v>1994</v>
      </c>
      <c r="F452" s="15"/>
      <c r="G452" s="16">
        <f t="shared" si="102"/>
        <v>0.13991666666666713</v>
      </c>
      <c r="H452" s="16">
        <f t="shared" si="103"/>
        <v>0.10749999999999948</v>
      </c>
      <c r="I452" s="16">
        <f t="shared" si="104"/>
        <v>0.24741666666666662</v>
      </c>
      <c r="J452" s="7">
        <f>VLOOKUP(C452,'Nymex hist.'!A:B,2,0)</f>
        <v>1.653</v>
      </c>
      <c r="K452" s="7"/>
      <c r="L452" s="7"/>
      <c r="M452" s="9">
        <f t="shared" si="105"/>
        <v>2.0383333333333331</v>
      </c>
      <c r="N452" s="9">
        <f t="shared" si="106"/>
        <v>2.1782500000000002</v>
      </c>
      <c r="O452" s="9">
        <f t="shared" si="107"/>
        <v>2.2857499999999997</v>
      </c>
      <c r="P452" s="9">
        <f t="shared" si="108"/>
        <v>2.39575</v>
      </c>
      <c r="Q452" s="9">
        <f t="shared" si="109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x14ac:dyDescent="0.2">
      <c r="A453">
        <f t="shared" si="110"/>
        <v>2</v>
      </c>
      <c r="B453">
        <f t="shared" si="111"/>
        <v>10</v>
      </c>
      <c r="C453" s="1">
        <v>34625</v>
      </c>
      <c r="D453">
        <f t="shared" si="112"/>
        <v>10</v>
      </c>
      <c r="E453">
        <f t="shared" si="113"/>
        <v>1994</v>
      </c>
      <c r="F453" s="15"/>
      <c r="G453" s="16">
        <f t="shared" ref="G453:G516" si="115">N453-M453</f>
        <v>0.13983333333333325</v>
      </c>
      <c r="H453" s="16">
        <f t="shared" ref="H453:H516" si="116">O453-N453</f>
        <v>0.10749999999999993</v>
      </c>
      <c r="I453" s="16">
        <f t="shared" ref="I453:I516" si="117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8">SUMIF($S$3:$FQ$3,$E453+1,$S453:$FQ453)/COUNTIF($S$3:$FQ$3,$E453+1)</f>
        <v>2.0071666666666665</v>
      </c>
      <c r="N453" s="9">
        <f t="shared" ref="N453:N516" si="119">SUMIF($S$3:$FQ$3,$E453+2,$S453:$FQ453)/COUNTIF($S$3:$FQ$3,$E453+2)</f>
        <v>2.1469999999999998</v>
      </c>
      <c r="O453" s="9">
        <f t="shared" ref="O453:O516" si="120">SUMIF($S$3:$FQ$3,$E453+3,$S453:$FQ453)/COUNTIF($S$3:$FQ$3,$E453+3)</f>
        <v>2.2544999999999997</v>
      </c>
      <c r="P453" s="9">
        <f t="shared" ref="P453:P516" si="121">SUMIF($S$3:$FQ$3,$E453+4,$S453:$FQ453)/COUNTIF($S$3:$FQ$3,$E453+4)</f>
        <v>2.3645</v>
      </c>
      <c r="Q453" s="9">
        <f t="shared" ref="Q453:Q516" si="122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x14ac:dyDescent="0.2">
      <c r="A454">
        <f t="shared" ref="A454:A517" si="123">WEEKDAY(C454,2)</f>
        <v>3</v>
      </c>
      <c r="B454">
        <f t="shared" ref="B454:B517" si="124">MONTH(C454)</f>
        <v>10</v>
      </c>
      <c r="C454" s="1">
        <v>34626</v>
      </c>
      <c r="D454">
        <f t="shared" ref="D454:D517" si="125">MONTH(R454)</f>
        <v>10</v>
      </c>
      <c r="E454">
        <f t="shared" ref="E454:E517" si="126">YEAR(R454)</f>
        <v>1994</v>
      </c>
      <c r="F454" s="15"/>
      <c r="G454" s="16">
        <f t="shared" si="115"/>
        <v>0.14183333333333348</v>
      </c>
      <c r="H454" s="16">
        <f t="shared" si="116"/>
        <v>0.10749999999999993</v>
      </c>
      <c r="I454" s="16">
        <f t="shared" si="117"/>
        <v>0.24933333333333341</v>
      </c>
      <c r="J454" s="7">
        <f>VLOOKUP(C454,'Nymex hist.'!A:B,2,0)</f>
        <v>1.585</v>
      </c>
      <c r="K454" s="7"/>
      <c r="L454" s="7"/>
      <c r="M454" s="9">
        <f t="shared" si="118"/>
        <v>1.9801666666666664</v>
      </c>
      <c r="N454" s="9">
        <f t="shared" si="119"/>
        <v>2.1219999999999999</v>
      </c>
      <c r="O454" s="9">
        <f t="shared" si="120"/>
        <v>2.2294999999999998</v>
      </c>
      <c r="P454" s="9">
        <f t="shared" si="121"/>
        <v>2.3394999999999997</v>
      </c>
      <c r="Q454" s="9">
        <f t="shared" si="122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x14ac:dyDescent="0.2">
      <c r="A455">
        <f t="shared" si="123"/>
        <v>4</v>
      </c>
      <c r="B455">
        <f t="shared" si="124"/>
        <v>10</v>
      </c>
      <c r="C455" s="1">
        <v>34627</v>
      </c>
      <c r="D455">
        <f t="shared" si="125"/>
        <v>10</v>
      </c>
      <c r="E455">
        <f t="shared" si="126"/>
        <v>1994</v>
      </c>
      <c r="F455" s="15"/>
      <c r="G455" s="16">
        <f t="shared" si="115"/>
        <v>0.14450000000000007</v>
      </c>
      <c r="H455" s="16">
        <f t="shared" si="116"/>
        <v>0.10749999999999993</v>
      </c>
      <c r="I455" s="16">
        <f t="shared" si="117"/>
        <v>0.252</v>
      </c>
      <c r="J455" s="7">
        <f>VLOOKUP(C455,'Nymex hist.'!A:B,2,0)</f>
        <v>1.5569999999999999</v>
      </c>
      <c r="K455" s="7"/>
      <c r="L455" s="7"/>
      <c r="M455" s="9">
        <f t="shared" si="118"/>
        <v>1.9488333333333332</v>
      </c>
      <c r="N455" s="9">
        <f t="shared" si="119"/>
        <v>2.0933333333333333</v>
      </c>
      <c r="O455" s="9">
        <f t="shared" si="120"/>
        <v>2.2008333333333332</v>
      </c>
      <c r="P455" s="9">
        <f t="shared" si="121"/>
        <v>2.3108333333333335</v>
      </c>
      <c r="Q455" s="9">
        <f t="shared" si="122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x14ac:dyDescent="0.2">
      <c r="A456">
        <f t="shared" si="123"/>
        <v>5</v>
      </c>
      <c r="B456">
        <f t="shared" si="124"/>
        <v>10</v>
      </c>
      <c r="C456" s="1">
        <v>34628</v>
      </c>
      <c r="D456">
        <f t="shared" si="125"/>
        <v>10</v>
      </c>
      <c r="E456">
        <f t="shared" si="126"/>
        <v>1994</v>
      </c>
      <c r="F456" s="15"/>
      <c r="G456" s="16">
        <f t="shared" si="115"/>
        <v>0.13991666666666736</v>
      </c>
      <c r="H456" s="16">
        <f t="shared" si="116"/>
        <v>0.10499999999999998</v>
      </c>
      <c r="I456" s="16">
        <f t="shared" si="117"/>
        <v>0.24491666666666734</v>
      </c>
      <c r="J456" s="7">
        <f>VLOOKUP(C456,'Nymex hist.'!A:B,2,0)</f>
        <v>1.597</v>
      </c>
      <c r="K456" s="7"/>
      <c r="L456" s="7"/>
      <c r="M456" s="9">
        <f t="shared" si="118"/>
        <v>1.9671666666666663</v>
      </c>
      <c r="N456" s="9">
        <f t="shared" si="119"/>
        <v>2.1070833333333336</v>
      </c>
      <c r="O456" s="9">
        <f t="shared" si="120"/>
        <v>2.2120833333333336</v>
      </c>
      <c r="P456" s="9">
        <f t="shared" si="121"/>
        <v>2.3195833333333331</v>
      </c>
      <c r="Q456" s="9">
        <f t="shared" si="122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x14ac:dyDescent="0.2">
      <c r="A457">
        <f t="shared" si="123"/>
        <v>1</v>
      </c>
      <c r="B457">
        <f t="shared" si="124"/>
        <v>10</v>
      </c>
      <c r="C457" s="1">
        <v>34631</v>
      </c>
      <c r="D457">
        <f t="shared" si="125"/>
        <v>10</v>
      </c>
      <c r="E457">
        <f t="shared" si="126"/>
        <v>1994</v>
      </c>
      <c r="F457" s="15"/>
      <c r="G457" s="16">
        <f t="shared" si="115"/>
        <v>0.13508333333333389</v>
      </c>
      <c r="H457" s="16">
        <f t="shared" si="116"/>
        <v>0.10499999999999909</v>
      </c>
      <c r="I457" s="16">
        <f t="shared" si="117"/>
        <v>0.24008333333333298</v>
      </c>
      <c r="J457" s="7">
        <f>VLOOKUP(C457,'Nymex hist.'!A:B,2,0)</f>
        <v>1.6830000000000001</v>
      </c>
      <c r="K457" s="7"/>
      <c r="L457" s="7"/>
      <c r="M457" s="9">
        <f t="shared" si="118"/>
        <v>1.9698333333333331</v>
      </c>
      <c r="N457" s="9">
        <f t="shared" si="119"/>
        <v>2.104916666666667</v>
      </c>
      <c r="O457" s="9">
        <f t="shared" si="120"/>
        <v>2.2099166666666661</v>
      </c>
      <c r="P457" s="9">
        <f t="shared" si="121"/>
        <v>2.3174166666666669</v>
      </c>
      <c r="Q457" s="9">
        <f t="shared" si="122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x14ac:dyDescent="0.2">
      <c r="A458">
        <f t="shared" si="123"/>
        <v>2</v>
      </c>
      <c r="B458">
        <f t="shared" si="124"/>
        <v>10</v>
      </c>
      <c r="C458" s="1">
        <v>34632</v>
      </c>
      <c r="D458">
        <f t="shared" si="125"/>
        <v>10</v>
      </c>
      <c r="E458">
        <f t="shared" si="126"/>
        <v>1994</v>
      </c>
      <c r="F458" s="15"/>
      <c r="G458" s="16">
        <f t="shared" si="115"/>
        <v>0.12791666666666712</v>
      </c>
      <c r="H458" s="16">
        <f t="shared" si="116"/>
        <v>0.10708333333333364</v>
      </c>
      <c r="I458" s="16">
        <f t="shared" si="117"/>
        <v>0.23500000000000076</v>
      </c>
      <c r="J458" s="7">
        <f>VLOOKUP(C458,'Nymex hist.'!A:B,2,0)</f>
        <v>1.9470000000000001</v>
      </c>
      <c r="K458" s="7"/>
      <c r="L458" s="7"/>
      <c r="M458" s="9">
        <f t="shared" si="118"/>
        <v>1.964833333333333</v>
      </c>
      <c r="N458" s="9">
        <f t="shared" si="119"/>
        <v>2.0927500000000001</v>
      </c>
      <c r="O458" s="9">
        <f t="shared" si="120"/>
        <v>2.1998333333333338</v>
      </c>
      <c r="P458" s="9">
        <f t="shared" si="121"/>
        <v>2.3048333333333333</v>
      </c>
      <c r="Q458" s="9">
        <f t="shared" si="122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x14ac:dyDescent="0.2">
      <c r="A459">
        <f t="shared" si="123"/>
        <v>3</v>
      </c>
      <c r="B459">
        <f t="shared" si="124"/>
        <v>10</v>
      </c>
      <c r="C459" s="1">
        <v>34633</v>
      </c>
      <c r="D459">
        <f t="shared" si="125"/>
        <v>10</v>
      </c>
      <c r="E459">
        <f t="shared" si="126"/>
        <v>1994</v>
      </c>
      <c r="F459" s="15"/>
      <c r="G459" s="16">
        <f t="shared" si="115"/>
        <v>0.12008333333333354</v>
      </c>
      <c r="H459" s="16">
        <f t="shared" si="116"/>
        <v>0.10249999999999915</v>
      </c>
      <c r="I459" s="16">
        <f t="shared" si="117"/>
        <v>0.22258333333333269</v>
      </c>
      <c r="J459" s="7">
        <f>VLOOKUP(C459,'Nymex hist.'!A:B,2,0)</f>
        <v>2.0310000000000001</v>
      </c>
      <c r="K459" s="7"/>
      <c r="L459" s="7"/>
      <c r="M459" s="9">
        <f t="shared" si="118"/>
        <v>2.0034166666666668</v>
      </c>
      <c r="N459" s="9">
        <f t="shared" si="119"/>
        <v>2.1235000000000004</v>
      </c>
      <c r="O459" s="9">
        <f t="shared" si="120"/>
        <v>2.2259999999999995</v>
      </c>
      <c r="P459" s="9">
        <f t="shared" si="121"/>
        <v>2.3305833333333332</v>
      </c>
      <c r="Q459" s="9">
        <f t="shared" si="122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x14ac:dyDescent="0.2">
      <c r="A460">
        <f t="shared" si="123"/>
        <v>4</v>
      </c>
      <c r="B460">
        <f t="shared" si="124"/>
        <v>10</v>
      </c>
      <c r="C460" s="1">
        <v>34634</v>
      </c>
      <c r="D460">
        <f t="shared" si="125"/>
        <v>10</v>
      </c>
      <c r="E460">
        <f t="shared" si="126"/>
        <v>1994</v>
      </c>
      <c r="F460" s="15"/>
      <c r="G460" s="16">
        <f t="shared" si="115"/>
        <v>0.11999999833333352</v>
      </c>
      <c r="H460" s="16">
        <f t="shared" si="116"/>
        <v>9.9999999999999645E-2</v>
      </c>
      <c r="I460" s="16">
        <f t="shared" si="117"/>
        <v>0.21999999833333317</v>
      </c>
      <c r="J460" s="7">
        <f>VLOOKUP(C460,'Nymex hist.'!A:B,2,0)</f>
        <v>2.008</v>
      </c>
      <c r="K460" s="7"/>
      <c r="L460" s="7"/>
      <c r="M460" s="9">
        <f t="shared" si="118"/>
        <v>1.986</v>
      </c>
      <c r="N460" s="9">
        <f t="shared" si="119"/>
        <v>2.1059999983333335</v>
      </c>
      <c r="O460" s="9">
        <f t="shared" si="120"/>
        <v>2.2059999983333332</v>
      </c>
      <c r="P460" s="9">
        <f t="shared" si="121"/>
        <v>2.3109999983333331</v>
      </c>
      <c r="Q460" s="9">
        <f t="shared" si="122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x14ac:dyDescent="0.2">
      <c r="A461">
        <f t="shared" si="123"/>
        <v>5</v>
      </c>
      <c r="B461">
        <f t="shared" si="124"/>
        <v>10</v>
      </c>
      <c r="C461" s="1">
        <v>34635</v>
      </c>
      <c r="D461">
        <f t="shared" si="125"/>
        <v>10</v>
      </c>
      <c r="E461">
        <f t="shared" si="126"/>
        <v>1994</v>
      </c>
      <c r="F461" s="15"/>
      <c r="G461" s="16">
        <f t="shared" si="115"/>
        <v>0.11924999999999963</v>
      </c>
      <c r="H461" s="16">
        <f t="shared" si="116"/>
        <v>0.10266666666666691</v>
      </c>
      <c r="I461" s="16">
        <f t="shared" si="117"/>
        <v>0.22191666666666654</v>
      </c>
      <c r="J461" s="7">
        <f>VLOOKUP(C461,'Nymex hist.'!A:B,2,0)</f>
        <v>1.992</v>
      </c>
      <c r="K461" s="7"/>
      <c r="L461" s="7"/>
      <c r="M461" s="9">
        <f t="shared" si="118"/>
        <v>1.9798333333333336</v>
      </c>
      <c r="N461" s="9">
        <f t="shared" si="119"/>
        <v>2.0990833333333332</v>
      </c>
      <c r="O461" s="9">
        <f t="shared" si="120"/>
        <v>2.2017500000000001</v>
      </c>
      <c r="P461" s="9">
        <f t="shared" si="121"/>
        <v>2.3017499999999997</v>
      </c>
      <c r="Q461" s="9">
        <f t="shared" si="122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x14ac:dyDescent="0.2">
      <c r="A462">
        <f t="shared" si="123"/>
        <v>1</v>
      </c>
      <c r="B462">
        <f t="shared" si="124"/>
        <v>10</v>
      </c>
      <c r="C462" s="1">
        <v>34638</v>
      </c>
      <c r="D462">
        <f t="shared" si="125"/>
        <v>10</v>
      </c>
      <c r="E462">
        <f t="shared" si="126"/>
        <v>1994</v>
      </c>
      <c r="F462" s="15"/>
      <c r="G462" s="16">
        <f t="shared" si="115"/>
        <v>0.11708333333333321</v>
      </c>
      <c r="H462" s="16">
        <f t="shared" si="116"/>
        <v>0.1020833333333333</v>
      </c>
      <c r="I462" s="16">
        <f t="shared" si="117"/>
        <v>0.21916666666666651</v>
      </c>
      <c r="J462" s="7">
        <f>VLOOKUP(C462,'Nymex hist.'!A:B,2,0)</f>
        <v>1.95</v>
      </c>
      <c r="K462" s="7"/>
      <c r="L462" s="7"/>
      <c r="M462" s="9">
        <f t="shared" si="118"/>
        <v>1.9645833333333333</v>
      </c>
      <c r="N462" s="9">
        <f t="shared" si="119"/>
        <v>2.0816666666666666</v>
      </c>
      <c r="O462" s="9">
        <f t="shared" si="120"/>
        <v>2.1837499999999999</v>
      </c>
      <c r="P462" s="9">
        <f t="shared" si="121"/>
        <v>2.2837499999999999</v>
      </c>
      <c r="Q462" s="9">
        <f t="shared" si="122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x14ac:dyDescent="0.2">
      <c r="A463">
        <f t="shared" si="123"/>
        <v>2</v>
      </c>
      <c r="B463">
        <f t="shared" si="124"/>
        <v>11</v>
      </c>
      <c r="C463" s="1">
        <v>34639</v>
      </c>
      <c r="D463">
        <f t="shared" si="125"/>
        <v>11</v>
      </c>
      <c r="E463">
        <f t="shared" si="126"/>
        <v>1994</v>
      </c>
      <c r="F463" s="15"/>
      <c r="G463" s="16">
        <f t="shared" si="115"/>
        <v>0.12000000249999987</v>
      </c>
      <c r="H463" s="16">
        <f t="shared" si="116"/>
        <v>0.10000000000000053</v>
      </c>
      <c r="I463" s="16">
        <f t="shared" si="117"/>
        <v>0.2200000025000004</v>
      </c>
      <c r="J463" s="7">
        <f>VLOOKUP(C463,'Nymex hist.'!A:B,2,0)</f>
        <v>1.9359999999999999</v>
      </c>
      <c r="K463" s="7"/>
      <c r="L463" s="7"/>
      <c r="M463" s="9">
        <f t="shared" si="118"/>
        <v>1.9613333333333332</v>
      </c>
      <c r="N463" s="9">
        <f t="shared" si="119"/>
        <v>2.081333335833333</v>
      </c>
      <c r="O463" s="9">
        <f t="shared" si="120"/>
        <v>2.1813333358333336</v>
      </c>
      <c r="P463" s="9">
        <f t="shared" si="121"/>
        <v>2.2838333358333336</v>
      </c>
      <c r="Q463" s="9">
        <f t="shared" si="122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x14ac:dyDescent="0.2">
      <c r="A464">
        <f t="shared" si="123"/>
        <v>3</v>
      </c>
      <c r="B464">
        <f t="shared" si="124"/>
        <v>11</v>
      </c>
      <c r="C464" s="1">
        <v>34640</v>
      </c>
      <c r="D464">
        <f t="shared" si="125"/>
        <v>11</v>
      </c>
      <c r="E464">
        <f t="shared" si="126"/>
        <v>1994</v>
      </c>
      <c r="F464" s="15"/>
      <c r="G464" s="16">
        <f t="shared" si="115"/>
        <v>0.12541666666666629</v>
      </c>
      <c r="H464" s="16">
        <f t="shared" si="116"/>
        <v>0.10166666666666657</v>
      </c>
      <c r="I464" s="16">
        <f t="shared" si="117"/>
        <v>0.22708333333333286</v>
      </c>
      <c r="J464" s="7">
        <f>VLOOKUP(C464,'Nymex hist.'!A:B,2,0)</f>
        <v>1.869</v>
      </c>
      <c r="K464" s="7"/>
      <c r="L464" s="7"/>
      <c r="M464" s="9">
        <f t="shared" si="118"/>
        <v>1.9463333333333335</v>
      </c>
      <c r="N464" s="9">
        <f t="shared" si="119"/>
        <v>2.0717499999999998</v>
      </c>
      <c r="O464" s="9">
        <f t="shared" si="120"/>
        <v>2.1734166666666663</v>
      </c>
      <c r="P464" s="9">
        <f t="shared" si="121"/>
        <v>2.278</v>
      </c>
      <c r="Q464" s="9">
        <f t="shared" si="122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x14ac:dyDescent="0.2">
      <c r="A465">
        <f t="shared" si="123"/>
        <v>4</v>
      </c>
      <c r="B465">
        <f t="shared" si="124"/>
        <v>11</v>
      </c>
      <c r="C465" s="1">
        <v>34641</v>
      </c>
      <c r="D465">
        <f t="shared" si="125"/>
        <v>11</v>
      </c>
      <c r="E465">
        <f t="shared" si="126"/>
        <v>1994</v>
      </c>
      <c r="F465" s="15"/>
      <c r="G465" s="16">
        <f t="shared" si="115"/>
        <v>0.12466666666666626</v>
      </c>
      <c r="H465" s="16">
        <f t="shared" si="116"/>
        <v>0.10166666666666657</v>
      </c>
      <c r="I465" s="16">
        <f t="shared" si="117"/>
        <v>0.22633333333333283</v>
      </c>
      <c r="J465" s="7">
        <f>VLOOKUP(C465,'Nymex hist.'!A:B,2,0)</f>
        <v>1.861</v>
      </c>
      <c r="K465" s="7"/>
      <c r="L465" s="7"/>
      <c r="M465" s="9">
        <f t="shared" si="118"/>
        <v>1.941416666666667</v>
      </c>
      <c r="N465" s="9">
        <f t="shared" si="119"/>
        <v>2.0660833333333333</v>
      </c>
      <c r="O465" s="9">
        <f t="shared" si="120"/>
        <v>2.1677499999999998</v>
      </c>
      <c r="P465" s="9">
        <f t="shared" si="121"/>
        <v>2.2723333333333335</v>
      </c>
      <c r="Q465" s="9">
        <f t="shared" si="122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x14ac:dyDescent="0.2">
      <c r="A466">
        <f t="shared" si="123"/>
        <v>5</v>
      </c>
      <c r="B466">
        <f t="shared" si="124"/>
        <v>11</v>
      </c>
      <c r="C466" s="1">
        <v>34642</v>
      </c>
      <c r="D466">
        <f t="shared" si="125"/>
        <v>11</v>
      </c>
      <c r="E466">
        <f t="shared" si="126"/>
        <v>1994</v>
      </c>
      <c r="F466" s="15"/>
      <c r="G466" s="16">
        <f t="shared" si="115"/>
        <v>0.12474999999999992</v>
      </c>
      <c r="H466" s="16">
        <f t="shared" si="116"/>
        <v>0.10166666666666702</v>
      </c>
      <c r="I466" s="16">
        <f t="shared" si="117"/>
        <v>0.22641666666666693</v>
      </c>
      <c r="J466" s="7">
        <f>VLOOKUP(C466,'Nymex hist.'!A:B,2,0)</f>
        <v>1.8560000000000001</v>
      </c>
      <c r="K466" s="7"/>
      <c r="L466" s="7"/>
      <c r="M466" s="9">
        <f t="shared" si="118"/>
        <v>1.9393333333333331</v>
      </c>
      <c r="N466" s="9">
        <f t="shared" si="119"/>
        <v>2.064083333333333</v>
      </c>
      <c r="O466" s="9">
        <f t="shared" si="120"/>
        <v>2.1657500000000001</v>
      </c>
      <c r="P466" s="9">
        <f t="shared" si="121"/>
        <v>2.2703333333333338</v>
      </c>
      <c r="Q466" s="9">
        <f t="shared" si="122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x14ac:dyDescent="0.2">
      <c r="A467">
        <f t="shared" si="123"/>
        <v>1</v>
      </c>
      <c r="B467">
        <f t="shared" si="124"/>
        <v>11</v>
      </c>
      <c r="C467" s="1">
        <v>34645</v>
      </c>
      <c r="D467">
        <f t="shared" si="125"/>
        <v>11</v>
      </c>
      <c r="E467">
        <f t="shared" si="126"/>
        <v>1994</v>
      </c>
      <c r="F467" s="15"/>
      <c r="G467" s="16">
        <f t="shared" si="115"/>
        <v>0.12725000000000053</v>
      </c>
      <c r="H467" s="16">
        <f t="shared" si="116"/>
        <v>0.10541666666666671</v>
      </c>
      <c r="I467" s="16">
        <f t="shared" si="117"/>
        <v>0.23266666666666724</v>
      </c>
      <c r="J467" s="7">
        <f>VLOOKUP(C467,'Nymex hist.'!A:B,2,0)</f>
        <v>1.7589999999999999</v>
      </c>
      <c r="K467" s="7"/>
      <c r="L467" s="7"/>
      <c r="M467" s="9">
        <f t="shared" si="118"/>
        <v>1.8784999999999998</v>
      </c>
      <c r="N467" s="9">
        <f t="shared" si="119"/>
        <v>2.0057500000000004</v>
      </c>
      <c r="O467" s="9">
        <f t="shared" si="120"/>
        <v>2.1111666666666671</v>
      </c>
      <c r="P467" s="9">
        <f t="shared" si="121"/>
        <v>2.2207500000000002</v>
      </c>
      <c r="Q467" s="9">
        <f t="shared" si="122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x14ac:dyDescent="0.2">
      <c r="A468">
        <f t="shared" si="123"/>
        <v>2</v>
      </c>
      <c r="B468">
        <f t="shared" si="124"/>
        <v>11</v>
      </c>
      <c r="C468" s="1">
        <v>34646</v>
      </c>
      <c r="D468">
        <f t="shared" si="125"/>
        <v>11</v>
      </c>
      <c r="E468">
        <f t="shared" si="126"/>
        <v>1994</v>
      </c>
      <c r="F468" s="15"/>
      <c r="G468" s="16">
        <f t="shared" si="115"/>
        <v>0.1273333333333333</v>
      </c>
      <c r="H468" s="16">
        <f t="shared" si="116"/>
        <v>0.10516666666666685</v>
      </c>
      <c r="I468" s="16">
        <f t="shared" si="117"/>
        <v>0.23250000000000015</v>
      </c>
      <c r="J468" s="7">
        <f>VLOOKUP(C468,'Nymex hist.'!A:B,2,0)</f>
        <v>1.754</v>
      </c>
      <c r="K468" s="7"/>
      <c r="L468" s="7"/>
      <c r="M468" s="9">
        <f t="shared" si="118"/>
        <v>1.8804999999999998</v>
      </c>
      <c r="N468" s="9">
        <f t="shared" si="119"/>
        <v>2.0078333333333331</v>
      </c>
      <c r="O468" s="9">
        <f t="shared" si="120"/>
        <v>2.113</v>
      </c>
      <c r="P468" s="9">
        <f t="shared" si="121"/>
        <v>2.2225833333333331</v>
      </c>
      <c r="Q468" s="9">
        <f t="shared" si="122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x14ac:dyDescent="0.2">
      <c r="A469">
        <f t="shared" si="123"/>
        <v>3</v>
      </c>
      <c r="B469">
        <f t="shared" si="124"/>
        <v>11</v>
      </c>
      <c r="C469" s="1">
        <v>34647</v>
      </c>
      <c r="D469">
        <f t="shared" si="125"/>
        <v>11</v>
      </c>
      <c r="E469">
        <f t="shared" si="126"/>
        <v>1994</v>
      </c>
      <c r="F469" s="15"/>
      <c r="G469" s="16">
        <f t="shared" si="115"/>
        <v>0.12024999999999975</v>
      </c>
      <c r="H469" s="16">
        <f t="shared" si="116"/>
        <v>0.10254166666666631</v>
      </c>
      <c r="I469" s="16">
        <f t="shared" si="117"/>
        <v>0.22279166666666606</v>
      </c>
      <c r="J469" s="7">
        <f>VLOOKUP(C469,'Nymex hist.'!A:B,2,0)</f>
        <v>1.7749999999999999</v>
      </c>
      <c r="K469" s="7"/>
      <c r="L469" s="7"/>
      <c r="M469" s="9">
        <f t="shared" si="118"/>
        <v>1.9061666666666668</v>
      </c>
      <c r="N469" s="9">
        <f t="shared" si="119"/>
        <v>2.0264166666666665</v>
      </c>
      <c r="O469" s="9">
        <f t="shared" si="120"/>
        <v>2.1289583333333328</v>
      </c>
      <c r="P469" s="9">
        <f t="shared" si="121"/>
        <v>2.2360416666666665</v>
      </c>
      <c r="Q469" s="9">
        <f t="shared" si="122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x14ac:dyDescent="0.2">
      <c r="A470">
        <f t="shared" si="123"/>
        <v>4</v>
      </c>
      <c r="B470">
        <f t="shared" si="124"/>
        <v>11</v>
      </c>
      <c r="C470" s="1">
        <v>34648</v>
      </c>
      <c r="D470">
        <f t="shared" si="125"/>
        <v>11</v>
      </c>
      <c r="E470">
        <f t="shared" si="126"/>
        <v>1994</v>
      </c>
      <c r="F470" s="15"/>
      <c r="G470" s="16">
        <f t="shared" si="115"/>
        <v>0.11974999999999958</v>
      </c>
      <c r="H470" s="16">
        <f t="shared" si="116"/>
        <v>9.9999999999999645E-2</v>
      </c>
      <c r="I470" s="16">
        <f t="shared" si="117"/>
        <v>0.21974999999999922</v>
      </c>
      <c r="J470" s="7">
        <f>VLOOKUP(C470,'Nymex hist.'!A:B,2,0)</f>
        <v>1.7410000000000001</v>
      </c>
      <c r="K470" s="7"/>
      <c r="L470" s="7"/>
      <c r="M470" s="9">
        <f t="shared" si="118"/>
        <v>1.8922500000000004</v>
      </c>
      <c r="N470" s="9">
        <f t="shared" si="119"/>
        <v>2.012</v>
      </c>
      <c r="O470" s="9">
        <f t="shared" si="120"/>
        <v>2.1119999999999997</v>
      </c>
      <c r="P470" s="9">
        <f t="shared" si="121"/>
        <v>2.2165833333333333</v>
      </c>
      <c r="Q470" s="9">
        <f t="shared" si="122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x14ac:dyDescent="0.2">
      <c r="A471">
        <f t="shared" si="123"/>
        <v>5</v>
      </c>
      <c r="B471">
        <f t="shared" si="124"/>
        <v>11</v>
      </c>
      <c r="C471" s="1">
        <v>34649</v>
      </c>
      <c r="D471">
        <f t="shared" si="125"/>
        <v>11</v>
      </c>
      <c r="E471">
        <f t="shared" si="126"/>
        <v>1994</v>
      </c>
      <c r="F471" s="15"/>
      <c r="G471" s="16">
        <f t="shared" si="115"/>
        <v>0.11666666666666692</v>
      </c>
      <c r="H471" s="16">
        <f t="shared" si="116"/>
        <v>0.10008333333333308</v>
      </c>
      <c r="I471" s="16">
        <f t="shared" si="117"/>
        <v>0.21675</v>
      </c>
      <c r="J471" s="7">
        <f>VLOOKUP(C471,'Nymex hist.'!A:B,2,0)</f>
        <v>1.7410000000000001</v>
      </c>
      <c r="K471" s="7"/>
      <c r="L471" s="7"/>
      <c r="M471" s="9">
        <f t="shared" si="118"/>
        <v>1.8934999999999997</v>
      </c>
      <c r="N471" s="9">
        <f t="shared" si="119"/>
        <v>2.0101666666666667</v>
      </c>
      <c r="O471" s="9">
        <f t="shared" si="120"/>
        <v>2.1102499999999997</v>
      </c>
      <c r="P471" s="9">
        <f t="shared" si="121"/>
        <v>2.2148333333333334</v>
      </c>
      <c r="Q471" s="9">
        <f t="shared" si="122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x14ac:dyDescent="0.2">
      <c r="A472">
        <f t="shared" si="123"/>
        <v>1</v>
      </c>
      <c r="B472">
        <f t="shared" si="124"/>
        <v>11</v>
      </c>
      <c r="C472" s="1">
        <v>34652</v>
      </c>
      <c r="D472">
        <f t="shared" si="125"/>
        <v>11</v>
      </c>
      <c r="E472">
        <f t="shared" si="126"/>
        <v>1994</v>
      </c>
      <c r="F472" s="15"/>
      <c r="G472" s="16">
        <f t="shared" si="115"/>
        <v>0.10991666666666666</v>
      </c>
      <c r="H472" s="16">
        <f t="shared" si="116"/>
        <v>9.9166666666666403E-2</v>
      </c>
      <c r="I472" s="16">
        <f t="shared" si="117"/>
        <v>0.20908333333333307</v>
      </c>
      <c r="J472" s="7">
        <f>VLOOKUP(C472,'Nymex hist.'!A:B,2,0)</f>
        <v>1.7030000000000001</v>
      </c>
      <c r="K472" s="7"/>
      <c r="L472" s="7"/>
      <c r="M472" s="9">
        <f t="shared" si="118"/>
        <v>1.8809166666666668</v>
      </c>
      <c r="N472" s="9">
        <f t="shared" si="119"/>
        <v>1.9908333333333335</v>
      </c>
      <c r="O472" s="9">
        <f t="shared" si="120"/>
        <v>2.09</v>
      </c>
      <c r="P472" s="9">
        <f t="shared" si="121"/>
        <v>2.1945833333333336</v>
      </c>
      <c r="Q472" s="9">
        <f t="shared" si="122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x14ac:dyDescent="0.2">
      <c r="A473">
        <f t="shared" si="123"/>
        <v>2</v>
      </c>
      <c r="B473">
        <f t="shared" si="124"/>
        <v>11</v>
      </c>
      <c r="C473" s="1">
        <v>34653</v>
      </c>
      <c r="D473">
        <f t="shared" si="125"/>
        <v>11</v>
      </c>
      <c r="E473">
        <f t="shared" si="126"/>
        <v>1994</v>
      </c>
      <c r="F473" s="15"/>
      <c r="G473" s="16">
        <f t="shared" si="115"/>
        <v>0.10466666666666669</v>
      </c>
      <c r="H473" s="16">
        <f t="shared" si="116"/>
        <v>9.9666666666666348E-2</v>
      </c>
      <c r="I473" s="16">
        <f t="shared" si="117"/>
        <v>0.20433333333333303</v>
      </c>
      <c r="J473" s="7">
        <f>VLOOKUP(C473,'Nymex hist.'!A:B,2,0)</f>
        <v>1.7350000000000001</v>
      </c>
      <c r="K473" s="7"/>
      <c r="L473" s="7"/>
      <c r="M473" s="9">
        <f t="shared" si="118"/>
        <v>1.8915833333333332</v>
      </c>
      <c r="N473" s="9">
        <f t="shared" si="119"/>
        <v>1.9962499999999999</v>
      </c>
      <c r="O473" s="9">
        <f t="shared" si="120"/>
        <v>2.0959166666666662</v>
      </c>
      <c r="P473" s="9">
        <f t="shared" si="121"/>
        <v>2.2004999999999999</v>
      </c>
      <c r="Q473" s="9">
        <f t="shared" si="122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x14ac:dyDescent="0.2">
      <c r="A474">
        <f t="shared" si="123"/>
        <v>3</v>
      </c>
      <c r="B474">
        <f t="shared" si="124"/>
        <v>11</v>
      </c>
      <c r="C474" s="1">
        <v>34654</v>
      </c>
      <c r="D474">
        <f t="shared" si="125"/>
        <v>11</v>
      </c>
      <c r="E474">
        <f t="shared" si="126"/>
        <v>1994</v>
      </c>
      <c r="F474" s="15"/>
      <c r="G474" s="16">
        <f t="shared" si="115"/>
        <v>0.1100000000000001</v>
      </c>
      <c r="H474" s="16">
        <f t="shared" si="116"/>
        <v>9.9416666666666487E-2</v>
      </c>
      <c r="I474" s="16">
        <f t="shared" si="117"/>
        <v>0.20941666666666658</v>
      </c>
      <c r="J474" s="7">
        <f>VLOOKUP(C474,'Nymex hist.'!A:B,2,0)</f>
        <v>1.659</v>
      </c>
      <c r="K474" s="7"/>
      <c r="L474" s="7"/>
      <c r="M474" s="9">
        <f t="shared" si="118"/>
        <v>1.8514999999999999</v>
      </c>
      <c r="N474" s="9">
        <f t="shared" si="119"/>
        <v>1.9615</v>
      </c>
      <c r="O474" s="9">
        <f t="shared" si="120"/>
        <v>2.0609166666666665</v>
      </c>
      <c r="P474" s="9">
        <f t="shared" si="121"/>
        <v>2.1654999999999998</v>
      </c>
      <c r="Q474" s="9">
        <f t="shared" si="122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x14ac:dyDescent="0.2">
      <c r="A475">
        <f t="shared" si="123"/>
        <v>4</v>
      </c>
      <c r="B475">
        <f t="shared" si="124"/>
        <v>11</v>
      </c>
      <c r="C475" s="1">
        <v>34655</v>
      </c>
      <c r="D475">
        <f t="shared" si="125"/>
        <v>11</v>
      </c>
      <c r="E475">
        <f t="shared" si="126"/>
        <v>1994</v>
      </c>
      <c r="F475" s="15"/>
      <c r="G475" s="16">
        <f t="shared" si="115"/>
        <v>0.11450000000000027</v>
      </c>
      <c r="H475" s="16">
        <f t="shared" si="116"/>
        <v>9.9666666666666126E-2</v>
      </c>
      <c r="I475" s="16">
        <f t="shared" si="117"/>
        <v>0.21416666666666639</v>
      </c>
      <c r="J475" s="7">
        <f>VLOOKUP(C475,'Nymex hist.'!A:B,2,0)</f>
        <v>1.6180000000000001</v>
      </c>
      <c r="K475" s="7"/>
      <c r="L475" s="7"/>
      <c r="M475" s="9">
        <f t="shared" si="118"/>
        <v>1.8321666666666667</v>
      </c>
      <c r="N475" s="9">
        <f t="shared" si="119"/>
        <v>1.946666666666667</v>
      </c>
      <c r="O475" s="9">
        <f t="shared" si="120"/>
        <v>2.0463333333333331</v>
      </c>
      <c r="P475" s="9">
        <f t="shared" si="121"/>
        <v>2.1509166666666668</v>
      </c>
      <c r="Q475" s="9">
        <f t="shared" si="122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x14ac:dyDescent="0.2">
      <c r="A476">
        <f t="shared" si="123"/>
        <v>5</v>
      </c>
      <c r="B476">
        <f t="shared" si="124"/>
        <v>11</v>
      </c>
      <c r="C476" s="1">
        <v>34656</v>
      </c>
      <c r="D476">
        <f t="shared" si="125"/>
        <v>11</v>
      </c>
      <c r="E476">
        <f t="shared" si="126"/>
        <v>1994</v>
      </c>
      <c r="F476" s="15"/>
      <c r="G476" s="16">
        <f t="shared" si="115"/>
        <v>0.10983333333333345</v>
      </c>
      <c r="H476" s="16">
        <f t="shared" si="116"/>
        <v>9.9749999999999783E-2</v>
      </c>
      <c r="I476" s="16">
        <f t="shared" si="117"/>
        <v>0.20958333333333323</v>
      </c>
      <c r="J476" s="7">
        <f>VLOOKUP(C476,'Nymex hist.'!A:B,2,0)</f>
        <v>1.6850000000000001</v>
      </c>
      <c r="K476" s="7"/>
      <c r="L476" s="7"/>
      <c r="M476" s="9">
        <f t="shared" si="118"/>
        <v>1.8567499999999999</v>
      </c>
      <c r="N476" s="9">
        <f t="shared" si="119"/>
        <v>1.9665833333333333</v>
      </c>
      <c r="O476" s="9">
        <f t="shared" si="120"/>
        <v>2.0663333333333331</v>
      </c>
      <c r="P476" s="9">
        <f t="shared" si="121"/>
        <v>2.1709166666666664</v>
      </c>
      <c r="Q476" s="9">
        <f t="shared" si="122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x14ac:dyDescent="0.2">
      <c r="A477">
        <f t="shared" si="123"/>
        <v>1</v>
      </c>
      <c r="B477">
        <f t="shared" si="124"/>
        <v>11</v>
      </c>
      <c r="C477" s="1">
        <v>34659</v>
      </c>
      <c r="D477">
        <f t="shared" si="125"/>
        <v>11</v>
      </c>
      <c r="E477">
        <f t="shared" si="126"/>
        <v>1994</v>
      </c>
      <c r="F477" s="15"/>
      <c r="G477" s="16">
        <f t="shared" si="115"/>
        <v>0.1100000000000001</v>
      </c>
      <c r="H477" s="16">
        <f t="shared" si="116"/>
        <v>9.9583333333333801E-2</v>
      </c>
      <c r="I477" s="16">
        <f t="shared" si="117"/>
        <v>0.2095833333333339</v>
      </c>
      <c r="J477" s="7">
        <f>VLOOKUP(C477,'Nymex hist.'!A:B,2,0)</f>
        <v>1.661</v>
      </c>
      <c r="K477" s="7"/>
      <c r="L477" s="7"/>
      <c r="M477" s="9">
        <f t="shared" si="118"/>
        <v>1.8325833333333332</v>
      </c>
      <c r="N477" s="9">
        <f t="shared" si="119"/>
        <v>1.9425833333333333</v>
      </c>
      <c r="O477" s="9">
        <f t="shared" si="120"/>
        <v>2.0421666666666671</v>
      </c>
      <c r="P477" s="9">
        <f t="shared" si="121"/>
        <v>2.1467499999999999</v>
      </c>
      <c r="Q477" s="9">
        <f t="shared" si="122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x14ac:dyDescent="0.2">
      <c r="A478">
        <f t="shared" si="123"/>
        <v>2</v>
      </c>
      <c r="B478">
        <f t="shared" si="124"/>
        <v>11</v>
      </c>
      <c r="C478" s="1">
        <v>34660</v>
      </c>
      <c r="D478">
        <f t="shared" si="125"/>
        <v>11</v>
      </c>
      <c r="E478">
        <f t="shared" si="126"/>
        <v>1994</v>
      </c>
      <c r="F478" s="15"/>
      <c r="G478" s="16">
        <f t="shared" si="115"/>
        <v>9.9083333333332968E-2</v>
      </c>
      <c r="H478" s="16">
        <f t="shared" si="116"/>
        <v>0.10000000000000053</v>
      </c>
      <c r="I478" s="16">
        <f t="shared" si="117"/>
        <v>0.1990833333333335</v>
      </c>
      <c r="J478" s="7">
        <f>VLOOKUP(C478,'Nymex hist.'!A:B,2,0)</f>
        <v>1.8740000000000001</v>
      </c>
      <c r="K478" s="7"/>
      <c r="L478" s="7"/>
      <c r="M478" s="9">
        <f t="shared" si="118"/>
        <v>1.8476666666666668</v>
      </c>
      <c r="N478" s="9">
        <f t="shared" si="119"/>
        <v>1.9467499999999998</v>
      </c>
      <c r="O478" s="9">
        <f t="shared" si="120"/>
        <v>2.0467500000000003</v>
      </c>
      <c r="P478" s="9">
        <f t="shared" si="121"/>
        <v>2.1467499999999999</v>
      </c>
      <c r="Q478" s="9">
        <f t="shared" si="122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x14ac:dyDescent="0.2">
      <c r="A479">
        <f t="shared" si="123"/>
        <v>3</v>
      </c>
      <c r="B479">
        <f t="shared" si="124"/>
        <v>11</v>
      </c>
      <c r="C479" s="1">
        <v>34661</v>
      </c>
      <c r="D479">
        <f t="shared" si="125"/>
        <v>11</v>
      </c>
      <c r="E479">
        <f t="shared" si="126"/>
        <v>1994</v>
      </c>
      <c r="F479" s="15"/>
      <c r="G479" s="16">
        <f t="shared" si="115"/>
        <v>9.4833333333333769E-2</v>
      </c>
      <c r="H479" s="16">
        <f t="shared" si="116"/>
        <v>9.4999999999999973E-2</v>
      </c>
      <c r="I479" s="16">
        <f t="shared" si="117"/>
        <v>0.18983333333333374</v>
      </c>
      <c r="J479" s="7">
        <f>VLOOKUP(C479,'Nymex hist.'!A:B,2,0)</f>
        <v>1.875</v>
      </c>
      <c r="K479" s="7"/>
      <c r="L479" s="7"/>
      <c r="M479" s="9">
        <f t="shared" si="118"/>
        <v>1.8496666666666666</v>
      </c>
      <c r="N479" s="9">
        <f t="shared" si="119"/>
        <v>1.9445000000000003</v>
      </c>
      <c r="O479" s="9">
        <f t="shared" si="120"/>
        <v>2.0395000000000003</v>
      </c>
      <c r="P479" s="9">
        <f t="shared" si="121"/>
        <v>2.1345000000000001</v>
      </c>
      <c r="Q479" s="9">
        <f t="shared" si="122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x14ac:dyDescent="0.2">
      <c r="A480">
        <f t="shared" si="123"/>
        <v>1</v>
      </c>
      <c r="B480">
        <f t="shared" si="124"/>
        <v>11</v>
      </c>
      <c r="C480" s="1">
        <v>34666</v>
      </c>
      <c r="D480">
        <f t="shared" si="125"/>
        <v>11</v>
      </c>
      <c r="E480">
        <f t="shared" si="126"/>
        <v>1994</v>
      </c>
      <c r="F480" s="15"/>
      <c r="G480" s="16">
        <f t="shared" si="115"/>
        <v>9.4583333333333464E-2</v>
      </c>
      <c r="H480" s="16">
        <f t="shared" si="116"/>
        <v>9.4999999999999751E-2</v>
      </c>
      <c r="I480" s="16">
        <f t="shared" si="117"/>
        <v>0.18958333333333321</v>
      </c>
      <c r="J480" s="7">
        <f>VLOOKUP(C480,'Nymex hist.'!A:B,2,0)</f>
        <v>1.871</v>
      </c>
      <c r="K480" s="7"/>
      <c r="L480" s="7"/>
      <c r="M480" s="9">
        <f t="shared" si="118"/>
        <v>1.8489166666666668</v>
      </c>
      <c r="N480" s="9">
        <f t="shared" si="119"/>
        <v>1.9435000000000002</v>
      </c>
      <c r="O480" s="9">
        <f t="shared" si="120"/>
        <v>2.0385</v>
      </c>
      <c r="P480" s="9">
        <f t="shared" si="121"/>
        <v>2.1335000000000002</v>
      </c>
      <c r="Q480" s="9">
        <f t="shared" si="122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x14ac:dyDescent="0.2">
      <c r="A481">
        <f t="shared" si="123"/>
        <v>2</v>
      </c>
      <c r="B481">
        <f t="shared" si="124"/>
        <v>11</v>
      </c>
      <c r="C481" s="1">
        <v>34667</v>
      </c>
      <c r="D481">
        <f t="shared" si="125"/>
        <v>11</v>
      </c>
      <c r="E481">
        <f t="shared" si="126"/>
        <v>1994</v>
      </c>
      <c r="F481" s="15"/>
      <c r="G481" s="16">
        <f t="shared" si="115"/>
        <v>9.4749999999999668E-2</v>
      </c>
      <c r="H481" s="16">
        <f t="shared" si="116"/>
        <v>9.5000000000000417E-2</v>
      </c>
      <c r="I481" s="16">
        <f t="shared" si="117"/>
        <v>0.18975000000000009</v>
      </c>
      <c r="J481" s="7">
        <f>VLOOKUP(C481,'Nymex hist.'!A:B,2,0)</f>
        <v>1.77</v>
      </c>
      <c r="K481" s="7"/>
      <c r="L481" s="7"/>
      <c r="M481" s="9">
        <f t="shared" si="118"/>
        <v>1.7937500000000002</v>
      </c>
      <c r="N481" s="9">
        <f t="shared" si="119"/>
        <v>1.8884999999999998</v>
      </c>
      <c r="O481" s="9">
        <f t="shared" si="120"/>
        <v>1.9835000000000003</v>
      </c>
      <c r="P481" s="9">
        <f t="shared" si="121"/>
        <v>2.0785</v>
      </c>
      <c r="Q481" s="9">
        <f t="shared" si="122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x14ac:dyDescent="0.2">
      <c r="A482">
        <f t="shared" si="123"/>
        <v>3</v>
      </c>
      <c r="B482">
        <f t="shared" si="124"/>
        <v>11</v>
      </c>
      <c r="C482" s="1">
        <v>34668</v>
      </c>
      <c r="D482">
        <f t="shared" si="125"/>
        <v>11</v>
      </c>
      <c r="E482">
        <f t="shared" si="126"/>
        <v>1994</v>
      </c>
      <c r="F482" s="15"/>
      <c r="G482" s="16">
        <f t="shared" si="115"/>
        <v>0.10516666666666663</v>
      </c>
      <c r="H482" s="16">
        <f t="shared" si="116"/>
        <v>9.4999999999999751E-2</v>
      </c>
      <c r="I482" s="16">
        <f t="shared" si="117"/>
        <v>0.20016666666666638</v>
      </c>
      <c r="J482" s="7">
        <f>VLOOKUP(C482,'Nymex hist.'!A:B,2,0)</f>
        <v>1.6950000000000001</v>
      </c>
      <c r="K482" s="7"/>
      <c r="L482" s="7"/>
      <c r="M482" s="9">
        <f t="shared" si="118"/>
        <v>1.7678333333333336</v>
      </c>
      <c r="N482" s="9">
        <f t="shared" si="119"/>
        <v>1.8730000000000002</v>
      </c>
      <c r="O482" s="9">
        <f t="shared" si="120"/>
        <v>1.968</v>
      </c>
      <c r="P482" s="9">
        <f t="shared" si="121"/>
        <v>2.0629999999999997</v>
      </c>
      <c r="Q482" s="9">
        <f t="shared" si="122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x14ac:dyDescent="0.2">
      <c r="A483">
        <f t="shared" si="123"/>
        <v>4</v>
      </c>
      <c r="B483">
        <f t="shared" si="124"/>
        <v>12</v>
      </c>
      <c r="C483" s="1">
        <v>34669</v>
      </c>
      <c r="D483">
        <f t="shared" si="125"/>
        <v>12</v>
      </c>
      <c r="E483">
        <f t="shared" si="126"/>
        <v>1994</v>
      </c>
      <c r="F483" s="15"/>
      <c r="G483" s="16">
        <f t="shared" si="115"/>
        <v>0.12000000000000033</v>
      </c>
      <c r="H483" s="16">
        <f t="shared" si="116"/>
        <v>9.4999999999999751E-2</v>
      </c>
      <c r="I483" s="16">
        <f t="shared" si="117"/>
        <v>0.21500000000000008</v>
      </c>
      <c r="J483" s="7">
        <f>VLOOKUP(C483,'Nymex hist.'!A:B,2,0)</f>
        <v>1.653</v>
      </c>
      <c r="K483" s="7"/>
      <c r="L483" s="7"/>
      <c r="M483" s="9">
        <f t="shared" si="118"/>
        <v>1.7296666666666665</v>
      </c>
      <c r="N483" s="9">
        <f t="shared" si="119"/>
        <v>1.8496666666666668</v>
      </c>
      <c r="O483" s="9">
        <f t="shared" si="120"/>
        <v>1.9446666666666665</v>
      </c>
      <c r="P483" s="9">
        <f t="shared" si="121"/>
        <v>2.0396666666666667</v>
      </c>
      <c r="Q483" s="9">
        <f t="shared" si="122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x14ac:dyDescent="0.2">
      <c r="A484">
        <f t="shared" si="123"/>
        <v>5</v>
      </c>
      <c r="B484">
        <f t="shared" si="124"/>
        <v>12</v>
      </c>
      <c r="C484" s="1">
        <v>34670</v>
      </c>
      <c r="D484">
        <f t="shared" si="125"/>
        <v>12</v>
      </c>
      <c r="E484">
        <f t="shared" si="126"/>
        <v>1994</v>
      </c>
      <c r="F484" s="15"/>
      <c r="G484" s="16">
        <f t="shared" si="115"/>
        <v>0.13000000000000012</v>
      </c>
      <c r="H484" s="16">
        <f t="shared" si="116"/>
        <v>9.4999999999999751E-2</v>
      </c>
      <c r="I484" s="16">
        <f t="shared" si="117"/>
        <v>0.22499999999999987</v>
      </c>
      <c r="J484" s="7">
        <f>VLOOKUP(C484,'Nymex hist.'!A:B,2,0)</f>
        <v>1.635</v>
      </c>
      <c r="K484" s="7"/>
      <c r="L484" s="7"/>
      <c r="M484" s="9">
        <f t="shared" si="118"/>
        <v>1.718</v>
      </c>
      <c r="N484" s="9">
        <f t="shared" si="119"/>
        <v>1.8480000000000001</v>
      </c>
      <c r="O484" s="9">
        <f t="shared" si="120"/>
        <v>1.9429999999999998</v>
      </c>
      <c r="P484" s="9">
        <f t="shared" si="121"/>
        <v>2.0379999999999998</v>
      </c>
      <c r="Q484" s="9">
        <f t="shared" si="122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x14ac:dyDescent="0.2">
      <c r="A485">
        <f t="shared" si="123"/>
        <v>1</v>
      </c>
      <c r="B485">
        <f t="shared" si="124"/>
        <v>12</v>
      </c>
      <c r="C485" s="1">
        <v>34673</v>
      </c>
      <c r="D485">
        <f t="shared" si="125"/>
        <v>12</v>
      </c>
      <c r="E485">
        <f t="shared" si="126"/>
        <v>1994</v>
      </c>
      <c r="F485" s="15"/>
      <c r="G485" s="16">
        <f t="shared" si="115"/>
        <v>0.1200833333333331</v>
      </c>
      <c r="H485" s="16">
        <f t="shared" si="116"/>
        <v>9.5000000000000195E-2</v>
      </c>
      <c r="I485" s="16">
        <f t="shared" si="117"/>
        <v>0.21508333333333329</v>
      </c>
      <c r="J485" s="7">
        <f>VLOOKUP(C485,'Nymex hist.'!A:B,2,0)</f>
        <v>1.728</v>
      </c>
      <c r="K485" s="7"/>
      <c r="L485" s="7"/>
      <c r="M485" s="9">
        <f t="shared" si="118"/>
        <v>1.7699166666666668</v>
      </c>
      <c r="N485" s="9">
        <f t="shared" si="119"/>
        <v>1.89</v>
      </c>
      <c r="O485" s="9">
        <f t="shared" si="120"/>
        <v>1.9850000000000001</v>
      </c>
      <c r="P485" s="9">
        <f t="shared" si="121"/>
        <v>2.0799999999999996</v>
      </c>
      <c r="Q485" s="9">
        <f t="shared" si="122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x14ac:dyDescent="0.2">
      <c r="A486">
        <f t="shared" si="123"/>
        <v>2</v>
      </c>
      <c r="B486">
        <f t="shared" si="124"/>
        <v>12</v>
      </c>
      <c r="C486" s="1">
        <v>34674</v>
      </c>
      <c r="D486">
        <f t="shared" si="125"/>
        <v>12</v>
      </c>
      <c r="E486">
        <f t="shared" si="126"/>
        <v>1994</v>
      </c>
      <c r="F486" s="15"/>
      <c r="G486" s="16">
        <f t="shared" si="115"/>
        <v>0.12516666666666643</v>
      </c>
      <c r="H486" s="16">
        <f t="shared" si="116"/>
        <v>9.5000000000000195E-2</v>
      </c>
      <c r="I486" s="16">
        <f t="shared" si="117"/>
        <v>0.22016666666666662</v>
      </c>
      <c r="J486" s="7">
        <f>VLOOKUP(C486,'Nymex hist.'!A:B,2,0)</f>
        <v>1.6910000000000001</v>
      </c>
      <c r="K486" s="7"/>
      <c r="L486" s="7"/>
      <c r="M486" s="9">
        <f t="shared" si="118"/>
        <v>1.7590000000000001</v>
      </c>
      <c r="N486" s="9">
        <f t="shared" si="119"/>
        <v>1.8841666666666665</v>
      </c>
      <c r="O486" s="9">
        <f t="shared" si="120"/>
        <v>1.9791666666666667</v>
      </c>
      <c r="P486" s="9">
        <f t="shared" si="121"/>
        <v>2.0741666666666667</v>
      </c>
      <c r="Q486" s="9">
        <f t="shared" si="122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x14ac:dyDescent="0.2">
      <c r="A487">
        <f t="shared" si="123"/>
        <v>3</v>
      </c>
      <c r="B487">
        <f t="shared" si="124"/>
        <v>12</v>
      </c>
      <c r="C487" s="1">
        <v>34675</v>
      </c>
      <c r="D487">
        <f t="shared" si="125"/>
        <v>12</v>
      </c>
      <c r="E487">
        <f t="shared" si="126"/>
        <v>1994</v>
      </c>
      <c r="F487" s="15"/>
      <c r="G487" s="16">
        <f t="shared" si="115"/>
        <v>0.12508333333333388</v>
      </c>
      <c r="H487" s="16">
        <f t="shared" si="116"/>
        <v>9.4999999999999529E-2</v>
      </c>
      <c r="I487" s="16">
        <f t="shared" si="117"/>
        <v>0.22008333333333341</v>
      </c>
      <c r="J487" s="7">
        <f>VLOOKUP(C487,'Nymex hist.'!A:B,2,0)</f>
        <v>1.784</v>
      </c>
      <c r="K487" s="7"/>
      <c r="L487" s="7"/>
      <c r="M487" s="9">
        <f t="shared" si="118"/>
        <v>1.8238333333333332</v>
      </c>
      <c r="N487" s="9">
        <f t="shared" si="119"/>
        <v>1.9489166666666671</v>
      </c>
      <c r="O487" s="9">
        <f t="shared" si="120"/>
        <v>2.0439166666666666</v>
      </c>
      <c r="P487" s="9">
        <f t="shared" si="121"/>
        <v>2.1389166666666668</v>
      </c>
      <c r="Q487" s="9">
        <f t="shared" si="122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x14ac:dyDescent="0.2">
      <c r="A488">
        <f t="shared" si="123"/>
        <v>4</v>
      </c>
      <c r="B488">
        <f t="shared" si="124"/>
        <v>12</v>
      </c>
      <c r="C488" s="1">
        <v>34676</v>
      </c>
      <c r="D488">
        <f t="shared" si="125"/>
        <v>12</v>
      </c>
      <c r="E488">
        <f t="shared" si="126"/>
        <v>1994</v>
      </c>
      <c r="F488" s="15"/>
      <c r="G488" s="16">
        <f t="shared" si="115"/>
        <v>0.1047499999999999</v>
      </c>
      <c r="H488" s="16">
        <f t="shared" si="116"/>
        <v>9.0000000000000524E-2</v>
      </c>
      <c r="I488" s="16">
        <f t="shared" si="117"/>
        <v>0.19475000000000042</v>
      </c>
      <c r="J488" s="7">
        <f>VLOOKUP(C488,'Nymex hist.'!A:B,2,0)</f>
        <v>1.847</v>
      </c>
      <c r="K488" s="7"/>
      <c r="L488" s="7"/>
      <c r="M488" s="9">
        <f t="shared" si="118"/>
        <v>1.8501666666666665</v>
      </c>
      <c r="N488" s="9">
        <f t="shared" si="119"/>
        <v>1.9549166666666664</v>
      </c>
      <c r="O488" s="9">
        <f t="shared" si="120"/>
        <v>2.0449166666666669</v>
      </c>
      <c r="P488" s="9">
        <f t="shared" si="121"/>
        <v>2.1349166666666668</v>
      </c>
      <c r="Q488" s="9">
        <f t="shared" si="122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x14ac:dyDescent="0.2">
      <c r="A489">
        <f t="shared" si="123"/>
        <v>5</v>
      </c>
      <c r="B489">
        <f t="shared" si="124"/>
        <v>12</v>
      </c>
      <c r="C489" s="1">
        <v>34677</v>
      </c>
      <c r="D489">
        <f t="shared" si="125"/>
        <v>12</v>
      </c>
      <c r="E489">
        <f t="shared" si="126"/>
        <v>1994</v>
      </c>
      <c r="F489" s="15"/>
      <c r="G489" s="16">
        <f t="shared" si="115"/>
        <v>0.10341666666666649</v>
      </c>
      <c r="H489" s="16">
        <f t="shared" si="116"/>
        <v>9.2500000000000027E-2</v>
      </c>
      <c r="I489" s="16">
        <f t="shared" si="117"/>
        <v>0.19591666666666652</v>
      </c>
      <c r="J489" s="7">
        <f>VLOOKUP(C489,'Nymex hist.'!A:B,2,0)</f>
        <v>1.8420000000000001</v>
      </c>
      <c r="K489" s="7"/>
      <c r="L489" s="7"/>
      <c r="M489" s="9">
        <f t="shared" si="118"/>
        <v>1.8415000000000001</v>
      </c>
      <c r="N489" s="9">
        <f t="shared" si="119"/>
        <v>1.9449166666666666</v>
      </c>
      <c r="O489" s="9">
        <f t="shared" si="120"/>
        <v>2.0374166666666667</v>
      </c>
      <c r="P489" s="9">
        <f t="shared" si="121"/>
        <v>2.1299166666666665</v>
      </c>
      <c r="Q489" s="9">
        <f t="shared" si="122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x14ac:dyDescent="0.2">
      <c r="A490">
        <f t="shared" si="123"/>
        <v>1</v>
      </c>
      <c r="B490">
        <f t="shared" si="124"/>
        <v>12</v>
      </c>
      <c r="C490" s="1">
        <v>34680</v>
      </c>
      <c r="D490">
        <f t="shared" si="125"/>
        <v>12</v>
      </c>
      <c r="E490">
        <f t="shared" si="126"/>
        <v>1994</v>
      </c>
      <c r="F490" s="15"/>
      <c r="G490" s="16">
        <f t="shared" si="115"/>
        <v>8.9833333333333432E-2</v>
      </c>
      <c r="H490" s="16">
        <f t="shared" si="116"/>
        <v>9.2499999999999583E-2</v>
      </c>
      <c r="I490" s="16">
        <f t="shared" si="117"/>
        <v>0.18233333333333301</v>
      </c>
      <c r="J490" s="7">
        <f>VLOOKUP(C490,'Nymex hist.'!A:B,2,0)</f>
        <v>1.913</v>
      </c>
      <c r="K490" s="7"/>
      <c r="L490" s="7"/>
      <c r="M490" s="9">
        <f t="shared" si="118"/>
        <v>1.8459999999999999</v>
      </c>
      <c r="N490" s="9">
        <f t="shared" si="119"/>
        <v>1.9358333333333333</v>
      </c>
      <c r="O490" s="9">
        <f t="shared" si="120"/>
        <v>2.0283333333333329</v>
      </c>
      <c r="P490" s="9">
        <f t="shared" si="121"/>
        <v>2.1208333333333331</v>
      </c>
      <c r="Q490" s="9">
        <f t="shared" si="122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x14ac:dyDescent="0.2">
      <c r="A491">
        <f t="shared" si="123"/>
        <v>2</v>
      </c>
      <c r="B491">
        <f t="shared" si="124"/>
        <v>12</v>
      </c>
      <c r="C491" s="1">
        <v>34681</v>
      </c>
      <c r="D491">
        <f t="shared" si="125"/>
        <v>12</v>
      </c>
      <c r="E491">
        <f t="shared" si="126"/>
        <v>1994</v>
      </c>
      <c r="F491" s="15"/>
      <c r="G491" s="16">
        <f t="shared" si="115"/>
        <v>9.474999999999989E-2</v>
      </c>
      <c r="H491" s="16">
        <f t="shared" si="116"/>
        <v>9.2500000000000249E-2</v>
      </c>
      <c r="I491" s="16">
        <f t="shared" si="117"/>
        <v>0.18725000000000014</v>
      </c>
      <c r="J491" s="7">
        <f>VLOOKUP(C491,'Nymex hist.'!A:B,2,0)</f>
        <v>1.768</v>
      </c>
      <c r="K491" s="7"/>
      <c r="L491" s="7"/>
      <c r="M491" s="9">
        <f t="shared" si="118"/>
        <v>1.7625</v>
      </c>
      <c r="N491" s="9">
        <f t="shared" si="119"/>
        <v>1.8572499999999998</v>
      </c>
      <c r="O491" s="9">
        <f t="shared" si="120"/>
        <v>1.9497500000000001</v>
      </c>
      <c r="P491" s="9">
        <f t="shared" si="121"/>
        <v>2.0422500000000001</v>
      </c>
      <c r="Q491" s="9">
        <f t="shared" si="122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x14ac:dyDescent="0.2">
      <c r="A492">
        <f t="shared" si="123"/>
        <v>3</v>
      </c>
      <c r="B492">
        <f t="shared" si="124"/>
        <v>12</v>
      </c>
      <c r="C492" s="1">
        <v>34682</v>
      </c>
      <c r="D492">
        <f t="shared" si="125"/>
        <v>12</v>
      </c>
      <c r="E492">
        <f t="shared" si="126"/>
        <v>1994</v>
      </c>
      <c r="F492" s="15"/>
      <c r="G492" s="16">
        <f t="shared" si="115"/>
        <v>9.9749999999999339E-2</v>
      </c>
      <c r="H492" s="16">
        <f t="shared" si="116"/>
        <v>9.2500000000000693E-2</v>
      </c>
      <c r="I492" s="16">
        <f t="shared" si="117"/>
        <v>0.19225000000000003</v>
      </c>
      <c r="J492" s="7">
        <f>VLOOKUP(C492,'Nymex hist.'!A:B,2,0)</f>
        <v>1.714</v>
      </c>
      <c r="K492" s="7"/>
      <c r="L492" s="7"/>
      <c r="M492" s="9">
        <f t="shared" si="118"/>
        <v>1.7462500000000001</v>
      </c>
      <c r="N492" s="9">
        <f t="shared" si="119"/>
        <v>1.8459999999999994</v>
      </c>
      <c r="O492" s="9">
        <f t="shared" si="120"/>
        <v>1.9385000000000001</v>
      </c>
      <c r="P492" s="9">
        <f t="shared" si="121"/>
        <v>2.0310000000000001</v>
      </c>
      <c r="Q492" s="9">
        <f t="shared" si="122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x14ac:dyDescent="0.2">
      <c r="A493">
        <f t="shared" si="123"/>
        <v>4</v>
      </c>
      <c r="B493">
        <f t="shared" si="124"/>
        <v>12</v>
      </c>
      <c r="C493" s="1">
        <v>34683</v>
      </c>
      <c r="D493">
        <f t="shared" si="125"/>
        <v>12</v>
      </c>
      <c r="E493">
        <f t="shared" si="126"/>
        <v>1994</v>
      </c>
      <c r="F493" s="15"/>
      <c r="G493" s="16">
        <f t="shared" si="115"/>
        <v>0.10000000166666645</v>
      </c>
      <c r="H493" s="16">
        <f t="shared" si="116"/>
        <v>9.2500000000000249E-2</v>
      </c>
      <c r="I493" s="16">
        <f t="shared" si="117"/>
        <v>0.1925000016666667</v>
      </c>
      <c r="J493" s="7">
        <f>VLOOKUP(C493,'Nymex hist.'!A:B,2,0)</f>
        <v>1.718</v>
      </c>
      <c r="K493" s="7"/>
      <c r="L493" s="7"/>
      <c r="M493" s="9">
        <f t="shared" si="118"/>
        <v>1.75</v>
      </c>
      <c r="N493" s="9">
        <f t="shared" si="119"/>
        <v>1.8500000016666664</v>
      </c>
      <c r="O493" s="9">
        <f t="shared" si="120"/>
        <v>1.9425000016666667</v>
      </c>
      <c r="P493" s="9">
        <f t="shared" si="121"/>
        <v>2.0350000016666669</v>
      </c>
      <c r="Q493" s="9">
        <f t="shared" si="122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x14ac:dyDescent="0.2">
      <c r="A494">
        <f t="shared" si="123"/>
        <v>5</v>
      </c>
      <c r="B494">
        <f t="shared" si="124"/>
        <v>12</v>
      </c>
      <c r="C494" s="1">
        <v>34684</v>
      </c>
      <c r="D494">
        <f t="shared" si="125"/>
        <v>12</v>
      </c>
      <c r="E494">
        <f t="shared" si="126"/>
        <v>1994</v>
      </c>
      <c r="F494" s="15"/>
      <c r="G494" s="16">
        <f t="shared" si="115"/>
        <v>0.11000000166666668</v>
      </c>
      <c r="H494" s="16">
        <f t="shared" si="116"/>
        <v>8.9999999999999858E-2</v>
      </c>
      <c r="I494" s="16">
        <f t="shared" si="117"/>
        <v>0.20000000166666654</v>
      </c>
      <c r="J494" s="7">
        <f>VLOOKUP(C494,'Nymex hist.'!A:B,2,0)</f>
        <v>1.6850000000000001</v>
      </c>
      <c r="K494" s="7"/>
      <c r="L494" s="7"/>
      <c r="M494" s="9">
        <f t="shared" si="118"/>
        <v>1.7298333333333333</v>
      </c>
      <c r="N494" s="9">
        <f t="shared" si="119"/>
        <v>1.839833335</v>
      </c>
      <c r="O494" s="9">
        <f t="shared" si="120"/>
        <v>1.9298333349999999</v>
      </c>
      <c r="P494" s="9">
        <f t="shared" si="121"/>
        <v>2.0223333349999999</v>
      </c>
      <c r="Q494" s="9">
        <f t="shared" si="122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x14ac:dyDescent="0.2">
      <c r="A495">
        <f t="shared" si="123"/>
        <v>1</v>
      </c>
      <c r="B495">
        <f t="shared" si="124"/>
        <v>12</v>
      </c>
      <c r="C495" s="1">
        <v>34687</v>
      </c>
      <c r="D495">
        <f t="shared" si="125"/>
        <v>12</v>
      </c>
      <c r="E495">
        <f t="shared" si="126"/>
        <v>1994</v>
      </c>
      <c r="F495" s="15"/>
      <c r="G495" s="16">
        <f t="shared" si="115"/>
        <v>0.13449999833333326</v>
      </c>
      <c r="H495" s="16">
        <f t="shared" si="116"/>
        <v>8.9999999999999858E-2</v>
      </c>
      <c r="I495" s="16">
        <f t="shared" si="117"/>
        <v>0.22449999833333312</v>
      </c>
      <c r="J495" s="7">
        <f>VLOOKUP(C495,'Nymex hist.'!A:B,2,0)</f>
        <v>1.577</v>
      </c>
      <c r="K495" s="7"/>
      <c r="L495" s="7"/>
      <c r="M495" s="9">
        <f t="shared" si="118"/>
        <v>1.6643333333333332</v>
      </c>
      <c r="N495" s="9">
        <f t="shared" si="119"/>
        <v>1.7988333316666665</v>
      </c>
      <c r="O495" s="9">
        <f t="shared" si="120"/>
        <v>1.8888333316666663</v>
      </c>
      <c r="P495" s="9">
        <f t="shared" si="121"/>
        <v>1.983833331666667</v>
      </c>
      <c r="Q495" s="9">
        <f t="shared" si="122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x14ac:dyDescent="0.2">
      <c r="A496">
        <f t="shared" si="123"/>
        <v>2</v>
      </c>
      <c r="B496">
        <f t="shared" si="124"/>
        <v>12</v>
      </c>
      <c r="C496" s="1">
        <v>34688</v>
      </c>
      <c r="D496">
        <f t="shared" si="125"/>
        <v>12</v>
      </c>
      <c r="E496">
        <f t="shared" si="126"/>
        <v>1994</v>
      </c>
      <c r="F496" s="15"/>
      <c r="G496" s="16">
        <f t="shared" si="115"/>
        <v>0.13999999999999968</v>
      </c>
      <c r="H496" s="16">
        <f t="shared" si="116"/>
        <v>8.9999999999999858E-2</v>
      </c>
      <c r="I496" s="16">
        <f t="shared" si="117"/>
        <v>0.22999999999999954</v>
      </c>
      <c r="J496" s="7">
        <f>VLOOKUP(C496,'Nymex hist.'!A:B,2,0)</f>
        <v>1.573</v>
      </c>
      <c r="K496" s="7"/>
      <c r="L496" s="7"/>
      <c r="M496" s="9">
        <f t="shared" si="118"/>
        <v>1.658166666666667</v>
      </c>
      <c r="N496" s="9">
        <f t="shared" si="119"/>
        <v>1.7981666666666667</v>
      </c>
      <c r="O496" s="9">
        <f t="shared" si="120"/>
        <v>1.8881666666666665</v>
      </c>
      <c r="P496" s="9">
        <f t="shared" si="121"/>
        <v>1.9831666666666667</v>
      </c>
      <c r="Q496" s="9">
        <f t="shared" si="122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x14ac:dyDescent="0.2">
      <c r="A497">
        <f t="shared" si="123"/>
        <v>3</v>
      </c>
      <c r="B497">
        <f t="shared" si="124"/>
        <v>12</v>
      </c>
      <c r="C497" s="1">
        <v>34689</v>
      </c>
      <c r="D497">
        <f t="shared" si="125"/>
        <v>12</v>
      </c>
      <c r="E497">
        <f t="shared" si="126"/>
        <v>1994</v>
      </c>
      <c r="F497" s="15"/>
      <c r="G497" s="16">
        <f t="shared" si="115"/>
        <v>0.13949999999999974</v>
      </c>
      <c r="H497" s="16">
        <f t="shared" si="116"/>
        <v>9.0000000000000524E-2</v>
      </c>
      <c r="I497" s="16">
        <f t="shared" si="117"/>
        <v>0.22950000000000026</v>
      </c>
      <c r="J497" s="7">
        <f>VLOOKUP(C497,'Nymex hist.'!A:B,2,0)</f>
        <v>1.5920000000000001</v>
      </c>
      <c r="K497" s="7"/>
      <c r="L497" s="7"/>
      <c r="M497" s="9">
        <f t="shared" si="118"/>
        <v>1.6603333333333332</v>
      </c>
      <c r="N497" s="9">
        <f t="shared" si="119"/>
        <v>1.799833333333333</v>
      </c>
      <c r="O497" s="9">
        <f t="shared" si="120"/>
        <v>1.8898333333333335</v>
      </c>
      <c r="P497" s="9">
        <f t="shared" si="121"/>
        <v>1.9848333333333332</v>
      </c>
      <c r="Q497" s="9">
        <f t="shared" si="122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x14ac:dyDescent="0.2">
      <c r="A498">
        <f t="shared" si="123"/>
        <v>4</v>
      </c>
      <c r="B498">
        <f t="shared" si="124"/>
        <v>12</v>
      </c>
      <c r="C498" s="1">
        <v>34690</v>
      </c>
      <c r="D498">
        <f t="shared" si="125"/>
        <v>12</v>
      </c>
      <c r="E498">
        <f t="shared" si="126"/>
        <v>1994</v>
      </c>
      <c r="F498" s="15"/>
      <c r="G498" s="16">
        <f t="shared" si="115"/>
        <v>0.13458333333333328</v>
      </c>
      <c r="H498" s="16">
        <f t="shared" si="116"/>
        <v>9.000000000000008E-2</v>
      </c>
      <c r="I498" s="16">
        <f t="shared" si="117"/>
        <v>0.22458333333333336</v>
      </c>
      <c r="J498" s="7">
        <f>VLOOKUP(C498,'Nymex hist.'!A:B,2,0)</f>
        <v>1.639</v>
      </c>
      <c r="K498" s="7"/>
      <c r="L498" s="7"/>
      <c r="M498" s="9">
        <f t="shared" si="118"/>
        <v>1.6682499999999998</v>
      </c>
      <c r="N498" s="9">
        <f t="shared" si="119"/>
        <v>1.8028333333333331</v>
      </c>
      <c r="O498" s="9">
        <f t="shared" si="120"/>
        <v>1.8928333333333331</v>
      </c>
      <c r="P498" s="9">
        <f t="shared" si="121"/>
        <v>1.9878333333333333</v>
      </c>
      <c r="Q498" s="9">
        <f t="shared" si="122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x14ac:dyDescent="0.2">
      <c r="A499">
        <f t="shared" si="123"/>
        <v>5</v>
      </c>
      <c r="B499">
        <f t="shared" si="124"/>
        <v>12</v>
      </c>
      <c r="C499" s="1">
        <v>34691</v>
      </c>
      <c r="D499">
        <f t="shared" si="125"/>
        <v>12</v>
      </c>
      <c r="E499">
        <f t="shared" si="126"/>
        <v>1994</v>
      </c>
      <c r="F499" s="15"/>
      <c r="G499" s="16">
        <f t="shared" si="115"/>
        <v>0.13591666666666669</v>
      </c>
      <c r="H499" s="16">
        <f t="shared" si="116"/>
        <v>8.9999999999999858E-2</v>
      </c>
      <c r="I499" s="16">
        <f t="shared" si="117"/>
        <v>0.22591666666666654</v>
      </c>
      <c r="J499" s="7">
        <f>VLOOKUP(C499,'Nymex hist.'!A:B,2,0)</f>
        <v>1.571</v>
      </c>
      <c r="K499" s="7"/>
      <c r="L499" s="7"/>
      <c r="M499" s="9">
        <f t="shared" si="118"/>
        <v>1.64625</v>
      </c>
      <c r="N499" s="9">
        <f t="shared" si="119"/>
        <v>1.7821666666666667</v>
      </c>
      <c r="O499" s="9">
        <f t="shared" si="120"/>
        <v>1.8721666666666665</v>
      </c>
      <c r="P499" s="9">
        <f t="shared" si="121"/>
        <v>1.9671666666666667</v>
      </c>
      <c r="Q499" s="9">
        <f t="shared" si="122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x14ac:dyDescent="0.2">
      <c r="A500">
        <f t="shared" si="123"/>
        <v>2</v>
      </c>
      <c r="B500">
        <f t="shared" si="124"/>
        <v>12</v>
      </c>
      <c r="C500" s="1">
        <v>34695</v>
      </c>
      <c r="D500">
        <f t="shared" si="125"/>
        <v>12</v>
      </c>
      <c r="E500">
        <f t="shared" si="126"/>
        <v>1994</v>
      </c>
      <c r="F500" s="15"/>
      <c r="G500" s="16">
        <f t="shared" si="115"/>
        <v>0.13074999999999992</v>
      </c>
      <c r="H500" s="16">
        <f t="shared" si="116"/>
        <v>9.4999999999999751E-2</v>
      </c>
      <c r="I500" s="16">
        <f t="shared" si="117"/>
        <v>0.22574999999999967</v>
      </c>
      <c r="J500" s="7">
        <f>VLOOKUP(C500,'Nymex hist.'!A:B,2,0)</f>
        <v>1.694</v>
      </c>
      <c r="K500" s="7"/>
      <c r="L500" s="7"/>
      <c r="M500" s="9">
        <f t="shared" si="118"/>
        <v>1.7142500000000001</v>
      </c>
      <c r="N500" s="9">
        <f t="shared" si="119"/>
        <v>1.845</v>
      </c>
      <c r="O500" s="9">
        <f t="shared" si="120"/>
        <v>1.9399999999999997</v>
      </c>
      <c r="P500" s="9">
        <f t="shared" si="121"/>
        <v>2.0399999999999996</v>
      </c>
      <c r="Q500" s="9">
        <f t="shared" si="122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x14ac:dyDescent="0.2">
      <c r="A501">
        <f t="shared" si="123"/>
        <v>3</v>
      </c>
      <c r="B501">
        <f t="shared" si="124"/>
        <v>12</v>
      </c>
      <c r="C501" s="1">
        <v>34696</v>
      </c>
      <c r="D501">
        <f t="shared" si="125"/>
        <v>12</v>
      </c>
      <c r="E501">
        <f t="shared" si="126"/>
        <v>1994</v>
      </c>
      <c r="F501" s="15"/>
      <c r="G501" s="16">
        <f t="shared" si="115"/>
        <v>0.13149999999999995</v>
      </c>
      <c r="H501" s="16">
        <f t="shared" si="116"/>
        <v>9.7000000000000419E-2</v>
      </c>
      <c r="I501" s="16">
        <f t="shared" si="117"/>
        <v>0.22850000000000037</v>
      </c>
      <c r="J501" s="7">
        <f>VLOOKUP(C501,'Nymex hist.'!A:B,2,0)</f>
        <v>1.6850000000000001</v>
      </c>
      <c r="K501" s="7"/>
      <c r="L501" s="7"/>
      <c r="M501" s="9">
        <f t="shared" si="118"/>
        <v>1.7115833333333332</v>
      </c>
      <c r="N501" s="9">
        <f t="shared" si="119"/>
        <v>1.8430833333333332</v>
      </c>
      <c r="O501" s="9">
        <f t="shared" si="120"/>
        <v>1.9400833333333336</v>
      </c>
      <c r="P501" s="9">
        <f t="shared" si="121"/>
        <v>2.0400833333333335</v>
      </c>
      <c r="Q501" s="9">
        <f t="shared" si="122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x14ac:dyDescent="0.2">
      <c r="A502">
        <f t="shared" si="123"/>
        <v>4</v>
      </c>
      <c r="B502">
        <f t="shared" si="124"/>
        <v>12</v>
      </c>
      <c r="C502" s="1">
        <v>34697</v>
      </c>
      <c r="D502">
        <f t="shared" si="125"/>
        <v>12</v>
      </c>
      <c r="E502">
        <f t="shared" si="126"/>
        <v>1994</v>
      </c>
      <c r="F502" s="15"/>
      <c r="G502" s="16">
        <f t="shared" si="115"/>
        <v>0.13583333333333347</v>
      </c>
      <c r="H502" s="16">
        <f t="shared" si="116"/>
        <v>9.4999999999999751E-2</v>
      </c>
      <c r="I502" s="16">
        <f t="shared" si="117"/>
        <v>0.23083333333333322</v>
      </c>
      <c r="J502" s="7">
        <f>VLOOKUP(C502,'Nymex hist.'!A:B,2,0)</f>
        <v>1.6859999999999999</v>
      </c>
      <c r="K502" s="7"/>
      <c r="L502" s="7"/>
      <c r="M502" s="9">
        <f t="shared" si="118"/>
        <v>1.7289166666666667</v>
      </c>
      <c r="N502" s="9">
        <f t="shared" si="119"/>
        <v>1.8647500000000001</v>
      </c>
      <c r="O502" s="9">
        <f t="shared" si="120"/>
        <v>1.9597499999999999</v>
      </c>
      <c r="P502" s="9">
        <f t="shared" si="121"/>
        <v>2.0597500000000002</v>
      </c>
      <c r="Q502" s="9">
        <f t="shared" si="122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x14ac:dyDescent="0.2">
      <c r="A503">
        <f t="shared" si="123"/>
        <v>5</v>
      </c>
      <c r="B503">
        <f t="shared" si="124"/>
        <v>12</v>
      </c>
      <c r="C503" s="1">
        <v>34698</v>
      </c>
      <c r="D503">
        <f t="shared" si="125"/>
        <v>12</v>
      </c>
      <c r="E503">
        <f t="shared" si="126"/>
        <v>1994</v>
      </c>
      <c r="F503" s="15"/>
      <c r="G503" s="16">
        <f t="shared" si="115"/>
        <v>0.13300000000000001</v>
      </c>
      <c r="H503" s="16">
        <f t="shared" si="116"/>
        <v>9.5000000000000195E-2</v>
      </c>
      <c r="I503" s="16">
        <f t="shared" si="117"/>
        <v>0.2280000000000002</v>
      </c>
      <c r="J503" s="7">
        <f>VLOOKUP(C503,'Nymex hist.'!A:B,2,0)</f>
        <v>1.7250000000000001</v>
      </c>
      <c r="K503" s="7"/>
      <c r="L503" s="7"/>
      <c r="M503" s="9">
        <f t="shared" si="118"/>
        <v>1.7509166666666667</v>
      </c>
      <c r="N503" s="9">
        <f t="shared" si="119"/>
        <v>1.8839166666666667</v>
      </c>
      <c r="O503" s="9">
        <f t="shared" si="120"/>
        <v>1.9789166666666669</v>
      </c>
      <c r="P503" s="9">
        <f t="shared" si="121"/>
        <v>2.0789166666666667</v>
      </c>
      <c r="Q503" s="9">
        <f t="shared" si="122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x14ac:dyDescent="0.2">
      <c r="A504">
        <f t="shared" si="123"/>
        <v>2</v>
      </c>
      <c r="B504">
        <f t="shared" si="124"/>
        <v>1</v>
      </c>
      <c r="C504" s="1">
        <v>34702</v>
      </c>
      <c r="D504">
        <f t="shared" si="125"/>
        <v>1</v>
      </c>
      <c r="E504">
        <f t="shared" si="126"/>
        <v>1995</v>
      </c>
      <c r="F504" s="17">
        <f>L504-K504</f>
        <v>0.2051999999999996</v>
      </c>
      <c r="G504" s="16">
        <f t="shared" si="115"/>
        <v>9.4999999999999751E-2</v>
      </c>
      <c r="H504" s="16">
        <f t="shared" si="116"/>
        <v>0.10000000000000009</v>
      </c>
      <c r="I504" s="16">
        <f t="shared" si="117"/>
        <v>0.19499999999999984</v>
      </c>
      <c r="J504" s="7">
        <f>VLOOKUP(C504,'Nymex hist.'!A:B,2,0)</f>
        <v>1.6830000000000001</v>
      </c>
      <c r="K504" s="11">
        <f t="shared" ref="K504:K535" si="127">AVERAGE(AS504:AY504)</f>
        <v>1.6800000000000002</v>
      </c>
      <c r="L504" s="11">
        <f>AVERAGE(AZ504:BD504)</f>
        <v>1.8851999999999998</v>
      </c>
      <c r="M504" s="9">
        <f t="shared" si="118"/>
        <v>1.8446666666666669</v>
      </c>
      <c r="N504" s="9">
        <f t="shared" si="119"/>
        <v>1.9396666666666667</v>
      </c>
      <c r="O504" s="9">
        <f t="shared" si="120"/>
        <v>2.0396666666666667</v>
      </c>
      <c r="P504" s="9">
        <f t="shared" si="121"/>
        <v>2.1446666666666663</v>
      </c>
      <c r="Q504" s="9">
        <f t="shared" si="122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x14ac:dyDescent="0.2">
      <c r="A505">
        <f t="shared" si="123"/>
        <v>3</v>
      </c>
      <c r="B505">
        <f t="shared" si="124"/>
        <v>1</v>
      </c>
      <c r="C505" s="1">
        <v>34703</v>
      </c>
      <c r="D505">
        <f t="shared" si="125"/>
        <v>1</v>
      </c>
      <c r="E505">
        <f t="shared" si="126"/>
        <v>1995</v>
      </c>
      <c r="F505" s="17">
        <f t="shared" ref="F505:F568" si="128">L505-K505</f>
        <v>0.20785714285714252</v>
      </c>
      <c r="G505" s="16">
        <f t="shared" si="115"/>
        <v>9.4999999999999973E-2</v>
      </c>
      <c r="H505" s="16">
        <f t="shared" si="116"/>
        <v>0.10000000000000031</v>
      </c>
      <c r="I505" s="16">
        <f t="shared" si="117"/>
        <v>0.19500000000000028</v>
      </c>
      <c r="J505" s="7">
        <f>VLOOKUP(C505,'Nymex hist.'!A:B,2,0)</f>
        <v>1.617</v>
      </c>
      <c r="K505" s="11">
        <f t="shared" si="127"/>
        <v>1.6501428571428574</v>
      </c>
      <c r="L505" s="11">
        <f t="shared" ref="L505:L568" si="129">AVERAGE(AZ505:BD505)</f>
        <v>1.8579999999999999</v>
      </c>
      <c r="M505" s="9">
        <f t="shared" si="118"/>
        <v>1.8175833333333333</v>
      </c>
      <c r="N505" s="9">
        <f t="shared" si="119"/>
        <v>1.9125833333333333</v>
      </c>
      <c r="O505" s="9">
        <f t="shared" si="120"/>
        <v>2.0125833333333336</v>
      </c>
      <c r="P505" s="9">
        <f t="shared" si="121"/>
        <v>2.1175833333333327</v>
      </c>
      <c r="Q505" s="9">
        <f t="shared" si="122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">
      <c r="A506" s="31">
        <f t="shared" si="123"/>
        <v>4</v>
      </c>
      <c r="B506" s="31">
        <f t="shared" si="124"/>
        <v>1</v>
      </c>
      <c r="C506" s="1">
        <v>34704</v>
      </c>
      <c r="D506">
        <f t="shared" si="125"/>
        <v>1</v>
      </c>
      <c r="E506">
        <f t="shared" si="126"/>
        <v>1995</v>
      </c>
      <c r="F506" s="19">
        <f t="shared" si="128"/>
        <v>0.21885714285714286</v>
      </c>
      <c r="G506" s="19">
        <f t="shared" si="115"/>
        <v>9.7500000000000142E-2</v>
      </c>
      <c r="H506" s="19">
        <f t="shared" si="116"/>
        <v>0.10249999999999959</v>
      </c>
      <c r="I506" s="19">
        <f t="shared" si="117"/>
        <v>0.19999999999999973</v>
      </c>
      <c r="J506" s="21">
        <f>VLOOKUP(C506,'Nymex hist.'!A:B,2,0)</f>
        <v>1.552</v>
      </c>
      <c r="K506" s="21">
        <f t="shared" si="127"/>
        <v>1.6251428571428572</v>
      </c>
      <c r="L506" s="21">
        <f t="shared" si="129"/>
        <v>1.8440000000000001</v>
      </c>
      <c r="M506" s="21">
        <f t="shared" si="118"/>
        <v>1.806</v>
      </c>
      <c r="N506" s="21">
        <f t="shared" si="119"/>
        <v>1.9035000000000002</v>
      </c>
      <c r="O506" s="21">
        <f t="shared" si="120"/>
        <v>2.0059999999999998</v>
      </c>
      <c r="P506" s="21">
        <f t="shared" si="121"/>
        <v>2.1110000000000002</v>
      </c>
      <c r="Q506" s="21">
        <f t="shared" si="122"/>
        <v>2.2210000000000001</v>
      </c>
      <c r="R506" s="8">
        <v>34704</v>
      </c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9"/>
      <c r="AK506" s="27"/>
      <c r="AL506" s="27"/>
      <c r="AM506" s="27"/>
      <c r="AN506" s="27"/>
      <c r="AO506" s="27"/>
      <c r="AP506" s="27"/>
      <c r="AQ506" s="27">
        <v>1.552</v>
      </c>
      <c r="AR506" s="27">
        <v>1.5740000000000001</v>
      </c>
      <c r="AS506" s="27">
        <v>1.5740000000000001</v>
      </c>
      <c r="AT506" s="27">
        <v>1.5840000000000001</v>
      </c>
      <c r="AU506" s="27">
        <v>1.6020000000000001</v>
      </c>
      <c r="AV506" s="27">
        <v>1.621</v>
      </c>
      <c r="AW506" s="27">
        <v>1.637</v>
      </c>
      <c r="AX506" s="27">
        <v>1.649</v>
      </c>
      <c r="AY506" s="27">
        <v>1.7090000000000001</v>
      </c>
      <c r="AZ506" s="27">
        <v>1.804</v>
      </c>
      <c r="BA506" s="27">
        <v>1.889</v>
      </c>
      <c r="BB506" s="27">
        <v>1.909</v>
      </c>
      <c r="BC506" s="27">
        <v>1.839</v>
      </c>
      <c r="BD506" s="27">
        <v>1.7789999999999999</v>
      </c>
      <c r="BE506" s="27">
        <v>1.736</v>
      </c>
      <c r="BF506" s="27">
        <v>1.7370000000000001</v>
      </c>
      <c r="BG506" s="27">
        <v>1.738</v>
      </c>
      <c r="BH506" s="27">
        <v>1.746</v>
      </c>
      <c r="BI506" s="27">
        <v>1.7370000000000001</v>
      </c>
      <c r="BJ506" s="27">
        <v>1.7490000000000001</v>
      </c>
      <c r="BK506" s="27">
        <v>1.8089999999999999</v>
      </c>
      <c r="BL506" s="27">
        <v>1.9039999999999999</v>
      </c>
      <c r="BM506" s="27">
        <v>1.9890000000000001</v>
      </c>
      <c r="BN506" s="27">
        <v>2.0065</v>
      </c>
      <c r="BO506" s="27">
        <v>1.9365000000000001</v>
      </c>
      <c r="BP506" s="27">
        <v>1.8765000000000001</v>
      </c>
      <c r="BQ506" s="27">
        <v>1.8334999999999999</v>
      </c>
      <c r="BR506" s="27">
        <v>1.8345</v>
      </c>
      <c r="BS506" s="27">
        <v>1.8354999999999999</v>
      </c>
      <c r="BT506" s="27">
        <v>1.8434999999999999</v>
      </c>
      <c r="BU506" s="27">
        <v>1.8345</v>
      </c>
      <c r="BV506" s="27">
        <v>1.8465</v>
      </c>
      <c r="BW506" s="27">
        <v>1.9065000000000001</v>
      </c>
      <c r="BX506" s="27">
        <v>2.0015000000000001</v>
      </c>
      <c r="BY506" s="27">
        <v>2.0865</v>
      </c>
      <c r="BZ506" s="27">
        <v>2.109</v>
      </c>
      <c r="CA506" s="27">
        <v>2.0390000000000001</v>
      </c>
      <c r="CB506" s="27">
        <v>1.9790000000000001</v>
      </c>
      <c r="CC506" s="27">
        <v>1.9359999999999999</v>
      </c>
      <c r="CD506" s="27">
        <v>1.9370000000000001</v>
      </c>
      <c r="CE506" s="27">
        <v>1.9379999999999999</v>
      </c>
      <c r="CF506" s="27">
        <v>1.946</v>
      </c>
      <c r="CG506" s="27">
        <v>1.9370000000000001</v>
      </c>
      <c r="CH506" s="27">
        <v>1.9490000000000001</v>
      </c>
      <c r="CI506" s="27">
        <v>2.0089999999999999</v>
      </c>
      <c r="CJ506" s="27">
        <v>2.1040000000000001</v>
      </c>
      <c r="CK506" s="27">
        <v>2.1890000000000001</v>
      </c>
      <c r="CL506" s="27">
        <v>2.214</v>
      </c>
      <c r="CM506" s="27">
        <v>2.1440000000000001</v>
      </c>
      <c r="CN506" s="27">
        <v>2.0840000000000001</v>
      </c>
      <c r="CO506" s="27">
        <v>2.0409999999999999</v>
      </c>
      <c r="CP506" s="27">
        <v>2.0419999999999998</v>
      </c>
      <c r="CQ506" s="27">
        <v>2.0430000000000001</v>
      </c>
      <c r="CR506" s="27">
        <v>2.0510000000000002</v>
      </c>
      <c r="CS506" s="27">
        <v>2.0419999999999998</v>
      </c>
      <c r="CT506" s="27">
        <v>2.0539999999999998</v>
      </c>
      <c r="CU506" s="27">
        <v>2.1139999999999999</v>
      </c>
      <c r="CV506" s="27">
        <v>2.2090000000000001</v>
      </c>
      <c r="CW506" s="27">
        <v>2.294</v>
      </c>
      <c r="CX506" s="27">
        <v>2.3239999999999998</v>
      </c>
      <c r="CY506" s="27">
        <v>2.254</v>
      </c>
      <c r="CZ506" s="27">
        <v>2.194</v>
      </c>
      <c r="DA506" s="27">
        <v>2.1509999999999998</v>
      </c>
      <c r="DB506" s="27">
        <v>2.1520000000000001</v>
      </c>
      <c r="DC506" s="27">
        <v>2.153</v>
      </c>
      <c r="DD506" s="27">
        <v>2.161</v>
      </c>
      <c r="DE506" s="27">
        <v>2.1520000000000001</v>
      </c>
      <c r="DF506" s="27">
        <v>2.1640000000000001</v>
      </c>
      <c r="DG506" s="27">
        <v>2.2240000000000002</v>
      </c>
      <c r="DH506" s="27">
        <v>2.319</v>
      </c>
      <c r="DI506" s="27">
        <v>2.4039999999999999</v>
      </c>
      <c r="DJ506" s="27">
        <v>2.444</v>
      </c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</row>
    <row r="507" spans="1:199" customFormat="1" x14ac:dyDescent="0.2">
      <c r="A507">
        <f t="shared" si="123"/>
        <v>5</v>
      </c>
      <c r="B507">
        <f t="shared" si="124"/>
        <v>1</v>
      </c>
      <c r="C507" s="1">
        <v>34705</v>
      </c>
      <c r="D507">
        <f t="shared" si="125"/>
        <v>1</v>
      </c>
      <c r="E507">
        <f t="shared" si="126"/>
        <v>1995</v>
      </c>
      <c r="F507" s="17">
        <f t="shared" si="128"/>
        <v>0.22314285714285709</v>
      </c>
      <c r="G507" s="16">
        <f t="shared" si="115"/>
        <v>9.5000000000000195E-2</v>
      </c>
      <c r="H507" s="16">
        <f t="shared" si="116"/>
        <v>9.9999999999999645E-2</v>
      </c>
      <c r="I507" s="16">
        <f t="shared" si="117"/>
        <v>0.19499999999999984</v>
      </c>
      <c r="J507" s="7">
        <f>VLOOKUP(C507,'Nymex hist.'!A:B,2,0)</f>
        <v>1.4990000000000001</v>
      </c>
      <c r="K507" s="11">
        <f t="shared" si="127"/>
        <v>1.5878571428571429</v>
      </c>
      <c r="L507" s="11">
        <f t="shared" si="129"/>
        <v>1.8109999999999999</v>
      </c>
      <c r="M507" s="9">
        <f t="shared" si="118"/>
        <v>1.7700416666666665</v>
      </c>
      <c r="N507" s="9">
        <f t="shared" si="119"/>
        <v>1.8650416666666667</v>
      </c>
      <c r="O507" s="9">
        <f t="shared" si="120"/>
        <v>1.9650416666666664</v>
      </c>
      <c r="P507" s="9">
        <f t="shared" si="121"/>
        <v>2.0700416666666661</v>
      </c>
      <c r="Q507" s="9">
        <f t="shared" si="122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x14ac:dyDescent="0.2">
      <c r="A508">
        <f t="shared" si="123"/>
        <v>1</v>
      </c>
      <c r="B508">
        <f t="shared" si="124"/>
        <v>1</v>
      </c>
      <c r="C508" s="1">
        <v>34708</v>
      </c>
      <c r="D508">
        <f t="shared" si="125"/>
        <v>1</v>
      </c>
      <c r="E508">
        <f t="shared" si="126"/>
        <v>1995</v>
      </c>
      <c r="F508" s="17">
        <f t="shared" si="128"/>
        <v>0.23882857142857139</v>
      </c>
      <c r="G508" s="16">
        <f t="shared" si="115"/>
        <v>9.7499999999999476E-2</v>
      </c>
      <c r="H508" s="16">
        <f t="shared" si="116"/>
        <v>0.10000000000000031</v>
      </c>
      <c r="I508" s="16">
        <f t="shared" si="117"/>
        <v>0.19749999999999979</v>
      </c>
      <c r="J508" s="7">
        <f>VLOOKUP(C508,'Nymex hist.'!A:B,2,0)</f>
        <v>1.454</v>
      </c>
      <c r="K508" s="11">
        <f t="shared" si="127"/>
        <v>1.5605714285714285</v>
      </c>
      <c r="L508" s="11">
        <f t="shared" si="129"/>
        <v>1.7993999999999999</v>
      </c>
      <c r="M508" s="9">
        <f t="shared" si="118"/>
        <v>1.759916666666667</v>
      </c>
      <c r="N508" s="9">
        <f t="shared" si="119"/>
        <v>1.8574166666666665</v>
      </c>
      <c r="O508" s="9">
        <f t="shared" si="120"/>
        <v>1.9574166666666668</v>
      </c>
      <c r="P508" s="9">
        <f t="shared" si="121"/>
        <v>2.0624166666666666</v>
      </c>
      <c r="Q508" s="9">
        <f t="shared" si="122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x14ac:dyDescent="0.2">
      <c r="A509">
        <f t="shared" si="123"/>
        <v>2</v>
      </c>
      <c r="B509">
        <f t="shared" si="124"/>
        <v>1</v>
      </c>
      <c r="C509" s="1">
        <v>34709</v>
      </c>
      <c r="D509">
        <f t="shared" si="125"/>
        <v>1</v>
      </c>
      <c r="E509">
        <f t="shared" si="126"/>
        <v>1995</v>
      </c>
      <c r="F509" s="17">
        <f t="shared" si="128"/>
        <v>0.24705714285714286</v>
      </c>
      <c r="G509" s="16">
        <f t="shared" si="115"/>
        <v>9.7499999999999698E-2</v>
      </c>
      <c r="H509" s="16">
        <f t="shared" si="116"/>
        <v>9.9999999999999645E-2</v>
      </c>
      <c r="I509" s="16">
        <f t="shared" si="117"/>
        <v>0.19749999999999934</v>
      </c>
      <c r="J509" s="7">
        <f>VLOOKUP(C509,'Nymex hist.'!A:B,2,0)</f>
        <v>1.4390000000000001</v>
      </c>
      <c r="K509" s="11">
        <f t="shared" si="127"/>
        <v>1.5751428571428572</v>
      </c>
      <c r="L509" s="11">
        <f t="shared" si="129"/>
        <v>1.8222</v>
      </c>
      <c r="M509" s="9">
        <f t="shared" si="118"/>
        <v>1.7817500000000004</v>
      </c>
      <c r="N509" s="9">
        <f t="shared" si="119"/>
        <v>1.8792500000000001</v>
      </c>
      <c r="O509" s="9">
        <f t="shared" si="120"/>
        <v>1.9792499999999997</v>
      </c>
      <c r="P509" s="9">
        <f t="shared" si="121"/>
        <v>2.0842499999999999</v>
      </c>
      <c r="Q509" s="9">
        <f t="shared" si="122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x14ac:dyDescent="0.2">
      <c r="A510">
        <f t="shared" si="123"/>
        <v>3</v>
      </c>
      <c r="B510">
        <f t="shared" si="124"/>
        <v>1</v>
      </c>
      <c r="C510" s="1">
        <v>34710</v>
      </c>
      <c r="D510">
        <f t="shared" si="125"/>
        <v>1</v>
      </c>
      <c r="E510">
        <f t="shared" si="126"/>
        <v>1995</v>
      </c>
      <c r="F510" s="17">
        <f t="shared" si="128"/>
        <v>0.24405714285714275</v>
      </c>
      <c r="G510" s="16">
        <f t="shared" si="115"/>
        <v>9.7499999999999476E-2</v>
      </c>
      <c r="H510" s="16">
        <f t="shared" si="116"/>
        <v>0.10000000000000009</v>
      </c>
      <c r="I510" s="16">
        <f t="shared" si="117"/>
        <v>0.19749999999999956</v>
      </c>
      <c r="J510" s="7">
        <f>VLOOKUP(C510,'Nymex hist.'!A:B,2,0)</f>
        <v>1.4370000000000001</v>
      </c>
      <c r="K510" s="11">
        <f t="shared" si="127"/>
        <v>1.5751428571428572</v>
      </c>
      <c r="L510" s="11">
        <f t="shared" si="129"/>
        <v>1.8191999999999999</v>
      </c>
      <c r="M510" s="9">
        <f t="shared" si="118"/>
        <v>1.7787500000000005</v>
      </c>
      <c r="N510" s="9">
        <f t="shared" si="119"/>
        <v>1.87625</v>
      </c>
      <c r="O510" s="9">
        <f t="shared" si="120"/>
        <v>1.9762500000000001</v>
      </c>
      <c r="P510" s="9">
        <f t="shared" si="121"/>
        <v>2.0812499999999998</v>
      </c>
      <c r="Q510" s="9">
        <f t="shared" si="122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">
      <c r="A511" s="31">
        <f t="shared" si="123"/>
        <v>4</v>
      </c>
      <c r="B511" s="31">
        <f t="shared" si="124"/>
        <v>1</v>
      </c>
      <c r="C511" s="1">
        <v>34711</v>
      </c>
      <c r="D511">
        <f t="shared" si="125"/>
        <v>1</v>
      </c>
      <c r="E511">
        <f t="shared" si="126"/>
        <v>1995</v>
      </c>
      <c r="F511" s="19">
        <f t="shared" si="128"/>
        <v>0.25328571428571411</v>
      </c>
      <c r="G511" s="19">
        <f t="shared" si="115"/>
        <v>9.9999999999999867E-2</v>
      </c>
      <c r="H511" s="19">
        <f t="shared" si="116"/>
        <v>0.10250000000000048</v>
      </c>
      <c r="I511" s="19">
        <f t="shared" si="117"/>
        <v>0.20250000000000035</v>
      </c>
      <c r="J511" s="21">
        <f>VLOOKUP(C511,'Nymex hist.'!A:B,2,0)</f>
        <v>1.343</v>
      </c>
      <c r="K511" s="21">
        <f t="shared" si="127"/>
        <v>1.5467142857142859</v>
      </c>
      <c r="L511" s="21">
        <f t="shared" si="129"/>
        <v>1.8</v>
      </c>
      <c r="M511" s="21">
        <f t="shared" si="118"/>
        <v>1.7622499999999999</v>
      </c>
      <c r="N511" s="21">
        <f t="shared" si="119"/>
        <v>1.8622499999999997</v>
      </c>
      <c r="O511" s="21">
        <f t="shared" si="120"/>
        <v>1.9647500000000002</v>
      </c>
      <c r="P511" s="21">
        <f t="shared" si="121"/>
        <v>2.0697499999999995</v>
      </c>
      <c r="Q511" s="21">
        <f t="shared" si="122"/>
        <v>2.1847499999999997</v>
      </c>
      <c r="R511" s="8">
        <v>34711</v>
      </c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9"/>
      <c r="AK511" s="27"/>
      <c r="AL511" s="27"/>
      <c r="AM511" s="27"/>
      <c r="AN511" s="27"/>
      <c r="AO511" s="27"/>
      <c r="AP511" s="27"/>
      <c r="AQ511" s="27">
        <v>1.343</v>
      </c>
      <c r="AR511" s="27">
        <v>1.415</v>
      </c>
      <c r="AS511" s="27">
        <v>1.4550000000000001</v>
      </c>
      <c r="AT511" s="27">
        <v>1.4850000000000001</v>
      </c>
      <c r="AU511" s="27">
        <v>1.5169999999999999</v>
      </c>
      <c r="AV511" s="27">
        <v>1.546</v>
      </c>
      <c r="AW511" s="27">
        <v>1.57</v>
      </c>
      <c r="AX511" s="27">
        <v>1.5920000000000001</v>
      </c>
      <c r="AY511" s="27">
        <v>1.6619999999999999</v>
      </c>
      <c r="AZ511" s="27">
        <v>1.762</v>
      </c>
      <c r="BA511" s="27">
        <v>1.8420000000000001</v>
      </c>
      <c r="BB511" s="27">
        <v>1.8620000000000001</v>
      </c>
      <c r="BC511" s="27">
        <v>1.7969999999999999</v>
      </c>
      <c r="BD511" s="27">
        <v>1.7370000000000001</v>
      </c>
      <c r="BE511" s="27">
        <v>1.6819999999999999</v>
      </c>
      <c r="BF511" s="27">
        <v>1.6819999999999999</v>
      </c>
      <c r="BG511" s="27">
        <v>1.6870000000000001</v>
      </c>
      <c r="BH511" s="27">
        <v>1.6970000000000001</v>
      </c>
      <c r="BI511" s="27">
        <v>1.6850000000000001</v>
      </c>
      <c r="BJ511" s="27">
        <v>1.7070000000000001</v>
      </c>
      <c r="BK511" s="27">
        <v>1.7769999999999999</v>
      </c>
      <c r="BL511" s="27">
        <v>1.877</v>
      </c>
      <c r="BM511" s="27">
        <v>1.9570000000000001</v>
      </c>
      <c r="BN511" s="27">
        <v>1.962</v>
      </c>
      <c r="BO511" s="27">
        <v>1.897</v>
      </c>
      <c r="BP511" s="27">
        <v>1.837</v>
      </c>
      <c r="BQ511" s="27">
        <v>1.782</v>
      </c>
      <c r="BR511" s="27">
        <v>1.782</v>
      </c>
      <c r="BS511" s="27">
        <v>1.7869999999999999</v>
      </c>
      <c r="BT511" s="27">
        <v>1.7969999999999999</v>
      </c>
      <c r="BU511" s="27">
        <v>1.7849999999999999</v>
      </c>
      <c r="BV511" s="27">
        <v>1.8069999999999999</v>
      </c>
      <c r="BW511" s="27">
        <v>1.877</v>
      </c>
      <c r="BX511" s="27">
        <v>1.9770000000000001</v>
      </c>
      <c r="BY511" s="27">
        <v>2.0569999999999999</v>
      </c>
      <c r="BZ511" s="27">
        <v>2.0644999999999998</v>
      </c>
      <c r="CA511" s="27">
        <v>1.9995000000000001</v>
      </c>
      <c r="CB511" s="27">
        <v>1.9395</v>
      </c>
      <c r="CC511" s="27">
        <v>1.8845000000000001</v>
      </c>
      <c r="CD511" s="27">
        <v>1.8845000000000001</v>
      </c>
      <c r="CE511" s="27">
        <v>1.8895</v>
      </c>
      <c r="CF511" s="27">
        <v>1.8995</v>
      </c>
      <c r="CG511" s="27">
        <v>1.8875</v>
      </c>
      <c r="CH511" s="27">
        <v>1.9095</v>
      </c>
      <c r="CI511" s="27">
        <v>1.9795</v>
      </c>
      <c r="CJ511" s="27">
        <v>2.0794999999999999</v>
      </c>
      <c r="CK511" s="27">
        <v>2.1595</v>
      </c>
      <c r="CL511" s="27">
        <v>2.1695000000000002</v>
      </c>
      <c r="CM511" s="27">
        <v>2.1044999999999998</v>
      </c>
      <c r="CN511" s="27">
        <v>2.0445000000000002</v>
      </c>
      <c r="CO511" s="27">
        <v>1.9895</v>
      </c>
      <c r="CP511" s="27">
        <v>1.9895</v>
      </c>
      <c r="CQ511" s="27">
        <v>1.9944999999999999</v>
      </c>
      <c r="CR511" s="27">
        <v>2.0045000000000002</v>
      </c>
      <c r="CS511" s="27">
        <v>1.9924999999999999</v>
      </c>
      <c r="CT511" s="27">
        <v>2.0145</v>
      </c>
      <c r="CU511" s="27">
        <v>2.0844999999999998</v>
      </c>
      <c r="CV511" s="27">
        <v>2.1844999999999999</v>
      </c>
      <c r="CW511" s="27">
        <v>2.2645</v>
      </c>
      <c r="CX511" s="27">
        <v>2.2845</v>
      </c>
      <c r="CY511" s="27">
        <v>2.2195</v>
      </c>
      <c r="CZ511" s="27">
        <v>2.1595</v>
      </c>
      <c r="DA511" s="27">
        <v>2.1044999999999998</v>
      </c>
      <c r="DB511" s="27">
        <v>2.1044999999999998</v>
      </c>
      <c r="DC511" s="27">
        <v>2.1095000000000002</v>
      </c>
      <c r="DD511" s="27">
        <v>2.1194999999999999</v>
      </c>
      <c r="DE511" s="27">
        <v>2.1074999999999999</v>
      </c>
      <c r="DF511" s="27">
        <v>2.1295000000000002</v>
      </c>
      <c r="DG511" s="27">
        <v>2.1995</v>
      </c>
      <c r="DH511" s="27">
        <v>2.2995000000000001</v>
      </c>
      <c r="DI511" s="27">
        <v>2.3795000000000002</v>
      </c>
      <c r="DJ511" s="27">
        <v>2.4095</v>
      </c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</row>
    <row r="512" spans="1:199" customFormat="1" x14ac:dyDescent="0.2">
      <c r="A512">
        <f t="shared" si="123"/>
        <v>5</v>
      </c>
      <c r="B512">
        <f t="shared" si="124"/>
        <v>1</v>
      </c>
      <c r="C512" s="1">
        <v>34712</v>
      </c>
      <c r="D512">
        <f t="shared" si="125"/>
        <v>1</v>
      </c>
      <c r="E512">
        <f t="shared" si="126"/>
        <v>1995</v>
      </c>
      <c r="F512" s="17">
        <f t="shared" si="128"/>
        <v>0.25157142857142878</v>
      </c>
      <c r="G512" s="16">
        <f t="shared" si="115"/>
        <v>0.10499999999999976</v>
      </c>
      <c r="H512" s="16">
        <f t="shared" si="116"/>
        <v>0.1050000000000002</v>
      </c>
      <c r="I512" s="16">
        <f t="shared" si="117"/>
        <v>0.20999999999999996</v>
      </c>
      <c r="J512" s="7">
        <f>VLOOKUP(C512,'Nymex hist.'!A:B,2,0)</f>
        <v>1.323</v>
      </c>
      <c r="K512" s="11">
        <f t="shared" si="127"/>
        <v>1.5284285714285712</v>
      </c>
      <c r="L512" s="11">
        <f t="shared" si="129"/>
        <v>1.78</v>
      </c>
      <c r="M512" s="9">
        <f t="shared" si="118"/>
        <v>1.7484999999999999</v>
      </c>
      <c r="N512" s="9">
        <f t="shared" si="119"/>
        <v>1.8534999999999997</v>
      </c>
      <c r="O512" s="9">
        <f t="shared" si="120"/>
        <v>1.9584999999999999</v>
      </c>
      <c r="P512" s="9">
        <f t="shared" si="121"/>
        <v>2.0660000000000003</v>
      </c>
      <c r="Q512" s="9">
        <f t="shared" si="122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x14ac:dyDescent="0.2">
      <c r="A513">
        <f t="shared" si="123"/>
        <v>1</v>
      </c>
      <c r="B513">
        <f t="shared" si="124"/>
        <v>1</v>
      </c>
      <c r="C513" s="1">
        <v>34715</v>
      </c>
      <c r="D513">
        <f t="shared" si="125"/>
        <v>1</v>
      </c>
      <c r="E513">
        <f t="shared" si="126"/>
        <v>1995</v>
      </c>
      <c r="F513" s="17">
        <f t="shared" si="128"/>
        <v>0.24077142857142841</v>
      </c>
      <c r="G513" s="16">
        <f t="shared" si="115"/>
        <v>0.10749999999999971</v>
      </c>
      <c r="H513" s="16">
        <f t="shared" si="116"/>
        <v>0.10999999999999965</v>
      </c>
      <c r="I513" s="16">
        <f t="shared" si="117"/>
        <v>0.21749999999999936</v>
      </c>
      <c r="J513" s="7">
        <f>VLOOKUP(C513,'Nymex hist.'!A:B,2,0)</f>
        <v>1.39</v>
      </c>
      <c r="K513" s="11">
        <f t="shared" si="127"/>
        <v>1.5674285714285716</v>
      </c>
      <c r="L513" s="11">
        <f t="shared" si="129"/>
        <v>1.8082</v>
      </c>
      <c r="M513" s="9">
        <f t="shared" si="118"/>
        <v>1.7798333333333336</v>
      </c>
      <c r="N513" s="9">
        <f t="shared" si="119"/>
        <v>1.8873333333333333</v>
      </c>
      <c r="O513" s="9">
        <f t="shared" si="120"/>
        <v>1.997333333333333</v>
      </c>
      <c r="P513" s="9">
        <f t="shared" si="121"/>
        <v>2.109833333333333</v>
      </c>
      <c r="Q513" s="9">
        <f t="shared" si="122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x14ac:dyDescent="0.2">
      <c r="A514">
        <f t="shared" si="123"/>
        <v>2</v>
      </c>
      <c r="B514">
        <f t="shared" si="124"/>
        <v>1</v>
      </c>
      <c r="C514" s="1">
        <v>34716</v>
      </c>
      <c r="D514">
        <f t="shared" si="125"/>
        <v>1</v>
      </c>
      <c r="E514">
        <f t="shared" si="126"/>
        <v>1995</v>
      </c>
      <c r="F514" s="17">
        <f t="shared" si="128"/>
        <v>0.23097142857142861</v>
      </c>
      <c r="G514" s="16">
        <f t="shared" si="115"/>
        <v>0.10749999999999971</v>
      </c>
      <c r="H514" s="16">
        <f t="shared" si="116"/>
        <v>0.11000000000000032</v>
      </c>
      <c r="I514" s="16">
        <f t="shared" si="117"/>
        <v>0.21750000000000003</v>
      </c>
      <c r="J514" s="7">
        <f>VLOOKUP(C514,'Nymex hist.'!A:B,2,0)</f>
        <v>1.4339999999999999</v>
      </c>
      <c r="K514" s="11">
        <f t="shared" si="127"/>
        <v>1.5694285714285716</v>
      </c>
      <c r="L514" s="11">
        <f t="shared" si="129"/>
        <v>1.8004000000000002</v>
      </c>
      <c r="M514" s="9">
        <f t="shared" si="118"/>
        <v>1.7724166666666668</v>
      </c>
      <c r="N514" s="9">
        <f t="shared" si="119"/>
        <v>1.8799166666666665</v>
      </c>
      <c r="O514" s="9">
        <f t="shared" si="120"/>
        <v>1.9899166666666668</v>
      </c>
      <c r="P514" s="9">
        <f t="shared" si="121"/>
        <v>2.1024166666666666</v>
      </c>
      <c r="Q514" s="9">
        <f t="shared" si="122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x14ac:dyDescent="0.2">
      <c r="A515">
        <f t="shared" si="123"/>
        <v>3</v>
      </c>
      <c r="B515">
        <f t="shared" si="124"/>
        <v>1</v>
      </c>
      <c r="C515" s="1">
        <v>34717</v>
      </c>
      <c r="D515">
        <f t="shared" si="125"/>
        <v>1</v>
      </c>
      <c r="E515">
        <f t="shared" si="126"/>
        <v>1995</v>
      </c>
      <c r="F515" s="17">
        <f t="shared" si="128"/>
        <v>0.24488571428571415</v>
      </c>
      <c r="G515" s="16">
        <f t="shared" si="115"/>
        <v>0.10749999999999971</v>
      </c>
      <c r="H515" s="16">
        <f t="shared" si="116"/>
        <v>0.11000000000000032</v>
      </c>
      <c r="I515" s="16">
        <f t="shared" si="117"/>
        <v>0.21750000000000003</v>
      </c>
      <c r="J515" s="7">
        <f>VLOOKUP(C515,'Nymex hist.'!A:B,2,0)</f>
        <v>1.335</v>
      </c>
      <c r="K515" s="11">
        <f t="shared" si="127"/>
        <v>1.5367142857142857</v>
      </c>
      <c r="L515" s="11">
        <f t="shared" si="129"/>
        <v>1.7815999999999999</v>
      </c>
      <c r="M515" s="9">
        <f t="shared" si="118"/>
        <v>1.7556666666666667</v>
      </c>
      <c r="N515" s="9">
        <f t="shared" si="119"/>
        <v>1.8631666666666664</v>
      </c>
      <c r="O515" s="9">
        <f t="shared" si="120"/>
        <v>1.9731666666666667</v>
      </c>
      <c r="P515" s="9">
        <f t="shared" si="121"/>
        <v>2.0856666666666666</v>
      </c>
      <c r="Q515" s="9">
        <f t="shared" si="122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">
      <c r="A516" s="31">
        <f t="shared" si="123"/>
        <v>4</v>
      </c>
      <c r="B516" s="31">
        <f t="shared" si="124"/>
        <v>1</v>
      </c>
      <c r="C516" s="1">
        <v>34718</v>
      </c>
      <c r="D516">
        <f t="shared" si="125"/>
        <v>1</v>
      </c>
      <c r="E516">
        <f t="shared" si="126"/>
        <v>1995</v>
      </c>
      <c r="F516" s="19">
        <f t="shared" si="128"/>
        <v>0.24488571428571437</v>
      </c>
      <c r="G516" s="19">
        <f t="shared" si="115"/>
        <v>0.10749999999999993</v>
      </c>
      <c r="H516" s="19">
        <f t="shared" si="116"/>
        <v>0.11000000000000032</v>
      </c>
      <c r="I516" s="19">
        <f t="shared" si="117"/>
        <v>0.21750000000000025</v>
      </c>
      <c r="J516" s="21">
        <f>VLOOKUP(C516,'Nymex hist.'!A:B,2,0)</f>
        <v>1.359</v>
      </c>
      <c r="K516" s="21">
        <f t="shared" si="127"/>
        <v>1.5497142857142858</v>
      </c>
      <c r="L516" s="21">
        <f t="shared" si="129"/>
        <v>1.7946000000000002</v>
      </c>
      <c r="M516" s="21">
        <f t="shared" si="118"/>
        <v>1.7686666666666664</v>
      </c>
      <c r="N516" s="21">
        <f t="shared" si="119"/>
        <v>1.8761666666666663</v>
      </c>
      <c r="O516" s="21">
        <f t="shared" si="120"/>
        <v>1.9861666666666666</v>
      </c>
      <c r="P516" s="21">
        <f t="shared" si="121"/>
        <v>2.0986666666666669</v>
      </c>
      <c r="Q516" s="21">
        <f t="shared" si="122"/>
        <v>2.2136666666666667</v>
      </c>
      <c r="R516" s="8">
        <v>34718</v>
      </c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9"/>
      <c r="AK516" s="27"/>
      <c r="AL516" s="27"/>
      <c r="AM516" s="27"/>
      <c r="AN516" s="27"/>
      <c r="AO516" s="27"/>
      <c r="AP516" s="27"/>
      <c r="AQ516" s="27">
        <v>1.359</v>
      </c>
      <c r="AR516" s="27">
        <v>1.41</v>
      </c>
      <c r="AS516" s="27">
        <v>1.46</v>
      </c>
      <c r="AT516" s="27">
        <v>1.4930000000000001</v>
      </c>
      <c r="AU516" s="27">
        <v>1.5229999999999999</v>
      </c>
      <c r="AV516" s="27">
        <v>1.5580000000000001</v>
      </c>
      <c r="AW516" s="27">
        <v>1.573</v>
      </c>
      <c r="AX516" s="27">
        <v>1.5880000000000001</v>
      </c>
      <c r="AY516" s="27">
        <v>1.653</v>
      </c>
      <c r="AZ516" s="27">
        <v>1.7529999999999999</v>
      </c>
      <c r="BA516" s="27">
        <v>1.8280000000000001</v>
      </c>
      <c r="BB516" s="27">
        <v>1.8480000000000001</v>
      </c>
      <c r="BC516" s="27">
        <v>1.798</v>
      </c>
      <c r="BD516" s="27">
        <v>1.746</v>
      </c>
      <c r="BE516" s="27">
        <v>1.694</v>
      </c>
      <c r="BF516" s="27">
        <v>1.6950000000000001</v>
      </c>
      <c r="BG516" s="27">
        <v>1.696</v>
      </c>
      <c r="BH516" s="27">
        <v>1.702</v>
      </c>
      <c r="BI516" s="27">
        <v>1.7030000000000001</v>
      </c>
      <c r="BJ516" s="27">
        <v>1.718</v>
      </c>
      <c r="BK516" s="27">
        <v>1.7829999999999999</v>
      </c>
      <c r="BL516" s="27">
        <v>1.883</v>
      </c>
      <c r="BM516" s="27">
        <v>1.958</v>
      </c>
      <c r="BN516" s="27">
        <v>1.9555</v>
      </c>
      <c r="BO516" s="27">
        <v>1.9055</v>
      </c>
      <c r="BP516" s="27">
        <v>1.8534999999999999</v>
      </c>
      <c r="BQ516" s="27">
        <v>1.8015000000000001</v>
      </c>
      <c r="BR516" s="27">
        <v>1.8025</v>
      </c>
      <c r="BS516" s="27">
        <v>1.8035000000000001</v>
      </c>
      <c r="BT516" s="27">
        <v>1.8095000000000001</v>
      </c>
      <c r="BU516" s="27">
        <v>1.8105</v>
      </c>
      <c r="BV516" s="27">
        <v>1.8254999999999999</v>
      </c>
      <c r="BW516" s="27">
        <v>1.8905000000000001</v>
      </c>
      <c r="BX516" s="27">
        <v>1.9904999999999999</v>
      </c>
      <c r="BY516" s="27">
        <v>2.0655000000000001</v>
      </c>
      <c r="BZ516" s="27">
        <v>2.0655000000000001</v>
      </c>
      <c r="CA516" s="27">
        <v>2.0154999999999998</v>
      </c>
      <c r="CB516" s="27">
        <v>1.9635</v>
      </c>
      <c r="CC516" s="27">
        <v>1.9115</v>
      </c>
      <c r="CD516" s="27">
        <v>1.9125000000000001</v>
      </c>
      <c r="CE516" s="27">
        <v>1.9135</v>
      </c>
      <c r="CF516" s="27">
        <v>1.9195</v>
      </c>
      <c r="CG516" s="27">
        <v>1.9205000000000001</v>
      </c>
      <c r="CH516" s="27">
        <v>1.9355</v>
      </c>
      <c r="CI516" s="27">
        <v>2.0005000000000002</v>
      </c>
      <c r="CJ516" s="27">
        <v>2.1004999999999998</v>
      </c>
      <c r="CK516" s="27">
        <v>2.1755</v>
      </c>
      <c r="CL516" s="27">
        <v>2.1779999999999999</v>
      </c>
      <c r="CM516" s="27">
        <v>2.1280000000000001</v>
      </c>
      <c r="CN516" s="27">
        <v>2.0760000000000001</v>
      </c>
      <c r="CO516" s="27">
        <v>2.024</v>
      </c>
      <c r="CP516" s="27">
        <v>2.0249999999999999</v>
      </c>
      <c r="CQ516" s="27">
        <v>2.0259999999999998</v>
      </c>
      <c r="CR516" s="27">
        <v>2.032</v>
      </c>
      <c r="CS516" s="27">
        <v>2.0329999999999999</v>
      </c>
      <c r="CT516" s="27">
        <v>2.048</v>
      </c>
      <c r="CU516" s="27">
        <v>2.113</v>
      </c>
      <c r="CV516" s="27">
        <v>2.2130000000000001</v>
      </c>
      <c r="CW516" s="27">
        <v>2.2879999999999998</v>
      </c>
      <c r="CX516" s="27">
        <v>2.2930000000000001</v>
      </c>
      <c r="CY516" s="27">
        <v>2.2429999999999999</v>
      </c>
      <c r="CZ516" s="27">
        <v>2.1909999999999998</v>
      </c>
      <c r="DA516" s="27">
        <v>2.1389999999999998</v>
      </c>
      <c r="DB516" s="27">
        <v>2.14</v>
      </c>
      <c r="DC516" s="27">
        <v>2.141</v>
      </c>
      <c r="DD516" s="27">
        <v>2.1469999999999998</v>
      </c>
      <c r="DE516" s="27">
        <v>2.1480000000000001</v>
      </c>
      <c r="DF516" s="27">
        <v>2.1629999999999998</v>
      </c>
      <c r="DG516" s="27">
        <v>2.2280000000000002</v>
      </c>
      <c r="DH516" s="27">
        <v>2.3279999999999998</v>
      </c>
      <c r="DI516" s="27">
        <v>2.403</v>
      </c>
      <c r="DJ516" s="27">
        <v>2.4180000000000001</v>
      </c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</row>
    <row r="517" spans="1:199" customFormat="1" x14ac:dyDescent="0.2">
      <c r="A517">
        <f t="shared" si="123"/>
        <v>5</v>
      </c>
      <c r="B517">
        <f t="shared" si="124"/>
        <v>1</v>
      </c>
      <c r="C517" s="1">
        <v>34719</v>
      </c>
      <c r="D517">
        <f t="shared" si="125"/>
        <v>1</v>
      </c>
      <c r="E517">
        <f t="shared" si="126"/>
        <v>1995</v>
      </c>
      <c r="F517" s="17">
        <f t="shared" si="128"/>
        <v>0.23639999999999994</v>
      </c>
      <c r="G517" s="16">
        <f t="shared" ref="G517:G580" si="130">N517-M517</f>
        <v>0.10750000000000037</v>
      </c>
      <c r="H517" s="16">
        <f t="shared" ref="H517:H580" si="131">O517-N517</f>
        <v>0.1100000000000001</v>
      </c>
      <c r="I517" s="16">
        <f t="shared" ref="I517:I580" si="132">O517-M517</f>
        <v>0.21750000000000047</v>
      </c>
      <c r="J517" s="7">
        <f>VLOOKUP(C517,'Nymex hist.'!A:B,2,0)</f>
        <v>1.425</v>
      </c>
      <c r="K517" s="11">
        <f t="shared" si="127"/>
        <v>1.583</v>
      </c>
      <c r="L517" s="11">
        <f t="shared" si="129"/>
        <v>1.8193999999999999</v>
      </c>
      <c r="M517" s="9">
        <f t="shared" ref="M517:M580" si="133">SUMIF($S$3:$FQ$3,$E517+1,$S517:$FQ517)/COUNTIF($S$3:$FQ$3,$E517+1)</f>
        <v>1.7947499999999998</v>
      </c>
      <c r="N517" s="9">
        <f t="shared" ref="N517:N580" si="134">SUMIF($S$3:$FQ$3,$E517+2,$S517:$FQ517)/COUNTIF($S$3:$FQ$3,$E517+2)</f>
        <v>1.9022500000000002</v>
      </c>
      <c r="O517" s="9">
        <f t="shared" ref="O517:O580" si="135">SUMIF($S$3:$FQ$3,$E517+3,$S517:$FQ517)/COUNTIF($S$3:$FQ$3,$E517+3)</f>
        <v>2.0122500000000003</v>
      </c>
      <c r="P517" s="9">
        <f t="shared" ref="P517:P580" si="136">SUMIF($S$3:$FQ$3,$E517+4,$S517:$FQ517)/COUNTIF($S$3:$FQ$3,$E517+4)</f>
        <v>2.1247500000000001</v>
      </c>
      <c r="Q517" s="9">
        <f t="shared" ref="Q517:Q580" si="137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x14ac:dyDescent="0.2">
      <c r="A518">
        <f t="shared" ref="A518:A581" si="138">WEEKDAY(C518,2)</f>
        <v>1</v>
      </c>
      <c r="B518">
        <f t="shared" ref="B518:B581" si="139">MONTH(C518)</f>
        <v>1</v>
      </c>
      <c r="C518" s="1">
        <v>34722</v>
      </c>
      <c r="D518">
        <f t="shared" ref="D518:D581" si="140">MONTH(R518)</f>
        <v>1</v>
      </c>
      <c r="E518">
        <f t="shared" ref="E518:E581" si="141">YEAR(R518)</f>
        <v>1995</v>
      </c>
      <c r="F518" s="17">
        <f t="shared" si="128"/>
        <v>0.24822857142857124</v>
      </c>
      <c r="G518" s="16">
        <f t="shared" si="130"/>
        <v>0.10749999999999948</v>
      </c>
      <c r="H518" s="16">
        <f t="shared" si="131"/>
        <v>0.1100000000000001</v>
      </c>
      <c r="I518" s="16">
        <f t="shared" si="132"/>
        <v>0.21749999999999958</v>
      </c>
      <c r="J518" s="7">
        <f>VLOOKUP(C518,'Nymex hist.'!A:B,2,0)</f>
        <v>1.389</v>
      </c>
      <c r="K518" s="11">
        <f t="shared" si="127"/>
        <v>1.5395714285714288</v>
      </c>
      <c r="L518" s="11">
        <f t="shared" si="129"/>
        <v>1.7878000000000001</v>
      </c>
      <c r="M518" s="9">
        <f t="shared" si="133"/>
        <v>1.7620833333333337</v>
      </c>
      <c r="N518" s="9">
        <f t="shared" si="134"/>
        <v>1.8695833333333332</v>
      </c>
      <c r="O518" s="9">
        <f t="shared" si="135"/>
        <v>1.9795833333333333</v>
      </c>
      <c r="P518" s="9">
        <f t="shared" si="136"/>
        <v>2.0920833333333335</v>
      </c>
      <c r="Q518" s="9">
        <f t="shared" si="137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x14ac:dyDescent="0.2">
      <c r="A519">
        <f t="shared" si="138"/>
        <v>2</v>
      </c>
      <c r="B519">
        <f t="shared" si="139"/>
        <v>1</v>
      </c>
      <c r="C519" s="1">
        <v>34723</v>
      </c>
      <c r="D519">
        <f t="shared" si="140"/>
        <v>1</v>
      </c>
      <c r="E519">
        <f t="shared" si="141"/>
        <v>1995</v>
      </c>
      <c r="F519" s="17">
        <f t="shared" si="128"/>
        <v>0.2493714285714288</v>
      </c>
      <c r="G519" s="16">
        <f t="shared" si="130"/>
        <v>0.10749999999999971</v>
      </c>
      <c r="H519" s="16">
        <f t="shared" si="131"/>
        <v>0.11000000000000032</v>
      </c>
      <c r="I519" s="16">
        <f t="shared" si="132"/>
        <v>0.21750000000000003</v>
      </c>
      <c r="J519" s="7">
        <f>VLOOKUP(C519,'Nymex hist.'!A:B,2,0)</f>
        <v>1.4159999999999999</v>
      </c>
      <c r="K519" s="11">
        <f t="shared" si="127"/>
        <v>1.5404285714285713</v>
      </c>
      <c r="L519" s="11">
        <f t="shared" si="129"/>
        <v>1.7898000000000001</v>
      </c>
      <c r="M519" s="9">
        <f t="shared" si="133"/>
        <v>1.7644166666666667</v>
      </c>
      <c r="N519" s="9">
        <f t="shared" si="134"/>
        <v>1.8719166666666665</v>
      </c>
      <c r="O519" s="9">
        <f t="shared" si="135"/>
        <v>1.9819166666666668</v>
      </c>
      <c r="P519" s="9">
        <f t="shared" si="136"/>
        <v>2.094416666666667</v>
      </c>
      <c r="Q519" s="9">
        <f t="shared" si="137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x14ac:dyDescent="0.2">
      <c r="A520">
        <f t="shared" si="138"/>
        <v>3</v>
      </c>
      <c r="B520">
        <f t="shared" si="139"/>
        <v>1</v>
      </c>
      <c r="C520" s="1">
        <v>34724</v>
      </c>
      <c r="D520">
        <f t="shared" si="140"/>
        <v>1</v>
      </c>
      <c r="E520">
        <f t="shared" si="141"/>
        <v>1995</v>
      </c>
      <c r="F520" s="17">
        <f t="shared" si="128"/>
        <v>0.25905714285714265</v>
      </c>
      <c r="G520" s="16">
        <f t="shared" si="130"/>
        <v>0.10750000000000015</v>
      </c>
      <c r="H520" s="16">
        <f t="shared" si="131"/>
        <v>0.10999999999999988</v>
      </c>
      <c r="I520" s="16">
        <f t="shared" si="132"/>
        <v>0.21750000000000003</v>
      </c>
      <c r="J520" s="7">
        <f>VLOOKUP(C520,'Nymex hist.'!A:B,2,0)</f>
        <v>1.361</v>
      </c>
      <c r="K520" s="11">
        <f t="shared" si="127"/>
        <v>1.5271428571428571</v>
      </c>
      <c r="L520" s="11">
        <f t="shared" si="129"/>
        <v>1.7861999999999998</v>
      </c>
      <c r="M520" s="9">
        <f t="shared" si="133"/>
        <v>1.7624166666666667</v>
      </c>
      <c r="N520" s="9">
        <f t="shared" si="134"/>
        <v>1.8699166666666669</v>
      </c>
      <c r="O520" s="9">
        <f t="shared" si="135"/>
        <v>1.9799166666666668</v>
      </c>
      <c r="P520" s="9">
        <f t="shared" si="136"/>
        <v>2.0922083333333341</v>
      </c>
      <c r="Q520" s="9">
        <f t="shared" si="137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">
      <c r="A521" s="31">
        <f t="shared" si="138"/>
        <v>4</v>
      </c>
      <c r="B521" s="31">
        <f t="shared" si="139"/>
        <v>1</v>
      </c>
      <c r="C521" s="1">
        <v>34725</v>
      </c>
      <c r="D521">
        <f t="shared" si="140"/>
        <v>1</v>
      </c>
      <c r="E521">
        <f t="shared" si="141"/>
        <v>1995</v>
      </c>
      <c r="F521" s="19">
        <f t="shared" si="128"/>
        <v>0.26094285714285692</v>
      </c>
      <c r="G521" s="19">
        <f t="shared" si="130"/>
        <v>0.10749999999999993</v>
      </c>
      <c r="H521" s="19">
        <f t="shared" si="131"/>
        <v>0.10999999999999988</v>
      </c>
      <c r="I521" s="19">
        <f t="shared" si="132"/>
        <v>0.2174999999999998</v>
      </c>
      <c r="J521" s="21">
        <f>VLOOKUP(C521,'Nymex hist.'!A:B,2,0)</f>
        <v>1.3819999999999999</v>
      </c>
      <c r="K521" s="21">
        <f t="shared" si="127"/>
        <v>1.5468571428571429</v>
      </c>
      <c r="L521" s="21">
        <f t="shared" si="129"/>
        <v>1.8077999999999999</v>
      </c>
      <c r="M521" s="21">
        <f t="shared" si="133"/>
        <v>1.7900833333333335</v>
      </c>
      <c r="N521" s="21">
        <f t="shared" si="134"/>
        <v>1.8975833333333334</v>
      </c>
      <c r="O521" s="21">
        <f t="shared" si="135"/>
        <v>2.0075833333333333</v>
      </c>
      <c r="P521" s="21">
        <f t="shared" si="136"/>
        <v>2.119875</v>
      </c>
      <c r="Q521" s="21">
        <f t="shared" si="137"/>
        <v>2.2348749999999993</v>
      </c>
      <c r="R521" s="8">
        <v>34725</v>
      </c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9"/>
      <c r="AK521" s="27"/>
      <c r="AL521" s="27"/>
      <c r="AM521" s="27"/>
      <c r="AN521" s="27"/>
      <c r="AO521" s="27"/>
      <c r="AP521" s="27"/>
      <c r="AQ521" s="27">
        <v>1.4159999999999999</v>
      </c>
      <c r="AR521" s="27">
        <v>1.3819999999999999</v>
      </c>
      <c r="AS521" s="27">
        <v>1.42</v>
      </c>
      <c r="AT521" s="27">
        <v>1.4730000000000001</v>
      </c>
      <c r="AU521" s="27">
        <v>1.52</v>
      </c>
      <c r="AV521" s="27">
        <v>1.56</v>
      </c>
      <c r="AW521" s="27">
        <v>1.581</v>
      </c>
      <c r="AX521" s="27">
        <v>1.6020000000000001</v>
      </c>
      <c r="AY521" s="27">
        <v>1.6719999999999999</v>
      </c>
      <c r="AZ521" s="27">
        <v>1.7669999999999999</v>
      </c>
      <c r="BA521" s="27">
        <v>1.8420000000000001</v>
      </c>
      <c r="BB521" s="27">
        <v>1.86</v>
      </c>
      <c r="BC521" s="27">
        <v>1.81</v>
      </c>
      <c r="BD521" s="27">
        <v>1.76</v>
      </c>
      <c r="BE521" s="27">
        <v>1.7150000000000001</v>
      </c>
      <c r="BF521" s="27">
        <v>1.722</v>
      </c>
      <c r="BG521" s="27">
        <v>1.7290000000000001</v>
      </c>
      <c r="BH521" s="27">
        <v>1.736</v>
      </c>
      <c r="BI521" s="27">
        <v>1.746</v>
      </c>
      <c r="BJ521" s="27">
        <v>1.732</v>
      </c>
      <c r="BK521" s="27">
        <v>1.802</v>
      </c>
      <c r="BL521" s="27">
        <v>1.897</v>
      </c>
      <c r="BM521" s="27">
        <v>1.972</v>
      </c>
      <c r="BN521" s="27">
        <v>1.9675</v>
      </c>
      <c r="BO521" s="27">
        <v>1.9175</v>
      </c>
      <c r="BP521" s="27">
        <v>1.8674999999999999</v>
      </c>
      <c r="BQ521" s="27">
        <v>1.8225</v>
      </c>
      <c r="BR521" s="27">
        <v>1.8294999999999999</v>
      </c>
      <c r="BS521" s="27">
        <v>1.8365</v>
      </c>
      <c r="BT521" s="27">
        <v>1.8434999999999999</v>
      </c>
      <c r="BU521" s="27">
        <v>1.8534999999999999</v>
      </c>
      <c r="BV521" s="27">
        <v>1.8394999999999999</v>
      </c>
      <c r="BW521" s="27">
        <v>1.9095</v>
      </c>
      <c r="BX521" s="27">
        <v>2.0045000000000002</v>
      </c>
      <c r="BY521" s="27">
        <v>2.0794999999999999</v>
      </c>
      <c r="BZ521" s="27">
        <v>2.0775000000000001</v>
      </c>
      <c r="CA521" s="27">
        <v>2.0274999999999999</v>
      </c>
      <c r="CB521" s="27">
        <v>1.9775</v>
      </c>
      <c r="CC521" s="27">
        <v>1.9325000000000001</v>
      </c>
      <c r="CD521" s="27">
        <v>1.9395</v>
      </c>
      <c r="CE521" s="27">
        <v>1.9464999999999999</v>
      </c>
      <c r="CF521" s="27">
        <v>1.9535</v>
      </c>
      <c r="CG521" s="27">
        <v>1.9635</v>
      </c>
      <c r="CH521" s="27">
        <v>1.9495</v>
      </c>
      <c r="CI521" s="27">
        <v>2.0194999999999999</v>
      </c>
      <c r="CJ521" s="27">
        <v>2.1145</v>
      </c>
      <c r="CK521" s="27">
        <v>2.1894999999999998</v>
      </c>
      <c r="CL521" s="27">
        <v>2.1875</v>
      </c>
      <c r="CM521" s="27">
        <v>2.14</v>
      </c>
      <c r="CN521" s="27">
        <v>2.09</v>
      </c>
      <c r="CO521" s="27">
        <v>2.0449999999999999</v>
      </c>
      <c r="CP521" s="27">
        <v>2.052</v>
      </c>
      <c r="CQ521" s="27">
        <v>2.0590000000000002</v>
      </c>
      <c r="CR521" s="27">
        <v>2.0659999999999998</v>
      </c>
      <c r="CS521" s="27">
        <v>2.0760000000000001</v>
      </c>
      <c r="CT521" s="27">
        <v>2.0619999999999998</v>
      </c>
      <c r="CU521" s="27">
        <v>2.1320000000000001</v>
      </c>
      <c r="CV521" s="27">
        <v>2.2269999999999999</v>
      </c>
      <c r="CW521" s="27">
        <v>2.302</v>
      </c>
      <c r="CX521" s="27">
        <v>2.3025000000000002</v>
      </c>
      <c r="CY521" s="27">
        <v>2.2549999999999999</v>
      </c>
      <c r="CZ521" s="27">
        <v>2.2050000000000001</v>
      </c>
      <c r="DA521" s="27">
        <v>2.16</v>
      </c>
      <c r="DB521" s="27">
        <v>2.1669999999999998</v>
      </c>
      <c r="DC521" s="27">
        <v>2.1739999999999999</v>
      </c>
      <c r="DD521" s="27">
        <v>2.181</v>
      </c>
      <c r="DE521" s="27">
        <v>2.1909999999999998</v>
      </c>
      <c r="DF521" s="27">
        <v>2.177</v>
      </c>
      <c r="DG521" s="27">
        <v>2.2469999999999999</v>
      </c>
      <c r="DH521" s="27">
        <v>2.3420000000000001</v>
      </c>
      <c r="DI521" s="27">
        <v>2.4169999999999998</v>
      </c>
      <c r="DJ521" s="27">
        <v>2.4275000000000002</v>
      </c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</row>
    <row r="522" spans="1:199" customFormat="1" x14ac:dyDescent="0.2">
      <c r="A522">
        <f t="shared" si="138"/>
        <v>5</v>
      </c>
      <c r="B522">
        <f t="shared" si="139"/>
        <v>1</v>
      </c>
      <c r="C522" s="1">
        <v>34726</v>
      </c>
      <c r="D522">
        <f t="shared" si="140"/>
        <v>1</v>
      </c>
      <c r="E522">
        <f t="shared" si="141"/>
        <v>1995</v>
      </c>
      <c r="F522" s="17">
        <f t="shared" si="128"/>
        <v>0.25728571428571456</v>
      </c>
      <c r="G522" s="16">
        <f t="shared" si="130"/>
        <v>0.10749999999999993</v>
      </c>
      <c r="H522" s="16">
        <f t="shared" si="131"/>
        <v>0.11000000000000032</v>
      </c>
      <c r="I522" s="16">
        <f t="shared" si="132"/>
        <v>0.21750000000000025</v>
      </c>
      <c r="J522" s="7">
        <f>VLOOKUP(C522,'Nymex hist.'!A:B,2,0)</f>
        <v>1.391</v>
      </c>
      <c r="K522" s="11">
        <f t="shared" si="127"/>
        <v>1.5447142857142855</v>
      </c>
      <c r="L522" s="11">
        <f t="shared" si="129"/>
        <v>1.802</v>
      </c>
      <c r="M522" s="9">
        <f t="shared" si="133"/>
        <v>1.7841666666666667</v>
      </c>
      <c r="N522" s="9">
        <f t="shared" si="134"/>
        <v>1.8916666666666666</v>
      </c>
      <c r="O522" s="9">
        <f t="shared" si="135"/>
        <v>2.0016666666666669</v>
      </c>
      <c r="P522" s="9">
        <f t="shared" si="136"/>
        <v>2.1139583333333332</v>
      </c>
      <c r="Q522" s="9">
        <f t="shared" si="137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x14ac:dyDescent="0.2">
      <c r="A523">
        <f t="shared" si="138"/>
        <v>1</v>
      </c>
      <c r="B523">
        <f t="shared" si="139"/>
        <v>1</v>
      </c>
      <c r="C523" s="1">
        <v>34729</v>
      </c>
      <c r="D523">
        <f t="shared" si="140"/>
        <v>1</v>
      </c>
      <c r="E523">
        <f t="shared" si="141"/>
        <v>1995</v>
      </c>
      <c r="F523" s="17">
        <f t="shared" si="128"/>
        <v>0.25397142857142829</v>
      </c>
      <c r="G523" s="16">
        <f t="shared" si="130"/>
        <v>0.10749999999999993</v>
      </c>
      <c r="H523" s="16">
        <f t="shared" si="131"/>
        <v>0.10999999999999988</v>
      </c>
      <c r="I523" s="16">
        <f t="shared" si="132"/>
        <v>0.2174999999999998</v>
      </c>
      <c r="J523" s="7">
        <f>VLOOKUP(C523,'Nymex hist.'!A:B,2,0)</f>
        <v>1.3779999999999999</v>
      </c>
      <c r="K523" s="11">
        <f t="shared" si="127"/>
        <v>1.5314285714285716</v>
      </c>
      <c r="L523" s="11">
        <f t="shared" si="129"/>
        <v>1.7853999999999999</v>
      </c>
      <c r="M523" s="9">
        <f t="shared" si="133"/>
        <v>1.7680833333333335</v>
      </c>
      <c r="N523" s="9">
        <f t="shared" si="134"/>
        <v>1.8755833333333334</v>
      </c>
      <c r="O523" s="9">
        <f t="shared" si="135"/>
        <v>1.9855833333333333</v>
      </c>
      <c r="P523" s="9">
        <f t="shared" si="136"/>
        <v>2.0978750000000002</v>
      </c>
      <c r="Q523" s="9">
        <f t="shared" si="137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x14ac:dyDescent="0.2">
      <c r="A524">
        <f t="shared" si="138"/>
        <v>2</v>
      </c>
      <c r="B524">
        <f t="shared" si="139"/>
        <v>1</v>
      </c>
      <c r="C524" s="1">
        <v>34730</v>
      </c>
      <c r="D524">
        <f t="shared" si="140"/>
        <v>1</v>
      </c>
      <c r="E524">
        <f t="shared" si="141"/>
        <v>1995</v>
      </c>
      <c r="F524" s="17">
        <f t="shared" si="128"/>
        <v>0.26174285714285728</v>
      </c>
      <c r="G524" s="16">
        <f t="shared" si="130"/>
        <v>0.10750000000000015</v>
      </c>
      <c r="H524" s="16">
        <f t="shared" si="131"/>
        <v>0.10999999999999988</v>
      </c>
      <c r="I524" s="16">
        <f t="shared" si="132"/>
        <v>0.21750000000000003</v>
      </c>
      <c r="J524" s="7">
        <f>VLOOKUP(C524,'Nymex hist.'!A:B,2,0)</f>
        <v>1.3540000000000001</v>
      </c>
      <c r="K524" s="11">
        <f t="shared" si="127"/>
        <v>1.5088571428571427</v>
      </c>
      <c r="L524" s="11">
        <f t="shared" si="129"/>
        <v>1.7706</v>
      </c>
      <c r="M524" s="9">
        <f t="shared" si="133"/>
        <v>1.7567500000000003</v>
      </c>
      <c r="N524" s="9">
        <f t="shared" si="134"/>
        <v>1.8642500000000004</v>
      </c>
      <c r="O524" s="9">
        <f t="shared" si="135"/>
        <v>1.9742500000000003</v>
      </c>
      <c r="P524" s="9">
        <f t="shared" si="136"/>
        <v>2.0867499999999999</v>
      </c>
      <c r="Q524" s="9">
        <f t="shared" si="137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x14ac:dyDescent="0.2">
      <c r="A525">
        <f t="shared" si="138"/>
        <v>3</v>
      </c>
      <c r="B525">
        <f t="shared" si="139"/>
        <v>2</v>
      </c>
      <c r="C525" s="1">
        <v>34731</v>
      </c>
      <c r="D525">
        <f t="shared" si="140"/>
        <v>2</v>
      </c>
      <c r="E525">
        <f t="shared" si="141"/>
        <v>1995</v>
      </c>
      <c r="F525" s="17">
        <f t="shared" si="128"/>
        <v>0.25451428571428547</v>
      </c>
      <c r="G525" s="16">
        <f t="shared" si="130"/>
        <v>0.10750000000000037</v>
      </c>
      <c r="H525" s="16">
        <f t="shared" si="131"/>
        <v>0.10999999999999988</v>
      </c>
      <c r="I525" s="16">
        <f t="shared" si="132"/>
        <v>0.21750000000000025</v>
      </c>
      <c r="J525" s="7">
        <f>VLOOKUP(C525,'Nymex hist.'!A:B,2,0)</f>
        <v>1.39</v>
      </c>
      <c r="K525" s="11">
        <f t="shared" si="127"/>
        <v>1.5262857142857145</v>
      </c>
      <c r="L525" s="11">
        <f t="shared" si="129"/>
        <v>1.7807999999999999</v>
      </c>
      <c r="M525" s="9">
        <f t="shared" si="133"/>
        <v>1.7649999999999999</v>
      </c>
      <c r="N525" s="9">
        <f t="shared" si="134"/>
        <v>1.8725000000000003</v>
      </c>
      <c r="O525" s="9">
        <f t="shared" si="135"/>
        <v>1.9825000000000002</v>
      </c>
      <c r="P525" s="9">
        <f t="shared" si="136"/>
        <v>2.0950000000000002</v>
      </c>
      <c r="Q525" s="9">
        <f t="shared" si="137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">
      <c r="A526" s="31">
        <f t="shared" si="138"/>
        <v>4</v>
      </c>
      <c r="B526" s="31">
        <f t="shared" si="139"/>
        <v>2</v>
      </c>
      <c r="C526" s="1">
        <v>34732</v>
      </c>
      <c r="D526">
        <f t="shared" si="140"/>
        <v>2</v>
      </c>
      <c r="E526">
        <f t="shared" si="141"/>
        <v>1995</v>
      </c>
      <c r="F526" s="19">
        <f t="shared" si="128"/>
        <v>0.24865714285714291</v>
      </c>
      <c r="G526" s="19">
        <f t="shared" si="130"/>
        <v>0.10750000000000037</v>
      </c>
      <c r="H526" s="19">
        <f t="shared" si="131"/>
        <v>0.10999999999999988</v>
      </c>
      <c r="I526" s="19">
        <f t="shared" si="132"/>
        <v>0.21750000000000025</v>
      </c>
      <c r="J526" s="21">
        <f>VLOOKUP(C526,'Nymex hist.'!A:B,2,0)</f>
        <v>1.4350000000000001</v>
      </c>
      <c r="K526" s="21">
        <f t="shared" si="127"/>
        <v>1.5491428571428572</v>
      </c>
      <c r="L526" s="21">
        <f t="shared" si="129"/>
        <v>1.7978000000000001</v>
      </c>
      <c r="M526" s="21">
        <f t="shared" si="133"/>
        <v>1.7820833333333332</v>
      </c>
      <c r="N526" s="21">
        <f t="shared" si="134"/>
        <v>1.8895833333333336</v>
      </c>
      <c r="O526" s="21">
        <f t="shared" si="135"/>
        <v>1.9995833333333335</v>
      </c>
      <c r="P526" s="21">
        <f t="shared" si="136"/>
        <v>2.1120833333333335</v>
      </c>
      <c r="Q526" s="21">
        <f t="shared" si="137"/>
        <v>2.2270833333333333</v>
      </c>
      <c r="R526" s="8">
        <v>34732</v>
      </c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9"/>
      <c r="AK526" s="27"/>
      <c r="AL526" s="27"/>
      <c r="AM526" s="27"/>
      <c r="AN526" s="27"/>
      <c r="AO526" s="27"/>
      <c r="AP526" s="27"/>
      <c r="AQ526" s="27"/>
      <c r="AR526" s="27">
        <v>1.4350000000000001</v>
      </c>
      <c r="AS526" s="27">
        <v>1.4419999999999999</v>
      </c>
      <c r="AT526" s="27">
        <v>1.472</v>
      </c>
      <c r="AU526" s="27">
        <v>1.52</v>
      </c>
      <c r="AV526" s="27">
        <v>1.5569999999999999</v>
      </c>
      <c r="AW526" s="27">
        <v>1.58</v>
      </c>
      <c r="AX526" s="27">
        <v>1.603</v>
      </c>
      <c r="AY526" s="27">
        <v>1.67</v>
      </c>
      <c r="AZ526" s="27">
        <v>1.7569999999999999</v>
      </c>
      <c r="BA526" s="27">
        <v>1.8320000000000001</v>
      </c>
      <c r="BB526" s="27">
        <v>1.85</v>
      </c>
      <c r="BC526" s="27">
        <v>1.8</v>
      </c>
      <c r="BD526" s="27">
        <v>1.75</v>
      </c>
      <c r="BE526" s="27">
        <v>1.704</v>
      </c>
      <c r="BF526" s="27">
        <v>1.71</v>
      </c>
      <c r="BG526" s="27">
        <v>1.7150000000000001</v>
      </c>
      <c r="BH526" s="27">
        <v>1.722</v>
      </c>
      <c r="BI526" s="27">
        <v>1.732</v>
      </c>
      <c r="BJ526" s="27">
        <v>1.738</v>
      </c>
      <c r="BK526" s="27">
        <v>1.8049999999999999</v>
      </c>
      <c r="BL526" s="27">
        <v>1.8919999999999999</v>
      </c>
      <c r="BM526" s="27">
        <v>1.9670000000000001</v>
      </c>
      <c r="BN526" s="27">
        <v>1.9575</v>
      </c>
      <c r="BO526" s="27">
        <v>1.9075</v>
      </c>
      <c r="BP526" s="27">
        <v>1.8574999999999999</v>
      </c>
      <c r="BQ526" s="27">
        <v>1.8115000000000001</v>
      </c>
      <c r="BR526" s="27">
        <v>1.8174999999999999</v>
      </c>
      <c r="BS526" s="27">
        <v>1.8225</v>
      </c>
      <c r="BT526" s="27">
        <v>1.8294999999999999</v>
      </c>
      <c r="BU526" s="27">
        <v>1.8394999999999999</v>
      </c>
      <c r="BV526" s="27">
        <v>1.8454999999999999</v>
      </c>
      <c r="BW526" s="27">
        <v>1.9125000000000001</v>
      </c>
      <c r="BX526" s="27">
        <v>1.9995000000000001</v>
      </c>
      <c r="BY526" s="27">
        <v>2.0745</v>
      </c>
      <c r="BZ526" s="27">
        <v>2.0674999999999999</v>
      </c>
      <c r="CA526" s="27">
        <v>2.0175000000000001</v>
      </c>
      <c r="CB526" s="27">
        <v>1.9675</v>
      </c>
      <c r="CC526" s="27">
        <v>1.9215</v>
      </c>
      <c r="CD526" s="27">
        <v>1.9275</v>
      </c>
      <c r="CE526" s="27">
        <v>1.9325000000000001</v>
      </c>
      <c r="CF526" s="27">
        <v>1.9395</v>
      </c>
      <c r="CG526" s="27">
        <v>1.9495</v>
      </c>
      <c r="CH526" s="27">
        <v>1.9555</v>
      </c>
      <c r="CI526" s="27">
        <v>2.0225</v>
      </c>
      <c r="CJ526" s="27">
        <v>2.1095000000000002</v>
      </c>
      <c r="CK526" s="27">
        <v>2.1844999999999999</v>
      </c>
      <c r="CL526" s="27">
        <v>2.1800000000000002</v>
      </c>
      <c r="CM526" s="27">
        <v>2.13</v>
      </c>
      <c r="CN526" s="27">
        <v>2.08</v>
      </c>
      <c r="CO526" s="27">
        <v>2.0339999999999998</v>
      </c>
      <c r="CP526" s="27">
        <v>2.04</v>
      </c>
      <c r="CQ526" s="27">
        <v>2.0449999999999999</v>
      </c>
      <c r="CR526" s="27">
        <v>2.052</v>
      </c>
      <c r="CS526" s="27">
        <v>2.0619999999999998</v>
      </c>
      <c r="CT526" s="27">
        <v>2.0680000000000001</v>
      </c>
      <c r="CU526" s="27">
        <v>2.1349999999999998</v>
      </c>
      <c r="CV526" s="27">
        <v>2.222</v>
      </c>
      <c r="CW526" s="27">
        <v>2.2970000000000002</v>
      </c>
      <c r="CX526" s="27">
        <v>2.2949999999999999</v>
      </c>
      <c r="CY526" s="27">
        <v>2.2450000000000001</v>
      </c>
      <c r="CZ526" s="27">
        <v>2.1949999999999998</v>
      </c>
      <c r="DA526" s="27">
        <v>2.149</v>
      </c>
      <c r="DB526" s="27">
        <v>2.1549999999999998</v>
      </c>
      <c r="DC526" s="27">
        <v>2.16</v>
      </c>
      <c r="DD526" s="27">
        <v>2.1669999999999998</v>
      </c>
      <c r="DE526" s="27">
        <v>2.177</v>
      </c>
      <c r="DF526" s="27">
        <v>2.1829999999999998</v>
      </c>
      <c r="DG526" s="27">
        <v>2.25</v>
      </c>
      <c r="DH526" s="27">
        <v>2.3370000000000002</v>
      </c>
      <c r="DI526" s="27">
        <v>2.4119999999999999</v>
      </c>
      <c r="DJ526" s="27">
        <v>2.4175</v>
      </c>
      <c r="DK526" s="27">
        <v>2.3675000000000002</v>
      </c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/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</row>
    <row r="527" spans="1:199" customFormat="1" x14ac:dyDescent="0.2">
      <c r="A527">
        <f t="shared" si="138"/>
        <v>5</v>
      </c>
      <c r="B527">
        <f t="shared" si="139"/>
        <v>2</v>
      </c>
      <c r="C527" s="1">
        <v>34733</v>
      </c>
      <c r="D527">
        <f t="shared" si="140"/>
        <v>2</v>
      </c>
      <c r="E527">
        <f t="shared" si="141"/>
        <v>1995</v>
      </c>
      <c r="F527" s="17">
        <f t="shared" si="128"/>
        <v>0.23165714285714301</v>
      </c>
      <c r="G527" s="16">
        <f t="shared" si="130"/>
        <v>0.10499999999999976</v>
      </c>
      <c r="H527" s="16">
        <f t="shared" si="131"/>
        <v>0.1050000000000002</v>
      </c>
      <c r="I527" s="16">
        <f t="shared" si="132"/>
        <v>0.20999999999999996</v>
      </c>
      <c r="J527" s="7">
        <f>VLOOKUP(C527,'Nymex hist.'!A:B,2,0)</f>
        <v>1.482</v>
      </c>
      <c r="K527" s="11">
        <f t="shared" si="127"/>
        <v>1.5701428571428571</v>
      </c>
      <c r="L527" s="11">
        <f t="shared" si="129"/>
        <v>1.8018000000000001</v>
      </c>
      <c r="M527" s="9">
        <f t="shared" si="133"/>
        <v>1.7785</v>
      </c>
      <c r="N527" s="9">
        <f t="shared" si="134"/>
        <v>1.8834999999999997</v>
      </c>
      <c r="O527" s="9">
        <f t="shared" si="135"/>
        <v>1.9884999999999999</v>
      </c>
      <c r="P527" s="9">
        <f t="shared" si="136"/>
        <v>2.0980833333333333</v>
      </c>
      <c r="Q527" s="9">
        <f t="shared" si="137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x14ac:dyDescent="0.2">
      <c r="A528">
        <f t="shared" si="138"/>
        <v>1</v>
      </c>
      <c r="B528">
        <f t="shared" si="139"/>
        <v>2</v>
      </c>
      <c r="C528" s="1">
        <v>34736</v>
      </c>
      <c r="D528">
        <f t="shared" si="140"/>
        <v>2</v>
      </c>
      <c r="E528">
        <f t="shared" si="141"/>
        <v>1995</v>
      </c>
      <c r="F528" s="17">
        <f t="shared" si="128"/>
        <v>0.21385714285714319</v>
      </c>
      <c r="G528" s="16">
        <f t="shared" si="130"/>
        <v>0.1050000000000002</v>
      </c>
      <c r="H528" s="16">
        <f t="shared" si="131"/>
        <v>0.10499999999999976</v>
      </c>
      <c r="I528" s="16">
        <f t="shared" si="132"/>
        <v>0.20999999999999996</v>
      </c>
      <c r="J528" s="7">
        <f>VLOOKUP(C528,'Nymex hist.'!A:B,2,0)</f>
        <v>1.538</v>
      </c>
      <c r="K528" s="11">
        <f t="shared" si="127"/>
        <v>1.605142857142857</v>
      </c>
      <c r="L528" s="11">
        <f t="shared" si="129"/>
        <v>1.8190000000000002</v>
      </c>
      <c r="M528" s="9">
        <f t="shared" si="133"/>
        <v>1.7908333333333335</v>
      </c>
      <c r="N528" s="9">
        <f t="shared" si="134"/>
        <v>1.8958333333333337</v>
      </c>
      <c r="O528" s="9">
        <f t="shared" si="135"/>
        <v>2.0008333333333335</v>
      </c>
      <c r="P528" s="9">
        <f t="shared" si="136"/>
        <v>2.1104166666666666</v>
      </c>
      <c r="Q528" s="9">
        <f t="shared" si="137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x14ac:dyDescent="0.2">
      <c r="A529">
        <f t="shared" si="138"/>
        <v>2</v>
      </c>
      <c r="B529">
        <f t="shared" si="139"/>
        <v>2</v>
      </c>
      <c r="C529" s="1">
        <v>34737</v>
      </c>
      <c r="D529">
        <f t="shared" si="140"/>
        <v>2</v>
      </c>
      <c r="E529">
        <f t="shared" si="141"/>
        <v>1995</v>
      </c>
      <c r="F529" s="17">
        <f t="shared" si="128"/>
        <v>0.24068571428571417</v>
      </c>
      <c r="G529" s="16">
        <f t="shared" si="130"/>
        <v>0.10499999999999998</v>
      </c>
      <c r="H529" s="16">
        <f t="shared" si="131"/>
        <v>0.1050000000000002</v>
      </c>
      <c r="I529" s="16">
        <f t="shared" si="132"/>
        <v>0.21000000000000019</v>
      </c>
      <c r="J529" s="7">
        <f>VLOOKUP(C529,'Nymex hist.'!A:B,2,0)</f>
        <v>1.421</v>
      </c>
      <c r="K529" s="11">
        <f t="shared" si="127"/>
        <v>1.5637142857142858</v>
      </c>
      <c r="L529" s="11">
        <f t="shared" si="129"/>
        <v>1.8044</v>
      </c>
      <c r="M529" s="9">
        <f t="shared" si="133"/>
        <v>1.7784166666666665</v>
      </c>
      <c r="N529" s="9">
        <f t="shared" si="134"/>
        <v>1.8834166666666665</v>
      </c>
      <c r="O529" s="9">
        <f t="shared" si="135"/>
        <v>1.9884166666666667</v>
      </c>
      <c r="P529" s="9">
        <f t="shared" si="136"/>
        <v>2.0979999999999999</v>
      </c>
      <c r="Q529" s="9">
        <f t="shared" si="137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x14ac:dyDescent="0.2">
      <c r="A530">
        <f t="shared" si="138"/>
        <v>3</v>
      </c>
      <c r="B530">
        <f t="shared" si="139"/>
        <v>2</v>
      </c>
      <c r="C530" s="1">
        <v>34738</v>
      </c>
      <c r="D530">
        <f t="shared" si="140"/>
        <v>2</v>
      </c>
      <c r="E530">
        <f t="shared" si="141"/>
        <v>1995</v>
      </c>
      <c r="F530" s="17">
        <f t="shared" si="128"/>
        <v>0.23954285714285728</v>
      </c>
      <c r="G530" s="16">
        <f t="shared" si="130"/>
        <v>0.10499999999999998</v>
      </c>
      <c r="H530" s="16">
        <f t="shared" si="131"/>
        <v>0.1050000000000002</v>
      </c>
      <c r="I530" s="16">
        <f t="shared" si="132"/>
        <v>0.21000000000000019</v>
      </c>
      <c r="J530" s="7">
        <f>VLOOKUP(C530,'Nymex hist.'!A:B,2,0)</f>
        <v>1.4379999999999999</v>
      </c>
      <c r="K530" s="11">
        <f t="shared" si="127"/>
        <v>1.5788571428571427</v>
      </c>
      <c r="L530" s="11">
        <f t="shared" si="129"/>
        <v>1.8184</v>
      </c>
      <c r="M530" s="9">
        <f t="shared" si="133"/>
        <v>1.7905833333333334</v>
      </c>
      <c r="N530" s="9">
        <f t="shared" si="134"/>
        <v>1.8955833333333334</v>
      </c>
      <c r="O530" s="9">
        <f t="shared" si="135"/>
        <v>2.0005833333333336</v>
      </c>
      <c r="P530" s="9">
        <f t="shared" si="136"/>
        <v>2.1101666666666663</v>
      </c>
      <c r="Q530" s="9">
        <f t="shared" si="137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">
      <c r="A531" s="31">
        <f t="shared" si="138"/>
        <v>4</v>
      </c>
      <c r="B531" s="31">
        <f t="shared" si="139"/>
        <v>2</v>
      </c>
      <c r="C531" s="1">
        <v>34739</v>
      </c>
      <c r="D531">
        <f t="shared" si="140"/>
        <v>2</v>
      </c>
      <c r="E531">
        <f t="shared" si="141"/>
        <v>1995</v>
      </c>
      <c r="F531" s="19">
        <f t="shared" si="128"/>
        <v>0.2338285714285715</v>
      </c>
      <c r="G531" s="19">
        <f t="shared" si="130"/>
        <v>0.10499999999999954</v>
      </c>
      <c r="H531" s="19">
        <f t="shared" si="131"/>
        <v>0.10499999999999976</v>
      </c>
      <c r="I531" s="19">
        <f t="shared" si="132"/>
        <v>0.2099999999999993</v>
      </c>
      <c r="J531" s="21">
        <f>VLOOKUP(C531,'Nymex hist.'!A:B,2,0)</f>
        <v>1.4890000000000001</v>
      </c>
      <c r="K531" s="21">
        <f t="shared" si="127"/>
        <v>1.6085714285714285</v>
      </c>
      <c r="L531" s="21">
        <f t="shared" si="129"/>
        <v>1.8424</v>
      </c>
      <c r="M531" s="21">
        <f t="shared" si="133"/>
        <v>1.811166666666667</v>
      </c>
      <c r="N531" s="21">
        <f t="shared" si="134"/>
        <v>1.9161666666666666</v>
      </c>
      <c r="O531" s="21">
        <f t="shared" si="135"/>
        <v>2.0211666666666663</v>
      </c>
      <c r="P531" s="21">
        <f t="shared" si="136"/>
        <v>2.1307500000000004</v>
      </c>
      <c r="Q531" s="21">
        <f t="shared" si="137"/>
        <v>2.2457499999999997</v>
      </c>
      <c r="R531" s="8">
        <v>34739</v>
      </c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9"/>
      <c r="AK531" s="27"/>
      <c r="AL531" s="27"/>
      <c r="AM531" s="27"/>
      <c r="AN531" s="27"/>
      <c r="AO531" s="27"/>
      <c r="AP531" s="27"/>
      <c r="AQ531" s="27"/>
      <c r="AR531" s="27">
        <v>1.4890000000000001</v>
      </c>
      <c r="AS531" s="27">
        <v>1.512</v>
      </c>
      <c r="AT531" s="27">
        <v>1.5369999999999999</v>
      </c>
      <c r="AU531" s="27">
        <v>1.5780000000000001</v>
      </c>
      <c r="AV531" s="27">
        <v>1.62</v>
      </c>
      <c r="AW531" s="27">
        <v>1.6379999999999999</v>
      </c>
      <c r="AX531" s="27">
        <v>1.655</v>
      </c>
      <c r="AY531" s="27">
        <v>1.72</v>
      </c>
      <c r="AZ531" s="27">
        <v>1.804</v>
      </c>
      <c r="BA531" s="27">
        <v>1.8819999999999999</v>
      </c>
      <c r="BB531" s="27">
        <v>1.897</v>
      </c>
      <c r="BC531" s="27">
        <v>1.8420000000000001</v>
      </c>
      <c r="BD531" s="27">
        <v>1.7869999999999999</v>
      </c>
      <c r="BE531" s="27">
        <v>1.7370000000000001</v>
      </c>
      <c r="BF531" s="27">
        <v>1.7390000000000001</v>
      </c>
      <c r="BG531" s="27">
        <v>1.7410000000000001</v>
      </c>
      <c r="BH531" s="27">
        <v>1.7430000000000001</v>
      </c>
      <c r="BI531" s="27">
        <v>1.7470000000000001</v>
      </c>
      <c r="BJ531" s="27">
        <v>1.7649999999999999</v>
      </c>
      <c r="BK531" s="27">
        <v>1.83</v>
      </c>
      <c r="BL531" s="27">
        <v>1.9139999999999999</v>
      </c>
      <c r="BM531" s="27">
        <v>1.992</v>
      </c>
      <c r="BN531" s="27">
        <v>2.0019999999999998</v>
      </c>
      <c r="BO531" s="27">
        <v>1.9470000000000001</v>
      </c>
      <c r="BP531" s="27">
        <v>1.8919999999999999</v>
      </c>
      <c r="BQ531" s="27">
        <v>1.8420000000000001</v>
      </c>
      <c r="BR531" s="27">
        <v>1.8440000000000001</v>
      </c>
      <c r="BS531" s="27">
        <v>1.8460000000000001</v>
      </c>
      <c r="BT531" s="27">
        <v>1.8480000000000001</v>
      </c>
      <c r="BU531" s="27">
        <v>1.8520000000000001</v>
      </c>
      <c r="BV531" s="27">
        <v>1.87</v>
      </c>
      <c r="BW531" s="27">
        <v>1.9350000000000001</v>
      </c>
      <c r="BX531" s="27">
        <v>2.0190000000000001</v>
      </c>
      <c r="BY531" s="27">
        <v>2.097</v>
      </c>
      <c r="BZ531" s="27">
        <v>2.1070000000000002</v>
      </c>
      <c r="CA531" s="27">
        <v>2.052</v>
      </c>
      <c r="CB531" s="27">
        <v>1.9970000000000001</v>
      </c>
      <c r="CC531" s="27">
        <v>1.9470000000000001</v>
      </c>
      <c r="CD531" s="27">
        <v>1.9490000000000001</v>
      </c>
      <c r="CE531" s="27">
        <v>1.9510000000000001</v>
      </c>
      <c r="CF531" s="27">
        <v>1.9530000000000001</v>
      </c>
      <c r="CG531" s="27">
        <v>1.9570000000000001</v>
      </c>
      <c r="CH531" s="27">
        <v>1.9750000000000001</v>
      </c>
      <c r="CI531" s="27">
        <v>2.04</v>
      </c>
      <c r="CJ531" s="27">
        <v>2.1240000000000001</v>
      </c>
      <c r="CK531" s="27">
        <v>2.202</v>
      </c>
      <c r="CL531" s="27">
        <v>2.2120000000000002</v>
      </c>
      <c r="CM531" s="27">
        <v>2.1619999999999999</v>
      </c>
      <c r="CN531" s="27">
        <v>2.1070000000000002</v>
      </c>
      <c r="CO531" s="27">
        <v>2.0569999999999999</v>
      </c>
      <c r="CP531" s="27">
        <v>2.0590000000000002</v>
      </c>
      <c r="CQ531" s="27">
        <v>2.0609999999999999</v>
      </c>
      <c r="CR531" s="27">
        <v>2.0630000000000002</v>
      </c>
      <c r="CS531" s="27">
        <v>2.0670000000000002</v>
      </c>
      <c r="CT531" s="27">
        <v>2.085</v>
      </c>
      <c r="CU531" s="27">
        <v>2.15</v>
      </c>
      <c r="CV531" s="27">
        <v>2.234</v>
      </c>
      <c r="CW531" s="27">
        <v>2.3119999999999998</v>
      </c>
      <c r="CX531" s="27">
        <v>2.327</v>
      </c>
      <c r="CY531" s="27">
        <v>2.2770000000000001</v>
      </c>
      <c r="CZ531" s="27">
        <v>2.222</v>
      </c>
      <c r="DA531" s="27">
        <v>2.1720000000000002</v>
      </c>
      <c r="DB531" s="27">
        <v>2.1739999999999999</v>
      </c>
      <c r="DC531" s="27">
        <v>2.1760000000000002</v>
      </c>
      <c r="DD531" s="27">
        <v>2.1779999999999999</v>
      </c>
      <c r="DE531" s="27">
        <v>2.1819999999999999</v>
      </c>
      <c r="DF531" s="27">
        <v>2.2000000000000002</v>
      </c>
      <c r="DG531" s="27">
        <v>2.2650000000000001</v>
      </c>
      <c r="DH531" s="27">
        <v>2.3490000000000002</v>
      </c>
      <c r="DI531" s="27">
        <v>2.427</v>
      </c>
      <c r="DJ531" s="27">
        <v>2.4495</v>
      </c>
      <c r="DK531" s="27">
        <v>2.3995000000000002</v>
      </c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</row>
    <row r="532" spans="1:199" customFormat="1" x14ac:dyDescent="0.2">
      <c r="A532">
        <f t="shared" si="138"/>
        <v>5</v>
      </c>
      <c r="B532">
        <f t="shared" si="139"/>
        <v>2</v>
      </c>
      <c r="C532" s="1">
        <v>34740</v>
      </c>
      <c r="D532">
        <f t="shared" si="140"/>
        <v>2</v>
      </c>
      <c r="E532">
        <f t="shared" si="141"/>
        <v>1995</v>
      </c>
      <c r="F532" s="17">
        <f t="shared" si="128"/>
        <v>0.23411428571428594</v>
      </c>
      <c r="G532" s="16">
        <f t="shared" si="130"/>
        <v>0.10500000000000043</v>
      </c>
      <c r="H532" s="16">
        <f t="shared" si="131"/>
        <v>0.10499999999999976</v>
      </c>
      <c r="I532" s="16">
        <f t="shared" si="132"/>
        <v>0.21000000000000019</v>
      </c>
      <c r="J532" s="7">
        <f>VLOOKUP(C532,'Nymex hist.'!A:B,2,0)</f>
        <v>1.47</v>
      </c>
      <c r="K532" s="11">
        <f t="shared" si="127"/>
        <v>1.5752857142857142</v>
      </c>
      <c r="L532" s="11">
        <f t="shared" si="129"/>
        <v>1.8094000000000001</v>
      </c>
      <c r="M532" s="9">
        <f t="shared" si="133"/>
        <v>1.7781666666666665</v>
      </c>
      <c r="N532" s="9">
        <f t="shared" si="134"/>
        <v>1.8831666666666669</v>
      </c>
      <c r="O532" s="9">
        <f t="shared" si="135"/>
        <v>1.9881666666666666</v>
      </c>
      <c r="P532" s="9">
        <f t="shared" si="136"/>
        <v>2.09775</v>
      </c>
      <c r="Q532" s="9">
        <f t="shared" si="137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x14ac:dyDescent="0.2">
      <c r="A533">
        <f t="shared" si="138"/>
        <v>1</v>
      </c>
      <c r="B533">
        <f t="shared" si="139"/>
        <v>2</v>
      </c>
      <c r="C533" s="1">
        <v>34743</v>
      </c>
      <c r="D533">
        <f t="shared" si="140"/>
        <v>2</v>
      </c>
      <c r="E533">
        <f t="shared" si="141"/>
        <v>1995</v>
      </c>
      <c r="F533" s="17">
        <f t="shared" si="128"/>
        <v>0.2576857142857143</v>
      </c>
      <c r="G533" s="16">
        <f t="shared" si="130"/>
        <v>0.10500000000000043</v>
      </c>
      <c r="H533" s="16">
        <f t="shared" si="131"/>
        <v>0.10499999999999954</v>
      </c>
      <c r="I533" s="16">
        <f t="shared" si="132"/>
        <v>0.20999999999999996</v>
      </c>
      <c r="J533" s="7">
        <f>VLOOKUP(C533,'Nymex hist.'!A:B,2,0)</f>
        <v>1.39</v>
      </c>
      <c r="K533" s="11">
        <f t="shared" si="127"/>
        <v>1.5307142857142857</v>
      </c>
      <c r="L533" s="11">
        <f t="shared" si="129"/>
        <v>1.7884</v>
      </c>
      <c r="M533" s="9">
        <f t="shared" si="133"/>
        <v>1.7564166666666665</v>
      </c>
      <c r="N533" s="9">
        <f t="shared" si="134"/>
        <v>1.8614166666666669</v>
      </c>
      <c r="O533" s="9">
        <f t="shared" si="135"/>
        <v>1.9664166666666665</v>
      </c>
      <c r="P533" s="9">
        <f t="shared" si="136"/>
        <v>2.0760000000000001</v>
      </c>
      <c r="Q533" s="9">
        <f t="shared" si="137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x14ac:dyDescent="0.2">
      <c r="A534">
        <f t="shared" si="138"/>
        <v>2</v>
      </c>
      <c r="B534">
        <f t="shared" si="139"/>
        <v>2</v>
      </c>
      <c r="C534" s="1">
        <v>34744</v>
      </c>
      <c r="D534">
        <f t="shared" si="140"/>
        <v>2</v>
      </c>
      <c r="E534">
        <f t="shared" si="141"/>
        <v>1995</v>
      </c>
      <c r="F534" s="17">
        <f t="shared" si="128"/>
        <v>0.26257142857142846</v>
      </c>
      <c r="G534" s="16">
        <f t="shared" si="130"/>
        <v>0.10500000000000043</v>
      </c>
      <c r="H534" s="16">
        <f t="shared" si="131"/>
        <v>0.10499999999999954</v>
      </c>
      <c r="I534" s="16">
        <f t="shared" si="132"/>
        <v>0.20999999999999996</v>
      </c>
      <c r="J534" s="7">
        <f>VLOOKUP(C534,'Nymex hist.'!A:B,2,0)</f>
        <v>1.3919999999999999</v>
      </c>
      <c r="K534" s="11">
        <f t="shared" si="127"/>
        <v>1.5454285714285714</v>
      </c>
      <c r="L534" s="11">
        <f t="shared" si="129"/>
        <v>1.8079999999999998</v>
      </c>
      <c r="M534" s="9">
        <f t="shared" si="133"/>
        <v>1.7785000000000002</v>
      </c>
      <c r="N534" s="9">
        <f t="shared" si="134"/>
        <v>1.8835000000000006</v>
      </c>
      <c r="O534" s="9">
        <f t="shared" si="135"/>
        <v>1.9885000000000002</v>
      </c>
      <c r="P534" s="9">
        <f t="shared" si="136"/>
        <v>2.0980833333333333</v>
      </c>
      <c r="Q534" s="9">
        <f t="shared" si="137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x14ac:dyDescent="0.2">
      <c r="A535">
        <f t="shared" si="138"/>
        <v>3</v>
      </c>
      <c r="B535">
        <f t="shared" si="139"/>
        <v>2</v>
      </c>
      <c r="C535" s="1">
        <v>34745</v>
      </c>
      <c r="D535">
        <f t="shared" si="140"/>
        <v>2</v>
      </c>
      <c r="E535">
        <f t="shared" si="141"/>
        <v>1995</v>
      </c>
      <c r="F535" s="17">
        <f t="shared" si="128"/>
        <v>0.26342857142857135</v>
      </c>
      <c r="G535" s="16">
        <f t="shared" si="130"/>
        <v>0.10499999999999954</v>
      </c>
      <c r="H535" s="16">
        <f t="shared" si="131"/>
        <v>0.10499999999999976</v>
      </c>
      <c r="I535" s="16">
        <f t="shared" si="132"/>
        <v>0.2099999999999993</v>
      </c>
      <c r="J535" s="7">
        <f>VLOOKUP(C535,'Nymex hist.'!A:B,2,0)</f>
        <v>1.3859999999999999</v>
      </c>
      <c r="K535" s="11">
        <f t="shared" si="127"/>
        <v>1.5425714285714285</v>
      </c>
      <c r="L535" s="11">
        <f t="shared" si="129"/>
        <v>1.8059999999999998</v>
      </c>
      <c r="M535" s="9">
        <f t="shared" si="133"/>
        <v>1.7749166666666669</v>
      </c>
      <c r="N535" s="9">
        <f t="shared" si="134"/>
        <v>1.8799166666666665</v>
      </c>
      <c r="O535" s="9">
        <f t="shared" si="135"/>
        <v>1.9849166666666662</v>
      </c>
      <c r="P535" s="9">
        <f t="shared" si="136"/>
        <v>2.0945</v>
      </c>
      <c r="Q535" s="9">
        <f t="shared" si="137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">
      <c r="A536" s="31">
        <f t="shared" si="138"/>
        <v>4</v>
      </c>
      <c r="B536" s="31">
        <f t="shared" si="139"/>
        <v>2</v>
      </c>
      <c r="C536" s="1">
        <v>34746</v>
      </c>
      <c r="D536">
        <f t="shared" si="140"/>
        <v>2</v>
      </c>
      <c r="E536">
        <f t="shared" si="141"/>
        <v>1995</v>
      </c>
      <c r="F536" s="19">
        <f t="shared" si="128"/>
        <v>0.26105714285714265</v>
      </c>
      <c r="G536" s="19">
        <f t="shared" si="130"/>
        <v>0.10749999999999993</v>
      </c>
      <c r="H536" s="19">
        <f t="shared" si="131"/>
        <v>0.10499999999999976</v>
      </c>
      <c r="I536" s="19">
        <f t="shared" si="132"/>
        <v>0.21249999999999969</v>
      </c>
      <c r="J536" s="21">
        <f>VLOOKUP(C536,'Nymex hist.'!A:B,2,0)</f>
        <v>1.399</v>
      </c>
      <c r="K536" s="21">
        <f t="shared" ref="K536:K567" si="142">AVERAGE(AS536:AY536)</f>
        <v>1.5491428571428574</v>
      </c>
      <c r="L536" s="21">
        <f t="shared" si="129"/>
        <v>1.8102</v>
      </c>
      <c r="M536" s="21">
        <f t="shared" si="133"/>
        <v>1.7770000000000001</v>
      </c>
      <c r="N536" s="21">
        <f t="shared" si="134"/>
        <v>1.8845000000000001</v>
      </c>
      <c r="O536" s="21">
        <f t="shared" si="135"/>
        <v>1.9894999999999998</v>
      </c>
      <c r="P536" s="21">
        <f t="shared" si="136"/>
        <v>2.0990833333333332</v>
      </c>
      <c r="Q536" s="21">
        <f t="shared" si="137"/>
        <v>2.2140833333333334</v>
      </c>
      <c r="R536" s="8">
        <v>34746</v>
      </c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9"/>
      <c r="AK536" s="27"/>
      <c r="AL536" s="27"/>
      <c r="AM536" s="27"/>
      <c r="AN536" s="27"/>
      <c r="AO536" s="27"/>
      <c r="AP536" s="27"/>
      <c r="AQ536" s="27"/>
      <c r="AR536" s="27">
        <v>1.399</v>
      </c>
      <c r="AS536" s="27">
        <v>1.3919999999999999</v>
      </c>
      <c r="AT536" s="27">
        <v>1.45</v>
      </c>
      <c r="AU536" s="27">
        <v>1.5169999999999999</v>
      </c>
      <c r="AV536" s="27">
        <v>1.57</v>
      </c>
      <c r="AW536" s="27">
        <v>1.595</v>
      </c>
      <c r="AX536" s="27">
        <v>1.625</v>
      </c>
      <c r="AY536" s="27">
        <v>1.6950000000000001</v>
      </c>
      <c r="AZ536" s="27">
        <v>1.78</v>
      </c>
      <c r="BA536" s="27">
        <v>1.86</v>
      </c>
      <c r="BB536" s="27">
        <v>1.87</v>
      </c>
      <c r="BC536" s="27">
        <v>1.798</v>
      </c>
      <c r="BD536" s="27">
        <v>1.7430000000000001</v>
      </c>
      <c r="BE536" s="27">
        <v>1.696</v>
      </c>
      <c r="BF536" s="27">
        <v>1.6990000000000001</v>
      </c>
      <c r="BG536" s="27">
        <v>1.702</v>
      </c>
      <c r="BH536" s="27">
        <v>1.7050000000000001</v>
      </c>
      <c r="BI536" s="27">
        <v>1.7110000000000001</v>
      </c>
      <c r="BJ536" s="27">
        <v>1.7350000000000001</v>
      </c>
      <c r="BK536" s="27">
        <v>1.8049999999999999</v>
      </c>
      <c r="BL536" s="27">
        <v>1.89</v>
      </c>
      <c r="BM536" s="27">
        <v>1.97</v>
      </c>
      <c r="BN536" s="27">
        <v>1.9775</v>
      </c>
      <c r="BO536" s="27">
        <v>1.9055</v>
      </c>
      <c r="BP536" s="27">
        <v>1.8505</v>
      </c>
      <c r="BQ536" s="27">
        <v>1.8035000000000001</v>
      </c>
      <c r="BR536" s="27">
        <v>1.8065</v>
      </c>
      <c r="BS536" s="27">
        <v>1.8095000000000001</v>
      </c>
      <c r="BT536" s="27">
        <v>1.8125</v>
      </c>
      <c r="BU536" s="27">
        <v>1.8185</v>
      </c>
      <c r="BV536" s="27">
        <v>1.8425</v>
      </c>
      <c r="BW536" s="27">
        <v>1.9125000000000001</v>
      </c>
      <c r="BX536" s="27">
        <v>1.9975000000000001</v>
      </c>
      <c r="BY536" s="27">
        <v>2.0775000000000001</v>
      </c>
      <c r="BZ536" s="27">
        <v>2.0825</v>
      </c>
      <c r="CA536" s="27">
        <v>2.0105</v>
      </c>
      <c r="CB536" s="27">
        <v>1.9555</v>
      </c>
      <c r="CC536" s="27">
        <v>1.9085000000000001</v>
      </c>
      <c r="CD536" s="27">
        <v>1.9115</v>
      </c>
      <c r="CE536" s="27">
        <v>1.9145000000000001</v>
      </c>
      <c r="CF536" s="27">
        <v>1.9175</v>
      </c>
      <c r="CG536" s="27">
        <v>1.9235</v>
      </c>
      <c r="CH536" s="27">
        <v>1.9475</v>
      </c>
      <c r="CI536" s="27">
        <v>2.0175000000000001</v>
      </c>
      <c r="CJ536" s="27">
        <v>2.1025</v>
      </c>
      <c r="CK536" s="27">
        <v>2.1825000000000001</v>
      </c>
      <c r="CL536" s="27">
        <v>2.1875</v>
      </c>
      <c r="CM536" s="27">
        <v>2.1204999999999998</v>
      </c>
      <c r="CN536" s="27">
        <v>2.0655000000000001</v>
      </c>
      <c r="CO536" s="27">
        <v>2.0185</v>
      </c>
      <c r="CP536" s="27">
        <v>2.0215000000000001</v>
      </c>
      <c r="CQ536" s="27">
        <v>2.0245000000000002</v>
      </c>
      <c r="CR536" s="27">
        <v>2.0274999999999999</v>
      </c>
      <c r="CS536" s="27">
        <v>2.0335000000000001</v>
      </c>
      <c r="CT536" s="27">
        <v>2.0575000000000001</v>
      </c>
      <c r="CU536" s="27">
        <v>2.1274999999999999</v>
      </c>
      <c r="CV536" s="27">
        <v>2.2124999999999999</v>
      </c>
      <c r="CW536" s="27">
        <v>2.2925</v>
      </c>
      <c r="CX536" s="27">
        <v>2.3025000000000002</v>
      </c>
      <c r="CY536" s="27">
        <v>2.2355</v>
      </c>
      <c r="CZ536" s="27">
        <v>2.1804999999999999</v>
      </c>
      <c r="DA536" s="27">
        <v>2.1335000000000002</v>
      </c>
      <c r="DB536" s="27">
        <v>2.1364999999999998</v>
      </c>
      <c r="DC536" s="27">
        <v>2.1395</v>
      </c>
      <c r="DD536" s="27">
        <v>2.1425000000000001</v>
      </c>
      <c r="DE536" s="27">
        <v>2.1484999999999999</v>
      </c>
      <c r="DF536" s="27">
        <v>2.1724999999999999</v>
      </c>
      <c r="DG536" s="27">
        <v>2.2425000000000002</v>
      </c>
      <c r="DH536" s="27">
        <v>2.3275000000000001</v>
      </c>
      <c r="DI536" s="27">
        <v>2.4075000000000002</v>
      </c>
      <c r="DJ536" s="27">
        <v>2.4249999999999998</v>
      </c>
      <c r="DK536" s="27">
        <v>2.3580000000000001</v>
      </c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</row>
    <row r="537" spans="1:199" customFormat="1" x14ac:dyDescent="0.2">
      <c r="A537">
        <f t="shared" si="138"/>
        <v>5</v>
      </c>
      <c r="B537">
        <f t="shared" si="139"/>
        <v>2</v>
      </c>
      <c r="C537" s="1">
        <v>34747</v>
      </c>
      <c r="D537">
        <f t="shared" si="140"/>
        <v>2</v>
      </c>
      <c r="E537">
        <f t="shared" si="141"/>
        <v>1995</v>
      </c>
      <c r="F537" s="17">
        <f t="shared" si="128"/>
        <v>0.26077142857142888</v>
      </c>
      <c r="G537" s="16">
        <f t="shared" si="130"/>
        <v>0.10749999999999993</v>
      </c>
      <c r="H537" s="16">
        <f t="shared" si="131"/>
        <v>0.10499999999999998</v>
      </c>
      <c r="I537" s="16">
        <f t="shared" si="132"/>
        <v>0.21249999999999991</v>
      </c>
      <c r="J537" s="7">
        <f>VLOOKUP(C537,'Nymex hist.'!A:B,2,0)</f>
        <v>1.419</v>
      </c>
      <c r="K537" s="11">
        <f t="shared" si="142"/>
        <v>1.5394285714285714</v>
      </c>
      <c r="L537" s="11">
        <f t="shared" si="129"/>
        <v>1.8002000000000002</v>
      </c>
      <c r="M537" s="9">
        <f t="shared" si="133"/>
        <v>1.7670000000000001</v>
      </c>
      <c r="N537" s="9">
        <f t="shared" si="134"/>
        <v>1.8745000000000001</v>
      </c>
      <c r="O537" s="9">
        <f t="shared" si="135"/>
        <v>1.9795</v>
      </c>
      <c r="P537" s="9">
        <f t="shared" si="136"/>
        <v>2.0890833333333334</v>
      </c>
      <c r="Q537" s="9">
        <f t="shared" si="137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x14ac:dyDescent="0.2">
      <c r="A538">
        <f t="shared" si="138"/>
        <v>2</v>
      </c>
      <c r="B538">
        <f t="shared" si="139"/>
        <v>2</v>
      </c>
      <c r="C538" s="1">
        <v>34751</v>
      </c>
      <c r="D538">
        <f t="shared" si="140"/>
        <v>2</v>
      </c>
      <c r="E538">
        <f t="shared" si="141"/>
        <v>1995</v>
      </c>
      <c r="F538" s="17">
        <f t="shared" si="128"/>
        <v>0.26062857142857143</v>
      </c>
      <c r="G538" s="16">
        <f t="shared" si="130"/>
        <v>0.10750000000000015</v>
      </c>
      <c r="H538" s="16">
        <f t="shared" si="131"/>
        <v>0.1050000000000002</v>
      </c>
      <c r="I538" s="16">
        <f t="shared" si="132"/>
        <v>0.21250000000000036</v>
      </c>
      <c r="J538" s="7">
        <f>VLOOKUP(C538,'Nymex hist.'!A:B,2,0)</f>
        <v>1.4279999999999999</v>
      </c>
      <c r="K538" s="11">
        <f t="shared" si="142"/>
        <v>1.5405714285714287</v>
      </c>
      <c r="L538" s="11">
        <f t="shared" si="129"/>
        <v>1.8012000000000001</v>
      </c>
      <c r="M538" s="9">
        <f t="shared" si="133"/>
        <v>1.7679999999999998</v>
      </c>
      <c r="N538" s="9">
        <f t="shared" si="134"/>
        <v>1.8754999999999999</v>
      </c>
      <c r="O538" s="9">
        <f t="shared" si="135"/>
        <v>1.9805000000000001</v>
      </c>
      <c r="P538" s="9">
        <f t="shared" si="136"/>
        <v>2.0900833333333333</v>
      </c>
      <c r="Q538" s="9">
        <f t="shared" si="137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x14ac:dyDescent="0.2">
      <c r="A539">
        <f t="shared" si="138"/>
        <v>3</v>
      </c>
      <c r="B539">
        <f t="shared" si="139"/>
        <v>2</v>
      </c>
      <c r="C539" s="1">
        <v>34752</v>
      </c>
      <c r="D539">
        <f t="shared" si="140"/>
        <v>2</v>
      </c>
      <c r="E539">
        <f t="shared" si="141"/>
        <v>1995</v>
      </c>
      <c r="F539" s="17">
        <f t="shared" si="128"/>
        <v>0.25234285714285765</v>
      </c>
      <c r="G539" s="16">
        <f t="shared" si="130"/>
        <v>0.10749999999999993</v>
      </c>
      <c r="H539" s="16">
        <f t="shared" si="131"/>
        <v>0.10500000000000043</v>
      </c>
      <c r="I539" s="16">
        <f t="shared" si="132"/>
        <v>0.21250000000000036</v>
      </c>
      <c r="J539" s="7">
        <f>VLOOKUP(C539,'Nymex hist.'!A:B,2,0)</f>
        <v>1.4279999999999999</v>
      </c>
      <c r="K539" s="11">
        <f t="shared" si="142"/>
        <v>1.5518571428571426</v>
      </c>
      <c r="L539" s="11">
        <f t="shared" si="129"/>
        <v>1.8042000000000002</v>
      </c>
      <c r="M539" s="9">
        <f t="shared" si="133"/>
        <v>1.7735833333333331</v>
      </c>
      <c r="N539" s="9">
        <f t="shared" si="134"/>
        <v>1.881083333333333</v>
      </c>
      <c r="O539" s="9">
        <f t="shared" si="135"/>
        <v>1.9860833333333334</v>
      </c>
      <c r="P539" s="9">
        <f t="shared" si="136"/>
        <v>2.0960833333333331</v>
      </c>
      <c r="Q539" s="9">
        <f t="shared" si="137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">
      <c r="A540" s="31">
        <f t="shared" si="138"/>
        <v>4</v>
      </c>
      <c r="B540" s="31">
        <f t="shared" si="139"/>
        <v>2</v>
      </c>
      <c r="C540" s="1">
        <v>34753</v>
      </c>
      <c r="D540">
        <f t="shared" si="140"/>
        <v>2</v>
      </c>
      <c r="E540">
        <f t="shared" si="141"/>
        <v>1995</v>
      </c>
      <c r="F540" s="19">
        <f t="shared" si="128"/>
        <v>0.24999999999999978</v>
      </c>
      <c r="G540" s="19">
        <f t="shared" si="130"/>
        <v>0.10500000000000043</v>
      </c>
      <c r="H540" s="19">
        <f t="shared" si="131"/>
        <v>0.10750000000000015</v>
      </c>
      <c r="I540" s="19">
        <f t="shared" si="132"/>
        <v>0.21250000000000058</v>
      </c>
      <c r="J540" s="21">
        <f>VLOOKUP(C540,'Nymex hist.'!A:B,2,0)</f>
        <v>1.46</v>
      </c>
      <c r="K540" s="21">
        <f t="shared" si="142"/>
        <v>1.5790000000000002</v>
      </c>
      <c r="L540" s="21">
        <f t="shared" si="129"/>
        <v>1.829</v>
      </c>
      <c r="M540" s="21">
        <f t="shared" si="133"/>
        <v>1.7983333333333331</v>
      </c>
      <c r="N540" s="21">
        <f t="shared" si="134"/>
        <v>1.9033333333333335</v>
      </c>
      <c r="O540" s="21">
        <f t="shared" si="135"/>
        <v>2.0108333333333337</v>
      </c>
      <c r="P540" s="21">
        <f t="shared" si="136"/>
        <v>2.1208333333333331</v>
      </c>
      <c r="Q540" s="21">
        <f t="shared" si="137"/>
        <v>2.2358333333333333</v>
      </c>
      <c r="R540" s="8">
        <v>34753</v>
      </c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9"/>
      <c r="AK540" s="27"/>
      <c r="AL540" s="27"/>
      <c r="AM540" s="27"/>
      <c r="AN540" s="27"/>
      <c r="AO540" s="27"/>
      <c r="AP540" s="27"/>
      <c r="AQ540" s="27"/>
      <c r="AR540" s="27">
        <v>1.4279999999999999</v>
      </c>
      <c r="AS540" s="27">
        <v>1.46</v>
      </c>
      <c r="AT540" s="27">
        <v>1.4850000000000001</v>
      </c>
      <c r="AU540" s="27">
        <v>1.5429999999999999</v>
      </c>
      <c r="AV540" s="27">
        <v>1.59</v>
      </c>
      <c r="AW540" s="27">
        <v>1.615</v>
      </c>
      <c r="AX540" s="27">
        <v>1.645</v>
      </c>
      <c r="AY540" s="27">
        <v>1.7150000000000001</v>
      </c>
      <c r="AZ540" s="27">
        <v>1.8</v>
      </c>
      <c r="BA540" s="27">
        <v>1.88</v>
      </c>
      <c r="BB540" s="27">
        <v>1.89</v>
      </c>
      <c r="BC540" s="27">
        <v>1.8149999999999999</v>
      </c>
      <c r="BD540" s="27">
        <v>1.76</v>
      </c>
      <c r="BE540" s="27">
        <v>1.7130000000000001</v>
      </c>
      <c r="BF540" s="27">
        <v>1.7170000000000001</v>
      </c>
      <c r="BG540" s="27">
        <v>1.722</v>
      </c>
      <c r="BH540" s="27">
        <v>1.7270000000000001</v>
      </c>
      <c r="BI540" s="27">
        <v>1.7350000000000001</v>
      </c>
      <c r="BJ540" s="27">
        <v>1.7609999999999999</v>
      </c>
      <c r="BK540" s="27">
        <v>1.83</v>
      </c>
      <c r="BL540" s="27">
        <v>1.915</v>
      </c>
      <c r="BM540" s="27">
        <v>1.9950000000000001</v>
      </c>
      <c r="BN540" s="27">
        <v>1.9950000000000001</v>
      </c>
      <c r="BO540" s="27">
        <v>1.92</v>
      </c>
      <c r="BP540" s="27">
        <v>1.865</v>
      </c>
      <c r="BQ540" s="27">
        <v>1.8180000000000001</v>
      </c>
      <c r="BR540" s="27">
        <v>1.8220000000000001</v>
      </c>
      <c r="BS540" s="27">
        <v>1.827</v>
      </c>
      <c r="BT540" s="27">
        <v>1.8320000000000001</v>
      </c>
      <c r="BU540" s="27">
        <v>1.84</v>
      </c>
      <c r="BV540" s="27">
        <v>1.8660000000000001</v>
      </c>
      <c r="BW540" s="27">
        <v>1.9350000000000001</v>
      </c>
      <c r="BX540" s="27">
        <v>2.02</v>
      </c>
      <c r="BY540" s="27">
        <v>2.1</v>
      </c>
      <c r="BZ540" s="27">
        <v>2.1025</v>
      </c>
      <c r="CA540" s="27">
        <v>2.0274999999999999</v>
      </c>
      <c r="CB540" s="27">
        <v>1.9724999999999999</v>
      </c>
      <c r="CC540" s="27">
        <v>1.9255</v>
      </c>
      <c r="CD540" s="27">
        <v>1.9295</v>
      </c>
      <c r="CE540" s="27">
        <v>1.9345000000000001</v>
      </c>
      <c r="CF540" s="27">
        <v>1.9395</v>
      </c>
      <c r="CG540" s="27">
        <v>1.9475</v>
      </c>
      <c r="CH540" s="27">
        <v>1.9735</v>
      </c>
      <c r="CI540" s="27">
        <v>2.0425</v>
      </c>
      <c r="CJ540" s="27">
        <v>2.1274999999999999</v>
      </c>
      <c r="CK540" s="27">
        <v>2.2075</v>
      </c>
      <c r="CL540" s="27">
        <v>2.2124999999999999</v>
      </c>
      <c r="CM540" s="27">
        <v>2.1375000000000002</v>
      </c>
      <c r="CN540" s="27">
        <v>2.0825</v>
      </c>
      <c r="CO540" s="27">
        <v>2.0354999999999999</v>
      </c>
      <c r="CP540" s="27">
        <v>2.0394999999999999</v>
      </c>
      <c r="CQ540" s="27">
        <v>2.0445000000000002</v>
      </c>
      <c r="CR540" s="27">
        <v>2.0495000000000001</v>
      </c>
      <c r="CS540" s="27">
        <v>2.0575000000000001</v>
      </c>
      <c r="CT540" s="27">
        <v>2.0834999999999999</v>
      </c>
      <c r="CU540" s="27">
        <v>2.1524999999999999</v>
      </c>
      <c r="CV540" s="27">
        <v>2.2374999999999998</v>
      </c>
      <c r="CW540" s="27">
        <v>2.3174999999999999</v>
      </c>
      <c r="CX540" s="27">
        <v>2.3275000000000001</v>
      </c>
      <c r="CY540" s="27">
        <v>2.2524999999999999</v>
      </c>
      <c r="CZ540" s="27">
        <v>2.1974999999999998</v>
      </c>
      <c r="DA540" s="27">
        <v>2.1505000000000001</v>
      </c>
      <c r="DB540" s="27">
        <v>2.1545000000000001</v>
      </c>
      <c r="DC540" s="27">
        <v>2.1595</v>
      </c>
      <c r="DD540" s="27">
        <v>2.1644999999999999</v>
      </c>
      <c r="DE540" s="27">
        <v>2.1724999999999999</v>
      </c>
      <c r="DF540" s="27">
        <v>2.1985000000000001</v>
      </c>
      <c r="DG540" s="27">
        <v>2.2675000000000001</v>
      </c>
      <c r="DH540" s="27">
        <v>2.3525</v>
      </c>
      <c r="DI540" s="27">
        <v>2.4325000000000001</v>
      </c>
      <c r="DJ540" s="27">
        <v>2.4500000000000002</v>
      </c>
      <c r="DK540" s="27">
        <v>2.375</v>
      </c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</row>
    <row r="541" spans="1:199" customFormat="1" x14ac:dyDescent="0.2">
      <c r="A541">
        <f t="shared" si="138"/>
        <v>5</v>
      </c>
      <c r="B541">
        <f t="shared" si="139"/>
        <v>2</v>
      </c>
      <c r="C541" s="1">
        <v>34754</v>
      </c>
      <c r="D541">
        <f t="shared" si="140"/>
        <v>2</v>
      </c>
      <c r="E541">
        <f t="shared" si="141"/>
        <v>1995</v>
      </c>
      <c r="F541" s="17">
        <f t="shared" si="128"/>
        <v>0.24671428571428566</v>
      </c>
      <c r="G541" s="16">
        <f t="shared" si="130"/>
        <v>0.10499999999999998</v>
      </c>
      <c r="H541" s="16">
        <f t="shared" si="131"/>
        <v>0.10750000000000015</v>
      </c>
      <c r="I541" s="16">
        <f t="shared" si="132"/>
        <v>0.21250000000000013</v>
      </c>
      <c r="J541" s="7">
        <f>VLOOKUP(C541,'Nymex hist.'!A:B,2,0)</f>
        <v>1.4690000000000001</v>
      </c>
      <c r="K541" s="11">
        <f t="shared" si="142"/>
        <v>1.5822857142857143</v>
      </c>
      <c r="L541" s="11">
        <f t="shared" si="129"/>
        <v>1.829</v>
      </c>
      <c r="M541" s="9">
        <f t="shared" si="133"/>
        <v>1.7975000000000001</v>
      </c>
      <c r="N541" s="9">
        <f t="shared" si="134"/>
        <v>1.9025000000000001</v>
      </c>
      <c r="O541" s="9">
        <f t="shared" si="135"/>
        <v>2.0100000000000002</v>
      </c>
      <c r="P541" s="9">
        <f t="shared" si="136"/>
        <v>2.1199999999999997</v>
      </c>
      <c r="Q541" s="9">
        <f t="shared" si="137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x14ac:dyDescent="0.2">
      <c r="A542">
        <f t="shared" si="138"/>
        <v>1</v>
      </c>
      <c r="B542">
        <f t="shared" si="139"/>
        <v>2</v>
      </c>
      <c r="C542" s="1">
        <v>34757</v>
      </c>
      <c r="D542">
        <f t="shared" si="140"/>
        <v>2</v>
      </c>
      <c r="E542">
        <f t="shared" si="141"/>
        <v>1995</v>
      </c>
      <c r="F542" s="17">
        <f t="shared" si="128"/>
        <v>0.25800000000000023</v>
      </c>
      <c r="G542" s="16">
        <f t="shared" si="130"/>
        <v>0.10750000000000015</v>
      </c>
      <c r="H542" s="16">
        <f t="shared" si="131"/>
        <v>0.10499999999999976</v>
      </c>
      <c r="I542" s="16">
        <f t="shared" si="132"/>
        <v>0.21249999999999991</v>
      </c>
      <c r="J542" s="7">
        <f>VLOOKUP(C542,'Nymex hist.'!A:B,2,0)</f>
        <v>1.43</v>
      </c>
      <c r="K542" s="11">
        <f t="shared" si="142"/>
        <v>1.5529999999999997</v>
      </c>
      <c r="L542" s="11">
        <f t="shared" si="129"/>
        <v>1.8109999999999999</v>
      </c>
      <c r="M542" s="9">
        <f t="shared" si="133"/>
        <v>1.7829166666666667</v>
      </c>
      <c r="N542" s="9">
        <f t="shared" si="134"/>
        <v>1.8904166666666669</v>
      </c>
      <c r="O542" s="9">
        <f t="shared" si="135"/>
        <v>1.9954166666666666</v>
      </c>
      <c r="P542" s="9">
        <f t="shared" si="136"/>
        <v>2.1054166666666663</v>
      </c>
      <c r="Q542" s="9">
        <f t="shared" si="137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x14ac:dyDescent="0.2">
      <c r="A543">
        <f t="shared" si="138"/>
        <v>2</v>
      </c>
      <c r="B543">
        <f t="shared" si="139"/>
        <v>2</v>
      </c>
      <c r="C543" s="1">
        <v>34758</v>
      </c>
      <c r="D543">
        <f t="shared" si="140"/>
        <v>2</v>
      </c>
      <c r="E543">
        <f t="shared" si="141"/>
        <v>1995</v>
      </c>
      <c r="F543" s="17">
        <f t="shared" si="128"/>
        <v>0.24525714285714284</v>
      </c>
      <c r="G543" s="16">
        <f t="shared" si="130"/>
        <v>0.10999999999999988</v>
      </c>
      <c r="H543" s="16">
        <f t="shared" si="131"/>
        <v>0.1050000000000002</v>
      </c>
      <c r="I543" s="16">
        <f t="shared" si="132"/>
        <v>0.21500000000000008</v>
      </c>
      <c r="J543" s="7">
        <f>VLOOKUP(C543,'Nymex hist.'!A:B,2,0)</f>
        <v>1.4830000000000001</v>
      </c>
      <c r="K543" s="11">
        <f t="shared" si="142"/>
        <v>1.5891428571428572</v>
      </c>
      <c r="L543" s="11">
        <f t="shared" si="129"/>
        <v>1.8344</v>
      </c>
      <c r="M543" s="9">
        <f t="shared" si="133"/>
        <v>1.8078333333333332</v>
      </c>
      <c r="N543" s="9">
        <f t="shared" si="134"/>
        <v>1.9178333333333331</v>
      </c>
      <c r="O543" s="9">
        <f t="shared" si="135"/>
        <v>2.0228333333333333</v>
      </c>
      <c r="P543" s="9">
        <f t="shared" si="136"/>
        <v>2.1328333333333331</v>
      </c>
      <c r="Q543" s="9">
        <f t="shared" si="137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x14ac:dyDescent="0.2">
      <c r="A544">
        <f t="shared" si="138"/>
        <v>3</v>
      </c>
      <c r="B544">
        <f t="shared" si="139"/>
        <v>3</v>
      </c>
      <c r="C544" s="1">
        <v>34759</v>
      </c>
      <c r="D544">
        <f t="shared" si="140"/>
        <v>3</v>
      </c>
      <c r="E544">
        <f t="shared" si="141"/>
        <v>1995</v>
      </c>
      <c r="F544" s="17">
        <f t="shared" si="128"/>
        <v>0.24342857142857133</v>
      </c>
      <c r="G544" s="16">
        <f t="shared" si="130"/>
        <v>0.10749999999999993</v>
      </c>
      <c r="H544" s="16">
        <f t="shared" si="131"/>
        <v>0.10499999999999998</v>
      </c>
      <c r="I544" s="16">
        <f t="shared" si="132"/>
        <v>0.21249999999999991</v>
      </c>
      <c r="J544" s="7">
        <f>VLOOKUP(C544,'Nymex hist.'!A:B,2,0)</f>
        <v>1.4830000000000001</v>
      </c>
      <c r="K544" s="11">
        <f t="shared" si="142"/>
        <v>1.5785714285714285</v>
      </c>
      <c r="L544" s="11">
        <f t="shared" si="129"/>
        <v>1.8219999999999998</v>
      </c>
      <c r="M544" s="9">
        <f t="shared" si="133"/>
        <v>1.8000833333333333</v>
      </c>
      <c r="N544" s="9">
        <f t="shared" si="134"/>
        <v>1.9075833333333332</v>
      </c>
      <c r="O544" s="9">
        <f t="shared" si="135"/>
        <v>2.0125833333333332</v>
      </c>
      <c r="P544" s="9">
        <f t="shared" si="136"/>
        <v>2.122583333333333</v>
      </c>
      <c r="Q544" s="9">
        <f t="shared" si="137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">
      <c r="A545" s="31">
        <f t="shared" si="138"/>
        <v>4</v>
      </c>
      <c r="B545" s="31">
        <f t="shared" si="139"/>
        <v>3</v>
      </c>
      <c r="C545" s="1">
        <v>34760</v>
      </c>
      <c r="D545">
        <f t="shared" si="140"/>
        <v>3</v>
      </c>
      <c r="E545">
        <f t="shared" si="141"/>
        <v>1995</v>
      </c>
      <c r="F545" s="19">
        <f t="shared" si="128"/>
        <v>0.24480000000000013</v>
      </c>
      <c r="G545" s="19">
        <f t="shared" si="130"/>
        <v>0.10749999999999993</v>
      </c>
      <c r="H545" s="19">
        <f t="shared" si="131"/>
        <v>0.10499999999999976</v>
      </c>
      <c r="I545" s="19">
        <f t="shared" si="132"/>
        <v>0.21249999999999969</v>
      </c>
      <c r="J545" s="21">
        <f>VLOOKUP(C545,'Nymex hist.'!A:B,2,0)</f>
        <v>1.4810000000000001</v>
      </c>
      <c r="K545" s="21">
        <f t="shared" si="142"/>
        <v>1.58</v>
      </c>
      <c r="L545" s="21">
        <f t="shared" si="129"/>
        <v>1.8248000000000002</v>
      </c>
      <c r="M545" s="21">
        <f t="shared" si="133"/>
        <v>1.8043333333333333</v>
      </c>
      <c r="N545" s="21">
        <f t="shared" si="134"/>
        <v>1.9118333333333333</v>
      </c>
      <c r="O545" s="21">
        <f t="shared" si="135"/>
        <v>2.016833333333333</v>
      </c>
      <c r="P545" s="21">
        <f t="shared" si="136"/>
        <v>2.1268333333333334</v>
      </c>
      <c r="Q545" s="21">
        <f t="shared" si="137"/>
        <v>2.2418333333333331</v>
      </c>
      <c r="R545" s="8">
        <v>34760</v>
      </c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9"/>
      <c r="AK545" s="27"/>
      <c r="AL545" s="27"/>
      <c r="AM545" s="27"/>
      <c r="AN545" s="27"/>
      <c r="AO545" s="27"/>
      <c r="AP545" s="27"/>
      <c r="AQ545" s="27"/>
      <c r="AR545" s="27"/>
      <c r="AS545" s="27">
        <v>1.4810000000000001</v>
      </c>
      <c r="AT545" s="27">
        <v>1.4950000000000001</v>
      </c>
      <c r="AU545" s="27">
        <v>1.5449999999999999</v>
      </c>
      <c r="AV545" s="27">
        <v>1.585</v>
      </c>
      <c r="AW545" s="27">
        <v>1.611</v>
      </c>
      <c r="AX545" s="27">
        <v>1.6379999999999999</v>
      </c>
      <c r="AY545" s="27">
        <v>1.7050000000000001</v>
      </c>
      <c r="AZ545" s="27">
        <v>1.7889999999999999</v>
      </c>
      <c r="BA545" s="27">
        <v>1.8740000000000001</v>
      </c>
      <c r="BB545" s="27">
        <v>1.8859999999999999</v>
      </c>
      <c r="BC545" s="27">
        <v>1.8140000000000001</v>
      </c>
      <c r="BD545" s="27">
        <v>1.7609999999999999</v>
      </c>
      <c r="BE545" s="27">
        <v>1.7190000000000001</v>
      </c>
      <c r="BF545" s="27">
        <v>1.728</v>
      </c>
      <c r="BG545" s="27">
        <v>1.7350000000000001</v>
      </c>
      <c r="BH545" s="27">
        <v>1.744</v>
      </c>
      <c r="BI545" s="27">
        <v>1.7589999999999999</v>
      </c>
      <c r="BJ545" s="27">
        <v>1.7929999999999999</v>
      </c>
      <c r="BK545" s="27">
        <v>1.82</v>
      </c>
      <c r="BL545" s="27">
        <v>1.9039999999999999</v>
      </c>
      <c r="BM545" s="27">
        <v>1.9890000000000001</v>
      </c>
      <c r="BN545" s="27">
        <v>1.9935</v>
      </c>
      <c r="BO545" s="27">
        <v>1.9215</v>
      </c>
      <c r="BP545" s="27">
        <v>1.8685</v>
      </c>
      <c r="BQ545" s="27">
        <v>1.8265</v>
      </c>
      <c r="BR545" s="27">
        <v>1.8354999999999999</v>
      </c>
      <c r="BS545" s="27">
        <v>1.8425</v>
      </c>
      <c r="BT545" s="27">
        <v>1.8514999999999999</v>
      </c>
      <c r="BU545" s="27">
        <v>1.8665</v>
      </c>
      <c r="BV545" s="27">
        <v>1.9005000000000001</v>
      </c>
      <c r="BW545" s="27">
        <v>1.9275</v>
      </c>
      <c r="BX545" s="27">
        <v>2.0114999999999998</v>
      </c>
      <c r="BY545" s="27">
        <v>2.0964999999999998</v>
      </c>
      <c r="BZ545" s="27">
        <v>2.0985</v>
      </c>
      <c r="CA545" s="27">
        <v>2.0265</v>
      </c>
      <c r="CB545" s="27">
        <v>1.9735</v>
      </c>
      <c r="CC545" s="27">
        <v>1.9315</v>
      </c>
      <c r="CD545" s="27">
        <v>1.9404999999999999</v>
      </c>
      <c r="CE545" s="27">
        <v>1.9475</v>
      </c>
      <c r="CF545" s="27">
        <v>1.9564999999999999</v>
      </c>
      <c r="CG545" s="27">
        <v>1.9715</v>
      </c>
      <c r="CH545" s="27">
        <v>2.0055000000000001</v>
      </c>
      <c r="CI545" s="27">
        <v>2.0325000000000002</v>
      </c>
      <c r="CJ545" s="27">
        <v>2.1164999999999998</v>
      </c>
      <c r="CK545" s="27">
        <v>2.2014999999999998</v>
      </c>
      <c r="CL545" s="27">
        <v>2.2084999999999999</v>
      </c>
      <c r="CM545" s="27">
        <v>2.1364999999999998</v>
      </c>
      <c r="CN545" s="27">
        <v>2.0834999999999999</v>
      </c>
      <c r="CO545" s="27">
        <v>2.0415000000000001</v>
      </c>
      <c r="CP545" s="27">
        <v>2.0505</v>
      </c>
      <c r="CQ545" s="27">
        <v>2.0575000000000001</v>
      </c>
      <c r="CR545" s="27">
        <v>2.0665</v>
      </c>
      <c r="CS545" s="27">
        <v>2.0815000000000001</v>
      </c>
      <c r="CT545" s="27">
        <v>2.1154999999999999</v>
      </c>
      <c r="CU545" s="27">
        <v>2.1425000000000001</v>
      </c>
      <c r="CV545" s="27">
        <v>2.2265000000000001</v>
      </c>
      <c r="CW545" s="27">
        <v>2.3115000000000001</v>
      </c>
      <c r="CX545" s="27">
        <v>2.3235000000000001</v>
      </c>
      <c r="CY545" s="27">
        <v>2.2515000000000001</v>
      </c>
      <c r="CZ545" s="27">
        <v>2.1985000000000001</v>
      </c>
      <c r="DA545" s="27">
        <v>2.1564999999999999</v>
      </c>
      <c r="DB545" s="27">
        <v>2.1655000000000002</v>
      </c>
      <c r="DC545" s="27">
        <v>2.1724999999999999</v>
      </c>
      <c r="DD545" s="27">
        <v>2.1815000000000002</v>
      </c>
      <c r="DE545" s="27">
        <v>2.1964999999999999</v>
      </c>
      <c r="DF545" s="27">
        <v>2.2305000000000001</v>
      </c>
      <c r="DG545" s="27">
        <v>2.2574999999999998</v>
      </c>
      <c r="DH545" s="27">
        <v>2.3414999999999999</v>
      </c>
      <c r="DI545" s="27">
        <v>2.4264999999999999</v>
      </c>
      <c r="DJ545" s="27">
        <v>2.4460000000000002</v>
      </c>
      <c r="DK545" s="27">
        <v>2.3740000000000001</v>
      </c>
      <c r="DL545" s="27">
        <v>2.3210000000000002</v>
      </c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</row>
    <row r="546" spans="1:199" customFormat="1" x14ac:dyDescent="0.2">
      <c r="A546">
        <f t="shared" si="138"/>
        <v>5</v>
      </c>
      <c r="B546">
        <f t="shared" si="139"/>
        <v>3</v>
      </c>
      <c r="C546" s="1">
        <v>34761</v>
      </c>
      <c r="D546">
        <f t="shared" si="140"/>
        <v>3</v>
      </c>
      <c r="E546">
        <f t="shared" si="141"/>
        <v>1995</v>
      </c>
      <c r="F546" s="17">
        <f t="shared" si="128"/>
        <v>0.25305714285714287</v>
      </c>
      <c r="G546" s="16">
        <f t="shared" si="130"/>
        <v>0.11000000000000032</v>
      </c>
      <c r="H546" s="16">
        <f t="shared" si="131"/>
        <v>0.10499999999999954</v>
      </c>
      <c r="I546" s="16">
        <f t="shared" si="132"/>
        <v>0.21499999999999986</v>
      </c>
      <c r="J546" s="7">
        <f>VLOOKUP(C546,'Nymex hist.'!A:B,2,0)</f>
        <v>1.448</v>
      </c>
      <c r="K546" s="11">
        <f t="shared" si="142"/>
        <v>1.5571428571428572</v>
      </c>
      <c r="L546" s="11">
        <f t="shared" si="129"/>
        <v>1.8102</v>
      </c>
      <c r="M546" s="9">
        <f t="shared" si="133"/>
        <v>1.7929166666666667</v>
      </c>
      <c r="N546" s="9">
        <f t="shared" si="134"/>
        <v>1.902916666666667</v>
      </c>
      <c r="O546" s="9">
        <f t="shared" si="135"/>
        <v>2.0079166666666666</v>
      </c>
      <c r="P546" s="9">
        <f t="shared" si="136"/>
        <v>2.1179166666666669</v>
      </c>
      <c r="Q546" s="9">
        <f t="shared" si="137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x14ac:dyDescent="0.2">
      <c r="A547">
        <f t="shared" si="138"/>
        <v>1</v>
      </c>
      <c r="B547">
        <f t="shared" si="139"/>
        <v>3</v>
      </c>
      <c r="C547" s="1">
        <v>34764</v>
      </c>
      <c r="D547">
        <f t="shared" si="140"/>
        <v>3</v>
      </c>
      <c r="E547">
        <f t="shared" si="141"/>
        <v>1995</v>
      </c>
      <c r="F547" s="17">
        <f t="shared" si="128"/>
        <v>0.26497142857142864</v>
      </c>
      <c r="G547" s="16">
        <f t="shared" si="130"/>
        <v>0.1100000000000001</v>
      </c>
      <c r="H547" s="16">
        <f t="shared" si="131"/>
        <v>0.10499999999999998</v>
      </c>
      <c r="I547" s="16">
        <f t="shared" si="132"/>
        <v>0.21500000000000008</v>
      </c>
      <c r="J547" s="7">
        <f>VLOOKUP(C547,'Nymex hist.'!A:B,2,0)</f>
        <v>1.431</v>
      </c>
      <c r="K547" s="11">
        <f t="shared" si="142"/>
        <v>1.5594285714285714</v>
      </c>
      <c r="L547" s="11">
        <f t="shared" si="129"/>
        <v>1.8244</v>
      </c>
      <c r="M547" s="9">
        <f t="shared" si="133"/>
        <v>1.8109166666666667</v>
      </c>
      <c r="N547" s="9">
        <f t="shared" si="134"/>
        <v>1.9209166666666668</v>
      </c>
      <c r="O547" s="9">
        <f t="shared" si="135"/>
        <v>2.0259166666666668</v>
      </c>
      <c r="P547" s="9">
        <f t="shared" si="136"/>
        <v>2.1359166666666667</v>
      </c>
      <c r="Q547" s="9">
        <f t="shared" si="137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x14ac:dyDescent="0.2">
      <c r="A548">
        <f t="shared" si="138"/>
        <v>2</v>
      </c>
      <c r="B548">
        <f t="shared" si="139"/>
        <v>3</v>
      </c>
      <c r="C548" s="1">
        <v>34765</v>
      </c>
      <c r="D548">
        <f t="shared" si="140"/>
        <v>3</v>
      </c>
      <c r="E548">
        <f t="shared" si="141"/>
        <v>1995</v>
      </c>
      <c r="F548" s="17">
        <f t="shared" si="128"/>
        <v>0.26191428571428532</v>
      </c>
      <c r="G548" s="16">
        <f t="shared" si="130"/>
        <v>0.10999999999999988</v>
      </c>
      <c r="H548" s="16">
        <f t="shared" si="131"/>
        <v>0.1050000000000002</v>
      </c>
      <c r="I548" s="16">
        <f t="shared" si="132"/>
        <v>0.21500000000000008</v>
      </c>
      <c r="J548" s="7">
        <f>VLOOKUP(C548,'Nymex hist.'!A:B,2,0)</f>
        <v>1.4319999999999999</v>
      </c>
      <c r="K548" s="11">
        <f t="shared" si="142"/>
        <v>1.5662857142857143</v>
      </c>
      <c r="L548" s="11">
        <f t="shared" si="129"/>
        <v>1.8281999999999996</v>
      </c>
      <c r="M548" s="9">
        <f t="shared" si="133"/>
        <v>1.8166666666666667</v>
      </c>
      <c r="N548" s="9">
        <f t="shared" si="134"/>
        <v>1.9266666666666665</v>
      </c>
      <c r="O548" s="9">
        <f t="shared" si="135"/>
        <v>2.0316666666666667</v>
      </c>
      <c r="P548" s="9">
        <f t="shared" si="136"/>
        <v>2.1416666666666662</v>
      </c>
      <c r="Q548" s="9">
        <f t="shared" si="137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x14ac:dyDescent="0.2">
      <c r="A549">
        <f t="shared" si="138"/>
        <v>3</v>
      </c>
      <c r="B549">
        <f t="shared" si="139"/>
        <v>3</v>
      </c>
      <c r="C549" s="1">
        <v>34766</v>
      </c>
      <c r="D549">
        <f t="shared" si="140"/>
        <v>3</v>
      </c>
      <c r="E549">
        <f t="shared" si="141"/>
        <v>1995</v>
      </c>
      <c r="F549" s="17">
        <f t="shared" si="128"/>
        <v>0.25719999999999987</v>
      </c>
      <c r="G549" s="16">
        <f t="shared" si="130"/>
        <v>0.1124999999999996</v>
      </c>
      <c r="H549" s="16">
        <f t="shared" si="131"/>
        <v>0.1050000000000002</v>
      </c>
      <c r="I549" s="16">
        <f t="shared" si="132"/>
        <v>0.2174999999999998</v>
      </c>
      <c r="J549" s="7">
        <f>VLOOKUP(C549,'Nymex hist.'!A:B,2,0)</f>
        <v>1.4490000000000001</v>
      </c>
      <c r="K549" s="11">
        <f t="shared" si="142"/>
        <v>1.5760000000000003</v>
      </c>
      <c r="L549" s="11">
        <f t="shared" si="129"/>
        <v>1.8332000000000002</v>
      </c>
      <c r="M549" s="9">
        <f t="shared" si="133"/>
        <v>1.8213333333333335</v>
      </c>
      <c r="N549" s="9">
        <f t="shared" si="134"/>
        <v>1.9338333333333331</v>
      </c>
      <c r="O549" s="9">
        <f t="shared" si="135"/>
        <v>2.0388333333333333</v>
      </c>
      <c r="P549" s="9">
        <f t="shared" si="136"/>
        <v>2.1488333333333332</v>
      </c>
      <c r="Q549" s="9">
        <f t="shared" si="137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">
      <c r="A550" s="31">
        <f t="shared" si="138"/>
        <v>4</v>
      </c>
      <c r="B550" s="31">
        <f t="shared" si="139"/>
        <v>3</v>
      </c>
      <c r="C550" s="1">
        <v>34767</v>
      </c>
      <c r="D550">
        <f t="shared" si="140"/>
        <v>3</v>
      </c>
      <c r="E550">
        <f t="shared" si="141"/>
        <v>1995</v>
      </c>
      <c r="F550" s="19">
        <f t="shared" si="128"/>
        <v>0.26117142857142861</v>
      </c>
      <c r="G550" s="19">
        <f t="shared" si="130"/>
        <v>0.11250000000000049</v>
      </c>
      <c r="H550" s="19">
        <f t="shared" si="131"/>
        <v>0.10499999999999976</v>
      </c>
      <c r="I550" s="19">
        <f t="shared" si="132"/>
        <v>0.21750000000000025</v>
      </c>
      <c r="J550" s="21">
        <f>VLOOKUP(C550,'Nymex hist.'!A:B,2,0)</f>
        <v>1.4419999999999999</v>
      </c>
      <c r="K550" s="21">
        <f t="shared" si="142"/>
        <v>1.5764285714285715</v>
      </c>
      <c r="L550" s="21">
        <f t="shared" si="129"/>
        <v>1.8376000000000001</v>
      </c>
      <c r="M550" s="21">
        <f t="shared" si="133"/>
        <v>1.827375</v>
      </c>
      <c r="N550" s="21">
        <f t="shared" si="134"/>
        <v>1.9398750000000005</v>
      </c>
      <c r="O550" s="21">
        <f t="shared" si="135"/>
        <v>2.0448750000000002</v>
      </c>
      <c r="P550" s="21">
        <f t="shared" si="136"/>
        <v>2.1548750000000001</v>
      </c>
      <c r="Q550" s="21">
        <f t="shared" si="137"/>
        <v>2.2698750000000003</v>
      </c>
      <c r="R550" s="8">
        <v>34767</v>
      </c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9"/>
      <c r="AK550" s="27"/>
      <c r="AL550" s="27"/>
      <c r="AM550" s="27"/>
      <c r="AN550" s="27"/>
      <c r="AO550" s="27"/>
      <c r="AP550" s="27"/>
      <c r="AQ550" s="27"/>
      <c r="AR550" s="27"/>
      <c r="AS550" s="27">
        <v>1.4419999999999999</v>
      </c>
      <c r="AT550" s="27">
        <v>1.4990000000000001</v>
      </c>
      <c r="AU550" s="27">
        <v>1.544</v>
      </c>
      <c r="AV550" s="27">
        <v>1.5880000000000001</v>
      </c>
      <c r="AW550" s="27">
        <v>1.6180000000000001</v>
      </c>
      <c r="AX550" s="27">
        <v>1.64</v>
      </c>
      <c r="AY550" s="27">
        <v>1.704</v>
      </c>
      <c r="AZ550" s="27">
        <v>1.788</v>
      </c>
      <c r="BA550" s="27">
        <v>1.883</v>
      </c>
      <c r="BB550" s="27">
        <v>1.899</v>
      </c>
      <c r="BC550" s="27">
        <v>1.8340000000000001</v>
      </c>
      <c r="BD550" s="27">
        <v>1.784</v>
      </c>
      <c r="BE550" s="27">
        <v>1.744</v>
      </c>
      <c r="BF550" s="27">
        <v>1.754</v>
      </c>
      <c r="BG550" s="27">
        <v>1.764</v>
      </c>
      <c r="BH550" s="27">
        <v>1.774</v>
      </c>
      <c r="BI550" s="27">
        <v>1.7889999999999999</v>
      </c>
      <c r="BJ550" s="27">
        <v>1.8140000000000001</v>
      </c>
      <c r="BK550" s="27">
        <v>1.8365</v>
      </c>
      <c r="BL550" s="27">
        <v>1.9205000000000001</v>
      </c>
      <c r="BM550" s="27">
        <v>2.0154999999999998</v>
      </c>
      <c r="BN550" s="27">
        <v>2.0114999999999998</v>
      </c>
      <c r="BO550" s="27">
        <v>1.9464999999999999</v>
      </c>
      <c r="BP550" s="27">
        <v>1.8965000000000001</v>
      </c>
      <c r="BQ550" s="27">
        <v>1.8565</v>
      </c>
      <c r="BR550" s="27">
        <v>1.8665</v>
      </c>
      <c r="BS550" s="27">
        <v>1.8765000000000001</v>
      </c>
      <c r="BT550" s="27">
        <v>1.8865000000000001</v>
      </c>
      <c r="BU550" s="27">
        <v>1.9015</v>
      </c>
      <c r="BV550" s="27">
        <v>1.9265000000000001</v>
      </c>
      <c r="BW550" s="27">
        <v>1.9490000000000001</v>
      </c>
      <c r="BX550" s="27">
        <v>2.0329999999999999</v>
      </c>
      <c r="BY550" s="27">
        <v>2.1280000000000001</v>
      </c>
      <c r="BZ550" s="27">
        <v>2.1164999999999998</v>
      </c>
      <c r="CA550" s="27">
        <v>2.0514999999999999</v>
      </c>
      <c r="CB550" s="27">
        <v>2.0015000000000001</v>
      </c>
      <c r="CC550" s="27">
        <v>1.9615</v>
      </c>
      <c r="CD550" s="27">
        <v>1.9715</v>
      </c>
      <c r="CE550" s="27">
        <v>1.9815</v>
      </c>
      <c r="CF550" s="27">
        <v>1.9915</v>
      </c>
      <c r="CG550" s="27">
        <v>2.0065</v>
      </c>
      <c r="CH550" s="27">
        <v>2.0314999999999999</v>
      </c>
      <c r="CI550" s="27">
        <v>2.0539999999999998</v>
      </c>
      <c r="CJ550" s="27">
        <v>2.1379999999999999</v>
      </c>
      <c r="CK550" s="27">
        <v>2.2330000000000001</v>
      </c>
      <c r="CL550" s="27">
        <v>2.2265000000000001</v>
      </c>
      <c r="CM550" s="27">
        <v>2.1615000000000002</v>
      </c>
      <c r="CN550" s="27">
        <v>2.1114999999999999</v>
      </c>
      <c r="CO550" s="27">
        <v>2.0714999999999999</v>
      </c>
      <c r="CP550" s="27">
        <v>2.0815000000000001</v>
      </c>
      <c r="CQ550" s="27">
        <v>2.0914999999999999</v>
      </c>
      <c r="CR550" s="27">
        <v>2.1015000000000001</v>
      </c>
      <c r="CS550" s="27">
        <v>2.1164999999999998</v>
      </c>
      <c r="CT550" s="27">
        <v>2.1415000000000002</v>
      </c>
      <c r="CU550" s="27">
        <v>2.1640000000000001</v>
      </c>
      <c r="CV550" s="27">
        <v>2.2480000000000002</v>
      </c>
      <c r="CW550" s="27">
        <v>2.343</v>
      </c>
      <c r="CX550" s="27">
        <v>2.3414999999999999</v>
      </c>
      <c r="CY550" s="27">
        <v>2.2765</v>
      </c>
      <c r="CZ550" s="27">
        <v>2.2265000000000001</v>
      </c>
      <c r="DA550" s="27">
        <v>2.1865000000000001</v>
      </c>
      <c r="DB550" s="27">
        <v>2.1964999999999999</v>
      </c>
      <c r="DC550" s="27">
        <v>2.2065000000000001</v>
      </c>
      <c r="DD550" s="27">
        <v>2.2164999999999999</v>
      </c>
      <c r="DE550" s="27">
        <v>2.2315</v>
      </c>
      <c r="DF550" s="27">
        <v>2.2565</v>
      </c>
      <c r="DG550" s="27">
        <v>2.2789999999999999</v>
      </c>
      <c r="DH550" s="27">
        <v>2.363</v>
      </c>
      <c r="DI550" s="27">
        <v>2.4580000000000002</v>
      </c>
      <c r="DJ550" s="27">
        <v>2.464</v>
      </c>
      <c r="DK550" s="27">
        <v>2.399</v>
      </c>
      <c r="DL550" s="27">
        <v>2.3490000000000002</v>
      </c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</row>
    <row r="551" spans="1:199" customFormat="1" x14ac:dyDescent="0.2">
      <c r="A551">
        <f t="shared" si="138"/>
        <v>5</v>
      </c>
      <c r="B551">
        <f t="shared" si="139"/>
        <v>3</v>
      </c>
      <c r="C551" s="1">
        <v>34768</v>
      </c>
      <c r="D551">
        <f t="shared" si="140"/>
        <v>3</v>
      </c>
      <c r="E551">
        <f t="shared" si="141"/>
        <v>1995</v>
      </c>
      <c r="F551" s="17">
        <f t="shared" si="128"/>
        <v>0.25297142857142862</v>
      </c>
      <c r="G551" s="16">
        <f t="shared" si="130"/>
        <v>0.11249999999999982</v>
      </c>
      <c r="H551" s="16">
        <f t="shared" si="131"/>
        <v>0.1050000000000002</v>
      </c>
      <c r="I551" s="16">
        <f t="shared" si="132"/>
        <v>0.21750000000000003</v>
      </c>
      <c r="J551" s="7">
        <f>VLOOKUP(C551,'Nymex hist.'!A:B,2,0)</f>
        <v>1.4630000000000001</v>
      </c>
      <c r="K551" s="11">
        <f t="shared" si="142"/>
        <v>1.5874285714285714</v>
      </c>
      <c r="L551" s="11">
        <f t="shared" si="129"/>
        <v>1.8404</v>
      </c>
      <c r="M551" s="9">
        <f t="shared" si="133"/>
        <v>1.8292083333333335</v>
      </c>
      <c r="N551" s="9">
        <f t="shared" si="134"/>
        <v>1.9417083333333334</v>
      </c>
      <c r="O551" s="9">
        <f t="shared" si="135"/>
        <v>2.0467083333333336</v>
      </c>
      <c r="P551" s="9">
        <f t="shared" si="136"/>
        <v>2.1567083333333334</v>
      </c>
      <c r="Q551" s="9">
        <f t="shared" si="137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x14ac:dyDescent="0.2">
      <c r="A552">
        <f t="shared" si="138"/>
        <v>1</v>
      </c>
      <c r="B552">
        <f t="shared" si="139"/>
        <v>3</v>
      </c>
      <c r="C552" s="1">
        <v>34771</v>
      </c>
      <c r="D552">
        <f t="shared" si="140"/>
        <v>3</v>
      </c>
      <c r="E552">
        <f t="shared" si="141"/>
        <v>1995</v>
      </c>
      <c r="F552" s="17">
        <f t="shared" si="128"/>
        <v>0.25697142857142818</v>
      </c>
      <c r="G552" s="16">
        <f t="shared" si="130"/>
        <v>0.11250000000000027</v>
      </c>
      <c r="H552" s="16">
        <f t="shared" si="131"/>
        <v>0.10499999999999976</v>
      </c>
      <c r="I552" s="16">
        <f t="shared" si="132"/>
        <v>0.21750000000000003</v>
      </c>
      <c r="J552" s="7">
        <f>VLOOKUP(C552,'Nymex hist.'!A:B,2,0)</f>
        <v>1.456</v>
      </c>
      <c r="K552" s="11">
        <f t="shared" si="142"/>
        <v>1.5864285714285715</v>
      </c>
      <c r="L552" s="11">
        <f t="shared" si="129"/>
        <v>1.8433999999999997</v>
      </c>
      <c r="M552" s="9">
        <f t="shared" si="133"/>
        <v>1.8340416666666666</v>
      </c>
      <c r="N552" s="9">
        <f t="shared" si="134"/>
        <v>1.9465416666666668</v>
      </c>
      <c r="O552" s="9">
        <f t="shared" si="135"/>
        <v>2.0515416666666666</v>
      </c>
      <c r="P552" s="9">
        <f t="shared" si="136"/>
        <v>2.1615416666666665</v>
      </c>
      <c r="Q552" s="9">
        <f t="shared" si="137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x14ac:dyDescent="0.2">
      <c r="A553">
        <f t="shared" si="138"/>
        <v>2</v>
      </c>
      <c r="B553">
        <f t="shared" si="139"/>
        <v>3</v>
      </c>
      <c r="C553" s="1">
        <v>34772</v>
      </c>
      <c r="D553">
        <f t="shared" si="140"/>
        <v>3</v>
      </c>
      <c r="E553">
        <f t="shared" si="141"/>
        <v>1995</v>
      </c>
      <c r="F553" s="17">
        <f t="shared" si="128"/>
        <v>0.2424571428571427</v>
      </c>
      <c r="G553" s="16">
        <f t="shared" si="130"/>
        <v>0.11250000000000004</v>
      </c>
      <c r="H553" s="16">
        <f t="shared" si="131"/>
        <v>0.1050000000000002</v>
      </c>
      <c r="I553" s="16">
        <f t="shared" si="132"/>
        <v>0.21750000000000025</v>
      </c>
      <c r="J553" s="7">
        <f>VLOOKUP(C553,'Nymex hist.'!A:B,2,0)</f>
        <v>1.47</v>
      </c>
      <c r="K553" s="11">
        <f t="shared" si="142"/>
        <v>1.595142857142857</v>
      </c>
      <c r="L553" s="11">
        <f t="shared" si="129"/>
        <v>1.8375999999999997</v>
      </c>
      <c r="M553" s="9">
        <f t="shared" si="133"/>
        <v>1.8285833333333334</v>
      </c>
      <c r="N553" s="9">
        <f t="shared" si="134"/>
        <v>1.9410833333333335</v>
      </c>
      <c r="O553" s="9">
        <f t="shared" si="135"/>
        <v>2.0460833333333337</v>
      </c>
      <c r="P553" s="9">
        <f t="shared" si="136"/>
        <v>2.1560833333333336</v>
      </c>
      <c r="Q553" s="9">
        <f t="shared" si="137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x14ac:dyDescent="0.2">
      <c r="A554">
        <f t="shared" si="138"/>
        <v>3</v>
      </c>
      <c r="B554">
        <f t="shared" si="139"/>
        <v>3</v>
      </c>
      <c r="C554" s="1">
        <v>34773</v>
      </c>
      <c r="D554">
        <f t="shared" si="140"/>
        <v>3</v>
      </c>
      <c r="E554">
        <f t="shared" si="141"/>
        <v>1995</v>
      </c>
      <c r="F554" s="17">
        <f t="shared" si="128"/>
        <v>0.2213142857142858</v>
      </c>
      <c r="G554" s="16">
        <f t="shared" si="130"/>
        <v>0.11250000000000027</v>
      </c>
      <c r="H554" s="16">
        <f t="shared" si="131"/>
        <v>0.10499999999999976</v>
      </c>
      <c r="I554" s="16">
        <f t="shared" si="132"/>
        <v>0.21750000000000003</v>
      </c>
      <c r="J554" s="7">
        <f>VLOOKUP(C554,'Nymex hist.'!A:B,2,0)</f>
        <v>1.506</v>
      </c>
      <c r="K554" s="11">
        <f t="shared" si="142"/>
        <v>1.6272857142857142</v>
      </c>
      <c r="L554" s="11">
        <f t="shared" si="129"/>
        <v>1.8486</v>
      </c>
      <c r="M554" s="9">
        <f t="shared" si="133"/>
        <v>1.8369166666666665</v>
      </c>
      <c r="N554" s="9">
        <f t="shared" si="134"/>
        <v>1.9494166666666668</v>
      </c>
      <c r="O554" s="9">
        <f t="shared" si="135"/>
        <v>2.0544166666666666</v>
      </c>
      <c r="P554" s="9">
        <f t="shared" si="136"/>
        <v>2.1644166666666673</v>
      </c>
      <c r="Q554" s="9">
        <f t="shared" si="137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">
      <c r="A555" s="31">
        <f t="shared" si="138"/>
        <v>4</v>
      </c>
      <c r="B555" s="31">
        <f t="shared" si="139"/>
        <v>3</v>
      </c>
      <c r="C555" s="1">
        <v>34774</v>
      </c>
      <c r="D555">
        <f t="shared" si="140"/>
        <v>3</v>
      </c>
      <c r="E555">
        <f t="shared" si="141"/>
        <v>1995</v>
      </c>
      <c r="F555" s="19">
        <f t="shared" si="128"/>
        <v>0.19719999999999982</v>
      </c>
      <c r="G555" s="19">
        <f t="shared" si="130"/>
        <v>0.1100000000000001</v>
      </c>
      <c r="H555" s="19">
        <f t="shared" si="131"/>
        <v>0.10499999999999998</v>
      </c>
      <c r="I555" s="19">
        <f t="shared" si="132"/>
        <v>0.21500000000000008</v>
      </c>
      <c r="J555" s="21">
        <f>VLOOKUP(C555,'Nymex hist.'!A:B,2,0)</f>
        <v>1.62</v>
      </c>
      <c r="K555" s="21">
        <f t="shared" si="142"/>
        <v>1.718</v>
      </c>
      <c r="L555" s="21">
        <f t="shared" si="129"/>
        <v>1.9151999999999998</v>
      </c>
      <c r="M555" s="21">
        <f t="shared" si="133"/>
        <v>1.9009166666666666</v>
      </c>
      <c r="N555" s="21">
        <f t="shared" si="134"/>
        <v>2.0109166666666667</v>
      </c>
      <c r="O555" s="21">
        <f t="shared" si="135"/>
        <v>2.1159166666666667</v>
      </c>
      <c r="P555" s="21">
        <f t="shared" si="136"/>
        <v>2.2259166666666665</v>
      </c>
      <c r="Q555" s="21">
        <f t="shared" si="137"/>
        <v>2.3409166666666668</v>
      </c>
      <c r="R555" s="8">
        <v>34774</v>
      </c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9"/>
      <c r="AK555" s="27"/>
      <c r="AL555" s="27"/>
      <c r="AM555" s="27"/>
      <c r="AN555" s="27"/>
      <c r="AO555" s="27"/>
      <c r="AP555" s="27"/>
      <c r="AQ555" s="27"/>
      <c r="AR555" s="27"/>
      <c r="AS555" s="27">
        <v>1.62</v>
      </c>
      <c r="AT555" s="27">
        <v>1.6679999999999999</v>
      </c>
      <c r="AU555" s="27">
        <v>1.708</v>
      </c>
      <c r="AV555" s="27">
        <v>1.748</v>
      </c>
      <c r="AW555" s="27">
        <v>1.75</v>
      </c>
      <c r="AX555" s="27">
        <v>1.752</v>
      </c>
      <c r="AY555" s="27">
        <v>1.78</v>
      </c>
      <c r="AZ555" s="27">
        <v>1.8620000000000001</v>
      </c>
      <c r="BA555" s="27">
        <v>1.962</v>
      </c>
      <c r="BB555" s="27">
        <v>1.9750000000000001</v>
      </c>
      <c r="BC555" s="27">
        <v>1.9119999999999999</v>
      </c>
      <c r="BD555" s="27">
        <v>1.865</v>
      </c>
      <c r="BE555" s="27">
        <v>1.819</v>
      </c>
      <c r="BF555" s="27">
        <v>1.827</v>
      </c>
      <c r="BG555" s="27">
        <v>1.837</v>
      </c>
      <c r="BH555" s="27">
        <v>1.847</v>
      </c>
      <c r="BI555" s="27">
        <v>1.86</v>
      </c>
      <c r="BJ555" s="27">
        <v>1.875</v>
      </c>
      <c r="BK555" s="27">
        <v>1.91</v>
      </c>
      <c r="BL555" s="27">
        <v>1.992</v>
      </c>
      <c r="BM555" s="27">
        <v>2.0920000000000001</v>
      </c>
      <c r="BN555" s="27">
        <v>2.085</v>
      </c>
      <c r="BO555" s="27">
        <v>2.0219999999999998</v>
      </c>
      <c r="BP555" s="27">
        <v>1.9750000000000001</v>
      </c>
      <c r="BQ555" s="27">
        <v>1.929</v>
      </c>
      <c r="BR555" s="27">
        <v>1.9370000000000001</v>
      </c>
      <c r="BS555" s="27">
        <v>1.9470000000000001</v>
      </c>
      <c r="BT555" s="27">
        <v>1.9570000000000001</v>
      </c>
      <c r="BU555" s="27">
        <v>1.97</v>
      </c>
      <c r="BV555" s="27">
        <v>1.9850000000000001</v>
      </c>
      <c r="BW555" s="27">
        <v>2.02</v>
      </c>
      <c r="BX555" s="27">
        <v>2.1019999999999999</v>
      </c>
      <c r="BY555" s="27">
        <v>2.202</v>
      </c>
      <c r="BZ555" s="27">
        <v>2.19</v>
      </c>
      <c r="CA555" s="27">
        <v>2.1269999999999998</v>
      </c>
      <c r="CB555" s="27">
        <v>2.08</v>
      </c>
      <c r="CC555" s="27">
        <v>2.0339999999999998</v>
      </c>
      <c r="CD555" s="27">
        <v>2.0419999999999998</v>
      </c>
      <c r="CE555" s="27">
        <v>2.052</v>
      </c>
      <c r="CF555" s="27">
        <v>2.0619999999999998</v>
      </c>
      <c r="CG555" s="27">
        <v>2.0750000000000002</v>
      </c>
      <c r="CH555" s="27">
        <v>2.09</v>
      </c>
      <c r="CI555" s="27">
        <v>2.125</v>
      </c>
      <c r="CJ555" s="27">
        <v>2.2069999999999999</v>
      </c>
      <c r="CK555" s="27">
        <v>2.3069999999999999</v>
      </c>
      <c r="CL555" s="27">
        <v>2.2999999999999998</v>
      </c>
      <c r="CM555" s="27">
        <v>2.2370000000000001</v>
      </c>
      <c r="CN555" s="27">
        <v>2.19</v>
      </c>
      <c r="CO555" s="27">
        <v>2.1440000000000001</v>
      </c>
      <c r="CP555" s="27">
        <v>2.1520000000000001</v>
      </c>
      <c r="CQ555" s="27">
        <v>2.1619999999999999</v>
      </c>
      <c r="CR555" s="27">
        <v>2.1720000000000002</v>
      </c>
      <c r="CS555" s="27">
        <v>2.1850000000000001</v>
      </c>
      <c r="CT555" s="27">
        <v>2.2000000000000002</v>
      </c>
      <c r="CU555" s="27">
        <v>2.2349999999999999</v>
      </c>
      <c r="CV555" s="27">
        <v>2.3170000000000002</v>
      </c>
      <c r="CW555" s="27">
        <v>2.4169999999999998</v>
      </c>
      <c r="CX555" s="27">
        <v>2.415</v>
      </c>
      <c r="CY555" s="27">
        <v>2.3519999999999999</v>
      </c>
      <c r="CZ555" s="27">
        <v>2.3050000000000002</v>
      </c>
      <c r="DA555" s="27">
        <v>2.2589999999999999</v>
      </c>
      <c r="DB555" s="27">
        <v>2.2669999999999999</v>
      </c>
      <c r="DC555" s="27">
        <v>2.2770000000000001</v>
      </c>
      <c r="DD555" s="27">
        <v>2.2869999999999999</v>
      </c>
      <c r="DE555" s="27">
        <v>2.2999999999999998</v>
      </c>
      <c r="DF555" s="27">
        <v>2.3149999999999999</v>
      </c>
      <c r="DG555" s="27">
        <v>2.35</v>
      </c>
      <c r="DH555" s="27">
        <v>2.4319999999999999</v>
      </c>
      <c r="DI555" s="27">
        <v>2.532</v>
      </c>
      <c r="DJ555" s="27">
        <v>2.5375000000000001</v>
      </c>
      <c r="DK555" s="27">
        <v>2.4744999999999999</v>
      </c>
      <c r="DL555" s="27">
        <v>2.4275000000000002</v>
      </c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</row>
    <row r="556" spans="1:199" customFormat="1" x14ac:dyDescent="0.2">
      <c r="A556">
        <f t="shared" si="138"/>
        <v>5</v>
      </c>
      <c r="B556">
        <f t="shared" si="139"/>
        <v>3</v>
      </c>
      <c r="C556" s="1">
        <v>34775</v>
      </c>
      <c r="D556">
        <f t="shared" si="140"/>
        <v>3</v>
      </c>
      <c r="E556">
        <f t="shared" si="141"/>
        <v>1995</v>
      </c>
      <c r="F556" s="17">
        <f t="shared" si="128"/>
        <v>0.21559999999999979</v>
      </c>
      <c r="G556" s="16">
        <f t="shared" si="130"/>
        <v>0.1100000000000001</v>
      </c>
      <c r="H556" s="16">
        <f t="shared" si="131"/>
        <v>0.10499999999999998</v>
      </c>
      <c r="I556" s="16">
        <f t="shared" si="132"/>
        <v>0.21500000000000008</v>
      </c>
      <c r="J556" s="7">
        <f>VLOOKUP(C556,'Nymex hist.'!A:B,2,0)</f>
        <v>1.5660000000000001</v>
      </c>
      <c r="K556" s="11">
        <f t="shared" si="142"/>
        <v>1.69</v>
      </c>
      <c r="L556" s="11">
        <f t="shared" si="129"/>
        <v>1.9055999999999997</v>
      </c>
      <c r="M556" s="9">
        <f t="shared" si="133"/>
        <v>1.8909166666666668</v>
      </c>
      <c r="N556" s="9">
        <f t="shared" si="134"/>
        <v>2.0009166666666669</v>
      </c>
      <c r="O556" s="9">
        <f t="shared" si="135"/>
        <v>2.1059166666666669</v>
      </c>
      <c r="P556" s="9">
        <f t="shared" si="136"/>
        <v>2.2159166666666668</v>
      </c>
      <c r="Q556" s="9">
        <f t="shared" si="137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x14ac:dyDescent="0.2">
      <c r="A557">
        <f t="shared" si="138"/>
        <v>1</v>
      </c>
      <c r="B557">
        <f t="shared" si="139"/>
        <v>3</v>
      </c>
      <c r="C557" s="1">
        <v>34778</v>
      </c>
      <c r="D557">
        <f t="shared" si="140"/>
        <v>3</v>
      </c>
      <c r="E557">
        <f t="shared" si="141"/>
        <v>1995</v>
      </c>
      <c r="F557" s="17">
        <f t="shared" si="128"/>
        <v>0.22671428571428565</v>
      </c>
      <c r="G557" s="16">
        <f t="shared" si="130"/>
        <v>0.10999999999999988</v>
      </c>
      <c r="H557" s="16">
        <f t="shared" si="131"/>
        <v>0.1050000000000002</v>
      </c>
      <c r="I557" s="16">
        <f t="shared" si="132"/>
        <v>0.21500000000000008</v>
      </c>
      <c r="J557" s="7">
        <f>VLOOKUP(C557,'Nymex hist.'!A:B,2,0)</f>
        <v>1.5229999999999999</v>
      </c>
      <c r="K557" s="11">
        <f t="shared" si="142"/>
        <v>1.6732857142857143</v>
      </c>
      <c r="L557" s="11">
        <f t="shared" si="129"/>
        <v>1.9</v>
      </c>
      <c r="M557" s="9">
        <f t="shared" si="133"/>
        <v>1.8880833333333331</v>
      </c>
      <c r="N557" s="9">
        <f t="shared" si="134"/>
        <v>1.998083333333333</v>
      </c>
      <c r="O557" s="9">
        <f t="shared" si="135"/>
        <v>2.1030833333333332</v>
      </c>
      <c r="P557" s="9">
        <f t="shared" si="136"/>
        <v>2.2130833333333331</v>
      </c>
      <c r="Q557" s="9">
        <f t="shared" si="137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x14ac:dyDescent="0.2">
      <c r="A558">
        <f t="shared" si="138"/>
        <v>2</v>
      </c>
      <c r="B558">
        <f t="shared" si="139"/>
        <v>3</v>
      </c>
      <c r="C558" s="1">
        <v>34779</v>
      </c>
      <c r="D558">
        <f t="shared" si="140"/>
        <v>3</v>
      </c>
      <c r="E558">
        <f t="shared" si="141"/>
        <v>1995</v>
      </c>
      <c r="F558" s="17">
        <f t="shared" si="128"/>
        <v>0.23200000000000021</v>
      </c>
      <c r="G558" s="16">
        <f t="shared" si="130"/>
        <v>0.10750000000000015</v>
      </c>
      <c r="H558" s="16">
        <f t="shared" si="131"/>
        <v>0.10499999999999998</v>
      </c>
      <c r="I558" s="16">
        <f t="shared" si="132"/>
        <v>0.21250000000000013</v>
      </c>
      <c r="J558" s="7">
        <f>VLOOKUP(C558,'Nymex hist.'!A:B,2,0)</f>
        <v>1.5129999999999999</v>
      </c>
      <c r="K558" s="11">
        <f t="shared" si="142"/>
        <v>1.6769999999999998</v>
      </c>
      <c r="L558" s="11">
        <f t="shared" si="129"/>
        <v>1.909</v>
      </c>
      <c r="M558" s="9">
        <f t="shared" si="133"/>
        <v>1.8976666666666666</v>
      </c>
      <c r="N558" s="9">
        <f t="shared" si="134"/>
        <v>2.0051666666666668</v>
      </c>
      <c r="O558" s="9">
        <f t="shared" si="135"/>
        <v>2.1101666666666667</v>
      </c>
      <c r="P558" s="9">
        <f t="shared" si="136"/>
        <v>2.2201666666666666</v>
      </c>
      <c r="Q558" s="9">
        <f t="shared" si="137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x14ac:dyDescent="0.2">
      <c r="A559">
        <f t="shared" si="138"/>
        <v>3</v>
      </c>
      <c r="B559">
        <f t="shared" si="139"/>
        <v>3</v>
      </c>
      <c r="C559" s="1">
        <v>34780</v>
      </c>
      <c r="D559">
        <f t="shared" si="140"/>
        <v>3</v>
      </c>
      <c r="E559">
        <f t="shared" si="141"/>
        <v>1995</v>
      </c>
      <c r="F559" s="17">
        <f t="shared" si="128"/>
        <v>0.22268571428571415</v>
      </c>
      <c r="G559" s="16">
        <f t="shared" si="130"/>
        <v>0.10500000000000043</v>
      </c>
      <c r="H559" s="16">
        <f t="shared" si="131"/>
        <v>0.10499999999999998</v>
      </c>
      <c r="I559" s="16">
        <f t="shared" si="132"/>
        <v>0.21000000000000041</v>
      </c>
      <c r="J559" s="7">
        <f>VLOOKUP(C559,'Nymex hist.'!A:B,2,0)</f>
        <v>1.548</v>
      </c>
      <c r="K559" s="11">
        <f t="shared" si="142"/>
        <v>1.7227142857142859</v>
      </c>
      <c r="L559" s="11">
        <f t="shared" si="129"/>
        <v>1.9454</v>
      </c>
      <c r="M559" s="9">
        <f t="shared" si="133"/>
        <v>1.935083333333333</v>
      </c>
      <c r="N559" s="9">
        <f t="shared" si="134"/>
        <v>2.0400833333333335</v>
      </c>
      <c r="O559" s="9">
        <f t="shared" si="135"/>
        <v>2.1450833333333335</v>
      </c>
      <c r="P559" s="9">
        <f t="shared" si="136"/>
        <v>2.2550833333333333</v>
      </c>
      <c r="Q559" s="9">
        <f t="shared" si="137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">
      <c r="A560" s="31">
        <f t="shared" si="138"/>
        <v>4</v>
      </c>
      <c r="B560" s="31">
        <f t="shared" si="139"/>
        <v>3</v>
      </c>
      <c r="C560" s="1">
        <v>34781</v>
      </c>
      <c r="D560">
        <f t="shared" si="140"/>
        <v>3</v>
      </c>
      <c r="E560">
        <f t="shared" si="141"/>
        <v>1995</v>
      </c>
      <c r="F560" s="19">
        <f t="shared" si="128"/>
        <v>0.21374285714285723</v>
      </c>
      <c r="G560" s="19">
        <f t="shared" si="130"/>
        <v>0.10500000000000043</v>
      </c>
      <c r="H560" s="19">
        <f t="shared" si="131"/>
        <v>0.10499999999999998</v>
      </c>
      <c r="I560" s="19">
        <f t="shared" si="132"/>
        <v>0.21000000000000041</v>
      </c>
      <c r="J560" s="21">
        <f>VLOOKUP(C560,'Nymex hist.'!A:B,2,0)</f>
        <v>1.5660000000000001</v>
      </c>
      <c r="K560" s="21">
        <f t="shared" si="142"/>
        <v>1.7388571428571427</v>
      </c>
      <c r="L560" s="21">
        <f t="shared" si="129"/>
        <v>1.9525999999999999</v>
      </c>
      <c r="M560" s="21">
        <f t="shared" si="133"/>
        <v>1.9424166666666665</v>
      </c>
      <c r="N560" s="21">
        <f t="shared" si="134"/>
        <v>2.0474166666666669</v>
      </c>
      <c r="O560" s="21">
        <f t="shared" si="135"/>
        <v>2.1524166666666669</v>
      </c>
      <c r="P560" s="21">
        <f t="shared" si="136"/>
        <v>2.2574166666666664</v>
      </c>
      <c r="Q560" s="21">
        <f t="shared" si="137"/>
        <v>2.3724166666666666</v>
      </c>
      <c r="R560" s="8">
        <v>34781</v>
      </c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9"/>
      <c r="AK560" s="27"/>
      <c r="AL560" s="27"/>
      <c r="AM560" s="27"/>
      <c r="AN560" s="27"/>
      <c r="AO560" s="27"/>
      <c r="AP560" s="27"/>
      <c r="AQ560" s="27"/>
      <c r="AR560" s="27"/>
      <c r="AS560" s="27">
        <v>1.5660000000000001</v>
      </c>
      <c r="AT560" s="27">
        <v>1.69</v>
      </c>
      <c r="AU560" s="27">
        <v>1.7549999999999999</v>
      </c>
      <c r="AV560" s="27">
        <v>1.7749999999999999</v>
      </c>
      <c r="AW560" s="27">
        <v>1.7829999999999999</v>
      </c>
      <c r="AX560" s="27">
        <v>1.79</v>
      </c>
      <c r="AY560" s="27">
        <v>1.8129999999999999</v>
      </c>
      <c r="AZ560" s="27">
        <v>1.893</v>
      </c>
      <c r="BA560" s="27">
        <v>1.9930000000000001</v>
      </c>
      <c r="BB560" s="27">
        <v>2.0110000000000001</v>
      </c>
      <c r="BC560" s="27">
        <v>1.9550000000000001</v>
      </c>
      <c r="BD560" s="27">
        <v>1.911</v>
      </c>
      <c r="BE560" s="27">
        <v>1.8680000000000001</v>
      </c>
      <c r="BF560" s="27">
        <v>1.8779999999999999</v>
      </c>
      <c r="BG560" s="27">
        <v>1.8879999999999999</v>
      </c>
      <c r="BH560" s="27">
        <v>1.8979999999999999</v>
      </c>
      <c r="BI560" s="27">
        <v>1.913</v>
      </c>
      <c r="BJ560" s="27">
        <v>1.9279999999999999</v>
      </c>
      <c r="BK560" s="27">
        <v>1.9330000000000001</v>
      </c>
      <c r="BL560" s="27">
        <v>2.0129999999999999</v>
      </c>
      <c r="BM560" s="27">
        <v>2.113</v>
      </c>
      <c r="BN560" s="27">
        <v>2.1160000000000001</v>
      </c>
      <c r="BO560" s="27">
        <v>2.06</v>
      </c>
      <c r="BP560" s="27">
        <v>2.016</v>
      </c>
      <c r="BQ560" s="27">
        <v>1.9730000000000001</v>
      </c>
      <c r="BR560" s="27">
        <v>1.9830000000000001</v>
      </c>
      <c r="BS560" s="27">
        <v>1.9930000000000001</v>
      </c>
      <c r="BT560" s="27">
        <v>2.0030000000000001</v>
      </c>
      <c r="BU560" s="27">
        <v>2.0179999999999998</v>
      </c>
      <c r="BV560" s="27">
        <v>2.0329999999999999</v>
      </c>
      <c r="BW560" s="27">
        <v>2.0379999999999998</v>
      </c>
      <c r="BX560" s="27">
        <v>2.1179999999999999</v>
      </c>
      <c r="BY560" s="27">
        <v>2.218</v>
      </c>
      <c r="BZ560" s="27">
        <v>2.2210000000000001</v>
      </c>
      <c r="CA560" s="27">
        <v>2.165</v>
      </c>
      <c r="CB560" s="27">
        <v>2.121</v>
      </c>
      <c r="CC560" s="27">
        <v>2.0779999999999998</v>
      </c>
      <c r="CD560" s="27">
        <v>2.0880000000000001</v>
      </c>
      <c r="CE560" s="27">
        <v>2.0979999999999999</v>
      </c>
      <c r="CF560" s="27">
        <v>2.1080000000000001</v>
      </c>
      <c r="CG560" s="27">
        <v>2.1230000000000002</v>
      </c>
      <c r="CH560" s="27">
        <v>2.1379999999999999</v>
      </c>
      <c r="CI560" s="27">
        <v>2.1429999999999998</v>
      </c>
      <c r="CJ560" s="27">
        <v>2.2229999999999999</v>
      </c>
      <c r="CK560" s="27">
        <v>2.323</v>
      </c>
      <c r="CL560" s="27">
        <v>2.3260000000000001</v>
      </c>
      <c r="CM560" s="27">
        <v>2.27</v>
      </c>
      <c r="CN560" s="27">
        <v>2.226</v>
      </c>
      <c r="CO560" s="27">
        <v>2.1829999999999998</v>
      </c>
      <c r="CP560" s="27">
        <v>2.1930000000000001</v>
      </c>
      <c r="CQ560" s="27">
        <v>2.2029999999999998</v>
      </c>
      <c r="CR560" s="27">
        <v>2.2130000000000001</v>
      </c>
      <c r="CS560" s="27">
        <v>2.2280000000000002</v>
      </c>
      <c r="CT560" s="27">
        <v>2.2429999999999999</v>
      </c>
      <c r="CU560" s="27">
        <v>2.2480000000000002</v>
      </c>
      <c r="CV560" s="27">
        <v>2.3279999999999998</v>
      </c>
      <c r="CW560" s="27">
        <v>2.4279999999999999</v>
      </c>
      <c r="CX560" s="27">
        <v>2.4409999999999998</v>
      </c>
      <c r="CY560" s="27">
        <v>2.3849999999999998</v>
      </c>
      <c r="CZ560" s="27">
        <v>2.3410000000000002</v>
      </c>
      <c r="DA560" s="27">
        <v>2.298</v>
      </c>
      <c r="DB560" s="27">
        <v>2.3079999999999998</v>
      </c>
      <c r="DC560" s="27">
        <v>2.3180000000000001</v>
      </c>
      <c r="DD560" s="27">
        <v>2.3279999999999998</v>
      </c>
      <c r="DE560" s="27">
        <v>2.343</v>
      </c>
      <c r="DF560" s="27">
        <v>2.3580000000000001</v>
      </c>
      <c r="DG560" s="27">
        <v>2.363</v>
      </c>
      <c r="DH560" s="27">
        <v>2.4430000000000001</v>
      </c>
      <c r="DI560" s="27">
        <v>2.5430000000000001</v>
      </c>
      <c r="DJ560" s="27">
        <v>2.5634999999999999</v>
      </c>
      <c r="DK560" s="27">
        <v>2.5074999999999998</v>
      </c>
      <c r="DL560" s="27">
        <v>2.4634999999999998</v>
      </c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</row>
    <row r="561" spans="1:199" customFormat="1" x14ac:dyDescent="0.2">
      <c r="A561">
        <f t="shared" si="138"/>
        <v>5</v>
      </c>
      <c r="B561">
        <f t="shared" si="139"/>
        <v>3</v>
      </c>
      <c r="C561" s="1">
        <v>34782</v>
      </c>
      <c r="D561">
        <f t="shared" si="140"/>
        <v>3</v>
      </c>
      <c r="E561">
        <f t="shared" si="141"/>
        <v>1995</v>
      </c>
      <c r="F561" s="17">
        <f t="shared" si="128"/>
        <v>0.21962857142857173</v>
      </c>
      <c r="G561" s="16">
        <f t="shared" si="130"/>
        <v>0.1050000000000002</v>
      </c>
      <c r="H561" s="16">
        <f t="shared" si="131"/>
        <v>0.10499999999999998</v>
      </c>
      <c r="I561" s="16">
        <f t="shared" si="132"/>
        <v>0.21000000000000019</v>
      </c>
      <c r="J561" s="7">
        <f>VLOOKUP(C561,'Nymex hist.'!A:B,2,0)</f>
        <v>1.5660000000000001</v>
      </c>
      <c r="K561" s="11">
        <f t="shared" si="142"/>
        <v>1.7055714285714285</v>
      </c>
      <c r="L561" s="11">
        <f t="shared" si="129"/>
        <v>1.9252000000000002</v>
      </c>
      <c r="M561" s="9">
        <f t="shared" si="133"/>
        <v>1.9156666666666669</v>
      </c>
      <c r="N561" s="9">
        <f t="shared" si="134"/>
        <v>2.0206666666666671</v>
      </c>
      <c r="O561" s="9">
        <f t="shared" si="135"/>
        <v>2.125666666666667</v>
      </c>
      <c r="P561" s="9">
        <f t="shared" si="136"/>
        <v>2.2306666666666666</v>
      </c>
      <c r="Q561" s="9">
        <f t="shared" si="137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x14ac:dyDescent="0.2">
      <c r="A562">
        <f t="shared" si="138"/>
        <v>1</v>
      </c>
      <c r="B562">
        <f t="shared" si="139"/>
        <v>3</v>
      </c>
      <c r="C562" s="1">
        <v>34785</v>
      </c>
      <c r="D562">
        <f t="shared" si="140"/>
        <v>3</v>
      </c>
      <c r="E562">
        <f t="shared" si="141"/>
        <v>1995</v>
      </c>
      <c r="F562" s="17">
        <f t="shared" si="128"/>
        <v>0.2069428571428571</v>
      </c>
      <c r="G562" s="16">
        <f t="shared" si="130"/>
        <v>0.1050000000000002</v>
      </c>
      <c r="H562" s="16">
        <f t="shared" si="131"/>
        <v>0.10499999999999998</v>
      </c>
      <c r="I562" s="16">
        <f t="shared" si="132"/>
        <v>0.21000000000000019</v>
      </c>
      <c r="J562" s="7">
        <f>VLOOKUP(C562,'Nymex hist.'!A:B,2,0)</f>
        <v>1.657</v>
      </c>
      <c r="K562" s="11">
        <f t="shared" si="142"/>
        <v>1.703857142857143</v>
      </c>
      <c r="L562" s="11">
        <f t="shared" si="129"/>
        <v>1.9108000000000001</v>
      </c>
      <c r="M562" s="9">
        <f t="shared" si="133"/>
        <v>1.9028333333333334</v>
      </c>
      <c r="N562" s="9">
        <f t="shared" si="134"/>
        <v>2.0078333333333336</v>
      </c>
      <c r="O562" s="9">
        <f t="shared" si="135"/>
        <v>2.1128333333333336</v>
      </c>
      <c r="P562" s="9">
        <f t="shared" si="136"/>
        <v>2.2178333333333335</v>
      </c>
      <c r="Q562" s="9">
        <f t="shared" si="137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x14ac:dyDescent="0.2">
      <c r="A563">
        <f t="shared" si="138"/>
        <v>2</v>
      </c>
      <c r="B563">
        <f t="shared" si="139"/>
        <v>3</v>
      </c>
      <c r="C563" s="1">
        <v>34786</v>
      </c>
      <c r="D563">
        <f t="shared" si="140"/>
        <v>3</v>
      </c>
      <c r="E563">
        <f t="shared" si="141"/>
        <v>1995</v>
      </c>
      <c r="F563" s="17">
        <f t="shared" si="128"/>
        <v>0.20642857142857163</v>
      </c>
      <c r="G563" s="16">
        <f t="shared" si="130"/>
        <v>0.1050000000000002</v>
      </c>
      <c r="H563" s="16">
        <f t="shared" si="131"/>
        <v>0.10499999999999976</v>
      </c>
      <c r="I563" s="16">
        <f t="shared" si="132"/>
        <v>0.20999999999999996</v>
      </c>
      <c r="J563" s="7">
        <f>VLOOKUP(C563,'Nymex hist.'!A:B,2,0)</f>
        <v>1.635</v>
      </c>
      <c r="K563" s="11">
        <f t="shared" si="142"/>
        <v>1.6915714285714285</v>
      </c>
      <c r="L563" s="11">
        <f t="shared" si="129"/>
        <v>1.8980000000000001</v>
      </c>
      <c r="M563" s="9">
        <f t="shared" si="133"/>
        <v>1.8895</v>
      </c>
      <c r="N563" s="9">
        <f t="shared" si="134"/>
        <v>1.9945000000000002</v>
      </c>
      <c r="O563" s="9">
        <f t="shared" si="135"/>
        <v>2.0994999999999999</v>
      </c>
      <c r="P563" s="9">
        <f t="shared" si="136"/>
        <v>2.2044999999999999</v>
      </c>
      <c r="Q563" s="9">
        <f t="shared" si="137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x14ac:dyDescent="0.2">
      <c r="A564">
        <f t="shared" si="138"/>
        <v>3</v>
      </c>
      <c r="B564">
        <f t="shared" si="139"/>
        <v>3</v>
      </c>
      <c r="C564" s="1">
        <v>34787</v>
      </c>
      <c r="D564">
        <f t="shared" si="140"/>
        <v>3</v>
      </c>
      <c r="E564">
        <f t="shared" si="141"/>
        <v>1995</v>
      </c>
      <c r="F564" s="17">
        <f t="shared" si="128"/>
        <v>0.20302857142857156</v>
      </c>
      <c r="G564" s="16">
        <f t="shared" si="130"/>
        <v>0.10999999999999965</v>
      </c>
      <c r="H564" s="16">
        <f t="shared" si="131"/>
        <v>0.11000000000000032</v>
      </c>
      <c r="I564" s="16">
        <f t="shared" si="132"/>
        <v>0.21999999999999997</v>
      </c>
      <c r="J564" s="7">
        <f>VLOOKUP(C564,'Nymex hist.'!A:B,2,0)</f>
        <v>1.659</v>
      </c>
      <c r="K564" s="11">
        <f t="shared" si="142"/>
        <v>1.7165714285714286</v>
      </c>
      <c r="L564" s="11">
        <f t="shared" si="129"/>
        <v>1.9196000000000002</v>
      </c>
      <c r="M564" s="9">
        <f t="shared" si="133"/>
        <v>1.909</v>
      </c>
      <c r="N564" s="9">
        <f t="shared" si="134"/>
        <v>2.0189999999999997</v>
      </c>
      <c r="O564" s="9">
        <f t="shared" si="135"/>
        <v>2.129</v>
      </c>
      <c r="P564" s="9">
        <f t="shared" si="136"/>
        <v>2.2390000000000003</v>
      </c>
      <c r="Q564" s="9">
        <f t="shared" si="137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">
      <c r="A565" s="31">
        <f t="shared" si="138"/>
        <v>4</v>
      </c>
      <c r="B565" s="31">
        <f t="shared" si="139"/>
        <v>3</v>
      </c>
      <c r="C565" s="1">
        <v>34788</v>
      </c>
      <c r="D565">
        <f t="shared" si="140"/>
        <v>3</v>
      </c>
      <c r="E565">
        <f t="shared" si="141"/>
        <v>1995</v>
      </c>
      <c r="F565" s="19">
        <f t="shared" si="128"/>
        <v>0.19462857142857093</v>
      </c>
      <c r="G565" s="19">
        <f t="shared" si="130"/>
        <v>0.10499999999999932</v>
      </c>
      <c r="H565" s="19">
        <f t="shared" si="131"/>
        <v>0.10500000000000043</v>
      </c>
      <c r="I565" s="19">
        <f t="shared" si="132"/>
        <v>0.20999999999999974</v>
      </c>
      <c r="J565" s="21">
        <f>VLOOKUP(C565,'Nymex hist.'!A:B,2,0)</f>
        <v>1.6870000000000001</v>
      </c>
      <c r="K565" s="21">
        <f t="shared" si="142"/>
        <v>1.7455714285714288</v>
      </c>
      <c r="L565" s="21">
        <f t="shared" si="129"/>
        <v>1.9401999999999997</v>
      </c>
      <c r="M565" s="21">
        <f t="shared" si="133"/>
        <v>1.9217500000000001</v>
      </c>
      <c r="N565" s="21">
        <f t="shared" si="134"/>
        <v>2.0267499999999994</v>
      </c>
      <c r="O565" s="21">
        <f t="shared" si="135"/>
        <v>2.1317499999999998</v>
      </c>
      <c r="P565" s="21">
        <f t="shared" si="136"/>
        <v>2.2367500000000002</v>
      </c>
      <c r="Q565" s="21">
        <f t="shared" si="137"/>
        <v>2.3467499999999997</v>
      </c>
      <c r="R565" s="8">
        <v>34788</v>
      </c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9"/>
      <c r="AK565" s="27"/>
      <c r="AL565" s="27"/>
      <c r="AM565" s="27"/>
      <c r="AN565" s="27"/>
      <c r="AO565" s="27"/>
      <c r="AP565" s="27"/>
      <c r="AQ565" s="27"/>
      <c r="AR565" s="27"/>
      <c r="AS565" s="27">
        <v>1.5660000000000001</v>
      </c>
      <c r="AT565" s="27">
        <v>1.6870000000000001</v>
      </c>
      <c r="AU565" s="27">
        <v>1.7549999999999999</v>
      </c>
      <c r="AV565" s="27">
        <v>1.7849999999999999</v>
      </c>
      <c r="AW565" s="27">
        <v>1.7949999999999999</v>
      </c>
      <c r="AX565" s="27">
        <v>1.8049999999999999</v>
      </c>
      <c r="AY565" s="27">
        <v>1.8260000000000001</v>
      </c>
      <c r="AZ565" s="27">
        <v>1.891</v>
      </c>
      <c r="BA565" s="27">
        <v>1.98</v>
      </c>
      <c r="BB565" s="27">
        <v>1.9950000000000001</v>
      </c>
      <c r="BC565" s="27">
        <v>1.94</v>
      </c>
      <c r="BD565" s="27">
        <v>1.895</v>
      </c>
      <c r="BE565" s="27">
        <v>1.853</v>
      </c>
      <c r="BF565" s="27">
        <v>1.861</v>
      </c>
      <c r="BG565" s="27">
        <v>1.869</v>
      </c>
      <c r="BH565" s="27">
        <v>1.877</v>
      </c>
      <c r="BI565" s="27">
        <v>1.885</v>
      </c>
      <c r="BJ565" s="27">
        <v>1.895</v>
      </c>
      <c r="BK565" s="27">
        <v>1.92</v>
      </c>
      <c r="BL565" s="27">
        <v>1.9910000000000001</v>
      </c>
      <c r="BM565" s="27">
        <v>2.08</v>
      </c>
      <c r="BN565" s="27">
        <v>2.1</v>
      </c>
      <c r="BO565" s="27">
        <v>2.0449999999999999</v>
      </c>
      <c r="BP565" s="27">
        <v>2</v>
      </c>
      <c r="BQ565" s="27">
        <v>1.958</v>
      </c>
      <c r="BR565" s="27">
        <v>1.966</v>
      </c>
      <c r="BS565" s="27">
        <v>1.974</v>
      </c>
      <c r="BT565" s="27">
        <v>1.982</v>
      </c>
      <c r="BU565" s="27">
        <v>1.99</v>
      </c>
      <c r="BV565" s="27">
        <v>2</v>
      </c>
      <c r="BW565" s="27">
        <v>2.0249999999999999</v>
      </c>
      <c r="BX565" s="27">
        <v>2.0960000000000001</v>
      </c>
      <c r="BY565" s="27">
        <v>2.1850000000000001</v>
      </c>
      <c r="BZ565" s="27">
        <v>2.2050000000000001</v>
      </c>
      <c r="CA565" s="27">
        <v>2.15</v>
      </c>
      <c r="CB565" s="27">
        <v>2.105</v>
      </c>
      <c r="CC565" s="27">
        <v>2.0630000000000002</v>
      </c>
      <c r="CD565" s="27">
        <v>2.0710000000000002</v>
      </c>
      <c r="CE565" s="27">
        <v>2.0790000000000002</v>
      </c>
      <c r="CF565" s="27">
        <v>2.0870000000000002</v>
      </c>
      <c r="CG565" s="27">
        <v>2.0950000000000002</v>
      </c>
      <c r="CH565" s="27">
        <v>2.105</v>
      </c>
      <c r="CI565" s="27">
        <v>2.13</v>
      </c>
      <c r="CJ565" s="27">
        <v>2.2010000000000001</v>
      </c>
      <c r="CK565" s="27">
        <v>2.29</v>
      </c>
      <c r="CL565" s="27">
        <v>2.31</v>
      </c>
      <c r="CM565" s="27">
        <v>2.2549999999999999</v>
      </c>
      <c r="CN565" s="27">
        <v>2.21</v>
      </c>
      <c r="CO565" s="27">
        <v>2.1680000000000001</v>
      </c>
      <c r="CP565" s="27">
        <v>2.1760000000000002</v>
      </c>
      <c r="CQ565" s="27">
        <v>2.1840000000000002</v>
      </c>
      <c r="CR565" s="27">
        <v>2.1920000000000002</v>
      </c>
      <c r="CS565" s="27">
        <v>2.2000000000000002</v>
      </c>
      <c r="CT565" s="27">
        <v>2.21</v>
      </c>
      <c r="CU565" s="27">
        <v>2.2349999999999999</v>
      </c>
      <c r="CV565" s="27">
        <v>2.306</v>
      </c>
      <c r="CW565" s="27">
        <v>2.395</v>
      </c>
      <c r="CX565" s="27">
        <v>2.42</v>
      </c>
      <c r="CY565" s="27">
        <v>2.3650000000000002</v>
      </c>
      <c r="CZ565" s="27">
        <v>2.3199999999999998</v>
      </c>
      <c r="DA565" s="27">
        <v>2.278</v>
      </c>
      <c r="DB565" s="27">
        <v>2.286</v>
      </c>
      <c r="DC565" s="27">
        <v>2.294</v>
      </c>
      <c r="DD565" s="27">
        <v>2.302</v>
      </c>
      <c r="DE565" s="27">
        <v>2.31</v>
      </c>
      <c r="DF565" s="27">
        <v>2.3199999999999998</v>
      </c>
      <c r="DG565" s="27">
        <v>2.3450000000000002</v>
      </c>
      <c r="DH565" s="27">
        <v>2.4159999999999999</v>
      </c>
      <c r="DI565" s="27">
        <v>2.5049999999999999</v>
      </c>
      <c r="DJ565" s="27">
        <v>2.54</v>
      </c>
      <c r="DK565" s="27">
        <v>2.4849999999999999</v>
      </c>
      <c r="DL565" s="27">
        <v>2.44</v>
      </c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</row>
    <row r="566" spans="1:199" customFormat="1" x14ac:dyDescent="0.2">
      <c r="A566">
        <f t="shared" si="138"/>
        <v>5</v>
      </c>
      <c r="B566">
        <f t="shared" si="139"/>
        <v>3</v>
      </c>
      <c r="C566" s="1">
        <v>34789</v>
      </c>
      <c r="D566">
        <f t="shared" si="140"/>
        <v>3</v>
      </c>
      <c r="E566">
        <f t="shared" si="141"/>
        <v>1995</v>
      </c>
      <c r="F566" s="17">
        <f t="shared" si="128"/>
        <v>0.19574285714285722</v>
      </c>
      <c r="G566" s="16">
        <f t="shared" si="130"/>
        <v>0.10499999999999998</v>
      </c>
      <c r="H566" s="16">
        <f t="shared" si="131"/>
        <v>0.10499999999999998</v>
      </c>
      <c r="I566" s="16">
        <f t="shared" si="132"/>
        <v>0.20999999999999996</v>
      </c>
      <c r="J566" s="7">
        <f>VLOOKUP(C566,'Nymex hist.'!A:B,2,0)</f>
        <v>1.6850000000000001</v>
      </c>
      <c r="K566" s="11">
        <f t="shared" si="142"/>
        <v>1.7448571428571427</v>
      </c>
      <c r="L566" s="11">
        <f t="shared" si="129"/>
        <v>1.9405999999999999</v>
      </c>
      <c r="M566" s="9">
        <f t="shared" si="133"/>
        <v>1.92075</v>
      </c>
      <c r="N566" s="9">
        <f t="shared" si="134"/>
        <v>2.0257499999999999</v>
      </c>
      <c r="O566" s="9">
        <f t="shared" si="135"/>
        <v>2.1307499999999999</v>
      </c>
      <c r="P566" s="9">
        <f t="shared" si="136"/>
        <v>2.2357499999999999</v>
      </c>
      <c r="Q566" s="9">
        <f t="shared" si="137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x14ac:dyDescent="0.2">
      <c r="A567">
        <f t="shared" si="138"/>
        <v>1</v>
      </c>
      <c r="B567">
        <f t="shared" si="139"/>
        <v>4</v>
      </c>
      <c r="C567" s="1">
        <v>34792</v>
      </c>
      <c r="D567">
        <f t="shared" si="140"/>
        <v>4</v>
      </c>
      <c r="E567">
        <f t="shared" si="141"/>
        <v>1995</v>
      </c>
      <c r="F567" s="17">
        <f t="shared" si="128"/>
        <v>0.16263333333333341</v>
      </c>
      <c r="G567" s="16">
        <f t="shared" si="130"/>
        <v>0.10250000000000026</v>
      </c>
      <c r="H567" s="16">
        <f t="shared" si="131"/>
        <v>0.10000000000000009</v>
      </c>
      <c r="I567" s="16">
        <f t="shared" si="132"/>
        <v>0.20250000000000035</v>
      </c>
      <c r="J567" s="7">
        <f>VLOOKUP(C567,'Nymex hist.'!A:B,2,0)</f>
        <v>1.681</v>
      </c>
      <c r="K567" s="11">
        <f t="shared" si="142"/>
        <v>1.7681666666666667</v>
      </c>
      <c r="L567" s="11">
        <f t="shared" si="129"/>
        <v>1.9308000000000001</v>
      </c>
      <c r="M567" s="9">
        <f t="shared" si="133"/>
        <v>1.9167499999999997</v>
      </c>
      <c r="N567" s="9">
        <f t="shared" si="134"/>
        <v>2.01925</v>
      </c>
      <c r="O567" s="9">
        <f t="shared" si="135"/>
        <v>2.1192500000000001</v>
      </c>
      <c r="P567" s="9">
        <f t="shared" si="136"/>
        <v>2.2192500000000002</v>
      </c>
      <c r="Q567" s="9">
        <f t="shared" si="137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x14ac:dyDescent="0.2">
      <c r="A568">
        <f t="shared" si="138"/>
        <v>2</v>
      </c>
      <c r="B568">
        <f t="shared" si="139"/>
        <v>4</v>
      </c>
      <c r="C568" s="1">
        <v>34793</v>
      </c>
      <c r="D568">
        <f t="shared" si="140"/>
        <v>4</v>
      </c>
      <c r="E568">
        <f t="shared" si="141"/>
        <v>1995</v>
      </c>
      <c r="F568" s="17">
        <f t="shared" si="128"/>
        <v>0.15376666666666639</v>
      </c>
      <c r="G568" s="16">
        <f t="shared" si="130"/>
        <v>0.10249999999999981</v>
      </c>
      <c r="H568" s="16">
        <f t="shared" si="131"/>
        <v>0.10000000000000053</v>
      </c>
      <c r="I568" s="16">
        <f t="shared" si="132"/>
        <v>0.20250000000000035</v>
      </c>
      <c r="J568" s="7">
        <f>VLOOKUP(C568,'Nymex hist.'!A:B,2,0)</f>
        <v>1.694</v>
      </c>
      <c r="K568" s="11">
        <f t="shared" ref="K568:K599" si="143">AVERAGE(AS568:AY568)</f>
        <v>1.7728333333333335</v>
      </c>
      <c r="L568" s="11">
        <f t="shared" si="129"/>
        <v>1.9265999999999999</v>
      </c>
      <c r="M568" s="9">
        <f t="shared" si="133"/>
        <v>1.9093333333333333</v>
      </c>
      <c r="N568" s="9">
        <f t="shared" si="134"/>
        <v>2.0118333333333331</v>
      </c>
      <c r="O568" s="9">
        <f t="shared" si="135"/>
        <v>2.1118333333333337</v>
      </c>
      <c r="P568" s="9">
        <f t="shared" si="136"/>
        <v>2.2118333333333333</v>
      </c>
      <c r="Q568" s="9">
        <f t="shared" si="137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x14ac:dyDescent="0.2">
      <c r="A569">
        <f t="shared" si="138"/>
        <v>3</v>
      </c>
      <c r="B569">
        <f t="shared" si="139"/>
        <v>4</v>
      </c>
      <c r="C569" s="1">
        <v>34794</v>
      </c>
      <c r="D569">
        <f t="shared" si="140"/>
        <v>4</v>
      </c>
      <c r="E569">
        <f t="shared" si="141"/>
        <v>1995</v>
      </c>
      <c r="F569" s="17">
        <f t="shared" ref="F569:F632" si="144">L569-K569</f>
        <v>0.17143333333333333</v>
      </c>
      <c r="G569" s="16">
        <f t="shared" si="130"/>
        <v>0.10000000000000098</v>
      </c>
      <c r="H569" s="16">
        <f t="shared" si="131"/>
        <v>9.9999999999999201E-2</v>
      </c>
      <c r="I569" s="16">
        <f t="shared" si="132"/>
        <v>0.20000000000000018</v>
      </c>
      <c r="J569" s="7">
        <f>VLOOKUP(C569,'Nymex hist.'!A:B,2,0)</f>
        <v>1.6539999999999999</v>
      </c>
      <c r="K569" s="11">
        <f t="shared" si="143"/>
        <v>1.7541666666666667</v>
      </c>
      <c r="L569" s="11">
        <f t="shared" ref="L569:L632" si="145">AVERAGE(AZ569:BD569)</f>
        <v>1.9256</v>
      </c>
      <c r="M569" s="9">
        <f t="shared" si="133"/>
        <v>1.9089166666666664</v>
      </c>
      <c r="N569" s="9">
        <f t="shared" si="134"/>
        <v>2.0089166666666673</v>
      </c>
      <c r="O569" s="9">
        <f t="shared" si="135"/>
        <v>2.1089166666666666</v>
      </c>
      <c r="P569" s="9">
        <f t="shared" si="136"/>
        <v>2.2089166666666666</v>
      </c>
      <c r="Q569" s="9">
        <f t="shared" si="137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">
      <c r="A570" s="31">
        <f t="shared" si="138"/>
        <v>4</v>
      </c>
      <c r="B570" s="31">
        <f t="shared" si="139"/>
        <v>4</v>
      </c>
      <c r="C570" s="1">
        <v>34795</v>
      </c>
      <c r="D570">
        <f t="shared" si="140"/>
        <v>4</v>
      </c>
      <c r="E570">
        <f t="shared" si="141"/>
        <v>1995</v>
      </c>
      <c r="F570" s="19">
        <f t="shared" si="144"/>
        <v>0.18450000000000011</v>
      </c>
      <c r="G570" s="19">
        <f t="shared" si="130"/>
        <v>0.10000000000000031</v>
      </c>
      <c r="H570" s="19">
        <f t="shared" si="131"/>
        <v>9.9999999999999201E-2</v>
      </c>
      <c r="I570" s="19">
        <f t="shared" si="132"/>
        <v>0.19999999999999951</v>
      </c>
      <c r="J570" s="21">
        <f>VLOOKUP(C570,'Nymex hist.'!A:B,2,0)</f>
        <v>1.6359999999999999</v>
      </c>
      <c r="K570" s="21">
        <f t="shared" si="143"/>
        <v>1.7424999999999999</v>
      </c>
      <c r="L570" s="21">
        <f t="shared" si="145"/>
        <v>1.927</v>
      </c>
      <c r="M570" s="21">
        <f t="shared" si="133"/>
        <v>1.9115</v>
      </c>
      <c r="N570" s="21">
        <f t="shared" si="134"/>
        <v>2.0115000000000003</v>
      </c>
      <c r="O570" s="21">
        <f t="shared" si="135"/>
        <v>2.1114999999999995</v>
      </c>
      <c r="P570" s="21">
        <f t="shared" si="136"/>
        <v>2.2115</v>
      </c>
      <c r="Q570" s="21">
        <f t="shared" si="137"/>
        <v>2.3165</v>
      </c>
      <c r="R570" s="8">
        <v>34795</v>
      </c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9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>
        <v>1.6359999999999999</v>
      </c>
      <c r="AU570" s="27">
        <v>1.7150000000000001</v>
      </c>
      <c r="AV570" s="27">
        <v>1.746</v>
      </c>
      <c r="AW570" s="27">
        <v>1.766</v>
      </c>
      <c r="AX570" s="27">
        <v>1.7809999999999999</v>
      </c>
      <c r="AY570" s="27">
        <v>1.8109999999999999</v>
      </c>
      <c r="AZ570" s="27">
        <v>1.879</v>
      </c>
      <c r="BA570" s="27">
        <v>1.968</v>
      </c>
      <c r="BB570" s="27">
        <v>1.9810000000000001</v>
      </c>
      <c r="BC570" s="27">
        <v>1.9259999999999999</v>
      </c>
      <c r="BD570" s="27">
        <v>1.881</v>
      </c>
      <c r="BE570" s="27">
        <v>1.841</v>
      </c>
      <c r="BF570" s="27">
        <v>1.8520000000000001</v>
      </c>
      <c r="BG570" s="27">
        <v>1.8620000000000001</v>
      </c>
      <c r="BH570" s="27">
        <v>1.8720000000000001</v>
      </c>
      <c r="BI570" s="27">
        <v>1.8819999999999999</v>
      </c>
      <c r="BJ570" s="27">
        <v>1.8919999999999999</v>
      </c>
      <c r="BK570" s="27">
        <v>1.9119999999999999</v>
      </c>
      <c r="BL570" s="27">
        <v>1.974</v>
      </c>
      <c r="BM570" s="27">
        <v>2.0630000000000002</v>
      </c>
      <c r="BN570" s="27">
        <v>2.081</v>
      </c>
      <c r="BO570" s="27">
        <v>2.0259999999999998</v>
      </c>
      <c r="BP570" s="27">
        <v>1.9810000000000001</v>
      </c>
      <c r="BQ570" s="27">
        <v>1.9410000000000001</v>
      </c>
      <c r="BR570" s="27">
        <v>1.952</v>
      </c>
      <c r="BS570" s="27">
        <v>1.962</v>
      </c>
      <c r="BT570" s="27">
        <v>1.972</v>
      </c>
      <c r="BU570" s="27">
        <v>1.982</v>
      </c>
      <c r="BV570" s="27">
        <v>1.992</v>
      </c>
      <c r="BW570" s="27">
        <v>2.012</v>
      </c>
      <c r="BX570" s="27">
        <v>2.0739999999999998</v>
      </c>
      <c r="BY570" s="27">
        <v>2.1629999999999998</v>
      </c>
      <c r="BZ570" s="27">
        <v>2.181</v>
      </c>
      <c r="CA570" s="27">
        <v>2.1259999999999999</v>
      </c>
      <c r="CB570" s="27">
        <v>2.081</v>
      </c>
      <c r="CC570" s="27">
        <v>2.0409999999999999</v>
      </c>
      <c r="CD570" s="27">
        <v>2.052</v>
      </c>
      <c r="CE570" s="27">
        <v>2.0619999999999998</v>
      </c>
      <c r="CF570" s="27">
        <v>2.0720000000000001</v>
      </c>
      <c r="CG570" s="27">
        <v>2.0819999999999999</v>
      </c>
      <c r="CH570" s="27">
        <v>2.0920000000000001</v>
      </c>
      <c r="CI570" s="27">
        <v>2.1120000000000001</v>
      </c>
      <c r="CJ570" s="27">
        <v>2.1739999999999999</v>
      </c>
      <c r="CK570" s="27">
        <v>2.2629999999999999</v>
      </c>
      <c r="CL570" s="27">
        <v>2.2810000000000001</v>
      </c>
      <c r="CM570" s="27">
        <v>2.226</v>
      </c>
      <c r="CN570" s="27">
        <v>2.181</v>
      </c>
      <c r="CO570" s="27">
        <v>2.141</v>
      </c>
      <c r="CP570" s="27">
        <v>2.1520000000000001</v>
      </c>
      <c r="CQ570" s="27">
        <v>2.1619999999999999</v>
      </c>
      <c r="CR570" s="27">
        <v>2.1720000000000002</v>
      </c>
      <c r="CS570" s="27">
        <v>2.1819999999999999</v>
      </c>
      <c r="CT570" s="27">
        <v>2.1920000000000002</v>
      </c>
      <c r="CU570" s="27">
        <v>2.2120000000000002</v>
      </c>
      <c r="CV570" s="27">
        <v>2.274</v>
      </c>
      <c r="CW570" s="27">
        <v>2.363</v>
      </c>
      <c r="CX570" s="27">
        <v>2.3860000000000001</v>
      </c>
      <c r="CY570" s="27">
        <v>2.331</v>
      </c>
      <c r="CZ570" s="27">
        <v>2.286</v>
      </c>
      <c r="DA570" s="27">
        <v>2.246</v>
      </c>
      <c r="DB570" s="27">
        <v>2.2570000000000001</v>
      </c>
      <c r="DC570" s="27">
        <v>2.2669999999999999</v>
      </c>
      <c r="DD570" s="27">
        <v>2.2770000000000001</v>
      </c>
      <c r="DE570" s="27">
        <v>2.2869999999999999</v>
      </c>
      <c r="DF570" s="27">
        <v>2.2970000000000002</v>
      </c>
      <c r="DG570" s="27">
        <v>2.3170000000000002</v>
      </c>
      <c r="DH570" s="27">
        <v>2.379</v>
      </c>
      <c r="DI570" s="27">
        <v>2.468</v>
      </c>
      <c r="DJ570" s="27">
        <v>2.5009999999999999</v>
      </c>
      <c r="DK570" s="27">
        <v>2.4460000000000002</v>
      </c>
      <c r="DL570" s="27">
        <v>2.4009999999999998</v>
      </c>
      <c r="DM570" s="27">
        <v>2.3610000000000002</v>
      </c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</row>
    <row r="571" spans="1:199" customFormat="1" x14ac:dyDescent="0.2">
      <c r="A571">
        <f t="shared" si="138"/>
        <v>5</v>
      </c>
      <c r="B571">
        <f t="shared" si="139"/>
        <v>4</v>
      </c>
      <c r="C571" s="1">
        <v>34796</v>
      </c>
      <c r="D571">
        <f t="shared" si="140"/>
        <v>4</v>
      </c>
      <c r="E571">
        <f t="shared" si="141"/>
        <v>1995</v>
      </c>
      <c r="F571" s="17">
        <f t="shared" si="144"/>
        <v>0.18650000000000011</v>
      </c>
      <c r="G571" s="16">
        <f t="shared" si="130"/>
        <v>9.9999999999999867E-2</v>
      </c>
      <c r="H571" s="16">
        <f t="shared" si="131"/>
        <v>0.10000000000000009</v>
      </c>
      <c r="I571" s="16">
        <f t="shared" si="132"/>
        <v>0.19999999999999996</v>
      </c>
      <c r="J571" s="7">
        <f>VLOOKUP(C571,'Nymex hist.'!A:B,2,0)</f>
        <v>1.623</v>
      </c>
      <c r="K571" s="11">
        <f t="shared" si="143"/>
        <v>1.7415</v>
      </c>
      <c r="L571" s="11">
        <f t="shared" si="145"/>
        <v>1.9280000000000002</v>
      </c>
      <c r="M571" s="9">
        <f t="shared" si="133"/>
        <v>1.9110833333333332</v>
      </c>
      <c r="N571" s="9">
        <f t="shared" si="134"/>
        <v>2.0110833333333331</v>
      </c>
      <c r="O571" s="9">
        <f t="shared" si="135"/>
        <v>2.1110833333333332</v>
      </c>
      <c r="P571" s="9">
        <f t="shared" si="136"/>
        <v>2.2110833333333333</v>
      </c>
      <c r="Q571" s="9">
        <f t="shared" si="137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x14ac:dyDescent="0.2">
      <c r="A572">
        <f t="shared" si="138"/>
        <v>1</v>
      </c>
      <c r="B572">
        <f t="shared" si="139"/>
        <v>4</v>
      </c>
      <c r="C572" s="1">
        <v>34799</v>
      </c>
      <c r="D572">
        <f t="shared" si="140"/>
        <v>4</v>
      </c>
      <c r="E572">
        <f t="shared" si="141"/>
        <v>1995</v>
      </c>
      <c r="F572" s="17">
        <f t="shared" si="144"/>
        <v>0.19616666666666682</v>
      </c>
      <c r="G572" s="16">
        <f t="shared" si="130"/>
        <v>9.9999999999999867E-2</v>
      </c>
      <c r="H572" s="16">
        <f t="shared" si="131"/>
        <v>0.10000000000000009</v>
      </c>
      <c r="I572" s="16">
        <f t="shared" si="132"/>
        <v>0.19999999999999996</v>
      </c>
      <c r="J572" s="7">
        <f>VLOOKUP(C572,'Nymex hist.'!A:B,2,0)</f>
        <v>1.597</v>
      </c>
      <c r="K572" s="11">
        <f t="shared" si="143"/>
        <v>1.7228333333333332</v>
      </c>
      <c r="L572" s="11">
        <f t="shared" si="145"/>
        <v>1.919</v>
      </c>
      <c r="M572" s="9">
        <f t="shared" si="133"/>
        <v>1.9044166666666669</v>
      </c>
      <c r="N572" s="9">
        <f t="shared" si="134"/>
        <v>2.0044166666666667</v>
      </c>
      <c r="O572" s="9">
        <f t="shared" si="135"/>
        <v>2.1044166666666668</v>
      </c>
      <c r="P572" s="9">
        <f t="shared" si="136"/>
        <v>2.2044166666666669</v>
      </c>
      <c r="Q572" s="9">
        <f t="shared" si="137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x14ac:dyDescent="0.2">
      <c r="A573">
        <f t="shared" si="138"/>
        <v>2</v>
      </c>
      <c r="B573">
        <f t="shared" si="139"/>
        <v>4</v>
      </c>
      <c r="C573" s="1">
        <v>34800</v>
      </c>
      <c r="D573">
        <f t="shared" si="140"/>
        <v>4</v>
      </c>
      <c r="E573">
        <f t="shared" si="141"/>
        <v>1995</v>
      </c>
      <c r="F573" s="17">
        <f t="shared" si="144"/>
        <v>0.18403333333333327</v>
      </c>
      <c r="G573" s="16">
        <f t="shared" si="130"/>
        <v>9.9999999999999867E-2</v>
      </c>
      <c r="H573" s="16">
        <f t="shared" si="131"/>
        <v>0.10000000000000031</v>
      </c>
      <c r="I573" s="16">
        <f t="shared" si="132"/>
        <v>0.20000000000000018</v>
      </c>
      <c r="J573" s="7">
        <f>VLOOKUP(C573,'Nymex hist.'!A:B,2,0)</f>
        <v>1.623</v>
      </c>
      <c r="K573" s="11">
        <f t="shared" si="143"/>
        <v>1.7231666666666667</v>
      </c>
      <c r="L573" s="11">
        <f t="shared" si="145"/>
        <v>1.9072</v>
      </c>
      <c r="M573" s="9">
        <f t="shared" si="133"/>
        <v>1.8932500000000001</v>
      </c>
      <c r="N573" s="9">
        <f t="shared" si="134"/>
        <v>1.99325</v>
      </c>
      <c r="O573" s="9">
        <f t="shared" si="135"/>
        <v>2.0932500000000003</v>
      </c>
      <c r="P573" s="9">
        <f t="shared" si="136"/>
        <v>2.1932499999999995</v>
      </c>
      <c r="Q573" s="9">
        <f t="shared" si="137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x14ac:dyDescent="0.2">
      <c r="A574">
        <f t="shared" si="138"/>
        <v>3</v>
      </c>
      <c r="B574">
        <f t="shared" si="139"/>
        <v>4</v>
      </c>
      <c r="C574" s="1">
        <v>34801</v>
      </c>
      <c r="D574">
        <f t="shared" si="140"/>
        <v>4</v>
      </c>
      <c r="E574">
        <f t="shared" si="141"/>
        <v>1995</v>
      </c>
      <c r="F574" s="17">
        <f t="shared" si="144"/>
        <v>0.17853333333333321</v>
      </c>
      <c r="G574" s="16">
        <f t="shared" si="130"/>
        <v>0.10000000000000009</v>
      </c>
      <c r="H574" s="16">
        <f t="shared" si="131"/>
        <v>9.9999999999999867E-2</v>
      </c>
      <c r="I574" s="16">
        <f t="shared" si="132"/>
        <v>0.19999999999999996</v>
      </c>
      <c r="J574" s="7">
        <f>VLOOKUP(C574,'Nymex hist.'!A:B,2,0)</f>
        <v>1.621</v>
      </c>
      <c r="K574" s="11">
        <f t="shared" si="143"/>
        <v>1.7256666666666669</v>
      </c>
      <c r="L574" s="11">
        <f t="shared" si="145"/>
        <v>1.9042000000000001</v>
      </c>
      <c r="M574" s="9">
        <f t="shared" si="133"/>
        <v>1.8896666666666666</v>
      </c>
      <c r="N574" s="9">
        <f t="shared" si="134"/>
        <v>1.9896666666666667</v>
      </c>
      <c r="O574" s="9">
        <f t="shared" si="135"/>
        <v>2.0896666666666666</v>
      </c>
      <c r="P574" s="9">
        <f t="shared" si="136"/>
        <v>2.1896666666666662</v>
      </c>
      <c r="Q574" s="9">
        <f t="shared" si="137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">
      <c r="A575" s="31">
        <f t="shared" si="138"/>
        <v>4</v>
      </c>
      <c r="B575" s="31">
        <f t="shared" si="139"/>
        <v>4</v>
      </c>
      <c r="C575" s="1">
        <v>34802</v>
      </c>
      <c r="D575">
        <f t="shared" si="140"/>
        <v>4</v>
      </c>
      <c r="E575">
        <f t="shared" si="141"/>
        <v>1995</v>
      </c>
      <c r="F575" s="19">
        <f t="shared" si="144"/>
        <v>0.16829999999999989</v>
      </c>
      <c r="G575" s="19">
        <f t="shared" si="130"/>
        <v>9.9999999999999645E-2</v>
      </c>
      <c r="H575" s="19">
        <f t="shared" si="131"/>
        <v>0.10000000000000009</v>
      </c>
      <c r="I575" s="19">
        <f t="shared" si="132"/>
        <v>0.19999999999999973</v>
      </c>
      <c r="J575" s="21">
        <f>VLOOKUP(C575,'Nymex hist.'!A:B,2,0)</f>
        <v>1.619</v>
      </c>
      <c r="K575" s="21">
        <f t="shared" si="143"/>
        <v>1.7275</v>
      </c>
      <c r="L575" s="21">
        <f t="shared" si="145"/>
        <v>1.8957999999999999</v>
      </c>
      <c r="M575" s="21">
        <f t="shared" si="133"/>
        <v>1.8803333333333336</v>
      </c>
      <c r="N575" s="21">
        <f t="shared" si="134"/>
        <v>1.9803333333333333</v>
      </c>
      <c r="O575" s="21">
        <f t="shared" si="135"/>
        <v>2.0803333333333334</v>
      </c>
      <c r="P575" s="21">
        <f t="shared" si="136"/>
        <v>2.180333333333333</v>
      </c>
      <c r="Q575" s="21">
        <f t="shared" si="137"/>
        <v>2.2853333333333334</v>
      </c>
      <c r="R575" s="8">
        <v>34802</v>
      </c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9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>
        <v>1.619</v>
      </c>
      <c r="AU575" s="27">
        <v>1.712</v>
      </c>
      <c r="AV575" s="27">
        <v>1.7450000000000001</v>
      </c>
      <c r="AW575" s="27">
        <v>1.7509999999999999</v>
      </c>
      <c r="AX575" s="27">
        <v>1.7569999999999999</v>
      </c>
      <c r="AY575" s="27">
        <v>1.7809999999999999</v>
      </c>
      <c r="AZ575" s="27">
        <v>1.851</v>
      </c>
      <c r="BA575" s="27">
        <v>1.9359999999999999</v>
      </c>
      <c r="BB575" s="27">
        <v>1.9490000000000001</v>
      </c>
      <c r="BC575" s="27">
        <v>1.8939999999999999</v>
      </c>
      <c r="BD575" s="27">
        <v>1.849</v>
      </c>
      <c r="BE575" s="27">
        <v>1.8089999999999999</v>
      </c>
      <c r="BF575" s="27">
        <v>1.819</v>
      </c>
      <c r="BG575" s="27">
        <v>1.829</v>
      </c>
      <c r="BH575" s="27">
        <v>1.839</v>
      </c>
      <c r="BI575" s="27">
        <v>1.849</v>
      </c>
      <c r="BJ575" s="27">
        <v>1.86</v>
      </c>
      <c r="BK575" s="27">
        <v>1.88</v>
      </c>
      <c r="BL575" s="27">
        <v>1.9510000000000001</v>
      </c>
      <c r="BM575" s="27">
        <v>2.036</v>
      </c>
      <c r="BN575" s="27">
        <v>2.0489999999999999</v>
      </c>
      <c r="BO575" s="27">
        <v>1.994</v>
      </c>
      <c r="BP575" s="27">
        <v>1.9490000000000001</v>
      </c>
      <c r="BQ575" s="27">
        <v>1.909</v>
      </c>
      <c r="BR575" s="27">
        <v>1.919</v>
      </c>
      <c r="BS575" s="27">
        <v>1.929</v>
      </c>
      <c r="BT575" s="27">
        <v>1.9390000000000001</v>
      </c>
      <c r="BU575" s="27">
        <v>1.9490000000000001</v>
      </c>
      <c r="BV575" s="27">
        <v>1.96</v>
      </c>
      <c r="BW575" s="27">
        <v>1.98</v>
      </c>
      <c r="BX575" s="27">
        <v>2.0510000000000002</v>
      </c>
      <c r="BY575" s="27">
        <v>2.1360000000000001</v>
      </c>
      <c r="BZ575" s="27">
        <v>2.149</v>
      </c>
      <c r="CA575" s="27">
        <v>2.0939999999999999</v>
      </c>
      <c r="CB575" s="27">
        <v>2.0489999999999999</v>
      </c>
      <c r="CC575" s="27">
        <v>2.0089999999999999</v>
      </c>
      <c r="CD575" s="27">
        <v>2.0190000000000001</v>
      </c>
      <c r="CE575" s="27">
        <v>2.0289999999999999</v>
      </c>
      <c r="CF575" s="27">
        <v>2.0390000000000001</v>
      </c>
      <c r="CG575" s="27">
        <v>2.0489999999999999</v>
      </c>
      <c r="CH575" s="27">
        <v>2.06</v>
      </c>
      <c r="CI575" s="27">
        <v>2.08</v>
      </c>
      <c r="CJ575" s="27">
        <v>2.1509999999999998</v>
      </c>
      <c r="CK575" s="27">
        <v>2.2360000000000002</v>
      </c>
      <c r="CL575" s="27">
        <v>2.2490000000000001</v>
      </c>
      <c r="CM575" s="27">
        <v>2.194</v>
      </c>
      <c r="CN575" s="27">
        <v>2.149</v>
      </c>
      <c r="CO575" s="27">
        <v>2.109</v>
      </c>
      <c r="CP575" s="27">
        <v>2.1190000000000002</v>
      </c>
      <c r="CQ575" s="27">
        <v>2.129</v>
      </c>
      <c r="CR575" s="27">
        <v>2.1389999999999998</v>
      </c>
      <c r="CS575" s="27">
        <v>2.149</v>
      </c>
      <c r="CT575" s="27">
        <v>2.16</v>
      </c>
      <c r="CU575" s="27">
        <v>2.1800000000000002</v>
      </c>
      <c r="CV575" s="27">
        <v>2.2509999999999999</v>
      </c>
      <c r="CW575" s="27">
        <v>2.3359999999999999</v>
      </c>
      <c r="CX575" s="27">
        <v>2.3540000000000001</v>
      </c>
      <c r="CY575" s="27">
        <v>2.2989999999999999</v>
      </c>
      <c r="CZ575" s="27">
        <v>2.254</v>
      </c>
      <c r="DA575" s="27">
        <v>2.214</v>
      </c>
      <c r="DB575" s="27">
        <v>2.2240000000000002</v>
      </c>
      <c r="DC575" s="27">
        <v>2.234</v>
      </c>
      <c r="DD575" s="27">
        <v>2.2440000000000002</v>
      </c>
      <c r="DE575" s="27">
        <v>2.254</v>
      </c>
      <c r="DF575" s="27">
        <v>2.2650000000000001</v>
      </c>
      <c r="DG575" s="27">
        <v>2.2850000000000001</v>
      </c>
      <c r="DH575" s="27">
        <v>2.3559999999999999</v>
      </c>
      <c r="DI575" s="27">
        <v>2.4409999999999998</v>
      </c>
      <c r="DJ575" s="27">
        <v>2.4689999999999999</v>
      </c>
      <c r="DK575" s="27">
        <v>2.4140000000000001</v>
      </c>
      <c r="DL575" s="27">
        <v>2.3690000000000002</v>
      </c>
      <c r="DM575" s="27">
        <v>2.3290000000000002</v>
      </c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</row>
    <row r="576" spans="1:199" customFormat="1" x14ac:dyDescent="0.2">
      <c r="A576">
        <f t="shared" si="138"/>
        <v>1</v>
      </c>
      <c r="B576">
        <f t="shared" si="139"/>
        <v>4</v>
      </c>
      <c r="C576" s="1">
        <v>34806</v>
      </c>
      <c r="D576">
        <f t="shared" si="140"/>
        <v>4</v>
      </c>
      <c r="E576">
        <f t="shared" si="141"/>
        <v>1995</v>
      </c>
      <c r="F576" s="17">
        <f t="shared" si="144"/>
        <v>0.15550000000000019</v>
      </c>
      <c r="G576" s="16">
        <f t="shared" si="130"/>
        <v>0.10000000000000031</v>
      </c>
      <c r="H576" s="16">
        <f t="shared" si="131"/>
        <v>9.9999999999999423E-2</v>
      </c>
      <c r="I576" s="16">
        <f t="shared" si="132"/>
        <v>0.19999999999999973</v>
      </c>
      <c r="J576" s="7">
        <f>VLOOKUP(C576,'Nymex hist.'!A:B,2,0)</f>
        <v>1.6559999999999999</v>
      </c>
      <c r="K576" s="11">
        <f t="shared" si="143"/>
        <v>1.7554999999999998</v>
      </c>
      <c r="L576" s="11">
        <f t="shared" si="145"/>
        <v>1.911</v>
      </c>
      <c r="M576" s="9">
        <f t="shared" si="133"/>
        <v>1.8945833333333333</v>
      </c>
      <c r="N576" s="9">
        <f t="shared" si="134"/>
        <v>1.9945833333333336</v>
      </c>
      <c r="O576" s="9">
        <f t="shared" si="135"/>
        <v>2.094583333333333</v>
      </c>
      <c r="P576" s="9">
        <f t="shared" si="136"/>
        <v>2.1945833333333336</v>
      </c>
      <c r="Q576" s="9">
        <f t="shared" si="137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x14ac:dyDescent="0.2">
      <c r="A577">
        <f t="shared" si="138"/>
        <v>2</v>
      </c>
      <c r="B577">
        <f t="shared" si="139"/>
        <v>4</v>
      </c>
      <c r="C577" s="1">
        <v>34807</v>
      </c>
      <c r="D577">
        <f t="shared" si="140"/>
        <v>4</v>
      </c>
      <c r="E577">
        <f t="shared" si="141"/>
        <v>1995</v>
      </c>
      <c r="F577" s="17">
        <f t="shared" si="144"/>
        <v>0.15186666666666682</v>
      </c>
      <c r="G577" s="16">
        <f t="shared" si="130"/>
        <v>9.4999999999999973E-2</v>
      </c>
      <c r="H577" s="16">
        <f t="shared" si="131"/>
        <v>9.5000000000000195E-2</v>
      </c>
      <c r="I577" s="16">
        <f t="shared" si="132"/>
        <v>0.19000000000000017</v>
      </c>
      <c r="J577" s="7">
        <f>VLOOKUP(C577,'Nymex hist.'!A:B,2,0)</f>
        <v>1.679</v>
      </c>
      <c r="K577" s="11">
        <f t="shared" si="143"/>
        <v>1.7513333333333332</v>
      </c>
      <c r="L577" s="11">
        <f t="shared" si="145"/>
        <v>1.9032</v>
      </c>
      <c r="M577" s="9">
        <f t="shared" si="133"/>
        <v>1.8860833333333333</v>
      </c>
      <c r="N577" s="9">
        <f t="shared" si="134"/>
        <v>1.9810833333333333</v>
      </c>
      <c r="O577" s="9">
        <f t="shared" si="135"/>
        <v>2.0760833333333335</v>
      </c>
      <c r="P577" s="9">
        <f t="shared" si="136"/>
        <v>2.1710833333333333</v>
      </c>
      <c r="Q577" s="9">
        <f t="shared" si="137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x14ac:dyDescent="0.2">
      <c r="A578">
        <f t="shared" si="138"/>
        <v>3</v>
      </c>
      <c r="B578">
        <f t="shared" si="139"/>
        <v>4</v>
      </c>
      <c r="C578" s="1">
        <v>34808</v>
      </c>
      <c r="D578">
        <f t="shared" si="140"/>
        <v>4</v>
      </c>
      <c r="E578">
        <f t="shared" si="141"/>
        <v>1995</v>
      </c>
      <c r="F578" s="17">
        <f t="shared" si="144"/>
        <v>0.1365666666666665</v>
      </c>
      <c r="G578" s="16">
        <f t="shared" si="130"/>
        <v>9.4999999999999529E-2</v>
      </c>
      <c r="H578" s="16">
        <f t="shared" si="131"/>
        <v>9.5000000000000639E-2</v>
      </c>
      <c r="I578" s="16">
        <f t="shared" si="132"/>
        <v>0.19000000000000017</v>
      </c>
      <c r="J578" s="7">
        <f>VLOOKUP(C578,'Nymex hist.'!A:B,2,0)</f>
        <v>1.7170000000000001</v>
      </c>
      <c r="K578" s="11">
        <f t="shared" si="143"/>
        <v>1.7638333333333334</v>
      </c>
      <c r="L578" s="11">
        <f t="shared" si="145"/>
        <v>1.9003999999999999</v>
      </c>
      <c r="M578" s="9">
        <f t="shared" si="133"/>
        <v>1.8814166666666667</v>
      </c>
      <c r="N578" s="9">
        <f t="shared" si="134"/>
        <v>1.9764166666666663</v>
      </c>
      <c r="O578" s="9">
        <f t="shared" si="135"/>
        <v>2.0714166666666669</v>
      </c>
      <c r="P578" s="9">
        <f t="shared" si="136"/>
        <v>2.1664166666666671</v>
      </c>
      <c r="Q578" s="9">
        <f t="shared" si="137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">
      <c r="A579" s="31">
        <f t="shared" si="138"/>
        <v>4</v>
      </c>
      <c r="B579" s="31">
        <f t="shared" si="139"/>
        <v>4</v>
      </c>
      <c r="C579" s="1">
        <v>34809</v>
      </c>
      <c r="D579">
        <f t="shared" si="140"/>
        <v>4</v>
      </c>
      <c r="E579">
        <f t="shared" si="141"/>
        <v>1995</v>
      </c>
      <c r="F579" s="19">
        <f t="shared" si="144"/>
        <v>0.14410000000000012</v>
      </c>
      <c r="G579" s="19">
        <f t="shared" si="130"/>
        <v>9.4999999999999973E-2</v>
      </c>
      <c r="H579" s="19">
        <f t="shared" si="131"/>
        <v>9.5000000000000417E-2</v>
      </c>
      <c r="I579" s="19">
        <f t="shared" si="132"/>
        <v>0.19000000000000039</v>
      </c>
      <c r="J579" s="21">
        <f>VLOOKUP(C579,'Nymex hist.'!A:B,2,0)</f>
        <v>1.694</v>
      </c>
      <c r="K579" s="21">
        <f t="shared" si="143"/>
        <v>1.7424999999999999</v>
      </c>
      <c r="L579" s="21">
        <f t="shared" si="145"/>
        <v>1.8866000000000001</v>
      </c>
      <c r="M579" s="21">
        <f t="shared" si="133"/>
        <v>1.8669166666666666</v>
      </c>
      <c r="N579" s="21">
        <f t="shared" si="134"/>
        <v>1.9619166666666665</v>
      </c>
      <c r="O579" s="21">
        <f t="shared" si="135"/>
        <v>2.0569166666666669</v>
      </c>
      <c r="P579" s="21">
        <f t="shared" si="136"/>
        <v>2.1519166666666663</v>
      </c>
      <c r="Q579" s="21">
        <f t="shared" si="137"/>
        <v>2.2569166666666667</v>
      </c>
      <c r="R579" s="8">
        <v>34809</v>
      </c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9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>
        <v>1.694</v>
      </c>
      <c r="AU579" s="27">
        <v>1.7350000000000001</v>
      </c>
      <c r="AV579" s="27">
        <v>1.7470000000000001</v>
      </c>
      <c r="AW579" s="27">
        <v>1.75</v>
      </c>
      <c r="AX579" s="27">
        <v>1.752</v>
      </c>
      <c r="AY579" s="27">
        <v>1.7769999999999999</v>
      </c>
      <c r="AZ579" s="27">
        <v>1.847</v>
      </c>
      <c r="BA579" s="27">
        <v>1.927</v>
      </c>
      <c r="BB579" s="27">
        <v>1.94</v>
      </c>
      <c r="BC579" s="27">
        <v>1.883</v>
      </c>
      <c r="BD579" s="27">
        <v>1.8360000000000001</v>
      </c>
      <c r="BE579" s="27">
        <v>1.796</v>
      </c>
      <c r="BF579" s="27">
        <v>1.806</v>
      </c>
      <c r="BG579" s="27">
        <v>1.8149999999999999</v>
      </c>
      <c r="BH579" s="27">
        <v>1.8240000000000001</v>
      </c>
      <c r="BI579" s="27">
        <v>1.833</v>
      </c>
      <c r="BJ579" s="27">
        <v>1.843</v>
      </c>
      <c r="BK579" s="27">
        <v>1.863</v>
      </c>
      <c r="BL579" s="27">
        <v>1.9419999999999999</v>
      </c>
      <c r="BM579" s="27">
        <v>2.0219999999999998</v>
      </c>
      <c r="BN579" s="27">
        <v>2.0350000000000001</v>
      </c>
      <c r="BO579" s="27">
        <v>1.978</v>
      </c>
      <c r="BP579" s="27">
        <v>1.931</v>
      </c>
      <c r="BQ579" s="27">
        <v>1.891</v>
      </c>
      <c r="BR579" s="27">
        <v>1.901</v>
      </c>
      <c r="BS579" s="27">
        <v>1.91</v>
      </c>
      <c r="BT579" s="27">
        <v>1.919</v>
      </c>
      <c r="BU579" s="27">
        <v>1.9279999999999999</v>
      </c>
      <c r="BV579" s="27">
        <v>1.9379999999999999</v>
      </c>
      <c r="BW579" s="27">
        <v>1.958</v>
      </c>
      <c r="BX579" s="27">
        <v>2.0369999999999999</v>
      </c>
      <c r="BY579" s="27">
        <v>2.117</v>
      </c>
      <c r="BZ579" s="27">
        <v>2.13</v>
      </c>
      <c r="CA579" s="27">
        <v>2.073</v>
      </c>
      <c r="CB579" s="27">
        <v>2.0259999999999998</v>
      </c>
      <c r="CC579" s="27">
        <v>1.986</v>
      </c>
      <c r="CD579" s="27">
        <v>1.996</v>
      </c>
      <c r="CE579" s="27">
        <v>2.0049999999999999</v>
      </c>
      <c r="CF579" s="27">
        <v>2.0139999999999998</v>
      </c>
      <c r="CG579" s="27">
        <v>2.0230000000000001</v>
      </c>
      <c r="CH579" s="27">
        <v>2.0329999999999999</v>
      </c>
      <c r="CI579" s="27">
        <v>2.0529999999999999</v>
      </c>
      <c r="CJ579" s="27">
        <v>2.1320000000000001</v>
      </c>
      <c r="CK579" s="27">
        <v>2.2120000000000002</v>
      </c>
      <c r="CL579" s="27">
        <v>2.2250000000000001</v>
      </c>
      <c r="CM579" s="27">
        <v>2.1680000000000001</v>
      </c>
      <c r="CN579" s="27">
        <v>2.121</v>
      </c>
      <c r="CO579" s="27">
        <v>2.081</v>
      </c>
      <c r="CP579" s="27">
        <v>2.0910000000000002</v>
      </c>
      <c r="CQ579" s="27">
        <v>2.1</v>
      </c>
      <c r="CR579" s="27">
        <v>2.109</v>
      </c>
      <c r="CS579" s="27">
        <v>2.1179999999999999</v>
      </c>
      <c r="CT579" s="27">
        <v>2.1280000000000001</v>
      </c>
      <c r="CU579" s="27">
        <v>2.1480000000000001</v>
      </c>
      <c r="CV579" s="27">
        <v>2.2269999999999999</v>
      </c>
      <c r="CW579" s="27">
        <v>2.3069999999999999</v>
      </c>
      <c r="CX579" s="27">
        <v>2.33</v>
      </c>
      <c r="CY579" s="27">
        <v>2.2730000000000001</v>
      </c>
      <c r="CZ579" s="27">
        <v>2.226</v>
      </c>
      <c r="DA579" s="27">
        <v>2.1859999999999999</v>
      </c>
      <c r="DB579" s="27">
        <v>2.1960000000000002</v>
      </c>
      <c r="DC579" s="27">
        <v>2.2050000000000001</v>
      </c>
      <c r="DD579" s="27">
        <v>2.214</v>
      </c>
      <c r="DE579" s="27">
        <v>2.2229999999999999</v>
      </c>
      <c r="DF579" s="27">
        <v>2.2330000000000001</v>
      </c>
      <c r="DG579" s="27">
        <v>2.2530000000000001</v>
      </c>
      <c r="DH579" s="27">
        <v>2.3319999999999999</v>
      </c>
      <c r="DI579" s="27">
        <v>2.4119999999999999</v>
      </c>
      <c r="DJ579" s="27">
        <v>2.4449999999999998</v>
      </c>
      <c r="DK579" s="27">
        <v>2.3879999999999999</v>
      </c>
      <c r="DL579" s="27">
        <v>2.3410000000000002</v>
      </c>
      <c r="DM579" s="27">
        <v>2.3010000000000002</v>
      </c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</row>
    <row r="580" spans="1:199" customFormat="1" x14ac:dyDescent="0.2">
      <c r="A580">
        <f t="shared" si="138"/>
        <v>5</v>
      </c>
      <c r="B580">
        <f t="shared" si="139"/>
        <v>4</v>
      </c>
      <c r="C580" s="1">
        <v>34810</v>
      </c>
      <c r="D580">
        <f t="shared" si="140"/>
        <v>4</v>
      </c>
      <c r="E580">
        <f t="shared" si="141"/>
        <v>1995</v>
      </c>
      <c r="F580" s="17">
        <f t="shared" si="144"/>
        <v>0.15653333333333341</v>
      </c>
      <c r="G580" s="16">
        <f t="shared" si="130"/>
        <v>9.4999999999999751E-2</v>
      </c>
      <c r="H580" s="16">
        <f t="shared" si="131"/>
        <v>9.4999999999999751E-2</v>
      </c>
      <c r="I580" s="16">
        <f t="shared" si="132"/>
        <v>0.1899999999999995</v>
      </c>
      <c r="J580" s="7">
        <f>VLOOKUP(C580,'Nymex hist.'!A:B,2,0)</f>
        <v>1.6719999999999999</v>
      </c>
      <c r="K580" s="11">
        <f t="shared" si="143"/>
        <v>1.7196666666666667</v>
      </c>
      <c r="L580" s="11">
        <f t="shared" si="145"/>
        <v>1.8762000000000001</v>
      </c>
      <c r="M580" s="9">
        <f t="shared" si="133"/>
        <v>1.8561666666666667</v>
      </c>
      <c r="N580" s="9">
        <f t="shared" si="134"/>
        <v>1.9511666666666665</v>
      </c>
      <c r="O580" s="9">
        <f t="shared" si="135"/>
        <v>2.0461666666666662</v>
      </c>
      <c r="P580" s="9">
        <f t="shared" si="136"/>
        <v>2.1411666666666669</v>
      </c>
      <c r="Q580" s="9">
        <f t="shared" si="137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x14ac:dyDescent="0.2">
      <c r="A581">
        <f t="shared" si="138"/>
        <v>1</v>
      </c>
      <c r="B581">
        <f t="shared" si="139"/>
        <v>4</v>
      </c>
      <c r="C581" s="1">
        <v>34813</v>
      </c>
      <c r="D581">
        <f t="shared" si="140"/>
        <v>4</v>
      </c>
      <c r="E581">
        <f t="shared" si="141"/>
        <v>1995</v>
      </c>
      <c r="F581" s="17">
        <f t="shared" si="144"/>
        <v>0.16119999999999979</v>
      </c>
      <c r="G581" s="16">
        <f t="shared" ref="G581:G644" si="146">N581-M581</f>
        <v>9.0000000000000302E-2</v>
      </c>
      <c r="H581" s="16">
        <f t="shared" ref="H581:H644" si="147">O581-N581</f>
        <v>9.2500000000000027E-2</v>
      </c>
      <c r="I581" s="16">
        <f t="shared" ref="I581:I644" si="148">O581-M581</f>
        <v>0.18250000000000033</v>
      </c>
      <c r="J581" s="7">
        <f>VLOOKUP(C581,'Nymex hist.'!A:B,2,0)</f>
        <v>1.7130000000000001</v>
      </c>
      <c r="K581" s="11">
        <f t="shared" si="143"/>
        <v>1.7260000000000002</v>
      </c>
      <c r="L581" s="11">
        <f t="shared" si="145"/>
        <v>1.8872</v>
      </c>
      <c r="M581" s="9">
        <f t="shared" ref="M581:M644" si="149">SUMIF($S$3:$FQ$3,$E581+1,$S581:$FQ581)/COUNTIF($S$3:$FQ$3,$E581+1)</f>
        <v>1.8670833333333332</v>
      </c>
      <c r="N581" s="9">
        <f t="shared" ref="N581:N644" si="150">SUMIF($S$3:$FQ$3,$E581+2,$S581:$FQ581)/COUNTIF($S$3:$FQ$3,$E581+2)</f>
        <v>1.9570833333333335</v>
      </c>
      <c r="O581" s="9">
        <f t="shared" ref="O581:O644" si="151">SUMIF($S$3:$FQ$3,$E581+3,$S581:$FQ581)/COUNTIF($S$3:$FQ$3,$E581+3)</f>
        <v>2.0495833333333335</v>
      </c>
      <c r="P581" s="9">
        <f t="shared" ref="P581:P644" si="152">SUMIF($S$3:$FQ$3,$E581+4,$S581:$FQ581)/COUNTIF($S$3:$FQ$3,$E581+4)</f>
        <v>2.1445833333333337</v>
      </c>
      <c r="Q581" s="9">
        <f t="shared" ref="Q581:Q644" si="153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x14ac:dyDescent="0.2">
      <c r="A582">
        <f t="shared" ref="A582:A645" si="154">WEEKDAY(C582,2)</f>
        <v>2</v>
      </c>
      <c r="B582">
        <f t="shared" ref="B582:B645" si="155">MONTH(C582)</f>
        <v>4</v>
      </c>
      <c r="C582" s="1">
        <v>34814</v>
      </c>
      <c r="D582">
        <f t="shared" ref="D582:D645" si="156">MONTH(R582)</f>
        <v>4</v>
      </c>
      <c r="E582">
        <f t="shared" ref="E582:E645" si="157">YEAR(R582)</f>
        <v>1995</v>
      </c>
      <c r="F582" s="17">
        <f t="shared" si="144"/>
        <v>0.16699999999999959</v>
      </c>
      <c r="G582" s="16">
        <f t="shared" si="146"/>
        <v>8.499999999999952E-2</v>
      </c>
      <c r="H582" s="16">
        <f t="shared" si="147"/>
        <v>9.0000000000000524E-2</v>
      </c>
      <c r="I582" s="16">
        <f t="shared" si="148"/>
        <v>0.17500000000000004</v>
      </c>
      <c r="J582" s="7">
        <f>VLOOKUP(C582,'Nymex hist.'!A:B,2,0)</f>
        <v>1.6850000000000001</v>
      </c>
      <c r="K582" s="11">
        <f t="shared" si="143"/>
        <v>1.7140000000000002</v>
      </c>
      <c r="L582" s="11">
        <f t="shared" si="145"/>
        <v>1.8809999999999998</v>
      </c>
      <c r="M582" s="9">
        <f t="shared" si="149"/>
        <v>1.8542500000000002</v>
      </c>
      <c r="N582" s="9">
        <f t="shared" si="150"/>
        <v>1.9392499999999997</v>
      </c>
      <c r="O582" s="9">
        <f t="shared" si="151"/>
        <v>2.0292500000000002</v>
      </c>
      <c r="P582" s="9">
        <f t="shared" si="152"/>
        <v>2.12425</v>
      </c>
      <c r="Q582" s="9">
        <f t="shared" si="153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x14ac:dyDescent="0.2">
      <c r="A583">
        <f t="shared" si="154"/>
        <v>3</v>
      </c>
      <c r="B583">
        <f t="shared" si="155"/>
        <v>4</v>
      </c>
      <c r="C583" s="1">
        <v>34815</v>
      </c>
      <c r="D583">
        <f t="shared" si="156"/>
        <v>4</v>
      </c>
      <c r="E583">
        <f t="shared" si="157"/>
        <v>1995</v>
      </c>
      <c r="F583" s="17">
        <f t="shared" si="144"/>
        <v>0.18483333333333363</v>
      </c>
      <c r="G583" s="16">
        <f t="shared" si="146"/>
        <v>8.5000000000000187E-2</v>
      </c>
      <c r="H583" s="16">
        <f t="shared" si="147"/>
        <v>9.000000000000008E-2</v>
      </c>
      <c r="I583" s="16">
        <f t="shared" si="148"/>
        <v>0.17500000000000027</v>
      </c>
      <c r="J583" s="7">
        <f>VLOOKUP(C583,'Nymex hist.'!A:B,2,0)</f>
        <v>1.6679999999999999</v>
      </c>
      <c r="K583" s="11">
        <f t="shared" si="143"/>
        <v>1.7111666666666665</v>
      </c>
      <c r="L583" s="11">
        <f t="shared" si="145"/>
        <v>1.8960000000000001</v>
      </c>
      <c r="M583" s="9">
        <f t="shared" si="149"/>
        <v>1.8696666666666664</v>
      </c>
      <c r="N583" s="9">
        <f t="shared" si="150"/>
        <v>1.9546666666666666</v>
      </c>
      <c r="O583" s="9">
        <f t="shared" si="151"/>
        <v>2.0446666666666666</v>
      </c>
      <c r="P583" s="9">
        <f t="shared" si="152"/>
        <v>2.1396666666666664</v>
      </c>
      <c r="Q583" s="9">
        <f t="shared" si="153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">
      <c r="A584" s="31">
        <f t="shared" si="154"/>
        <v>4</v>
      </c>
      <c r="B584" s="31">
        <f t="shared" si="155"/>
        <v>4</v>
      </c>
      <c r="C584" s="1">
        <v>34816</v>
      </c>
      <c r="D584">
        <f t="shared" si="156"/>
        <v>4</v>
      </c>
      <c r="E584">
        <f t="shared" si="157"/>
        <v>1995</v>
      </c>
      <c r="F584" s="19">
        <f t="shared" si="144"/>
        <v>0.18383333333333352</v>
      </c>
      <c r="G584" s="19">
        <f t="shared" si="146"/>
        <v>8.4999999999999742E-2</v>
      </c>
      <c r="H584" s="19">
        <f t="shared" si="147"/>
        <v>8.9999999999999636E-2</v>
      </c>
      <c r="I584" s="19">
        <f t="shared" si="148"/>
        <v>0.17499999999999938</v>
      </c>
      <c r="J584" s="21">
        <f>VLOOKUP(C584,'Nymex hist.'!A:B,2,0)</f>
        <v>1.6519999999999999</v>
      </c>
      <c r="K584" s="21">
        <f t="shared" si="143"/>
        <v>1.7001666666666664</v>
      </c>
      <c r="L584" s="21">
        <f t="shared" si="145"/>
        <v>1.8839999999999999</v>
      </c>
      <c r="M584" s="21">
        <f t="shared" si="149"/>
        <v>1.8576666666666668</v>
      </c>
      <c r="N584" s="21">
        <f t="shared" si="150"/>
        <v>1.9426666666666665</v>
      </c>
      <c r="O584" s="21">
        <f t="shared" si="151"/>
        <v>2.0326666666666662</v>
      </c>
      <c r="P584" s="21">
        <f t="shared" si="152"/>
        <v>2.1276666666666668</v>
      </c>
      <c r="Q584" s="21">
        <f t="shared" si="153"/>
        <v>2.2276666666666665</v>
      </c>
      <c r="R584" s="8">
        <v>34816</v>
      </c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9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>
        <v>1.6719999999999999</v>
      </c>
      <c r="AU584" s="27">
        <v>1.6519999999999999</v>
      </c>
      <c r="AV584" s="27">
        <v>1.6850000000000001</v>
      </c>
      <c r="AW584" s="27">
        <v>1.7150000000000001</v>
      </c>
      <c r="AX584" s="27">
        <v>1.716</v>
      </c>
      <c r="AY584" s="27">
        <v>1.7609999999999999</v>
      </c>
      <c r="AZ584" s="27">
        <v>1.841</v>
      </c>
      <c r="BA584" s="27">
        <v>1.9259999999999999</v>
      </c>
      <c r="BB584" s="27">
        <v>1.94</v>
      </c>
      <c r="BC584" s="27">
        <v>1.88</v>
      </c>
      <c r="BD584" s="27">
        <v>1.833</v>
      </c>
      <c r="BE584" s="27">
        <v>1.792</v>
      </c>
      <c r="BF584" s="27">
        <v>1.7969999999999999</v>
      </c>
      <c r="BG584" s="27">
        <v>1.8049999999999999</v>
      </c>
      <c r="BH584" s="27">
        <v>1.8140000000000001</v>
      </c>
      <c r="BI584" s="27">
        <v>1.823</v>
      </c>
      <c r="BJ584" s="27">
        <v>1.833</v>
      </c>
      <c r="BK584" s="27">
        <v>1.853</v>
      </c>
      <c r="BL584" s="27">
        <v>1.911</v>
      </c>
      <c r="BM584" s="27">
        <v>2.0110000000000001</v>
      </c>
      <c r="BN584" s="27">
        <v>2.0249999999999999</v>
      </c>
      <c r="BO584" s="27">
        <v>1.9650000000000001</v>
      </c>
      <c r="BP584" s="27">
        <v>1.9179999999999999</v>
      </c>
      <c r="BQ584" s="27">
        <v>1.877</v>
      </c>
      <c r="BR584" s="27">
        <v>1.8819999999999999</v>
      </c>
      <c r="BS584" s="27">
        <v>1.89</v>
      </c>
      <c r="BT584" s="27">
        <v>1.899</v>
      </c>
      <c r="BU584" s="27">
        <v>1.9079999999999999</v>
      </c>
      <c r="BV584" s="27">
        <v>1.9179999999999999</v>
      </c>
      <c r="BW584" s="27">
        <v>1.9379999999999999</v>
      </c>
      <c r="BX584" s="27">
        <v>1.996</v>
      </c>
      <c r="BY584" s="27">
        <v>2.0960000000000001</v>
      </c>
      <c r="BZ584" s="27">
        <v>2.1150000000000002</v>
      </c>
      <c r="CA584" s="27">
        <v>2.0550000000000002</v>
      </c>
      <c r="CB584" s="27">
        <v>2.008</v>
      </c>
      <c r="CC584" s="27">
        <v>1.9670000000000001</v>
      </c>
      <c r="CD584" s="27">
        <v>1.972</v>
      </c>
      <c r="CE584" s="27">
        <v>1.98</v>
      </c>
      <c r="CF584" s="27">
        <v>1.9890000000000001</v>
      </c>
      <c r="CG584" s="27">
        <v>1.998</v>
      </c>
      <c r="CH584" s="27">
        <v>2.008</v>
      </c>
      <c r="CI584" s="27">
        <v>2.028</v>
      </c>
      <c r="CJ584" s="27">
        <v>2.0859999999999999</v>
      </c>
      <c r="CK584" s="27">
        <v>2.1859999999999999</v>
      </c>
      <c r="CL584" s="27">
        <v>2.21</v>
      </c>
      <c r="CM584" s="27">
        <v>2.15</v>
      </c>
      <c r="CN584" s="27">
        <v>2.1030000000000002</v>
      </c>
      <c r="CO584" s="27">
        <v>2.0619999999999998</v>
      </c>
      <c r="CP584" s="27">
        <v>2.0670000000000002</v>
      </c>
      <c r="CQ584" s="27">
        <v>2.0750000000000002</v>
      </c>
      <c r="CR584" s="27">
        <v>2.0840000000000001</v>
      </c>
      <c r="CS584" s="27">
        <v>2.093</v>
      </c>
      <c r="CT584" s="27">
        <v>2.1030000000000002</v>
      </c>
      <c r="CU584" s="27">
        <v>2.1230000000000002</v>
      </c>
      <c r="CV584" s="27">
        <v>2.181</v>
      </c>
      <c r="CW584" s="27">
        <v>2.2810000000000001</v>
      </c>
      <c r="CX584" s="27">
        <v>2.31</v>
      </c>
      <c r="CY584" s="27">
        <v>2.25</v>
      </c>
      <c r="CZ584" s="27">
        <v>2.2029999999999998</v>
      </c>
      <c r="DA584" s="27">
        <v>2.1619999999999999</v>
      </c>
      <c r="DB584" s="27">
        <v>2.1669999999999998</v>
      </c>
      <c r="DC584" s="27">
        <v>2.1749999999999998</v>
      </c>
      <c r="DD584" s="27">
        <v>2.1840000000000002</v>
      </c>
      <c r="DE584" s="27">
        <v>2.1930000000000001</v>
      </c>
      <c r="DF584" s="27">
        <v>2.2029999999999998</v>
      </c>
      <c r="DG584" s="27">
        <v>2.2229999999999999</v>
      </c>
      <c r="DH584" s="27">
        <v>2.2810000000000001</v>
      </c>
      <c r="DI584" s="27">
        <v>2.3809999999999998</v>
      </c>
      <c r="DJ584" s="27">
        <v>2.42</v>
      </c>
      <c r="DK584" s="27">
        <v>2.36</v>
      </c>
      <c r="DL584" s="27">
        <v>2.3130000000000002</v>
      </c>
      <c r="DM584" s="27">
        <v>2.2719999999999998</v>
      </c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</row>
    <row r="585" spans="1:199" customFormat="1" x14ac:dyDescent="0.2">
      <c r="A585">
        <f t="shared" si="154"/>
        <v>5</v>
      </c>
      <c r="B585">
        <f t="shared" si="155"/>
        <v>4</v>
      </c>
      <c r="C585" s="1">
        <v>34817</v>
      </c>
      <c r="D585">
        <f t="shared" si="156"/>
        <v>4</v>
      </c>
      <c r="E585">
        <f t="shared" si="157"/>
        <v>1995</v>
      </c>
      <c r="F585" s="17">
        <f t="shared" si="144"/>
        <v>0.18740000000000001</v>
      </c>
      <c r="G585" s="16">
        <f t="shared" si="146"/>
        <v>8.5000000000000187E-2</v>
      </c>
      <c r="H585" s="16">
        <f t="shared" si="147"/>
        <v>9.000000000000008E-2</v>
      </c>
      <c r="I585" s="16">
        <f t="shared" si="148"/>
        <v>0.17500000000000027</v>
      </c>
      <c r="J585" s="7">
        <f>VLOOKUP(C585,'Nymex hist.'!A:B,2,0)</f>
        <v>1.6619999999999999</v>
      </c>
      <c r="K585" s="11">
        <f t="shared" si="143"/>
        <v>1.7060000000000002</v>
      </c>
      <c r="L585" s="11">
        <f t="shared" si="145"/>
        <v>1.8934000000000002</v>
      </c>
      <c r="M585" s="9">
        <f t="shared" si="149"/>
        <v>1.8529999999999998</v>
      </c>
      <c r="N585" s="9">
        <f t="shared" si="150"/>
        <v>1.9379999999999999</v>
      </c>
      <c r="O585" s="9">
        <f t="shared" si="151"/>
        <v>2.028</v>
      </c>
      <c r="P585" s="9">
        <f t="shared" si="152"/>
        <v>2.1229999999999998</v>
      </c>
      <c r="Q585" s="9">
        <f t="shared" si="153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x14ac:dyDescent="0.2">
      <c r="A586">
        <f t="shared" si="154"/>
        <v>1</v>
      </c>
      <c r="B586">
        <f t="shared" si="155"/>
        <v>5</v>
      </c>
      <c r="C586" s="1">
        <v>34820</v>
      </c>
      <c r="D586">
        <f t="shared" si="156"/>
        <v>5</v>
      </c>
      <c r="E586">
        <f t="shared" si="157"/>
        <v>1995</v>
      </c>
      <c r="F586" s="17">
        <f t="shared" si="144"/>
        <v>0.17199999999999971</v>
      </c>
      <c r="G586" s="16">
        <f t="shared" si="146"/>
        <v>8.4999999999999964E-2</v>
      </c>
      <c r="H586" s="16">
        <f t="shared" si="147"/>
        <v>9.0000000000000302E-2</v>
      </c>
      <c r="I586" s="16">
        <f t="shared" si="148"/>
        <v>0.17500000000000027</v>
      </c>
      <c r="J586" s="7">
        <f>VLOOKUP(C586,'Nymex hist.'!A:B,2,0)</f>
        <v>1.6950000000000001</v>
      </c>
      <c r="K586" s="11">
        <f t="shared" si="143"/>
        <v>1.7318000000000002</v>
      </c>
      <c r="L586" s="11">
        <f t="shared" si="145"/>
        <v>1.9037999999999999</v>
      </c>
      <c r="M586" s="9">
        <f t="shared" si="149"/>
        <v>1.8692500000000001</v>
      </c>
      <c r="N586" s="9">
        <f t="shared" si="150"/>
        <v>1.95425</v>
      </c>
      <c r="O586" s="9">
        <f t="shared" si="151"/>
        <v>2.0442500000000003</v>
      </c>
      <c r="P586" s="9">
        <f t="shared" si="152"/>
        <v>2.1392500000000001</v>
      </c>
      <c r="Q586" s="9">
        <f t="shared" si="153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x14ac:dyDescent="0.2">
      <c r="A587">
        <f t="shared" si="154"/>
        <v>2</v>
      </c>
      <c r="B587">
        <f t="shared" si="155"/>
        <v>5</v>
      </c>
      <c r="C587" s="1">
        <v>34821</v>
      </c>
      <c r="D587">
        <f t="shared" si="156"/>
        <v>5</v>
      </c>
      <c r="E587">
        <f t="shared" si="157"/>
        <v>1995</v>
      </c>
      <c r="F587" s="17">
        <f t="shared" si="144"/>
        <v>0.17620000000000013</v>
      </c>
      <c r="G587" s="16">
        <f t="shared" si="146"/>
        <v>8.5000000000000409E-2</v>
      </c>
      <c r="H587" s="16">
        <f t="shared" si="147"/>
        <v>8.9999999999999636E-2</v>
      </c>
      <c r="I587" s="16">
        <f t="shared" si="148"/>
        <v>0.17500000000000004</v>
      </c>
      <c r="J587" s="7">
        <f>VLOOKUP(C587,'Nymex hist.'!A:B,2,0)</f>
        <v>1.6659999999999999</v>
      </c>
      <c r="K587" s="11">
        <f t="shared" si="143"/>
        <v>1.7101999999999999</v>
      </c>
      <c r="L587" s="11">
        <f t="shared" si="145"/>
        <v>1.8864000000000001</v>
      </c>
      <c r="M587" s="9">
        <f t="shared" si="149"/>
        <v>1.8432499999999996</v>
      </c>
      <c r="N587" s="9">
        <f t="shared" si="150"/>
        <v>1.92825</v>
      </c>
      <c r="O587" s="9">
        <f t="shared" si="151"/>
        <v>2.0182499999999997</v>
      </c>
      <c r="P587" s="9">
        <f t="shared" si="152"/>
        <v>2.1132499999999999</v>
      </c>
      <c r="Q587" s="9">
        <f t="shared" si="153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x14ac:dyDescent="0.2">
      <c r="A588">
        <f t="shared" si="154"/>
        <v>3</v>
      </c>
      <c r="B588">
        <f t="shared" si="155"/>
        <v>5</v>
      </c>
      <c r="C588" s="1">
        <v>34822</v>
      </c>
      <c r="D588">
        <f t="shared" si="156"/>
        <v>5</v>
      </c>
      <c r="E588">
        <f t="shared" si="157"/>
        <v>1995</v>
      </c>
      <c r="F588" s="17">
        <f t="shared" si="144"/>
        <v>0.18280000000000007</v>
      </c>
      <c r="G588" s="16">
        <f t="shared" si="146"/>
        <v>8.2499999999999796E-2</v>
      </c>
      <c r="H588" s="16">
        <f t="shared" si="147"/>
        <v>8.7499999999999689E-2</v>
      </c>
      <c r="I588" s="16">
        <f t="shared" si="148"/>
        <v>0.16999999999999948</v>
      </c>
      <c r="J588" s="7">
        <f>VLOOKUP(C588,'Nymex hist.'!A:B,2,0)</f>
        <v>1.6659999999999999</v>
      </c>
      <c r="K588" s="11">
        <f t="shared" si="143"/>
        <v>1.716</v>
      </c>
      <c r="L588" s="11">
        <f t="shared" si="145"/>
        <v>1.8988</v>
      </c>
      <c r="M588" s="9">
        <f t="shared" si="149"/>
        <v>1.8579166666666671</v>
      </c>
      <c r="N588" s="9">
        <f t="shared" si="150"/>
        <v>1.9404166666666669</v>
      </c>
      <c r="O588" s="9">
        <f t="shared" si="151"/>
        <v>2.0279166666666666</v>
      </c>
      <c r="P588" s="9">
        <f t="shared" si="152"/>
        <v>2.1229166666666668</v>
      </c>
      <c r="Q588" s="9">
        <f t="shared" si="153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">
      <c r="A589" s="31">
        <f t="shared" si="154"/>
        <v>4</v>
      </c>
      <c r="B589" s="31">
        <f t="shared" si="155"/>
        <v>5</v>
      </c>
      <c r="C589" s="1">
        <v>34823</v>
      </c>
      <c r="D589">
        <f t="shared" si="156"/>
        <v>5</v>
      </c>
      <c r="E589">
        <f t="shared" si="157"/>
        <v>1995</v>
      </c>
      <c r="F589" s="19">
        <f t="shared" si="144"/>
        <v>0.18720000000000003</v>
      </c>
      <c r="G589" s="19">
        <f t="shared" si="146"/>
        <v>8.2499999999999796E-2</v>
      </c>
      <c r="H589" s="19">
        <f t="shared" si="147"/>
        <v>8.7500000000000133E-2</v>
      </c>
      <c r="I589" s="19">
        <f t="shared" si="148"/>
        <v>0.16999999999999993</v>
      </c>
      <c r="J589" s="21">
        <f>VLOOKUP(C589,'Nymex hist.'!A:B,2,0)</f>
        <v>1.653</v>
      </c>
      <c r="K589" s="21">
        <f t="shared" si="143"/>
        <v>1.7152000000000001</v>
      </c>
      <c r="L589" s="21">
        <f t="shared" si="145"/>
        <v>1.9024000000000001</v>
      </c>
      <c r="M589" s="21">
        <f t="shared" si="149"/>
        <v>1.8620000000000001</v>
      </c>
      <c r="N589" s="21">
        <f t="shared" si="150"/>
        <v>1.9444999999999999</v>
      </c>
      <c r="O589" s="21">
        <f t="shared" si="151"/>
        <v>2.032</v>
      </c>
      <c r="P589" s="21">
        <f t="shared" si="152"/>
        <v>2.1269999999999998</v>
      </c>
      <c r="Q589" s="21">
        <f t="shared" si="153"/>
        <v>2.2270000000000003</v>
      </c>
      <c r="R589" s="8">
        <v>34823</v>
      </c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9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>
        <v>1.653</v>
      </c>
      <c r="AV589" s="27">
        <v>1.6910000000000001</v>
      </c>
      <c r="AW589" s="27">
        <v>1.7250000000000001</v>
      </c>
      <c r="AX589" s="27">
        <v>1.7310000000000001</v>
      </c>
      <c r="AY589" s="27">
        <v>1.776</v>
      </c>
      <c r="AZ589" s="27">
        <v>1.863</v>
      </c>
      <c r="BA589" s="27">
        <v>1.946</v>
      </c>
      <c r="BB589" s="27">
        <v>1.9610000000000001</v>
      </c>
      <c r="BC589" s="27">
        <v>1.8959999999999999</v>
      </c>
      <c r="BD589" s="27">
        <v>1.8460000000000001</v>
      </c>
      <c r="BE589" s="27">
        <v>1.7989999999999999</v>
      </c>
      <c r="BF589" s="27">
        <v>1.8009999999999999</v>
      </c>
      <c r="BG589" s="27">
        <v>1.8069999999999999</v>
      </c>
      <c r="BH589" s="27">
        <v>1.8129999999999999</v>
      </c>
      <c r="BI589" s="27">
        <v>1.819</v>
      </c>
      <c r="BJ589" s="27">
        <v>1.8240000000000001</v>
      </c>
      <c r="BK589" s="27">
        <v>1.851</v>
      </c>
      <c r="BL589" s="27">
        <v>1.9159999999999999</v>
      </c>
      <c r="BM589" s="27">
        <v>2.0110000000000001</v>
      </c>
      <c r="BN589" s="27">
        <v>2.0434999999999999</v>
      </c>
      <c r="BO589" s="27">
        <v>1.9784999999999999</v>
      </c>
      <c r="BP589" s="27">
        <v>1.9285000000000001</v>
      </c>
      <c r="BQ589" s="27">
        <v>1.8815</v>
      </c>
      <c r="BR589" s="27">
        <v>1.8835</v>
      </c>
      <c r="BS589" s="27">
        <v>1.8895</v>
      </c>
      <c r="BT589" s="27">
        <v>1.8955</v>
      </c>
      <c r="BU589" s="27">
        <v>1.9015</v>
      </c>
      <c r="BV589" s="27">
        <v>1.9065000000000001</v>
      </c>
      <c r="BW589" s="27">
        <v>1.9335</v>
      </c>
      <c r="BX589" s="27">
        <v>1.9984999999999999</v>
      </c>
      <c r="BY589" s="27">
        <v>2.0935000000000001</v>
      </c>
      <c r="BZ589" s="27">
        <v>2.1309999999999998</v>
      </c>
      <c r="CA589" s="27">
        <v>2.0659999999999998</v>
      </c>
      <c r="CB589" s="27">
        <v>2.016</v>
      </c>
      <c r="CC589" s="27">
        <v>1.9690000000000001</v>
      </c>
      <c r="CD589" s="27">
        <v>1.9710000000000001</v>
      </c>
      <c r="CE589" s="27">
        <v>1.9770000000000001</v>
      </c>
      <c r="CF589" s="27">
        <v>1.9830000000000001</v>
      </c>
      <c r="CG589" s="27">
        <v>1.9890000000000001</v>
      </c>
      <c r="CH589" s="27">
        <v>1.994</v>
      </c>
      <c r="CI589" s="27">
        <v>2.0209999999999999</v>
      </c>
      <c r="CJ589" s="27">
        <v>2.0859999999999999</v>
      </c>
      <c r="CK589" s="27">
        <v>2.181</v>
      </c>
      <c r="CL589" s="27">
        <v>2.226</v>
      </c>
      <c r="CM589" s="27">
        <v>2.161</v>
      </c>
      <c r="CN589" s="27">
        <v>2.1110000000000002</v>
      </c>
      <c r="CO589" s="27">
        <v>2.0640000000000001</v>
      </c>
      <c r="CP589" s="27">
        <v>2.0659999999999998</v>
      </c>
      <c r="CQ589" s="27">
        <v>2.0720000000000001</v>
      </c>
      <c r="CR589" s="27">
        <v>2.0779999999999998</v>
      </c>
      <c r="CS589" s="27">
        <v>2.0840000000000001</v>
      </c>
      <c r="CT589" s="27">
        <v>2.089</v>
      </c>
      <c r="CU589" s="27">
        <v>2.1160000000000001</v>
      </c>
      <c r="CV589" s="27">
        <v>2.181</v>
      </c>
      <c r="CW589" s="27">
        <v>2.2759999999999998</v>
      </c>
      <c r="CX589" s="27">
        <v>2.3260000000000001</v>
      </c>
      <c r="CY589" s="27">
        <v>2.2610000000000001</v>
      </c>
      <c r="CZ589" s="27">
        <v>2.2109999999999999</v>
      </c>
      <c r="DA589" s="27">
        <v>2.1640000000000001</v>
      </c>
      <c r="DB589" s="27">
        <v>2.1659999999999999</v>
      </c>
      <c r="DC589" s="27">
        <v>2.1720000000000002</v>
      </c>
      <c r="DD589" s="27">
        <v>2.1779999999999999</v>
      </c>
      <c r="DE589" s="27">
        <v>2.1840000000000002</v>
      </c>
      <c r="DF589" s="27">
        <v>2.1890000000000001</v>
      </c>
      <c r="DG589" s="27">
        <v>2.2160000000000002</v>
      </c>
      <c r="DH589" s="27">
        <v>2.2810000000000001</v>
      </c>
      <c r="DI589" s="27">
        <v>2.3759999999999999</v>
      </c>
      <c r="DJ589" s="27">
        <v>2.4359999999999999</v>
      </c>
      <c r="DK589" s="27">
        <v>2.371</v>
      </c>
      <c r="DL589" s="27">
        <v>2.3210000000000002</v>
      </c>
      <c r="DM589" s="27">
        <v>2.274</v>
      </c>
      <c r="DN589" s="27">
        <v>2.2759999999999998</v>
      </c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</row>
    <row r="590" spans="1:199" customFormat="1" x14ac:dyDescent="0.2">
      <c r="A590">
        <f t="shared" si="154"/>
        <v>5</v>
      </c>
      <c r="B590">
        <f t="shared" si="155"/>
        <v>5</v>
      </c>
      <c r="C590" s="1">
        <v>34824</v>
      </c>
      <c r="D590">
        <f t="shared" si="156"/>
        <v>5</v>
      </c>
      <c r="E590">
        <f t="shared" si="157"/>
        <v>1995</v>
      </c>
      <c r="F590" s="17">
        <f t="shared" si="144"/>
        <v>0.18219999999999992</v>
      </c>
      <c r="G590" s="16">
        <f t="shared" si="146"/>
        <v>8.250000000000024E-2</v>
      </c>
      <c r="H590" s="16">
        <f t="shared" si="147"/>
        <v>8.7499999999999689E-2</v>
      </c>
      <c r="I590" s="16">
        <f t="shared" si="148"/>
        <v>0.16999999999999993</v>
      </c>
      <c r="J590" s="7">
        <f>VLOOKUP(C590,'Nymex hist.'!A:B,2,0)</f>
        <v>1.651</v>
      </c>
      <c r="K590" s="11">
        <f t="shared" si="143"/>
        <v>1.7198</v>
      </c>
      <c r="L590" s="11">
        <f t="shared" si="145"/>
        <v>1.9019999999999999</v>
      </c>
      <c r="M590" s="9">
        <f t="shared" si="149"/>
        <v>1.8605</v>
      </c>
      <c r="N590" s="9">
        <f t="shared" si="150"/>
        <v>1.9430000000000003</v>
      </c>
      <c r="O590" s="9">
        <f t="shared" si="151"/>
        <v>2.0305</v>
      </c>
      <c r="P590" s="9">
        <f t="shared" si="152"/>
        <v>2.1254999999999993</v>
      </c>
      <c r="Q590" s="9">
        <f t="shared" si="153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x14ac:dyDescent="0.2">
      <c r="A591">
        <f t="shared" si="154"/>
        <v>1</v>
      </c>
      <c r="B591">
        <f t="shared" si="155"/>
        <v>5</v>
      </c>
      <c r="C591" s="1">
        <v>34827</v>
      </c>
      <c r="D591">
        <f t="shared" si="156"/>
        <v>5</v>
      </c>
      <c r="E591">
        <f t="shared" si="157"/>
        <v>1995</v>
      </c>
      <c r="F591" s="17">
        <f t="shared" si="144"/>
        <v>0.18400000000000039</v>
      </c>
      <c r="G591" s="16">
        <f t="shared" si="146"/>
        <v>8.2499999999999796E-2</v>
      </c>
      <c r="H591" s="16">
        <f t="shared" si="147"/>
        <v>8.7500000000000577E-2</v>
      </c>
      <c r="I591" s="16">
        <f t="shared" si="148"/>
        <v>0.17000000000000037</v>
      </c>
      <c r="J591" s="7">
        <f>VLOOKUP(C591,'Nymex hist.'!A:B,2,0)</f>
        <v>1.66</v>
      </c>
      <c r="K591" s="11">
        <f t="shared" si="143"/>
        <v>1.7309999999999999</v>
      </c>
      <c r="L591" s="11">
        <f t="shared" si="145"/>
        <v>1.9150000000000003</v>
      </c>
      <c r="M591" s="9">
        <f t="shared" si="149"/>
        <v>1.8734999999999999</v>
      </c>
      <c r="N591" s="9">
        <f t="shared" si="150"/>
        <v>1.9559999999999997</v>
      </c>
      <c r="O591" s="9">
        <f t="shared" si="151"/>
        <v>2.0435000000000003</v>
      </c>
      <c r="P591" s="9">
        <f t="shared" si="152"/>
        <v>2.1385000000000001</v>
      </c>
      <c r="Q591" s="9">
        <f t="shared" si="153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x14ac:dyDescent="0.2">
      <c r="A592">
        <f t="shared" si="154"/>
        <v>2</v>
      </c>
      <c r="B592">
        <f t="shared" si="155"/>
        <v>5</v>
      </c>
      <c r="C592" s="1">
        <v>34828</v>
      </c>
      <c r="D592">
        <f t="shared" si="156"/>
        <v>5</v>
      </c>
      <c r="E592">
        <f t="shared" si="157"/>
        <v>1995</v>
      </c>
      <c r="F592" s="17">
        <f t="shared" si="144"/>
        <v>0.17599999999999971</v>
      </c>
      <c r="G592" s="16">
        <f t="shared" si="146"/>
        <v>8.2499999999999574E-2</v>
      </c>
      <c r="H592" s="16">
        <f t="shared" si="147"/>
        <v>8.7500000000000133E-2</v>
      </c>
      <c r="I592" s="16">
        <f t="shared" si="148"/>
        <v>0.16999999999999971</v>
      </c>
      <c r="J592" s="7">
        <f>VLOOKUP(C592,'Nymex hist.'!A:B,2,0)</f>
        <v>1.681</v>
      </c>
      <c r="K592" s="11">
        <f t="shared" si="143"/>
        <v>1.7504000000000002</v>
      </c>
      <c r="L592" s="11">
        <f t="shared" si="145"/>
        <v>1.9263999999999999</v>
      </c>
      <c r="M592" s="9">
        <f t="shared" si="149"/>
        <v>1.8811666666666669</v>
      </c>
      <c r="N592" s="9">
        <f t="shared" si="150"/>
        <v>1.9636666666666664</v>
      </c>
      <c r="O592" s="9">
        <f t="shared" si="151"/>
        <v>2.0511666666666666</v>
      </c>
      <c r="P592" s="9">
        <f t="shared" si="152"/>
        <v>2.1461666666666668</v>
      </c>
      <c r="Q592" s="9">
        <f t="shared" si="153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x14ac:dyDescent="0.2">
      <c r="A593">
        <f t="shared" si="154"/>
        <v>3</v>
      </c>
      <c r="B593">
        <f t="shared" si="155"/>
        <v>5</v>
      </c>
      <c r="C593" s="1">
        <v>34829</v>
      </c>
      <c r="D593">
        <f t="shared" si="156"/>
        <v>5</v>
      </c>
      <c r="E593">
        <f t="shared" si="157"/>
        <v>1995</v>
      </c>
      <c r="F593" s="17">
        <f t="shared" si="144"/>
        <v>0.17680000000000007</v>
      </c>
      <c r="G593" s="16">
        <f t="shared" si="146"/>
        <v>8.2500000000000018E-2</v>
      </c>
      <c r="H593" s="16">
        <f t="shared" si="147"/>
        <v>8.7499999999999689E-2</v>
      </c>
      <c r="I593" s="16">
        <f t="shared" si="148"/>
        <v>0.16999999999999971</v>
      </c>
      <c r="J593" s="7">
        <f>VLOOKUP(C593,'Nymex hist.'!A:B,2,0)</f>
        <v>1.6779999999999999</v>
      </c>
      <c r="K593" s="11">
        <f t="shared" si="143"/>
        <v>1.7545999999999999</v>
      </c>
      <c r="L593" s="11">
        <f t="shared" si="145"/>
        <v>1.9314</v>
      </c>
      <c r="M593" s="9">
        <f t="shared" si="149"/>
        <v>1.8861666666666668</v>
      </c>
      <c r="N593" s="9">
        <f t="shared" si="150"/>
        <v>1.9686666666666668</v>
      </c>
      <c r="O593" s="9">
        <f t="shared" si="151"/>
        <v>2.0561666666666665</v>
      </c>
      <c r="P593" s="9">
        <f t="shared" si="152"/>
        <v>2.1511666666666662</v>
      </c>
      <c r="Q593" s="9">
        <f t="shared" si="153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">
      <c r="A594" s="31">
        <f t="shared" si="154"/>
        <v>4</v>
      </c>
      <c r="B594" s="31">
        <f t="shared" si="155"/>
        <v>5</v>
      </c>
      <c r="C594" s="1">
        <v>34830</v>
      </c>
      <c r="D594">
        <f t="shared" si="156"/>
        <v>5</v>
      </c>
      <c r="E594">
        <f t="shared" si="157"/>
        <v>1995</v>
      </c>
      <c r="F594" s="19">
        <f t="shared" si="144"/>
        <v>0.18379999999999996</v>
      </c>
      <c r="G594" s="19">
        <f t="shared" si="146"/>
        <v>8.2500000000000462E-2</v>
      </c>
      <c r="H594" s="19">
        <f t="shared" si="147"/>
        <v>8.7500000000000133E-2</v>
      </c>
      <c r="I594" s="19">
        <f t="shared" si="148"/>
        <v>0.1700000000000006</v>
      </c>
      <c r="J594" s="21">
        <f>VLOOKUP(C594,'Nymex hist.'!A:B,2,0)</f>
        <v>1.651</v>
      </c>
      <c r="K594" s="21">
        <f t="shared" si="143"/>
        <v>1.7375999999999998</v>
      </c>
      <c r="L594" s="21">
        <f t="shared" si="145"/>
        <v>1.9213999999999998</v>
      </c>
      <c r="M594" s="21">
        <f t="shared" si="149"/>
        <v>1.8758333333333332</v>
      </c>
      <c r="N594" s="21">
        <f t="shared" si="150"/>
        <v>1.9583333333333337</v>
      </c>
      <c r="O594" s="21">
        <f t="shared" si="151"/>
        <v>2.0458333333333338</v>
      </c>
      <c r="P594" s="21">
        <f t="shared" si="152"/>
        <v>2.1408333333333331</v>
      </c>
      <c r="Q594" s="21">
        <f t="shared" si="153"/>
        <v>2.2408333333333332</v>
      </c>
      <c r="R594" s="8">
        <v>34830</v>
      </c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9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>
        <v>1.651</v>
      </c>
      <c r="AV594" s="27">
        <v>1.72</v>
      </c>
      <c r="AW594" s="27">
        <v>1.7509999999999999</v>
      </c>
      <c r="AX594" s="27">
        <v>1.7629999999999999</v>
      </c>
      <c r="AY594" s="27">
        <v>1.8029999999999999</v>
      </c>
      <c r="AZ594" s="27">
        <v>1.8859999999999999</v>
      </c>
      <c r="BA594" s="27">
        <v>1.964</v>
      </c>
      <c r="BB594" s="27">
        <v>1.9790000000000001</v>
      </c>
      <c r="BC594" s="27">
        <v>1.9139999999999999</v>
      </c>
      <c r="BD594" s="27">
        <v>1.8640000000000001</v>
      </c>
      <c r="BE594" s="27">
        <v>1.8140000000000001</v>
      </c>
      <c r="BF594" s="27">
        <v>1.8160000000000001</v>
      </c>
      <c r="BG594" s="27">
        <v>1.8220000000000001</v>
      </c>
      <c r="BH594" s="27">
        <v>1.827</v>
      </c>
      <c r="BI594" s="27">
        <v>1.8320000000000001</v>
      </c>
      <c r="BJ594" s="27">
        <v>1.837</v>
      </c>
      <c r="BK594" s="27">
        <v>1.859</v>
      </c>
      <c r="BL594" s="27">
        <v>1.927</v>
      </c>
      <c r="BM594" s="27">
        <v>2.0190000000000001</v>
      </c>
      <c r="BN594" s="27">
        <v>2.0615000000000001</v>
      </c>
      <c r="BO594" s="27">
        <v>1.9964999999999999</v>
      </c>
      <c r="BP594" s="27">
        <v>1.9464999999999999</v>
      </c>
      <c r="BQ594" s="27">
        <v>1.8965000000000001</v>
      </c>
      <c r="BR594" s="27">
        <v>1.8985000000000001</v>
      </c>
      <c r="BS594" s="27">
        <v>1.9045000000000001</v>
      </c>
      <c r="BT594" s="27">
        <v>1.9095</v>
      </c>
      <c r="BU594" s="27">
        <v>1.9145000000000001</v>
      </c>
      <c r="BV594" s="27">
        <v>1.9195</v>
      </c>
      <c r="BW594" s="27">
        <v>1.9415</v>
      </c>
      <c r="BX594" s="27">
        <v>2.0095000000000001</v>
      </c>
      <c r="BY594" s="27">
        <v>2.1015000000000001</v>
      </c>
      <c r="BZ594" s="27">
        <v>2.149</v>
      </c>
      <c r="CA594" s="27">
        <v>2.0840000000000001</v>
      </c>
      <c r="CB594" s="27">
        <v>2.0339999999999998</v>
      </c>
      <c r="CC594" s="27">
        <v>1.984</v>
      </c>
      <c r="CD594" s="27">
        <v>1.986</v>
      </c>
      <c r="CE594" s="27">
        <v>1.992</v>
      </c>
      <c r="CF594" s="27">
        <v>1.9970000000000001</v>
      </c>
      <c r="CG594" s="27">
        <v>2.0019999999999998</v>
      </c>
      <c r="CH594" s="27">
        <v>2.0070000000000001</v>
      </c>
      <c r="CI594" s="27">
        <v>2.0289999999999999</v>
      </c>
      <c r="CJ594" s="27">
        <v>2.097</v>
      </c>
      <c r="CK594" s="27">
        <v>2.1890000000000001</v>
      </c>
      <c r="CL594" s="27">
        <v>2.2440000000000002</v>
      </c>
      <c r="CM594" s="27">
        <v>2.1789999999999998</v>
      </c>
      <c r="CN594" s="27">
        <v>2.129</v>
      </c>
      <c r="CO594" s="27">
        <v>2.0790000000000002</v>
      </c>
      <c r="CP594" s="27">
        <v>2.081</v>
      </c>
      <c r="CQ594" s="27">
        <v>2.0870000000000002</v>
      </c>
      <c r="CR594" s="27">
        <v>2.0920000000000001</v>
      </c>
      <c r="CS594" s="27">
        <v>2.097</v>
      </c>
      <c r="CT594" s="27">
        <v>2.1019999999999999</v>
      </c>
      <c r="CU594" s="27">
        <v>2.1240000000000001</v>
      </c>
      <c r="CV594" s="27">
        <v>2.1920000000000002</v>
      </c>
      <c r="CW594" s="27">
        <v>2.2839999999999998</v>
      </c>
      <c r="CX594" s="27">
        <v>2.3439999999999999</v>
      </c>
      <c r="CY594" s="27">
        <v>2.2789999999999999</v>
      </c>
      <c r="CZ594" s="27">
        <v>2.2290000000000001</v>
      </c>
      <c r="DA594" s="27">
        <v>2.1789999999999998</v>
      </c>
      <c r="DB594" s="27">
        <v>2.181</v>
      </c>
      <c r="DC594" s="27">
        <v>2.1869999999999998</v>
      </c>
      <c r="DD594" s="27">
        <v>2.1920000000000002</v>
      </c>
      <c r="DE594" s="27">
        <v>2.1970000000000001</v>
      </c>
      <c r="DF594" s="27">
        <v>2.202</v>
      </c>
      <c r="DG594" s="27">
        <v>2.2240000000000002</v>
      </c>
      <c r="DH594" s="27">
        <v>2.2919999999999998</v>
      </c>
      <c r="DI594" s="27">
        <v>2.3839999999999999</v>
      </c>
      <c r="DJ594" s="27">
        <v>2.4540000000000002</v>
      </c>
      <c r="DK594" s="27">
        <v>2.3889999999999998</v>
      </c>
      <c r="DL594" s="27">
        <v>2.339</v>
      </c>
      <c r="DM594" s="27">
        <v>2.2890000000000001</v>
      </c>
      <c r="DN594" s="27">
        <v>2.2909999999999999</v>
      </c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</row>
    <row r="595" spans="1:199" customFormat="1" x14ac:dyDescent="0.2">
      <c r="A595">
        <f t="shared" si="154"/>
        <v>5</v>
      </c>
      <c r="B595">
        <f t="shared" si="155"/>
        <v>5</v>
      </c>
      <c r="C595" s="1">
        <v>34831</v>
      </c>
      <c r="D595">
        <f t="shared" si="156"/>
        <v>5</v>
      </c>
      <c r="E595">
        <f t="shared" si="157"/>
        <v>1995</v>
      </c>
      <c r="F595" s="17">
        <f t="shared" si="144"/>
        <v>0.18599999999999994</v>
      </c>
      <c r="G595" s="16">
        <f t="shared" si="146"/>
        <v>7.50000000000004E-2</v>
      </c>
      <c r="H595" s="16">
        <f t="shared" si="147"/>
        <v>8.0000000000000293E-2</v>
      </c>
      <c r="I595" s="16">
        <f t="shared" si="148"/>
        <v>0.15500000000000069</v>
      </c>
      <c r="J595" s="7">
        <f>VLOOKUP(C595,'Nymex hist.'!A:B,2,0)</f>
        <v>1.6619999999999999</v>
      </c>
      <c r="K595" s="11">
        <f t="shared" si="143"/>
        <v>1.7504000000000002</v>
      </c>
      <c r="L595" s="11">
        <f t="shared" si="145"/>
        <v>1.9364000000000001</v>
      </c>
      <c r="M595" s="9">
        <f t="shared" si="149"/>
        <v>1.8908333333333331</v>
      </c>
      <c r="N595" s="9">
        <f t="shared" si="150"/>
        <v>1.9658333333333335</v>
      </c>
      <c r="O595" s="9">
        <f t="shared" si="151"/>
        <v>2.0458333333333338</v>
      </c>
      <c r="P595" s="9">
        <f t="shared" si="152"/>
        <v>2.1358333333333337</v>
      </c>
      <c r="Q595" s="9">
        <f t="shared" si="153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x14ac:dyDescent="0.2">
      <c r="A596">
        <f t="shared" si="154"/>
        <v>1</v>
      </c>
      <c r="B596">
        <f t="shared" si="155"/>
        <v>5</v>
      </c>
      <c r="C596" s="1">
        <v>34834</v>
      </c>
      <c r="D596">
        <f t="shared" si="156"/>
        <v>5</v>
      </c>
      <c r="E596">
        <f t="shared" si="157"/>
        <v>1995</v>
      </c>
      <c r="F596" s="17">
        <f t="shared" si="144"/>
        <v>0.15620000000000012</v>
      </c>
      <c r="G596" s="16">
        <f t="shared" si="146"/>
        <v>8.0000000000000071E-2</v>
      </c>
      <c r="H596" s="16">
        <f t="shared" si="147"/>
        <v>8.0000000000000293E-2</v>
      </c>
      <c r="I596" s="16">
        <f t="shared" si="148"/>
        <v>0.16000000000000036</v>
      </c>
      <c r="J596" s="7">
        <f>VLOOKUP(C596,'Nymex hist.'!A:B,2,0)</f>
        <v>1.73</v>
      </c>
      <c r="K596" s="11">
        <f t="shared" si="143"/>
        <v>1.8085999999999998</v>
      </c>
      <c r="L596" s="11">
        <f t="shared" si="145"/>
        <v>1.9647999999999999</v>
      </c>
      <c r="M596" s="9">
        <f t="shared" si="149"/>
        <v>1.9179166666666669</v>
      </c>
      <c r="N596" s="9">
        <f t="shared" si="150"/>
        <v>1.997916666666667</v>
      </c>
      <c r="O596" s="9">
        <f t="shared" si="151"/>
        <v>2.0779166666666673</v>
      </c>
      <c r="P596" s="9">
        <f t="shared" si="152"/>
        <v>2.1679166666666672</v>
      </c>
      <c r="Q596" s="9">
        <f t="shared" si="153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x14ac:dyDescent="0.2">
      <c r="A597">
        <f t="shared" si="154"/>
        <v>2</v>
      </c>
      <c r="B597">
        <f t="shared" si="155"/>
        <v>5</v>
      </c>
      <c r="C597" s="1">
        <v>34835</v>
      </c>
      <c r="D597">
        <f t="shared" si="156"/>
        <v>5</v>
      </c>
      <c r="E597">
        <f t="shared" si="157"/>
        <v>1995</v>
      </c>
      <c r="F597" s="17">
        <f t="shared" si="144"/>
        <v>0.16519999999999957</v>
      </c>
      <c r="G597" s="16">
        <f t="shared" si="146"/>
        <v>7.4999999999999734E-2</v>
      </c>
      <c r="H597" s="16">
        <f t="shared" si="147"/>
        <v>7.4999999999999512E-2</v>
      </c>
      <c r="I597" s="16">
        <f t="shared" si="148"/>
        <v>0.14999999999999925</v>
      </c>
      <c r="J597" s="7">
        <f>VLOOKUP(C597,'Nymex hist.'!A:B,2,0)</f>
        <v>1.7170000000000001</v>
      </c>
      <c r="K597" s="11">
        <f t="shared" si="143"/>
        <v>1.7996000000000003</v>
      </c>
      <c r="L597" s="11">
        <f t="shared" si="145"/>
        <v>1.9647999999999999</v>
      </c>
      <c r="M597" s="9">
        <f t="shared" si="149"/>
        <v>1.9171666666666669</v>
      </c>
      <c r="N597" s="9">
        <f t="shared" si="150"/>
        <v>1.9921666666666666</v>
      </c>
      <c r="O597" s="9">
        <f t="shared" si="151"/>
        <v>2.0671666666666662</v>
      </c>
      <c r="P597" s="9">
        <f t="shared" si="152"/>
        <v>2.154666666666667</v>
      </c>
      <c r="Q597" s="9">
        <f t="shared" si="153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x14ac:dyDescent="0.2">
      <c r="A598">
        <f t="shared" si="154"/>
        <v>3</v>
      </c>
      <c r="B598">
        <f t="shared" si="155"/>
        <v>5</v>
      </c>
      <c r="C598" s="1">
        <v>34836</v>
      </c>
      <c r="D598">
        <f t="shared" si="156"/>
        <v>5</v>
      </c>
      <c r="E598">
        <f t="shared" si="157"/>
        <v>1995</v>
      </c>
      <c r="F598" s="17">
        <f t="shared" si="144"/>
        <v>0.1694</v>
      </c>
      <c r="G598" s="16">
        <f t="shared" si="146"/>
        <v>7.4999999999999956E-2</v>
      </c>
      <c r="H598" s="16">
        <f t="shared" si="147"/>
        <v>7.4999999999999734E-2</v>
      </c>
      <c r="I598" s="16">
        <f t="shared" si="148"/>
        <v>0.14999999999999969</v>
      </c>
      <c r="J598" s="7">
        <f>VLOOKUP(C598,'Nymex hist.'!A:B,2,0)</f>
        <v>1.6950000000000001</v>
      </c>
      <c r="K598" s="11">
        <f t="shared" si="143"/>
        <v>1.7864</v>
      </c>
      <c r="L598" s="11">
        <f t="shared" si="145"/>
        <v>1.9558</v>
      </c>
      <c r="M598" s="9">
        <f t="shared" si="149"/>
        <v>1.9081666666666666</v>
      </c>
      <c r="N598" s="9">
        <f t="shared" si="150"/>
        <v>1.9831666666666665</v>
      </c>
      <c r="O598" s="9">
        <f t="shared" si="151"/>
        <v>2.0581666666666663</v>
      </c>
      <c r="P598" s="9">
        <f t="shared" si="152"/>
        <v>2.1456666666666666</v>
      </c>
      <c r="Q598" s="9">
        <f t="shared" si="153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">
      <c r="A599" s="31">
        <f t="shared" si="154"/>
        <v>4</v>
      </c>
      <c r="B599" s="31">
        <f t="shared" si="155"/>
        <v>5</v>
      </c>
      <c r="C599" s="1">
        <v>34837</v>
      </c>
      <c r="D599">
        <f t="shared" si="156"/>
        <v>5</v>
      </c>
      <c r="E599">
        <f t="shared" si="157"/>
        <v>1995</v>
      </c>
      <c r="F599" s="19">
        <f t="shared" si="144"/>
        <v>0.14839999999999987</v>
      </c>
      <c r="G599" s="19">
        <f t="shared" si="146"/>
        <v>6.9999999999999618E-2</v>
      </c>
      <c r="H599" s="19">
        <f t="shared" si="147"/>
        <v>7.5000000000000622E-2</v>
      </c>
      <c r="I599" s="19">
        <f t="shared" si="148"/>
        <v>0.14500000000000024</v>
      </c>
      <c r="J599" s="21">
        <f>VLOOKUP(C599,'Nymex hist.'!A:B,2,0)</f>
        <v>1.7430000000000001</v>
      </c>
      <c r="K599" s="21">
        <f t="shared" si="143"/>
        <v>1.8434000000000001</v>
      </c>
      <c r="L599" s="21">
        <f t="shared" si="145"/>
        <v>1.9918</v>
      </c>
      <c r="M599" s="21">
        <f t="shared" si="149"/>
        <v>1.9383333333333332</v>
      </c>
      <c r="N599" s="21">
        <f t="shared" si="150"/>
        <v>2.0083333333333329</v>
      </c>
      <c r="O599" s="21">
        <f t="shared" si="151"/>
        <v>2.0833333333333335</v>
      </c>
      <c r="P599" s="21">
        <f t="shared" si="152"/>
        <v>2.168333333333333</v>
      </c>
      <c r="Q599" s="21">
        <f t="shared" si="153"/>
        <v>2.2633333333333332</v>
      </c>
      <c r="R599" s="8">
        <v>34837</v>
      </c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9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>
        <v>1.7430000000000001</v>
      </c>
      <c r="AV599" s="27">
        <v>1.8460000000000001</v>
      </c>
      <c r="AW599" s="27">
        <v>1.865</v>
      </c>
      <c r="AX599" s="27">
        <v>1.87</v>
      </c>
      <c r="AY599" s="27">
        <v>1.893</v>
      </c>
      <c r="AZ599" s="27">
        <v>1.966</v>
      </c>
      <c r="BA599" s="27">
        <v>2.0379999999999998</v>
      </c>
      <c r="BB599" s="27">
        <v>2.0499999999999998</v>
      </c>
      <c r="BC599" s="27">
        <v>1.98</v>
      </c>
      <c r="BD599" s="27">
        <v>1.925</v>
      </c>
      <c r="BE599" s="27">
        <v>1.875</v>
      </c>
      <c r="BF599" s="27">
        <v>1.877</v>
      </c>
      <c r="BG599" s="27">
        <v>1.883</v>
      </c>
      <c r="BH599" s="27">
        <v>1.8879999999999999</v>
      </c>
      <c r="BI599" s="27">
        <v>1.893</v>
      </c>
      <c r="BJ599" s="27">
        <v>1.8979999999999999</v>
      </c>
      <c r="BK599" s="27">
        <v>1.92</v>
      </c>
      <c r="BL599" s="27">
        <v>1.988</v>
      </c>
      <c r="BM599" s="27">
        <v>2.0830000000000002</v>
      </c>
      <c r="BN599" s="27">
        <v>2.12</v>
      </c>
      <c r="BO599" s="27">
        <v>2.0499999999999998</v>
      </c>
      <c r="BP599" s="27">
        <v>1.9950000000000001</v>
      </c>
      <c r="BQ599" s="27">
        <v>1.9450000000000001</v>
      </c>
      <c r="BR599" s="27">
        <v>1.9470000000000001</v>
      </c>
      <c r="BS599" s="27">
        <v>1.9530000000000001</v>
      </c>
      <c r="BT599" s="27">
        <v>1.958</v>
      </c>
      <c r="BU599" s="27">
        <v>1.9630000000000001</v>
      </c>
      <c r="BV599" s="27">
        <v>1.968</v>
      </c>
      <c r="BW599" s="27">
        <v>1.99</v>
      </c>
      <c r="BX599" s="27">
        <v>2.0579999999999998</v>
      </c>
      <c r="BY599" s="27">
        <v>2.153</v>
      </c>
      <c r="BZ599" s="27">
        <v>2.1949999999999998</v>
      </c>
      <c r="CA599" s="27">
        <v>2.125</v>
      </c>
      <c r="CB599" s="27">
        <v>2.0699999999999998</v>
      </c>
      <c r="CC599" s="27">
        <v>2.02</v>
      </c>
      <c r="CD599" s="27">
        <v>2.0219999999999998</v>
      </c>
      <c r="CE599" s="27">
        <v>2.028</v>
      </c>
      <c r="CF599" s="27">
        <v>2.0329999999999999</v>
      </c>
      <c r="CG599" s="27">
        <v>2.0379999999999998</v>
      </c>
      <c r="CH599" s="27">
        <v>2.0430000000000001</v>
      </c>
      <c r="CI599" s="27">
        <v>2.0649999999999999</v>
      </c>
      <c r="CJ599" s="27">
        <v>2.133</v>
      </c>
      <c r="CK599" s="27">
        <v>2.2280000000000002</v>
      </c>
      <c r="CL599" s="27">
        <v>2.2799999999999998</v>
      </c>
      <c r="CM599" s="27">
        <v>2.21</v>
      </c>
      <c r="CN599" s="27">
        <v>2.1549999999999998</v>
      </c>
      <c r="CO599" s="27">
        <v>2.105</v>
      </c>
      <c r="CP599" s="27">
        <v>2.1070000000000002</v>
      </c>
      <c r="CQ599" s="27">
        <v>2.113</v>
      </c>
      <c r="CR599" s="27">
        <v>2.1179999999999999</v>
      </c>
      <c r="CS599" s="27">
        <v>2.1230000000000002</v>
      </c>
      <c r="CT599" s="27">
        <v>2.1280000000000001</v>
      </c>
      <c r="CU599" s="27">
        <v>2.15</v>
      </c>
      <c r="CV599" s="27">
        <v>2.218</v>
      </c>
      <c r="CW599" s="27">
        <v>2.3130000000000002</v>
      </c>
      <c r="CX599" s="27">
        <v>2.375</v>
      </c>
      <c r="CY599" s="27">
        <v>2.3050000000000002</v>
      </c>
      <c r="CZ599" s="27">
        <v>2.25</v>
      </c>
      <c r="DA599" s="27">
        <v>2.2000000000000002</v>
      </c>
      <c r="DB599" s="27">
        <v>2.202</v>
      </c>
      <c r="DC599" s="27">
        <v>2.2080000000000002</v>
      </c>
      <c r="DD599" s="27">
        <v>2.2130000000000001</v>
      </c>
      <c r="DE599" s="27">
        <v>2.218</v>
      </c>
      <c r="DF599" s="27">
        <v>2.2229999999999999</v>
      </c>
      <c r="DG599" s="27">
        <v>2.2450000000000001</v>
      </c>
      <c r="DH599" s="27">
        <v>2.3130000000000002</v>
      </c>
      <c r="DI599" s="27">
        <v>2.4079999999999999</v>
      </c>
      <c r="DJ599" s="27">
        <v>2.48</v>
      </c>
      <c r="DK599" s="27">
        <v>2.41</v>
      </c>
      <c r="DL599" s="27">
        <v>2.355</v>
      </c>
      <c r="DM599" s="27">
        <v>2.3050000000000002</v>
      </c>
      <c r="DN599" s="27">
        <v>2.3069999999999999</v>
      </c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</row>
    <row r="600" spans="1:199" customFormat="1" x14ac:dyDescent="0.2">
      <c r="A600">
        <f t="shared" si="154"/>
        <v>5</v>
      </c>
      <c r="B600">
        <f t="shared" si="155"/>
        <v>5</v>
      </c>
      <c r="C600" s="1">
        <v>34838</v>
      </c>
      <c r="D600">
        <f t="shared" si="156"/>
        <v>5</v>
      </c>
      <c r="E600">
        <f t="shared" si="157"/>
        <v>1995</v>
      </c>
      <c r="F600" s="17">
        <f t="shared" si="144"/>
        <v>0.14600000000000013</v>
      </c>
      <c r="G600" s="16">
        <f t="shared" si="146"/>
        <v>6.9999999999999618E-2</v>
      </c>
      <c r="H600" s="16">
        <f t="shared" si="147"/>
        <v>7.5000000000000178E-2</v>
      </c>
      <c r="I600" s="16">
        <f t="shared" si="148"/>
        <v>0.1449999999999998</v>
      </c>
      <c r="J600" s="7">
        <f>VLOOKUP(C600,'Nymex hist.'!A:B,2,0)</f>
        <v>1.7410000000000001</v>
      </c>
      <c r="K600" s="11">
        <f t="shared" ref="K600:K631" si="158">AVERAGE(AS600:AY600)</f>
        <v>1.8466</v>
      </c>
      <c r="L600" s="11">
        <f t="shared" si="145"/>
        <v>1.9926000000000001</v>
      </c>
      <c r="M600" s="9">
        <f t="shared" si="149"/>
        <v>1.9384166666666667</v>
      </c>
      <c r="N600" s="9">
        <f t="shared" si="150"/>
        <v>2.0084166666666663</v>
      </c>
      <c r="O600" s="9">
        <f t="shared" si="151"/>
        <v>2.0834166666666665</v>
      </c>
      <c r="P600" s="9">
        <f t="shared" si="152"/>
        <v>2.1684166666666664</v>
      </c>
      <c r="Q600" s="9">
        <f t="shared" si="153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x14ac:dyDescent="0.2">
      <c r="A601">
        <f t="shared" si="154"/>
        <v>1</v>
      </c>
      <c r="B601">
        <f t="shared" si="155"/>
        <v>5</v>
      </c>
      <c r="C601" s="1">
        <v>34841</v>
      </c>
      <c r="D601">
        <f t="shared" si="156"/>
        <v>5</v>
      </c>
      <c r="E601">
        <f t="shared" si="157"/>
        <v>1995</v>
      </c>
      <c r="F601" s="17">
        <f t="shared" si="144"/>
        <v>0.16320000000000001</v>
      </c>
      <c r="G601" s="16">
        <f t="shared" si="146"/>
        <v>6.999999999999984E-2</v>
      </c>
      <c r="H601" s="16">
        <f t="shared" si="147"/>
        <v>7.4999999999999734E-2</v>
      </c>
      <c r="I601" s="16">
        <f t="shared" si="148"/>
        <v>0.14499999999999957</v>
      </c>
      <c r="J601" s="7">
        <f>VLOOKUP(C601,'Nymex hist.'!A:B,2,0)</f>
        <v>1.7290000000000001</v>
      </c>
      <c r="K601" s="11">
        <f t="shared" si="158"/>
        <v>1.8448</v>
      </c>
      <c r="L601" s="11">
        <f t="shared" si="145"/>
        <v>2.008</v>
      </c>
      <c r="M601" s="9">
        <f t="shared" si="149"/>
        <v>1.9550833333333335</v>
      </c>
      <c r="N601" s="9">
        <f t="shared" si="150"/>
        <v>2.0250833333333333</v>
      </c>
      <c r="O601" s="9">
        <f t="shared" si="151"/>
        <v>2.1000833333333331</v>
      </c>
      <c r="P601" s="9">
        <f t="shared" si="152"/>
        <v>2.185083333333333</v>
      </c>
      <c r="Q601" s="9">
        <f t="shared" si="153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x14ac:dyDescent="0.2">
      <c r="A602">
        <f t="shared" si="154"/>
        <v>2</v>
      </c>
      <c r="B602">
        <f t="shared" si="155"/>
        <v>5</v>
      </c>
      <c r="C602" s="1">
        <v>34842</v>
      </c>
      <c r="D602">
        <f t="shared" si="156"/>
        <v>5</v>
      </c>
      <c r="E602">
        <f t="shared" si="157"/>
        <v>1995</v>
      </c>
      <c r="F602" s="17">
        <f t="shared" si="144"/>
        <v>0.15120000000000045</v>
      </c>
      <c r="G602" s="16">
        <f t="shared" si="146"/>
        <v>7.0000000000000062E-2</v>
      </c>
      <c r="H602" s="16">
        <f t="shared" si="147"/>
        <v>7.4999999999999734E-2</v>
      </c>
      <c r="I602" s="16">
        <f t="shared" si="148"/>
        <v>0.1449999999999998</v>
      </c>
      <c r="J602" s="7">
        <f>VLOOKUP(C602,'Nymex hist.'!A:B,2,0)</f>
        <v>1.7569999999999999</v>
      </c>
      <c r="K602" s="11">
        <f t="shared" si="158"/>
        <v>1.8517999999999997</v>
      </c>
      <c r="L602" s="11">
        <f t="shared" si="145"/>
        <v>2.0030000000000001</v>
      </c>
      <c r="M602" s="9">
        <f t="shared" si="149"/>
        <v>1.9476666666666669</v>
      </c>
      <c r="N602" s="9">
        <f t="shared" si="150"/>
        <v>2.0176666666666669</v>
      </c>
      <c r="O602" s="9">
        <f t="shared" si="151"/>
        <v>2.0926666666666667</v>
      </c>
      <c r="P602" s="9">
        <f t="shared" si="152"/>
        <v>2.1776666666666671</v>
      </c>
      <c r="Q602" s="9">
        <f t="shared" si="153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x14ac:dyDescent="0.2">
      <c r="A603">
        <f t="shared" si="154"/>
        <v>3</v>
      </c>
      <c r="B603">
        <f t="shared" si="155"/>
        <v>5</v>
      </c>
      <c r="C603" s="1">
        <v>34843</v>
      </c>
      <c r="D603">
        <f t="shared" si="156"/>
        <v>5</v>
      </c>
      <c r="E603">
        <f t="shared" si="157"/>
        <v>1995</v>
      </c>
      <c r="F603" s="17">
        <f t="shared" si="144"/>
        <v>0.14860000000000007</v>
      </c>
      <c r="G603" s="16">
        <f t="shared" si="146"/>
        <v>7.0000000000000062E-2</v>
      </c>
      <c r="H603" s="16">
        <f t="shared" si="147"/>
        <v>7.5000000000000178E-2</v>
      </c>
      <c r="I603" s="16">
        <f t="shared" si="148"/>
        <v>0.14500000000000024</v>
      </c>
      <c r="J603" s="7">
        <f>VLOOKUP(C603,'Nymex hist.'!A:B,2,0)</f>
        <v>1.81</v>
      </c>
      <c r="K603" s="11">
        <f t="shared" si="158"/>
        <v>1.8473999999999999</v>
      </c>
      <c r="L603" s="11">
        <f t="shared" si="145"/>
        <v>1.996</v>
      </c>
      <c r="M603" s="9">
        <f t="shared" si="149"/>
        <v>1.9420833333333334</v>
      </c>
      <c r="N603" s="9">
        <f t="shared" si="150"/>
        <v>2.0120833333333334</v>
      </c>
      <c r="O603" s="9">
        <f t="shared" si="151"/>
        <v>2.0870833333333336</v>
      </c>
      <c r="P603" s="9">
        <f t="shared" si="152"/>
        <v>2.1720833333333331</v>
      </c>
      <c r="Q603" s="9">
        <f t="shared" si="153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">
      <c r="A604" s="31">
        <f t="shared" si="154"/>
        <v>4</v>
      </c>
      <c r="B604" s="31">
        <f t="shared" si="155"/>
        <v>5</v>
      </c>
      <c r="C604" s="1">
        <v>34844</v>
      </c>
      <c r="D604">
        <f t="shared" si="156"/>
        <v>5</v>
      </c>
      <c r="E604">
        <f t="shared" si="157"/>
        <v>1995</v>
      </c>
      <c r="F604" s="19">
        <f t="shared" si="144"/>
        <v>0.15439999999999965</v>
      </c>
      <c r="G604" s="19">
        <f t="shared" si="146"/>
        <v>6.9999999999999618E-2</v>
      </c>
      <c r="H604" s="19">
        <f t="shared" si="147"/>
        <v>7.5000000000000178E-2</v>
      </c>
      <c r="I604" s="19">
        <f t="shared" si="148"/>
        <v>0.1449999999999998</v>
      </c>
      <c r="J604" s="21">
        <f>VLOOKUP(C604,'Nymex hist.'!A:B,2,0)</f>
        <v>1.7749999999999999</v>
      </c>
      <c r="K604" s="21">
        <f t="shared" si="158"/>
        <v>1.8246000000000002</v>
      </c>
      <c r="L604" s="21">
        <f t="shared" si="145"/>
        <v>1.9789999999999999</v>
      </c>
      <c r="M604" s="21">
        <f t="shared" si="149"/>
        <v>1.9299166666666669</v>
      </c>
      <c r="N604" s="21">
        <f t="shared" si="150"/>
        <v>1.9999166666666666</v>
      </c>
      <c r="O604" s="21">
        <f t="shared" si="151"/>
        <v>2.0749166666666667</v>
      </c>
      <c r="P604" s="21">
        <f t="shared" si="152"/>
        <v>2.1599166666666667</v>
      </c>
      <c r="Q604" s="21">
        <f t="shared" si="153"/>
        <v>2.2549166666666669</v>
      </c>
      <c r="R604" s="8">
        <v>34844</v>
      </c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9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>
        <v>1.7569999999999999</v>
      </c>
      <c r="AV604" s="27">
        <v>1.7749999999999999</v>
      </c>
      <c r="AW604" s="27">
        <v>1.8440000000000001</v>
      </c>
      <c r="AX604" s="27">
        <v>1.865</v>
      </c>
      <c r="AY604" s="27">
        <v>1.8819999999999999</v>
      </c>
      <c r="AZ604" s="27">
        <v>1.952</v>
      </c>
      <c r="BA604" s="27">
        <v>2.0219999999999998</v>
      </c>
      <c r="BB604" s="27">
        <v>2.036</v>
      </c>
      <c r="BC604" s="27">
        <v>1.97</v>
      </c>
      <c r="BD604" s="27">
        <v>1.915</v>
      </c>
      <c r="BE604" s="27">
        <v>1.865</v>
      </c>
      <c r="BF604" s="27">
        <v>1.869</v>
      </c>
      <c r="BG604" s="27">
        <v>1.8759999999999999</v>
      </c>
      <c r="BH604" s="27">
        <v>1.8819999999999999</v>
      </c>
      <c r="BI604" s="27">
        <v>1.8879999999999999</v>
      </c>
      <c r="BJ604" s="27">
        <v>1.895</v>
      </c>
      <c r="BK604" s="27">
        <v>1.919</v>
      </c>
      <c r="BL604" s="27">
        <v>1.9870000000000001</v>
      </c>
      <c r="BM604" s="27">
        <v>2.0569999999999999</v>
      </c>
      <c r="BN604" s="27">
        <v>2.1059999999999999</v>
      </c>
      <c r="BO604" s="27">
        <v>2.04</v>
      </c>
      <c r="BP604" s="27">
        <v>1.9850000000000001</v>
      </c>
      <c r="BQ604" s="27">
        <v>1.9350000000000001</v>
      </c>
      <c r="BR604" s="27">
        <v>1.9390000000000001</v>
      </c>
      <c r="BS604" s="27">
        <v>1.946</v>
      </c>
      <c r="BT604" s="27">
        <v>1.952</v>
      </c>
      <c r="BU604" s="27">
        <v>1.958</v>
      </c>
      <c r="BV604" s="27">
        <v>1.9650000000000001</v>
      </c>
      <c r="BW604" s="27">
        <v>1.9890000000000001</v>
      </c>
      <c r="BX604" s="27">
        <v>2.0569999999999999</v>
      </c>
      <c r="BY604" s="27">
        <v>2.1269999999999998</v>
      </c>
      <c r="BZ604" s="27">
        <v>2.181</v>
      </c>
      <c r="CA604" s="27">
        <v>2.1150000000000002</v>
      </c>
      <c r="CB604" s="27">
        <v>2.06</v>
      </c>
      <c r="CC604" s="27">
        <v>2.0099999999999998</v>
      </c>
      <c r="CD604" s="27">
        <v>2.0139999999999998</v>
      </c>
      <c r="CE604" s="27">
        <v>2.0209999999999999</v>
      </c>
      <c r="CF604" s="27">
        <v>2.0270000000000001</v>
      </c>
      <c r="CG604" s="27">
        <v>2.0329999999999999</v>
      </c>
      <c r="CH604" s="27">
        <v>2.04</v>
      </c>
      <c r="CI604" s="27">
        <v>2.0640000000000001</v>
      </c>
      <c r="CJ604" s="27">
        <v>2.1320000000000001</v>
      </c>
      <c r="CK604" s="27">
        <v>2.202</v>
      </c>
      <c r="CL604" s="27">
        <v>2.266</v>
      </c>
      <c r="CM604" s="27">
        <v>2.2000000000000002</v>
      </c>
      <c r="CN604" s="27">
        <v>2.145</v>
      </c>
      <c r="CO604" s="27">
        <v>2.0950000000000002</v>
      </c>
      <c r="CP604" s="27">
        <v>2.0990000000000002</v>
      </c>
      <c r="CQ604" s="27">
        <v>2.1059999999999999</v>
      </c>
      <c r="CR604" s="27">
        <v>2.1120000000000001</v>
      </c>
      <c r="CS604" s="27">
        <v>2.1179999999999999</v>
      </c>
      <c r="CT604" s="27">
        <v>2.125</v>
      </c>
      <c r="CU604" s="27">
        <v>2.149</v>
      </c>
      <c r="CV604" s="27">
        <v>2.2170000000000001</v>
      </c>
      <c r="CW604" s="27">
        <v>2.2869999999999999</v>
      </c>
      <c r="CX604" s="27">
        <v>2.3610000000000002</v>
      </c>
      <c r="CY604" s="27">
        <v>2.2949999999999999</v>
      </c>
      <c r="CZ604" s="27">
        <v>2.2400000000000002</v>
      </c>
      <c r="DA604" s="27">
        <v>2.19</v>
      </c>
      <c r="DB604" s="27">
        <v>2.194</v>
      </c>
      <c r="DC604" s="27">
        <v>2.2010000000000001</v>
      </c>
      <c r="DD604" s="27">
        <v>2.2069999999999999</v>
      </c>
      <c r="DE604" s="27">
        <v>2.2130000000000001</v>
      </c>
      <c r="DF604" s="27">
        <v>2.2200000000000002</v>
      </c>
      <c r="DG604" s="27">
        <v>2.2440000000000002</v>
      </c>
      <c r="DH604" s="27">
        <v>2.3119999999999998</v>
      </c>
      <c r="DI604" s="27">
        <v>2.3820000000000001</v>
      </c>
      <c r="DJ604" s="27">
        <v>2.4660000000000002</v>
      </c>
      <c r="DK604" s="27">
        <v>2.4</v>
      </c>
      <c r="DL604" s="27">
        <v>2.3450000000000002</v>
      </c>
      <c r="DM604" s="27">
        <v>2.2949999999999999</v>
      </c>
      <c r="DN604" s="27">
        <v>2.2989999999999999</v>
      </c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</row>
    <row r="605" spans="1:199" customFormat="1" x14ac:dyDescent="0.2">
      <c r="A605">
        <f t="shared" si="154"/>
        <v>5</v>
      </c>
      <c r="B605">
        <f t="shared" si="155"/>
        <v>5</v>
      </c>
      <c r="C605" s="1">
        <v>34845</v>
      </c>
      <c r="D605">
        <f t="shared" si="156"/>
        <v>5</v>
      </c>
      <c r="E605">
        <f t="shared" si="157"/>
        <v>1995</v>
      </c>
      <c r="F605" s="17">
        <f t="shared" si="144"/>
        <v>0.15580000000000038</v>
      </c>
      <c r="G605" s="16">
        <f t="shared" si="146"/>
        <v>7.0000000000000062E-2</v>
      </c>
      <c r="H605" s="16">
        <f t="shared" si="147"/>
        <v>7.4999999999999956E-2</v>
      </c>
      <c r="I605" s="16">
        <f t="shared" si="148"/>
        <v>0.14500000000000002</v>
      </c>
      <c r="J605" s="7">
        <f>VLOOKUP(C605,'Nymex hist.'!A:B,2,0)</f>
        <v>1.7689999999999999</v>
      </c>
      <c r="K605" s="11">
        <f t="shared" si="158"/>
        <v>1.8217999999999996</v>
      </c>
      <c r="L605" s="11">
        <f t="shared" si="145"/>
        <v>1.9776</v>
      </c>
      <c r="M605" s="9">
        <f t="shared" si="149"/>
        <v>1.9289166666666668</v>
      </c>
      <c r="N605" s="9">
        <f t="shared" si="150"/>
        <v>1.9989166666666669</v>
      </c>
      <c r="O605" s="9">
        <f t="shared" si="151"/>
        <v>2.0739166666666669</v>
      </c>
      <c r="P605" s="9">
        <f t="shared" si="152"/>
        <v>2.1589166666666668</v>
      </c>
      <c r="Q605" s="9">
        <f t="shared" si="153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x14ac:dyDescent="0.2">
      <c r="A606">
        <f t="shared" si="154"/>
        <v>2</v>
      </c>
      <c r="B606">
        <f t="shared" si="155"/>
        <v>5</v>
      </c>
      <c r="C606" s="1">
        <v>34849</v>
      </c>
      <c r="D606">
        <f t="shared" si="156"/>
        <v>5</v>
      </c>
      <c r="E606">
        <f t="shared" si="157"/>
        <v>1995</v>
      </c>
      <c r="F606" s="17">
        <f t="shared" si="144"/>
        <v>0.1661999999999999</v>
      </c>
      <c r="G606" s="16">
        <f t="shared" si="146"/>
        <v>7.0000000000000062E-2</v>
      </c>
      <c r="H606" s="16">
        <f t="shared" si="147"/>
        <v>7.50000000000004E-2</v>
      </c>
      <c r="I606" s="16">
        <f t="shared" si="148"/>
        <v>0.14500000000000046</v>
      </c>
      <c r="J606" s="7">
        <f>VLOOKUP(C606,'Nymex hist.'!A:B,2,0)</f>
        <v>1.718</v>
      </c>
      <c r="K606" s="11">
        <f t="shared" si="158"/>
        <v>1.7914000000000001</v>
      </c>
      <c r="L606" s="11">
        <f t="shared" si="145"/>
        <v>1.9576</v>
      </c>
      <c r="M606" s="9">
        <f t="shared" si="149"/>
        <v>1.9098333333333333</v>
      </c>
      <c r="N606" s="9">
        <f t="shared" si="150"/>
        <v>1.9798333333333333</v>
      </c>
      <c r="O606" s="9">
        <f t="shared" si="151"/>
        <v>2.0548333333333337</v>
      </c>
      <c r="P606" s="9">
        <f t="shared" si="152"/>
        <v>2.1398333333333333</v>
      </c>
      <c r="Q606" s="9">
        <f t="shared" si="153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x14ac:dyDescent="0.2">
      <c r="A607">
        <f t="shared" si="154"/>
        <v>3</v>
      </c>
      <c r="B607">
        <f t="shared" si="155"/>
        <v>5</v>
      </c>
      <c r="C607" s="1">
        <v>34850</v>
      </c>
      <c r="D607">
        <f t="shared" si="156"/>
        <v>5</v>
      </c>
      <c r="E607">
        <f t="shared" si="157"/>
        <v>1995</v>
      </c>
      <c r="F607" s="17">
        <f t="shared" si="144"/>
        <v>0.16259999999999986</v>
      </c>
      <c r="G607" s="16">
        <f t="shared" si="146"/>
        <v>7.0000000000000284E-2</v>
      </c>
      <c r="H607" s="16">
        <f t="shared" si="147"/>
        <v>7.4999999999999956E-2</v>
      </c>
      <c r="I607" s="16">
        <f t="shared" si="148"/>
        <v>0.14500000000000024</v>
      </c>
      <c r="J607" s="7">
        <f>VLOOKUP(C607,'Nymex hist.'!A:B,2,0)</f>
        <v>1.718</v>
      </c>
      <c r="K607" s="11">
        <f t="shared" si="158"/>
        <v>1.7866</v>
      </c>
      <c r="L607" s="11">
        <f t="shared" si="145"/>
        <v>1.9491999999999998</v>
      </c>
      <c r="M607" s="9">
        <f t="shared" si="149"/>
        <v>1.9064999999999996</v>
      </c>
      <c r="N607" s="9">
        <f t="shared" si="150"/>
        <v>1.9764999999999999</v>
      </c>
      <c r="O607" s="9">
        <f t="shared" si="151"/>
        <v>2.0514999999999999</v>
      </c>
      <c r="P607" s="9">
        <f t="shared" si="152"/>
        <v>2.1364999999999998</v>
      </c>
      <c r="Q607" s="9">
        <f t="shared" si="153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">
      <c r="A608" s="31">
        <f t="shared" si="154"/>
        <v>4</v>
      </c>
      <c r="B608" s="31">
        <f t="shared" si="155"/>
        <v>6</v>
      </c>
      <c r="C608" s="1">
        <v>34851</v>
      </c>
      <c r="D608">
        <f t="shared" si="156"/>
        <v>6</v>
      </c>
      <c r="E608">
        <f t="shared" si="157"/>
        <v>1995</v>
      </c>
      <c r="F608" s="19">
        <f t="shared" si="144"/>
        <v>0.14595000000000002</v>
      </c>
      <c r="G608" s="19">
        <f t="shared" si="146"/>
        <v>7.4999999999999956E-2</v>
      </c>
      <c r="H608" s="19">
        <f t="shared" si="147"/>
        <v>7.9999999999999849E-2</v>
      </c>
      <c r="I608" s="19">
        <f t="shared" si="148"/>
        <v>0.1549999999999998</v>
      </c>
      <c r="J608" s="21">
        <f>VLOOKUP(C608,'Nymex hist.'!A:B,2,0)</f>
        <v>1.7350000000000001</v>
      </c>
      <c r="K608" s="21">
        <f t="shared" si="158"/>
        <v>1.8122500000000001</v>
      </c>
      <c r="L608" s="21">
        <f t="shared" si="145"/>
        <v>1.9582000000000002</v>
      </c>
      <c r="M608" s="21">
        <f t="shared" si="149"/>
        <v>1.9055</v>
      </c>
      <c r="N608" s="21">
        <f t="shared" si="150"/>
        <v>1.9804999999999999</v>
      </c>
      <c r="O608" s="21">
        <f t="shared" si="151"/>
        <v>2.0604999999999998</v>
      </c>
      <c r="P608" s="21">
        <f t="shared" si="152"/>
        <v>2.1505000000000001</v>
      </c>
      <c r="Q608" s="21">
        <f t="shared" si="153"/>
        <v>2.2454999999999998</v>
      </c>
      <c r="R608" s="8">
        <v>34851</v>
      </c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9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>
        <v>1.7350000000000001</v>
      </c>
      <c r="AW608" s="27">
        <v>1.8160000000000001</v>
      </c>
      <c r="AX608" s="27">
        <v>1.84</v>
      </c>
      <c r="AY608" s="27">
        <v>1.8580000000000001</v>
      </c>
      <c r="AZ608" s="27">
        <v>1.929</v>
      </c>
      <c r="BA608" s="27">
        <v>2</v>
      </c>
      <c r="BB608" s="27">
        <v>2.0150000000000001</v>
      </c>
      <c r="BC608" s="27">
        <v>1.95</v>
      </c>
      <c r="BD608" s="27">
        <v>1.897</v>
      </c>
      <c r="BE608" s="27">
        <v>1.847</v>
      </c>
      <c r="BF608" s="27">
        <v>1.849</v>
      </c>
      <c r="BG608" s="27">
        <v>1.8540000000000001</v>
      </c>
      <c r="BH608" s="27">
        <v>1.859</v>
      </c>
      <c r="BI608" s="27">
        <v>1.8640000000000001</v>
      </c>
      <c r="BJ608" s="27">
        <v>1.869</v>
      </c>
      <c r="BK608" s="27">
        <v>1.889</v>
      </c>
      <c r="BL608" s="27">
        <v>1.954</v>
      </c>
      <c r="BM608" s="27">
        <v>2.0190000000000001</v>
      </c>
      <c r="BN608" s="27">
        <v>2.09</v>
      </c>
      <c r="BO608" s="27">
        <v>2.0249999999999999</v>
      </c>
      <c r="BP608" s="27">
        <v>1.972</v>
      </c>
      <c r="BQ608" s="27">
        <v>1.9219999999999999</v>
      </c>
      <c r="BR608" s="27">
        <v>1.9239999999999999</v>
      </c>
      <c r="BS608" s="27">
        <v>1.929</v>
      </c>
      <c r="BT608" s="27">
        <v>1.9339999999999999</v>
      </c>
      <c r="BU608" s="27">
        <v>1.9390000000000001</v>
      </c>
      <c r="BV608" s="27">
        <v>1.944</v>
      </c>
      <c r="BW608" s="27">
        <v>1.964</v>
      </c>
      <c r="BX608" s="27">
        <v>2.0289999999999999</v>
      </c>
      <c r="BY608" s="27">
        <v>2.0939999999999999</v>
      </c>
      <c r="BZ608" s="27">
        <v>2.17</v>
      </c>
      <c r="CA608" s="27">
        <v>2.105</v>
      </c>
      <c r="CB608" s="27">
        <v>2.052</v>
      </c>
      <c r="CC608" s="27">
        <v>2.0019999999999998</v>
      </c>
      <c r="CD608" s="27">
        <v>2.004</v>
      </c>
      <c r="CE608" s="27">
        <v>2.0089999999999999</v>
      </c>
      <c r="CF608" s="27">
        <v>2.0139999999999998</v>
      </c>
      <c r="CG608" s="27">
        <v>2.0190000000000001</v>
      </c>
      <c r="CH608" s="27">
        <v>2.024</v>
      </c>
      <c r="CI608" s="27">
        <v>2.044</v>
      </c>
      <c r="CJ608" s="27">
        <v>2.109</v>
      </c>
      <c r="CK608" s="27">
        <v>2.1739999999999999</v>
      </c>
      <c r="CL608" s="27">
        <v>2.2599999999999998</v>
      </c>
      <c r="CM608" s="27">
        <v>2.1949999999999998</v>
      </c>
      <c r="CN608" s="27">
        <v>2.1419999999999999</v>
      </c>
      <c r="CO608" s="27">
        <v>2.0920000000000001</v>
      </c>
      <c r="CP608" s="27">
        <v>2.0939999999999999</v>
      </c>
      <c r="CQ608" s="27">
        <v>2.0990000000000002</v>
      </c>
      <c r="CR608" s="27">
        <v>2.1040000000000001</v>
      </c>
      <c r="CS608" s="27">
        <v>2.109</v>
      </c>
      <c r="CT608" s="27">
        <v>2.1139999999999999</v>
      </c>
      <c r="CU608" s="27">
        <v>2.1339999999999999</v>
      </c>
      <c r="CV608" s="27">
        <v>2.1989999999999998</v>
      </c>
      <c r="CW608" s="27">
        <v>2.2639999999999998</v>
      </c>
      <c r="CX608" s="27">
        <v>2.355</v>
      </c>
      <c r="CY608" s="27">
        <v>2.29</v>
      </c>
      <c r="CZ608" s="27">
        <v>2.2370000000000001</v>
      </c>
      <c r="DA608" s="27">
        <v>2.1869999999999998</v>
      </c>
      <c r="DB608" s="27">
        <v>2.1890000000000001</v>
      </c>
      <c r="DC608" s="27">
        <v>2.194</v>
      </c>
      <c r="DD608" s="27">
        <v>2.1989999999999998</v>
      </c>
      <c r="DE608" s="27">
        <v>2.2040000000000002</v>
      </c>
      <c r="DF608" s="27">
        <v>2.2090000000000001</v>
      </c>
      <c r="DG608" s="27">
        <v>2.2290000000000001</v>
      </c>
      <c r="DH608" s="27">
        <v>2.294</v>
      </c>
      <c r="DI608" s="27">
        <v>2.359</v>
      </c>
      <c r="DJ608" s="27">
        <v>2.46</v>
      </c>
      <c r="DK608" s="27">
        <v>2.395</v>
      </c>
      <c r="DL608" s="27">
        <v>2.3420000000000001</v>
      </c>
      <c r="DM608" s="27">
        <v>2.2919999999999998</v>
      </c>
      <c r="DN608" s="27">
        <v>2.294</v>
      </c>
      <c r="DO608" s="27">
        <v>2.2989999999999999</v>
      </c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</row>
    <row r="609" spans="1:199" customFormat="1" x14ac:dyDescent="0.2">
      <c r="A609">
        <f t="shared" si="154"/>
        <v>5</v>
      </c>
      <c r="B609">
        <f t="shared" si="155"/>
        <v>6</v>
      </c>
      <c r="C609" s="1">
        <v>34852</v>
      </c>
      <c r="D609">
        <f t="shared" si="156"/>
        <v>6</v>
      </c>
      <c r="E609">
        <f t="shared" si="157"/>
        <v>1995</v>
      </c>
      <c r="F609" s="17">
        <f t="shared" si="144"/>
        <v>0.15700000000000025</v>
      </c>
      <c r="G609" s="16">
        <f t="shared" si="146"/>
        <v>7.4999999999999734E-2</v>
      </c>
      <c r="H609" s="16">
        <f t="shared" si="147"/>
        <v>7.9999999999999849E-2</v>
      </c>
      <c r="I609" s="16">
        <f t="shared" si="148"/>
        <v>0.15499999999999958</v>
      </c>
      <c r="J609" s="7">
        <f>VLOOKUP(C609,'Nymex hist.'!A:B,2,0)</f>
        <v>1.6879999999999999</v>
      </c>
      <c r="K609" s="11">
        <f t="shared" si="158"/>
        <v>1.774</v>
      </c>
      <c r="L609" s="11">
        <f t="shared" si="145"/>
        <v>1.9310000000000003</v>
      </c>
      <c r="M609" s="9">
        <f t="shared" si="149"/>
        <v>1.8872500000000001</v>
      </c>
      <c r="N609" s="9">
        <f t="shared" si="150"/>
        <v>1.9622499999999998</v>
      </c>
      <c r="O609" s="9">
        <f t="shared" si="151"/>
        <v>2.0422499999999997</v>
      </c>
      <c r="P609" s="9">
        <f t="shared" si="152"/>
        <v>2.13225</v>
      </c>
      <c r="Q609" s="9">
        <f t="shared" si="153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x14ac:dyDescent="0.2">
      <c r="A610">
        <f t="shared" si="154"/>
        <v>1</v>
      </c>
      <c r="B610">
        <f t="shared" si="155"/>
        <v>6</v>
      </c>
      <c r="C610" s="1">
        <v>34855</v>
      </c>
      <c r="D610">
        <f t="shared" si="156"/>
        <v>6</v>
      </c>
      <c r="E610">
        <f t="shared" si="157"/>
        <v>1995</v>
      </c>
      <c r="F610" s="17">
        <f t="shared" si="144"/>
        <v>0.14669999999999983</v>
      </c>
      <c r="G610" s="16">
        <f t="shared" si="146"/>
        <v>7.5000000000000178E-2</v>
      </c>
      <c r="H610" s="16">
        <f t="shared" si="147"/>
        <v>7.9999999999999627E-2</v>
      </c>
      <c r="I610" s="16">
        <f t="shared" si="148"/>
        <v>0.1549999999999998</v>
      </c>
      <c r="J610" s="7">
        <f>VLOOKUP(C610,'Nymex hist.'!A:B,2,0)</f>
        <v>1.7310000000000001</v>
      </c>
      <c r="K610" s="11">
        <f t="shared" si="158"/>
        <v>1.8035000000000001</v>
      </c>
      <c r="L610" s="11">
        <f t="shared" si="145"/>
        <v>1.9501999999999999</v>
      </c>
      <c r="M610" s="9">
        <f t="shared" si="149"/>
        <v>1.9091666666666667</v>
      </c>
      <c r="N610" s="9">
        <f t="shared" si="150"/>
        <v>1.9841666666666669</v>
      </c>
      <c r="O610" s="9">
        <f t="shared" si="151"/>
        <v>2.0641666666666665</v>
      </c>
      <c r="P610" s="9">
        <f t="shared" si="152"/>
        <v>2.1541666666666663</v>
      </c>
      <c r="Q610" s="9">
        <f t="shared" si="153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x14ac:dyDescent="0.2">
      <c r="A611">
        <f t="shared" si="154"/>
        <v>2</v>
      </c>
      <c r="B611">
        <f t="shared" si="155"/>
        <v>6</v>
      </c>
      <c r="C611" s="1">
        <v>34856</v>
      </c>
      <c r="D611">
        <f t="shared" si="156"/>
        <v>6</v>
      </c>
      <c r="E611">
        <f t="shared" si="157"/>
        <v>1995</v>
      </c>
      <c r="F611" s="17">
        <f t="shared" si="144"/>
        <v>0.1613</v>
      </c>
      <c r="G611" s="16">
        <f t="shared" si="146"/>
        <v>7.4999999999999956E-2</v>
      </c>
      <c r="H611" s="16">
        <f t="shared" si="147"/>
        <v>7.9999999999999849E-2</v>
      </c>
      <c r="I611" s="16">
        <f t="shared" si="148"/>
        <v>0.1549999999999998</v>
      </c>
      <c r="J611" s="7">
        <f>VLOOKUP(C611,'Nymex hist.'!A:B,2,0)</f>
        <v>1.6859999999999999</v>
      </c>
      <c r="K611" s="11">
        <f t="shared" si="158"/>
        <v>1.7635000000000001</v>
      </c>
      <c r="L611" s="11">
        <f t="shared" si="145"/>
        <v>1.9248000000000001</v>
      </c>
      <c r="M611" s="9">
        <f t="shared" si="149"/>
        <v>1.8875000000000002</v>
      </c>
      <c r="N611" s="9">
        <f t="shared" si="150"/>
        <v>1.9625000000000001</v>
      </c>
      <c r="O611" s="9">
        <f t="shared" si="151"/>
        <v>2.0425</v>
      </c>
      <c r="P611" s="9">
        <f t="shared" si="152"/>
        <v>2.1324999999999998</v>
      </c>
      <c r="Q611" s="9">
        <f t="shared" si="153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x14ac:dyDescent="0.2">
      <c r="A612">
        <f t="shared" si="154"/>
        <v>3</v>
      </c>
      <c r="B612">
        <f t="shared" si="155"/>
        <v>6</v>
      </c>
      <c r="C612" s="1">
        <v>34857</v>
      </c>
      <c r="D612">
        <f t="shared" si="156"/>
        <v>6</v>
      </c>
      <c r="E612">
        <f t="shared" si="157"/>
        <v>1995</v>
      </c>
      <c r="F612" s="17">
        <f t="shared" si="144"/>
        <v>0.15294999999999992</v>
      </c>
      <c r="G612" s="16">
        <f t="shared" si="146"/>
        <v>7.4999999999999734E-2</v>
      </c>
      <c r="H612" s="16">
        <f t="shared" si="147"/>
        <v>7.9999999999999849E-2</v>
      </c>
      <c r="I612" s="16">
        <f t="shared" si="148"/>
        <v>0.15499999999999958</v>
      </c>
      <c r="J612" s="7">
        <f>VLOOKUP(C612,'Nymex hist.'!A:B,2,0)</f>
        <v>1.6930000000000001</v>
      </c>
      <c r="K612" s="11">
        <f t="shared" si="158"/>
        <v>1.76525</v>
      </c>
      <c r="L612" s="11">
        <f t="shared" si="145"/>
        <v>1.9181999999999999</v>
      </c>
      <c r="M612" s="9">
        <f t="shared" si="149"/>
        <v>1.8820000000000003</v>
      </c>
      <c r="N612" s="9">
        <f t="shared" si="150"/>
        <v>1.9570000000000001</v>
      </c>
      <c r="O612" s="9">
        <f t="shared" si="151"/>
        <v>2.0369999999999999</v>
      </c>
      <c r="P612" s="9">
        <f t="shared" si="152"/>
        <v>2.1269999999999998</v>
      </c>
      <c r="Q612" s="9">
        <f t="shared" si="153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">
      <c r="A613" s="31">
        <f t="shared" si="154"/>
        <v>4</v>
      </c>
      <c r="B613" s="31">
        <f t="shared" si="155"/>
        <v>6</v>
      </c>
      <c r="C613" s="1">
        <v>34858</v>
      </c>
      <c r="D613">
        <f t="shared" si="156"/>
        <v>6</v>
      </c>
      <c r="E613">
        <f t="shared" si="157"/>
        <v>1995</v>
      </c>
      <c r="F613" s="19">
        <f t="shared" si="144"/>
        <v>0.15115000000000012</v>
      </c>
      <c r="G613" s="19">
        <f t="shared" si="146"/>
        <v>7.5000000000000178E-2</v>
      </c>
      <c r="H613" s="19">
        <f t="shared" si="147"/>
        <v>7.9999999999999627E-2</v>
      </c>
      <c r="I613" s="19">
        <f t="shared" si="148"/>
        <v>0.1549999999999998</v>
      </c>
      <c r="J613" s="21">
        <f>VLOOKUP(C613,'Nymex hist.'!A:B,2,0)</f>
        <v>1.6970000000000001</v>
      </c>
      <c r="K613" s="21">
        <f t="shared" si="158"/>
        <v>1.77125</v>
      </c>
      <c r="L613" s="21">
        <f t="shared" si="145"/>
        <v>1.9224000000000001</v>
      </c>
      <c r="M613" s="21">
        <f t="shared" si="149"/>
        <v>1.8836666666666666</v>
      </c>
      <c r="N613" s="21">
        <f t="shared" si="150"/>
        <v>1.9586666666666668</v>
      </c>
      <c r="O613" s="21">
        <f t="shared" si="151"/>
        <v>2.0386666666666664</v>
      </c>
      <c r="P613" s="21">
        <f t="shared" si="152"/>
        <v>2.1286666666666667</v>
      </c>
      <c r="Q613" s="21">
        <f t="shared" si="153"/>
        <v>2.2236666666666669</v>
      </c>
      <c r="R613" s="8">
        <v>34858</v>
      </c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9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>
        <v>1.6970000000000001</v>
      </c>
      <c r="AW613" s="27">
        <v>1.772</v>
      </c>
      <c r="AX613" s="27">
        <v>1.8</v>
      </c>
      <c r="AY613" s="27">
        <v>1.8160000000000001</v>
      </c>
      <c r="AZ613" s="27">
        <v>1.8879999999999999</v>
      </c>
      <c r="BA613" s="27">
        <v>1.96</v>
      </c>
      <c r="BB613" s="27">
        <v>1.978</v>
      </c>
      <c r="BC613" s="27">
        <v>1.9179999999999999</v>
      </c>
      <c r="BD613" s="27">
        <v>1.8680000000000001</v>
      </c>
      <c r="BE613" s="27">
        <v>1.8220000000000001</v>
      </c>
      <c r="BF613" s="27">
        <v>1.8260000000000001</v>
      </c>
      <c r="BG613" s="27">
        <v>1.831</v>
      </c>
      <c r="BH613" s="27">
        <v>1.837</v>
      </c>
      <c r="BI613" s="27">
        <v>1.8440000000000001</v>
      </c>
      <c r="BJ613" s="27">
        <v>1.8520000000000001</v>
      </c>
      <c r="BK613" s="27">
        <v>1.8740000000000001</v>
      </c>
      <c r="BL613" s="27">
        <v>1.9419999999999999</v>
      </c>
      <c r="BM613" s="27">
        <v>2.012</v>
      </c>
      <c r="BN613" s="27">
        <v>2.0529999999999999</v>
      </c>
      <c r="BO613" s="27">
        <v>1.9930000000000001</v>
      </c>
      <c r="BP613" s="27">
        <v>1.9430000000000001</v>
      </c>
      <c r="BQ613" s="27">
        <v>1.897</v>
      </c>
      <c r="BR613" s="27">
        <v>1.901</v>
      </c>
      <c r="BS613" s="27">
        <v>1.9059999999999999</v>
      </c>
      <c r="BT613" s="27">
        <v>1.9119999999999999</v>
      </c>
      <c r="BU613" s="27">
        <v>1.919</v>
      </c>
      <c r="BV613" s="27">
        <v>1.927</v>
      </c>
      <c r="BW613" s="27">
        <v>1.9490000000000001</v>
      </c>
      <c r="BX613" s="27">
        <v>2.0169999999999999</v>
      </c>
      <c r="BY613" s="27">
        <v>2.0870000000000002</v>
      </c>
      <c r="BZ613" s="27">
        <v>2.133</v>
      </c>
      <c r="CA613" s="27">
        <v>2.073</v>
      </c>
      <c r="CB613" s="27">
        <v>2.0230000000000001</v>
      </c>
      <c r="CC613" s="27">
        <v>1.9770000000000001</v>
      </c>
      <c r="CD613" s="27">
        <v>1.9810000000000001</v>
      </c>
      <c r="CE613" s="27">
        <v>1.986</v>
      </c>
      <c r="CF613" s="27">
        <v>1.992</v>
      </c>
      <c r="CG613" s="27">
        <v>1.9990000000000001</v>
      </c>
      <c r="CH613" s="27">
        <v>2.0070000000000001</v>
      </c>
      <c r="CI613" s="27">
        <v>2.0289999999999999</v>
      </c>
      <c r="CJ613" s="27">
        <v>2.097</v>
      </c>
      <c r="CK613" s="27">
        <v>2.1669999999999998</v>
      </c>
      <c r="CL613" s="27">
        <v>2.2229999999999999</v>
      </c>
      <c r="CM613" s="27">
        <v>2.1629999999999998</v>
      </c>
      <c r="CN613" s="27">
        <v>2.113</v>
      </c>
      <c r="CO613" s="27">
        <v>2.0670000000000002</v>
      </c>
      <c r="CP613" s="27">
        <v>2.0710000000000002</v>
      </c>
      <c r="CQ613" s="27">
        <v>2.0760000000000001</v>
      </c>
      <c r="CR613" s="27">
        <v>2.0819999999999999</v>
      </c>
      <c r="CS613" s="27">
        <v>2.089</v>
      </c>
      <c r="CT613" s="27">
        <v>2.097</v>
      </c>
      <c r="CU613" s="27">
        <v>2.1190000000000002</v>
      </c>
      <c r="CV613" s="27">
        <v>2.1869999999999998</v>
      </c>
      <c r="CW613" s="27">
        <v>2.2570000000000001</v>
      </c>
      <c r="CX613" s="27">
        <v>2.3180000000000001</v>
      </c>
      <c r="CY613" s="27">
        <v>2.258</v>
      </c>
      <c r="CZ613" s="27">
        <v>2.2080000000000002</v>
      </c>
      <c r="DA613" s="27">
        <v>2.1619999999999999</v>
      </c>
      <c r="DB613" s="27">
        <v>2.1659999999999999</v>
      </c>
      <c r="DC613" s="27">
        <v>2.1709999999999998</v>
      </c>
      <c r="DD613" s="27">
        <v>2.177</v>
      </c>
      <c r="DE613" s="27">
        <v>2.1840000000000002</v>
      </c>
      <c r="DF613" s="27">
        <v>2.1920000000000002</v>
      </c>
      <c r="DG613" s="27">
        <v>2.214</v>
      </c>
      <c r="DH613" s="27">
        <v>2.282</v>
      </c>
      <c r="DI613" s="27">
        <v>2.3519999999999999</v>
      </c>
      <c r="DJ613" s="27">
        <v>2.423</v>
      </c>
      <c r="DK613" s="27">
        <v>2.363</v>
      </c>
      <c r="DL613" s="27">
        <v>2.3130000000000002</v>
      </c>
      <c r="DM613" s="27">
        <v>2.2669999999999999</v>
      </c>
      <c r="DN613" s="27">
        <v>2.2709999999999999</v>
      </c>
      <c r="DO613" s="27">
        <v>2.2759999999999998</v>
      </c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</row>
    <row r="614" spans="1:199" customFormat="1" x14ac:dyDescent="0.2">
      <c r="A614">
        <f t="shared" si="154"/>
        <v>5</v>
      </c>
      <c r="B614">
        <f t="shared" si="155"/>
        <v>6</v>
      </c>
      <c r="C614" s="1">
        <v>34859</v>
      </c>
      <c r="D614">
        <f t="shared" si="156"/>
        <v>6</v>
      </c>
      <c r="E614">
        <f t="shared" si="157"/>
        <v>1995</v>
      </c>
      <c r="F614" s="17">
        <f t="shared" si="144"/>
        <v>0.14820000000000011</v>
      </c>
      <c r="G614" s="16">
        <f t="shared" si="146"/>
        <v>7.4999999999999734E-2</v>
      </c>
      <c r="H614" s="16">
        <f t="shared" si="147"/>
        <v>8.0000000000000293E-2</v>
      </c>
      <c r="I614" s="16">
        <f t="shared" si="148"/>
        <v>0.15500000000000003</v>
      </c>
      <c r="J614" s="7">
        <f>VLOOKUP(C614,'Nymex hist.'!A:B,2,0)</f>
        <v>1.704</v>
      </c>
      <c r="K614" s="11">
        <f t="shared" si="158"/>
        <v>1.7770000000000001</v>
      </c>
      <c r="L614" s="11">
        <f t="shared" si="145"/>
        <v>1.9252000000000002</v>
      </c>
      <c r="M614" s="9">
        <f t="shared" si="149"/>
        <v>1.8840000000000001</v>
      </c>
      <c r="N614" s="9">
        <f t="shared" si="150"/>
        <v>1.9589999999999999</v>
      </c>
      <c r="O614" s="9">
        <f t="shared" si="151"/>
        <v>2.0390000000000001</v>
      </c>
      <c r="P614" s="9">
        <f t="shared" si="152"/>
        <v>2.129</v>
      </c>
      <c r="Q614" s="9">
        <f t="shared" si="153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x14ac:dyDescent="0.2">
      <c r="A615">
        <f t="shared" si="154"/>
        <v>1</v>
      </c>
      <c r="B615">
        <f t="shared" si="155"/>
        <v>6</v>
      </c>
      <c r="C615" s="1">
        <v>34862</v>
      </c>
      <c r="D615">
        <f t="shared" si="156"/>
        <v>6</v>
      </c>
      <c r="E615">
        <f t="shared" si="157"/>
        <v>1995</v>
      </c>
      <c r="F615" s="17">
        <f t="shared" si="144"/>
        <v>0.14475000000000038</v>
      </c>
      <c r="G615" s="16">
        <f t="shared" si="146"/>
        <v>7.4999999999999734E-2</v>
      </c>
      <c r="H615" s="16">
        <f t="shared" si="147"/>
        <v>8.0000000000000293E-2</v>
      </c>
      <c r="I615" s="16">
        <f t="shared" si="148"/>
        <v>0.15500000000000003</v>
      </c>
      <c r="J615" s="7">
        <f>VLOOKUP(C615,'Nymex hist.'!A:B,2,0)</f>
        <v>1.712</v>
      </c>
      <c r="K615" s="11">
        <f t="shared" si="158"/>
        <v>1.7862499999999999</v>
      </c>
      <c r="L615" s="11">
        <f t="shared" si="145"/>
        <v>1.9310000000000003</v>
      </c>
      <c r="M615" s="9">
        <f t="shared" si="149"/>
        <v>1.889</v>
      </c>
      <c r="N615" s="9">
        <f t="shared" si="150"/>
        <v>1.9639999999999997</v>
      </c>
      <c r="O615" s="9">
        <f t="shared" si="151"/>
        <v>2.044</v>
      </c>
      <c r="P615" s="9">
        <f t="shared" si="152"/>
        <v>2.1339999999999999</v>
      </c>
      <c r="Q615" s="9">
        <f t="shared" si="153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x14ac:dyDescent="0.2">
      <c r="A616">
        <f t="shared" si="154"/>
        <v>2</v>
      </c>
      <c r="B616">
        <f t="shared" si="155"/>
        <v>6</v>
      </c>
      <c r="C616" s="1">
        <v>34863</v>
      </c>
      <c r="D616">
        <f t="shared" si="156"/>
        <v>6</v>
      </c>
      <c r="E616">
        <f t="shared" si="157"/>
        <v>1995</v>
      </c>
      <c r="F616" s="17">
        <f t="shared" si="144"/>
        <v>0.14575000000000027</v>
      </c>
      <c r="G616" s="16">
        <f t="shared" si="146"/>
        <v>7.4999999999999734E-2</v>
      </c>
      <c r="H616" s="16">
        <f t="shared" si="147"/>
        <v>8.0000000000000293E-2</v>
      </c>
      <c r="I616" s="16">
        <f t="shared" si="148"/>
        <v>0.15500000000000003</v>
      </c>
      <c r="J616" s="7">
        <f>VLOOKUP(C616,'Nymex hist.'!A:B,2,0)</f>
        <v>1.708</v>
      </c>
      <c r="K616" s="11">
        <f t="shared" si="158"/>
        <v>1.78525</v>
      </c>
      <c r="L616" s="11">
        <f t="shared" si="145"/>
        <v>1.9310000000000003</v>
      </c>
      <c r="M616" s="9">
        <f t="shared" si="149"/>
        <v>1.889</v>
      </c>
      <c r="N616" s="9">
        <f t="shared" si="150"/>
        <v>1.9639999999999997</v>
      </c>
      <c r="O616" s="9">
        <f t="shared" si="151"/>
        <v>2.044</v>
      </c>
      <c r="P616" s="9">
        <f t="shared" si="152"/>
        <v>2.1339999999999999</v>
      </c>
      <c r="Q616" s="9">
        <f t="shared" si="153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x14ac:dyDescent="0.2">
      <c r="A617">
        <f t="shared" si="154"/>
        <v>3</v>
      </c>
      <c r="B617">
        <f t="shared" si="155"/>
        <v>6</v>
      </c>
      <c r="C617" s="1">
        <v>34864</v>
      </c>
      <c r="D617">
        <f t="shared" si="156"/>
        <v>6</v>
      </c>
      <c r="E617">
        <f t="shared" si="157"/>
        <v>1995</v>
      </c>
      <c r="F617" s="17">
        <f t="shared" si="144"/>
        <v>0.14900000000000047</v>
      </c>
      <c r="G617" s="16">
        <f t="shared" si="146"/>
        <v>7.5000000000000178E-2</v>
      </c>
      <c r="H617" s="16">
        <f t="shared" si="147"/>
        <v>7.9999999999999627E-2</v>
      </c>
      <c r="I617" s="16">
        <f t="shared" si="148"/>
        <v>0.1549999999999998</v>
      </c>
      <c r="J617" s="7">
        <f>VLOOKUP(C617,'Nymex hist.'!A:B,2,0)</f>
        <v>1.698</v>
      </c>
      <c r="K617" s="11">
        <f t="shared" si="158"/>
        <v>1.7779999999999998</v>
      </c>
      <c r="L617" s="11">
        <f t="shared" si="145"/>
        <v>1.9270000000000003</v>
      </c>
      <c r="M617" s="9">
        <f t="shared" si="149"/>
        <v>1.8845833333333335</v>
      </c>
      <c r="N617" s="9">
        <f t="shared" si="150"/>
        <v>1.9595833333333337</v>
      </c>
      <c r="O617" s="9">
        <f t="shared" si="151"/>
        <v>2.0395833333333333</v>
      </c>
      <c r="P617" s="9">
        <f t="shared" si="152"/>
        <v>2.1295833333333332</v>
      </c>
      <c r="Q617" s="9">
        <f t="shared" si="153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">
      <c r="A618" s="31">
        <f t="shared" si="154"/>
        <v>4</v>
      </c>
      <c r="B618" s="31">
        <f t="shared" si="155"/>
        <v>6</v>
      </c>
      <c r="C618" s="1">
        <v>34865</v>
      </c>
      <c r="D618">
        <f t="shared" si="156"/>
        <v>6</v>
      </c>
      <c r="E618">
        <f t="shared" si="157"/>
        <v>1995</v>
      </c>
      <c r="F618" s="19">
        <f t="shared" si="144"/>
        <v>0.15230000000000032</v>
      </c>
      <c r="G618" s="19">
        <f t="shared" si="146"/>
        <v>7.5000000000000178E-2</v>
      </c>
      <c r="H618" s="19">
        <f t="shared" si="147"/>
        <v>7.9999999999999849E-2</v>
      </c>
      <c r="I618" s="19">
        <f t="shared" si="148"/>
        <v>0.15500000000000003</v>
      </c>
      <c r="J618" s="21">
        <f>VLOOKUP(C618,'Nymex hist.'!A:B,2,0)</f>
        <v>1.673</v>
      </c>
      <c r="K618" s="21">
        <f t="shared" si="158"/>
        <v>1.7334999999999998</v>
      </c>
      <c r="L618" s="21">
        <f t="shared" si="145"/>
        <v>1.8858000000000001</v>
      </c>
      <c r="M618" s="21">
        <f t="shared" si="149"/>
        <v>1.8493333333333333</v>
      </c>
      <c r="N618" s="21">
        <f t="shared" si="150"/>
        <v>1.9243333333333335</v>
      </c>
      <c r="O618" s="21">
        <f t="shared" si="151"/>
        <v>2.0043333333333333</v>
      </c>
      <c r="P618" s="21">
        <f t="shared" si="152"/>
        <v>2.0943333333333332</v>
      </c>
      <c r="Q618" s="21">
        <f t="shared" si="153"/>
        <v>2.1893333333333334</v>
      </c>
      <c r="R618" s="8">
        <v>34865</v>
      </c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9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>
        <v>1.673</v>
      </c>
      <c r="AW618" s="27">
        <v>1.712</v>
      </c>
      <c r="AX618" s="27">
        <v>1.758</v>
      </c>
      <c r="AY618" s="27">
        <v>1.7909999999999999</v>
      </c>
      <c r="AZ618" s="27">
        <v>1.8580000000000001</v>
      </c>
      <c r="BA618" s="27">
        <v>1.9239999999999999</v>
      </c>
      <c r="BB618" s="27">
        <v>1.9390000000000001</v>
      </c>
      <c r="BC618" s="27">
        <v>1.879</v>
      </c>
      <c r="BD618" s="27">
        <v>1.829</v>
      </c>
      <c r="BE618" s="27">
        <v>1.782</v>
      </c>
      <c r="BF618" s="27">
        <v>1.7869999999999999</v>
      </c>
      <c r="BG618" s="27">
        <v>1.7949999999999999</v>
      </c>
      <c r="BH618" s="27">
        <v>1.8029999999999999</v>
      </c>
      <c r="BI618" s="27">
        <v>1.8109999999999999</v>
      </c>
      <c r="BJ618" s="27">
        <v>1.819</v>
      </c>
      <c r="BK618" s="27">
        <v>1.845</v>
      </c>
      <c r="BL618" s="27">
        <v>1.9139999999999999</v>
      </c>
      <c r="BM618" s="27">
        <v>1.9890000000000001</v>
      </c>
      <c r="BN618" s="27">
        <v>2.0139999999999998</v>
      </c>
      <c r="BO618" s="27">
        <v>1.954</v>
      </c>
      <c r="BP618" s="27">
        <v>1.9039999999999999</v>
      </c>
      <c r="BQ618" s="27">
        <v>1.857</v>
      </c>
      <c r="BR618" s="27">
        <v>1.8620000000000001</v>
      </c>
      <c r="BS618" s="27">
        <v>1.87</v>
      </c>
      <c r="BT618" s="27">
        <v>1.8779999999999999</v>
      </c>
      <c r="BU618" s="27">
        <v>1.8859999999999999</v>
      </c>
      <c r="BV618" s="27">
        <v>1.8939999999999999</v>
      </c>
      <c r="BW618" s="27">
        <v>1.92</v>
      </c>
      <c r="BX618" s="27">
        <v>1.9890000000000001</v>
      </c>
      <c r="BY618" s="27">
        <v>2.0640000000000001</v>
      </c>
      <c r="BZ618" s="27">
        <v>2.0939999999999999</v>
      </c>
      <c r="CA618" s="27">
        <v>2.0339999999999998</v>
      </c>
      <c r="CB618" s="27">
        <v>1.984</v>
      </c>
      <c r="CC618" s="27">
        <v>1.9370000000000001</v>
      </c>
      <c r="CD618" s="27">
        <v>1.9419999999999999</v>
      </c>
      <c r="CE618" s="27">
        <v>1.95</v>
      </c>
      <c r="CF618" s="27">
        <v>1.958</v>
      </c>
      <c r="CG618" s="27">
        <v>1.966</v>
      </c>
      <c r="CH618" s="27">
        <v>1.974</v>
      </c>
      <c r="CI618" s="27">
        <v>2</v>
      </c>
      <c r="CJ618" s="27">
        <v>2.069</v>
      </c>
      <c r="CK618" s="27">
        <v>2.1440000000000001</v>
      </c>
      <c r="CL618" s="27">
        <v>2.1840000000000002</v>
      </c>
      <c r="CM618" s="27">
        <v>2.1240000000000001</v>
      </c>
      <c r="CN618" s="27">
        <v>2.0739999999999998</v>
      </c>
      <c r="CO618" s="27">
        <v>2.0270000000000001</v>
      </c>
      <c r="CP618" s="27">
        <v>2.032</v>
      </c>
      <c r="CQ618" s="27">
        <v>2.04</v>
      </c>
      <c r="CR618" s="27">
        <v>2.048</v>
      </c>
      <c r="CS618" s="27">
        <v>2.056</v>
      </c>
      <c r="CT618" s="27">
        <v>2.0640000000000001</v>
      </c>
      <c r="CU618" s="27">
        <v>2.09</v>
      </c>
      <c r="CV618" s="27">
        <v>2.1589999999999998</v>
      </c>
      <c r="CW618" s="27">
        <v>2.234</v>
      </c>
      <c r="CX618" s="27">
        <v>2.2789999999999999</v>
      </c>
      <c r="CY618" s="27">
        <v>2.2189999999999999</v>
      </c>
      <c r="CZ618" s="27">
        <v>2.169</v>
      </c>
      <c r="DA618" s="27">
        <v>2.1219999999999999</v>
      </c>
      <c r="DB618" s="27">
        <v>2.1269999999999998</v>
      </c>
      <c r="DC618" s="27">
        <v>2.1349999999999998</v>
      </c>
      <c r="DD618" s="27">
        <v>2.1429999999999998</v>
      </c>
      <c r="DE618" s="27">
        <v>2.1509999999999998</v>
      </c>
      <c r="DF618" s="27">
        <v>2.1589999999999998</v>
      </c>
      <c r="DG618" s="27">
        <v>2.1850000000000001</v>
      </c>
      <c r="DH618" s="27">
        <v>2.254</v>
      </c>
      <c r="DI618" s="27">
        <v>2.3290000000000002</v>
      </c>
      <c r="DJ618" s="27">
        <v>2.3839999999999999</v>
      </c>
      <c r="DK618" s="27">
        <v>2.3239999999999998</v>
      </c>
      <c r="DL618" s="27">
        <v>2.274</v>
      </c>
      <c r="DM618" s="27">
        <v>2.2269999999999999</v>
      </c>
      <c r="DN618" s="27">
        <v>2.2320000000000002</v>
      </c>
      <c r="DO618" s="27">
        <v>2.2400000000000002</v>
      </c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</row>
    <row r="619" spans="1:199" customFormat="1" x14ac:dyDescent="0.2">
      <c r="A619">
        <f t="shared" si="154"/>
        <v>5</v>
      </c>
      <c r="B619">
        <f t="shared" si="155"/>
        <v>6</v>
      </c>
      <c r="C619" s="1">
        <v>34866</v>
      </c>
      <c r="D619">
        <f t="shared" si="156"/>
        <v>6</v>
      </c>
      <c r="E619">
        <f t="shared" si="157"/>
        <v>1995</v>
      </c>
      <c r="F619" s="17">
        <f t="shared" si="144"/>
        <v>0.16844999999999977</v>
      </c>
      <c r="G619" s="16">
        <f t="shared" si="146"/>
        <v>8.0000000000000293E-2</v>
      </c>
      <c r="H619" s="16">
        <f t="shared" si="147"/>
        <v>7.9999999999999849E-2</v>
      </c>
      <c r="I619" s="16">
        <f t="shared" si="148"/>
        <v>0.16000000000000014</v>
      </c>
      <c r="J619" s="7">
        <f>VLOOKUP(C619,'Nymex hist.'!A:B,2,0)</f>
        <v>1.6279999999999999</v>
      </c>
      <c r="K619" s="11">
        <f t="shared" si="158"/>
        <v>1.6677500000000001</v>
      </c>
      <c r="L619" s="11">
        <f t="shared" si="145"/>
        <v>1.8361999999999998</v>
      </c>
      <c r="M619" s="9">
        <f t="shared" si="149"/>
        <v>1.8123333333333331</v>
      </c>
      <c r="N619" s="9">
        <f t="shared" si="150"/>
        <v>1.8923333333333334</v>
      </c>
      <c r="O619" s="9">
        <f t="shared" si="151"/>
        <v>1.9723333333333333</v>
      </c>
      <c r="P619" s="9">
        <f t="shared" si="152"/>
        <v>2.0623333333333331</v>
      </c>
      <c r="Q619" s="9">
        <f t="shared" si="153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x14ac:dyDescent="0.2">
      <c r="A620">
        <f t="shared" si="154"/>
        <v>1</v>
      </c>
      <c r="B620">
        <f t="shared" si="155"/>
        <v>6</v>
      </c>
      <c r="C620" s="1">
        <v>34869</v>
      </c>
      <c r="D620">
        <f t="shared" si="156"/>
        <v>6</v>
      </c>
      <c r="E620">
        <f t="shared" si="157"/>
        <v>1995</v>
      </c>
      <c r="F620" s="17">
        <f t="shared" si="144"/>
        <v>0.16635</v>
      </c>
      <c r="G620" s="16">
        <f t="shared" si="146"/>
        <v>7.9999999999999849E-2</v>
      </c>
      <c r="H620" s="16">
        <f t="shared" si="147"/>
        <v>8.5000000000000187E-2</v>
      </c>
      <c r="I620" s="16">
        <f t="shared" si="148"/>
        <v>0.16500000000000004</v>
      </c>
      <c r="J620" s="7">
        <f>VLOOKUP(C620,'Nymex hist.'!A:B,2,0)</f>
        <v>1.62</v>
      </c>
      <c r="K620" s="11">
        <f t="shared" si="158"/>
        <v>1.64825</v>
      </c>
      <c r="L620" s="11">
        <f t="shared" si="145"/>
        <v>1.8146</v>
      </c>
      <c r="M620" s="9">
        <f t="shared" si="149"/>
        <v>1.7913333333333332</v>
      </c>
      <c r="N620" s="9">
        <f t="shared" si="150"/>
        <v>1.8713333333333331</v>
      </c>
      <c r="O620" s="9">
        <f t="shared" si="151"/>
        <v>1.9563333333333333</v>
      </c>
      <c r="P620" s="9">
        <f t="shared" si="152"/>
        <v>2.0463333333333336</v>
      </c>
      <c r="Q620" s="9">
        <f t="shared" si="153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x14ac:dyDescent="0.2">
      <c r="A621">
        <f t="shared" si="154"/>
        <v>2</v>
      </c>
      <c r="B621">
        <f t="shared" si="155"/>
        <v>6</v>
      </c>
      <c r="C621" s="1">
        <v>34870</v>
      </c>
      <c r="D621">
        <f t="shared" si="156"/>
        <v>6</v>
      </c>
      <c r="E621">
        <f t="shared" si="157"/>
        <v>1995</v>
      </c>
      <c r="F621" s="17">
        <f t="shared" si="144"/>
        <v>0.17205000000000004</v>
      </c>
      <c r="G621" s="16">
        <f t="shared" si="146"/>
        <v>8.5000000000000187E-2</v>
      </c>
      <c r="H621" s="16">
        <f t="shared" si="147"/>
        <v>8.4999999999999964E-2</v>
      </c>
      <c r="I621" s="16">
        <f t="shared" si="148"/>
        <v>0.17000000000000015</v>
      </c>
      <c r="J621" s="7">
        <f>VLOOKUP(C621,'Nymex hist.'!A:B,2,0)</f>
        <v>1.603</v>
      </c>
      <c r="K621" s="11">
        <f t="shared" si="158"/>
        <v>1.62975</v>
      </c>
      <c r="L621" s="11">
        <f t="shared" si="145"/>
        <v>1.8018000000000001</v>
      </c>
      <c r="M621" s="9">
        <f t="shared" si="149"/>
        <v>1.7813333333333332</v>
      </c>
      <c r="N621" s="9">
        <f t="shared" si="150"/>
        <v>1.8663333333333334</v>
      </c>
      <c r="O621" s="9">
        <f t="shared" si="151"/>
        <v>1.9513333333333334</v>
      </c>
      <c r="P621" s="9">
        <f t="shared" si="152"/>
        <v>2.0413333333333337</v>
      </c>
      <c r="Q621" s="9">
        <f t="shared" si="153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x14ac:dyDescent="0.2">
      <c r="A622">
        <f t="shared" si="154"/>
        <v>3</v>
      </c>
      <c r="B622">
        <f t="shared" si="155"/>
        <v>6</v>
      </c>
      <c r="C622" s="1">
        <v>34871</v>
      </c>
      <c r="D622">
        <f t="shared" si="156"/>
        <v>6</v>
      </c>
      <c r="E622">
        <f t="shared" si="157"/>
        <v>1995</v>
      </c>
      <c r="F622" s="17">
        <f t="shared" si="144"/>
        <v>0.19140000000000001</v>
      </c>
      <c r="G622" s="16">
        <f t="shared" si="146"/>
        <v>8.9999999999999414E-2</v>
      </c>
      <c r="H622" s="16">
        <f t="shared" si="147"/>
        <v>8.5000000000000631E-2</v>
      </c>
      <c r="I622" s="16">
        <f t="shared" si="148"/>
        <v>0.17500000000000004</v>
      </c>
      <c r="J622" s="7">
        <f>VLOOKUP(C622,'Nymex hist.'!A:B,2,0)</f>
        <v>1.5649999999999999</v>
      </c>
      <c r="K622" s="11">
        <f t="shared" si="158"/>
        <v>1.601</v>
      </c>
      <c r="L622" s="11">
        <f t="shared" si="145"/>
        <v>1.7924</v>
      </c>
      <c r="M622" s="9">
        <f t="shared" si="149"/>
        <v>1.77925</v>
      </c>
      <c r="N622" s="9">
        <f t="shared" si="150"/>
        <v>1.8692499999999994</v>
      </c>
      <c r="O622" s="9">
        <f t="shared" si="151"/>
        <v>1.95425</v>
      </c>
      <c r="P622" s="9">
        <f t="shared" si="152"/>
        <v>2.0442499999999999</v>
      </c>
      <c r="Q622" s="9">
        <f t="shared" si="153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">
      <c r="A623" s="31">
        <f t="shared" si="154"/>
        <v>4</v>
      </c>
      <c r="B623" s="31">
        <f t="shared" si="155"/>
        <v>6</v>
      </c>
      <c r="C623" s="1">
        <v>34872</v>
      </c>
      <c r="D623">
        <f t="shared" si="156"/>
        <v>6</v>
      </c>
      <c r="E623">
        <f t="shared" si="157"/>
        <v>1995</v>
      </c>
      <c r="F623" s="19">
        <f t="shared" si="144"/>
        <v>0.1963499999999998</v>
      </c>
      <c r="G623" s="19">
        <f t="shared" si="146"/>
        <v>9.0000000000000302E-2</v>
      </c>
      <c r="H623" s="19">
        <f t="shared" si="147"/>
        <v>8.499999999999952E-2</v>
      </c>
      <c r="I623" s="19">
        <f t="shared" si="148"/>
        <v>0.17499999999999982</v>
      </c>
      <c r="J623" s="21">
        <f>VLOOKUP(C623,'Nymex hist.'!A:B,2,0)</f>
        <v>1.5649999999999999</v>
      </c>
      <c r="K623" s="21">
        <f t="shared" si="158"/>
        <v>1.6102500000000002</v>
      </c>
      <c r="L623" s="21">
        <f t="shared" si="145"/>
        <v>1.8066</v>
      </c>
      <c r="M623" s="21">
        <f t="shared" si="149"/>
        <v>1.7932499999999998</v>
      </c>
      <c r="N623" s="21">
        <f t="shared" si="150"/>
        <v>1.8832500000000001</v>
      </c>
      <c r="O623" s="21">
        <f t="shared" si="151"/>
        <v>1.9682499999999996</v>
      </c>
      <c r="P623" s="21">
        <f t="shared" si="152"/>
        <v>2.0582499999999997</v>
      </c>
      <c r="Q623" s="21">
        <f t="shared" si="153"/>
        <v>2.1582500000000002</v>
      </c>
      <c r="R623" s="8">
        <v>34872</v>
      </c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9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>
        <v>1.5649999999999999</v>
      </c>
      <c r="AW623" s="27">
        <v>1.595</v>
      </c>
      <c r="AX623" s="27">
        <v>1.62</v>
      </c>
      <c r="AY623" s="27">
        <v>1.661</v>
      </c>
      <c r="AZ623" s="27">
        <v>1.748</v>
      </c>
      <c r="BA623" s="27">
        <v>1.835</v>
      </c>
      <c r="BB623" s="27">
        <v>1.863</v>
      </c>
      <c r="BC623" s="27">
        <v>1.8160000000000001</v>
      </c>
      <c r="BD623" s="27">
        <v>1.7709999999999999</v>
      </c>
      <c r="BE623" s="27">
        <v>1.728</v>
      </c>
      <c r="BF623" s="27">
        <v>1.7350000000000001</v>
      </c>
      <c r="BG623" s="27">
        <v>1.7430000000000001</v>
      </c>
      <c r="BH623" s="27">
        <v>1.7490000000000001</v>
      </c>
      <c r="BI623" s="27">
        <v>1.7549999999999999</v>
      </c>
      <c r="BJ623" s="27">
        <v>1.766</v>
      </c>
      <c r="BK623" s="27">
        <v>1.792</v>
      </c>
      <c r="BL623" s="27">
        <v>1.8620000000000001</v>
      </c>
      <c r="BM623" s="27">
        <v>1.9390000000000001</v>
      </c>
      <c r="BN623" s="27">
        <v>1.9530000000000001</v>
      </c>
      <c r="BO623" s="27">
        <v>1.9059999999999999</v>
      </c>
      <c r="BP623" s="27">
        <v>1.861</v>
      </c>
      <c r="BQ623" s="27">
        <v>1.8180000000000001</v>
      </c>
      <c r="BR623" s="27">
        <v>1.825</v>
      </c>
      <c r="BS623" s="27">
        <v>1.833</v>
      </c>
      <c r="BT623" s="27">
        <v>1.839</v>
      </c>
      <c r="BU623" s="27">
        <v>1.845</v>
      </c>
      <c r="BV623" s="27">
        <v>1.8560000000000001</v>
      </c>
      <c r="BW623" s="27">
        <v>1.8819999999999999</v>
      </c>
      <c r="BX623" s="27">
        <v>1.952</v>
      </c>
      <c r="BY623" s="27">
        <v>2.0289999999999999</v>
      </c>
      <c r="BZ623" s="27">
        <v>2.0379999999999998</v>
      </c>
      <c r="CA623" s="27">
        <v>1.9910000000000001</v>
      </c>
      <c r="CB623" s="27">
        <v>1.946</v>
      </c>
      <c r="CC623" s="27">
        <v>1.903</v>
      </c>
      <c r="CD623" s="27">
        <v>1.91</v>
      </c>
      <c r="CE623" s="27">
        <v>1.9179999999999999</v>
      </c>
      <c r="CF623" s="27">
        <v>1.9239999999999999</v>
      </c>
      <c r="CG623" s="27">
        <v>1.93</v>
      </c>
      <c r="CH623" s="27">
        <v>1.9410000000000001</v>
      </c>
      <c r="CI623" s="27">
        <v>1.9670000000000001</v>
      </c>
      <c r="CJ623" s="27">
        <v>2.0369999999999999</v>
      </c>
      <c r="CK623" s="27">
        <v>2.1139999999999999</v>
      </c>
      <c r="CL623" s="27">
        <v>2.1280000000000001</v>
      </c>
      <c r="CM623" s="27">
        <v>2.081</v>
      </c>
      <c r="CN623" s="27">
        <v>2.036</v>
      </c>
      <c r="CO623" s="27">
        <v>1.9930000000000001</v>
      </c>
      <c r="CP623" s="27">
        <v>2</v>
      </c>
      <c r="CQ623" s="27">
        <v>2.008</v>
      </c>
      <c r="CR623" s="27">
        <v>2.0139999999999998</v>
      </c>
      <c r="CS623" s="27">
        <v>2.02</v>
      </c>
      <c r="CT623" s="27">
        <v>2.0310000000000001</v>
      </c>
      <c r="CU623" s="27">
        <v>2.0569999999999999</v>
      </c>
      <c r="CV623" s="27">
        <v>2.1269999999999998</v>
      </c>
      <c r="CW623" s="27">
        <v>2.2040000000000002</v>
      </c>
      <c r="CX623" s="27">
        <v>2.2280000000000002</v>
      </c>
      <c r="CY623" s="27">
        <v>2.181</v>
      </c>
      <c r="CZ623" s="27">
        <v>2.1360000000000001</v>
      </c>
      <c r="DA623" s="27">
        <v>2.093</v>
      </c>
      <c r="DB623" s="27">
        <v>2.1</v>
      </c>
      <c r="DC623" s="27">
        <v>2.1080000000000001</v>
      </c>
      <c r="DD623" s="27">
        <v>2.1139999999999999</v>
      </c>
      <c r="DE623" s="27">
        <v>2.12</v>
      </c>
      <c r="DF623" s="27">
        <v>2.1309999999999998</v>
      </c>
      <c r="DG623" s="27">
        <v>2.157</v>
      </c>
      <c r="DH623" s="27">
        <v>2.2269999999999999</v>
      </c>
      <c r="DI623" s="27">
        <v>2.3039999999999998</v>
      </c>
      <c r="DJ623" s="27">
        <v>2.3380000000000001</v>
      </c>
      <c r="DK623" s="27">
        <v>2.2909999999999999</v>
      </c>
      <c r="DL623" s="27">
        <v>2.246</v>
      </c>
      <c r="DM623" s="27">
        <v>2.2029999999999998</v>
      </c>
      <c r="DN623" s="27">
        <v>2.21</v>
      </c>
      <c r="DO623" s="27">
        <v>2.218</v>
      </c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</row>
    <row r="624" spans="1:199" customFormat="1" x14ac:dyDescent="0.2">
      <c r="A624">
        <f t="shared" si="154"/>
        <v>5</v>
      </c>
      <c r="B624">
        <f t="shared" si="155"/>
        <v>6</v>
      </c>
      <c r="C624" s="1">
        <v>34873</v>
      </c>
      <c r="D624">
        <f t="shared" si="156"/>
        <v>6</v>
      </c>
      <c r="E624">
        <f t="shared" si="157"/>
        <v>1995</v>
      </c>
      <c r="F624" s="17">
        <f t="shared" si="144"/>
        <v>0.22545000000000015</v>
      </c>
      <c r="G624" s="16">
        <f t="shared" si="146"/>
        <v>9.000000000000008E-2</v>
      </c>
      <c r="H624" s="16">
        <f t="shared" si="147"/>
        <v>8.5000000000000187E-2</v>
      </c>
      <c r="I624" s="16">
        <f t="shared" si="148"/>
        <v>0.17500000000000027</v>
      </c>
      <c r="J624" s="7">
        <f>VLOOKUP(C624,'Nymex hist.'!A:B,2,0)</f>
        <v>1.532</v>
      </c>
      <c r="K624" s="11">
        <f t="shared" si="158"/>
        <v>1.5807499999999999</v>
      </c>
      <c r="L624" s="11">
        <f t="shared" si="145"/>
        <v>1.8062</v>
      </c>
      <c r="M624" s="9">
        <f t="shared" si="149"/>
        <v>1.79525</v>
      </c>
      <c r="N624" s="9">
        <f t="shared" si="150"/>
        <v>1.8852500000000001</v>
      </c>
      <c r="O624" s="9">
        <f t="shared" si="151"/>
        <v>1.9702500000000003</v>
      </c>
      <c r="P624" s="9">
        <f t="shared" si="152"/>
        <v>2.0602499999999999</v>
      </c>
      <c r="Q624" s="9">
        <f t="shared" si="153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x14ac:dyDescent="0.2">
      <c r="A625">
        <f t="shared" si="154"/>
        <v>1</v>
      </c>
      <c r="B625">
        <f t="shared" si="155"/>
        <v>6</v>
      </c>
      <c r="C625" s="1">
        <v>34876</v>
      </c>
      <c r="D625">
        <f t="shared" si="156"/>
        <v>6</v>
      </c>
      <c r="E625">
        <f t="shared" si="157"/>
        <v>1995</v>
      </c>
      <c r="F625" s="17">
        <f t="shared" si="144"/>
        <v>0.23354999999999992</v>
      </c>
      <c r="G625" s="16">
        <f t="shared" si="146"/>
        <v>9.0499999999999803E-2</v>
      </c>
      <c r="H625" s="16">
        <f t="shared" si="147"/>
        <v>8.5000000000000187E-2</v>
      </c>
      <c r="I625" s="16">
        <f t="shared" si="148"/>
        <v>0.17549999999999999</v>
      </c>
      <c r="J625" s="7">
        <f>VLOOKUP(C625,'Nymex hist.'!A:B,2,0)</f>
        <v>1.56</v>
      </c>
      <c r="K625" s="11">
        <f t="shared" si="158"/>
        <v>1.5842500000000002</v>
      </c>
      <c r="L625" s="11">
        <f t="shared" si="145"/>
        <v>1.8178000000000001</v>
      </c>
      <c r="M625" s="9">
        <f t="shared" si="149"/>
        <v>1.8067499999999999</v>
      </c>
      <c r="N625" s="9">
        <f t="shared" si="150"/>
        <v>1.8972499999999997</v>
      </c>
      <c r="O625" s="9">
        <f t="shared" si="151"/>
        <v>1.9822499999999998</v>
      </c>
      <c r="P625" s="9">
        <f t="shared" si="152"/>
        <v>2.0722499999999999</v>
      </c>
      <c r="Q625" s="9">
        <f t="shared" si="153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x14ac:dyDescent="0.2">
      <c r="A626">
        <f t="shared" si="154"/>
        <v>2</v>
      </c>
      <c r="B626">
        <f t="shared" si="155"/>
        <v>6</v>
      </c>
      <c r="C626" s="1">
        <v>34877</v>
      </c>
      <c r="D626">
        <f t="shared" si="156"/>
        <v>6</v>
      </c>
      <c r="E626">
        <f t="shared" si="157"/>
        <v>1995</v>
      </c>
      <c r="F626" s="17">
        <f t="shared" si="144"/>
        <v>0.23684999999999978</v>
      </c>
      <c r="G626" s="16">
        <f t="shared" si="146"/>
        <v>9.0416666666667034E-2</v>
      </c>
      <c r="H626" s="16">
        <f t="shared" si="147"/>
        <v>8.499999999999952E-2</v>
      </c>
      <c r="I626" s="16">
        <f t="shared" si="148"/>
        <v>0.17541666666666655</v>
      </c>
      <c r="J626" s="7">
        <f>VLOOKUP(C626,'Nymex hist.'!A:B,2,0)</f>
        <v>1.569</v>
      </c>
      <c r="K626" s="11">
        <f t="shared" si="158"/>
        <v>1.5947500000000001</v>
      </c>
      <c r="L626" s="11">
        <f t="shared" si="145"/>
        <v>1.8315999999999999</v>
      </c>
      <c r="M626" s="9">
        <f t="shared" si="149"/>
        <v>1.8204999999999998</v>
      </c>
      <c r="N626" s="9">
        <f t="shared" si="150"/>
        <v>1.9109166666666668</v>
      </c>
      <c r="O626" s="9">
        <f t="shared" si="151"/>
        <v>1.9959166666666663</v>
      </c>
      <c r="P626" s="9">
        <f t="shared" si="152"/>
        <v>2.0859166666666664</v>
      </c>
      <c r="Q626" s="9">
        <f t="shared" si="153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x14ac:dyDescent="0.2">
      <c r="A627">
        <f t="shared" si="154"/>
        <v>3</v>
      </c>
      <c r="B627">
        <f t="shared" si="155"/>
        <v>6</v>
      </c>
      <c r="C627" s="1">
        <v>34878</v>
      </c>
      <c r="D627">
        <f t="shared" si="156"/>
        <v>6</v>
      </c>
      <c r="E627">
        <f t="shared" si="157"/>
        <v>1995</v>
      </c>
      <c r="F627" s="17">
        <f t="shared" si="144"/>
        <v>0.23950000000000027</v>
      </c>
      <c r="G627" s="16">
        <f t="shared" si="146"/>
        <v>9.1083333333333627E-2</v>
      </c>
      <c r="H627" s="16">
        <f t="shared" si="147"/>
        <v>8.4999999999999964E-2</v>
      </c>
      <c r="I627" s="16">
        <f t="shared" si="148"/>
        <v>0.17608333333333359</v>
      </c>
      <c r="J627" s="7">
        <f>VLOOKUP(C627,'Nymex hist.'!A:B,2,0)</f>
        <v>1.532</v>
      </c>
      <c r="K627" s="11">
        <f t="shared" si="158"/>
        <v>1.5685</v>
      </c>
      <c r="L627" s="11">
        <f t="shared" si="145"/>
        <v>1.8080000000000003</v>
      </c>
      <c r="M627" s="9">
        <f t="shared" si="149"/>
        <v>1.8039166666666662</v>
      </c>
      <c r="N627" s="9">
        <f t="shared" si="150"/>
        <v>1.8949999999999998</v>
      </c>
      <c r="O627" s="9">
        <f t="shared" si="151"/>
        <v>1.9799999999999998</v>
      </c>
      <c r="P627" s="9">
        <f t="shared" si="152"/>
        <v>2.0699999999999998</v>
      </c>
      <c r="Q627" s="9">
        <f t="shared" si="153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">
      <c r="A628" s="31">
        <f t="shared" si="154"/>
        <v>4</v>
      </c>
      <c r="B628" s="31">
        <f t="shared" si="155"/>
        <v>6</v>
      </c>
      <c r="C628" s="1">
        <v>34879</v>
      </c>
      <c r="D628">
        <f t="shared" si="156"/>
        <v>6</v>
      </c>
      <c r="E628">
        <f t="shared" si="157"/>
        <v>1995</v>
      </c>
      <c r="F628" s="19">
        <f t="shared" si="144"/>
        <v>0.23849999999999993</v>
      </c>
      <c r="G628" s="19">
        <f t="shared" si="146"/>
        <v>9.2000000000000082E-2</v>
      </c>
      <c r="H628" s="19">
        <f t="shared" si="147"/>
        <v>8.4999999999999964E-2</v>
      </c>
      <c r="I628" s="19">
        <f t="shared" si="148"/>
        <v>0.17700000000000005</v>
      </c>
      <c r="J628" s="21">
        <f>VLOOKUP(C628,'Nymex hist.'!A:B,2,0)</f>
        <v>1.52</v>
      </c>
      <c r="K628" s="21">
        <f t="shared" si="158"/>
        <v>1.5565</v>
      </c>
      <c r="L628" s="21">
        <f t="shared" si="145"/>
        <v>1.7949999999999999</v>
      </c>
      <c r="M628" s="21">
        <f t="shared" si="149"/>
        <v>1.7973333333333332</v>
      </c>
      <c r="N628" s="21">
        <f t="shared" si="150"/>
        <v>1.8893333333333333</v>
      </c>
      <c r="O628" s="21">
        <f t="shared" si="151"/>
        <v>1.9743333333333333</v>
      </c>
      <c r="P628" s="21">
        <f t="shared" si="152"/>
        <v>2.0643333333333334</v>
      </c>
      <c r="Q628" s="21">
        <f t="shared" si="153"/>
        <v>2.164333333333333</v>
      </c>
      <c r="R628" s="8">
        <v>34879</v>
      </c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9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>
        <v>1.532</v>
      </c>
      <c r="AW628" s="27">
        <v>1.52</v>
      </c>
      <c r="AX628" s="27">
        <v>1.56</v>
      </c>
      <c r="AY628" s="27">
        <v>1.6140000000000001</v>
      </c>
      <c r="AZ628" s="27">
        <v>1.7210000000000001</v>
      </c>
      <c r="BA628" s="27">
        <v>1.821</v>
      </c>
      <c r="BB628" s="27">
        <v>1.8540000000000001</v>
      </c>
      <c r="BC628" s="27">
        <v>1.8109999999999999</v>
      </c>
      <c r="BD628" s="27">
        <v>1.768</v>
      </c>
      <c r="BE628" s="27">
        <v>1.728</v>
      </c>
      <c r="BF628" s="27">
        <v>1.7350000000000001</v>
      </c>
      <c r="BG628" s="27">
        <v>1.7450000000000001</v>
      </c>
      <c r="BH628" s="27">
        <v>1.7549999999999999</v>
      </c>
      <c r="BI628" s="27">
        <v>1.766</v>
      </c>
      <c r="BJ628" s="27">
        <v>1.7769999999999999</v>
      </c>
      <c r="BK628" s="27">
        <v>1.8029999999999999</v>
      </c>
      <c r="BL628" s="27">
        <v>1.8759999999999999</v>
      </c>
      <c r="BM628" s="27">
        <v>1.95</v>
      </c>
      <c r="BN628" s="27">
        <v>1.968</v>
      </c>
      <c r="BO628" s="27">
        <v>1.901</v>
      </c>
      <c r="BP628" s="27">
        <v>1.8580000000000001</v>
      </c>
      <c r="BQ628" s="27">
        <v>1.8180000000000001</v>
      </c>
      <c r="BR628" s="27">
        <v>1.825</v>
      </c>
      <c r="BS628" s="27">
        <v>1.835</v>
      </c>
      <c r="BT628" s="27">
        <v>1.845</v>
      </c>
      <c r="BU628" s="27">
        <v>1.8560000000000001</v>
      </c>
      <c r="BV628" s="27">
        <v>1.867</v>
      </c>
      <c r="BW628" s="27">
        <v>1.893</v>
      </c>
      <c r="BX628" s="27">
        <v>1.966</v>
      </c>
      <c r="BY628" s="27">
        <v>2.04</v>
      </c>
      <c r="BZ628" s="27">
        <v>2.0529999999999999</v>
      </c>
      <c r="CA628" s="27">
        <v>1.986</v>
      </c>
      <c r="CB628" s="27">
        <v>1.9430000000000001</v>
      </c>
      <c r="CC628" s="27">
        <v>1.903</v>
      </c>
      <c r="CD628" s="27">
        <v>1.91</v>
      </c>
      <c r="CE628" s="27">
        <v>1.92</v>
      </c>
      <c r="CF628" s="27">
        <v>1.93</v>
      </c>
      <c r="CG628" s="27">
        <v>1.9410000000000001</v>
      </c>
      <c r="CH628" s="27">
        <v>1.952</v>
      </c>
      <c r="CI628" s="27">
        <v>1.978</v>
      </c>
      <c r="CJ628" s="27">
        <v>2.0510000000000002</v>
      </c>
      <c r="CK628" s="27">
        <v>2.125</v>
      </c>
      <c r="CL628" s="27">
        <v>2.1429999999999998</v>
      </c>
      <c r="CM628" s="27">
        <v>2.0760000000000001</v>
      </c>
      <c r="CN628" s="27">
        <v>2.0329999999999999</v>
      </c>
      <c r="CO628" s="27">
        <v>1.9930000000000001</v>
      </c>
      <c r="CP628" s="27">
        <v>2</v>
      </c>
      <c r="CQ628" s="27">
        <v>2.0099999999999998</v>
      </c>
      <c r="CR628" s="27">
        <v>2.02</v>
      </c>
      <c r="CS628" s="27">
        <v>2.0310000000000001</v>
      </c>
      <c r="CT628" s="27">
        <v>2.0419999999999998</v>
      </c>
      <c r="CU628" s="27">
        <v>2.0680000000000001</v>
      </c>
      <c r="CV628" s="27">
        <v>2.141</v>
      </c>
      <c r="CW628" s="27">
        <v>2.2149999999999999</v>
      </c>
      <c r="CX628" s="27">
        <v>2.2429999999999999</v>
      </c>
      <c r="CY628" s="27">
        <v>2.1760000000000002</v>
      </c>
      <c r="CZ628" s="27">
        <v>2.133</v>
      </c>
      <c r="DA628" s="27">
        <v>2.093</v>
      </c>
      <c r="DB628" s="27">
        <v>2.1</v>
      </c>
      <c r="DC628" s="27">
        <v>2.11</v>
      </c>
      <c r="DD628" s="27">
        <v>2.12</v>
      </c>
      <c r="DE628" s="27">
        <v>2.1309999999999998</v>
      </c>
      <c r="DF628" s="27">
        <v>2.1419999999999999</v>
      </c>
      <c r="DG628" s="27">
        <v>2.1680000000000001</v>
      </c>
      <c r="DH628" s="27">
        <v>2.2410000000000001</v>
      </c>
      <c r="DI628" s="27">
        <v>2.3149999999999999</v>
      </c>
      <c r="DJ628" s="27">
        <v>2.3530000000000002</v>
      </c>
      <c r="DK628" s="27">
        <v>2.286</v>
      </c>
      <c r="DL628" s="27">
        <v>2.2429999999999999</v>
      </c>
      <c r="DM628" s="27">
        <v>2.2029999999999998</v>
      </c>
      <c r="DN628" s="27">
        <v>2.21</v>
      </c>
      <c r="DO628" s="27">
        <v>2.2200000000000002</v>
      </c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</row>
    <row r="629" spans="1:199" customFormat="1" x14ac:dyDescent="0.2">
      <c r="A629">
        <f t="shared" si="154"/>
        <v>5</v>
      </c>
      <c r="B629">
        <f t="shared" si="155"/>
        <v>6</v>
      </c>
      <c r="C629" s="1">
        <v>34880</v>
      </c>
      <c r="D629">
        <f t="shared" si="156"/>
        <v>6</v>
      </c>
      <c r="E629">
        <f t="shared" si="157"/>
        <v>1995</v>
      </c>
      <c r="F629" s="17">
        <f t="shared" si="144"/>
        <v>0.23770000000000002</v>
      </c>
      <c r="G629" s="16">
        <f t="shared" si="146"/>
        <v>9.2666666666666453E-2</v>
      </c>
      <c r="H629" s="16">
        <f t="shared" si="147"/>
        <v>8.499999999999952E-2</v>
      </c>
      <c r="I629" s="16">
        <f t="shared" si="148"/>
        <v>0.17766666666666597</v>
      </c>
      <c r="J629" s="7">
        <f>VLOOKUP(C629,'Nymex hist.'!A:B,2,0)</f>
        <v>1.53</v>
      </c>
      <c r="K629" s="11">
        <f t="shared" si="158"/>
        <v>1.5635000000000001</v>
      </c>
      <c r="L629" s="11">
        <f t="shared" si="145"/>
        <v>1.8012000000000001</v>
      </c>
      <c r="M629" s="9">
        <f t="shared" si="149"/>
        <v>1.8090833333333336</v>
      </c>
      <c r="N629" s="9">
        <f t="shared" si="150"/>
        <v>1.9017500000000001</v>
      </c>
      <c r="O629" s="9">
        <f t="shared" si="151"/>
        <v>1.9867499999999996</v>
      </c>
      <c r="P629" s="9">
        <f t="shared" si="152"/>
        <v>2.0767500000000001</v>
      </c>
      <c r="Q629" s="9">
        <f t="shared" si="153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x14ac:dyDescent="0.2">
      <c r="A630">
        <f t="shared" si="154"/>
        <v>3</v>
      </c>
      <c r="B630">
        <f t="shared" si="155"/>
        <v>7</v>
      </c>
      <c r="C630" s="1">
        <v>34885</v>
      </c>
      <c r="D630">
        <f t="shared" si="156"/>
        <v>7</v>
      </c>
      <c r="E630">
        <f t="shared" si="157"/>
        <v>1995</v>
      </c>
      <c r="F630" s="17">
        <f t="shared" si="144"/>
        <v>0.25213333333333354</v>
      </c>
      <c r="G630" s="16">
        <f t="shared" si="146"/>
        <v>9.3333333333333268E-2</v>
      </c>
      <c r="H630" s="16">
        <f t="shared" si="147"/>
        <v>8.5000000000000187E-2</v>
      </c>
      <c r="I630" s="16">
        <f t="shared" si="148"/>
        <v>0.17833333333333345</v>
      </c>
      <c r="J630" s="7">
        <f>VLOOKUP(C630,'Nymex hist.'!A:B,2,0)</f>
        <v>1.472</v>
      </c>
      <c r="K630" s="11">
        <f t="shared" si="158"/>
        <v>1.5316666666666665</v>
      </c>
      <c r="L630" s="11">
        <f t="shared" si="145"/>
        <v>1.7838000000000001</v>
      </c>
      <c r="M630" s="9">
        <f t="shared" si="149"/>
        <v>1.795333333333333</v>
      </c>
      <c r="N630" s="9">
        <f t="shared" si="150"/>
        <v>1.8886666666666663</v>
      </c>
      <c r="O630" s="9">
        <f t="shared" si="151"/>
        <v>1.9736666666666665</v>
      </c>
      <c r="P630" s="9">
        <f t="shared" si="152"/>
        <v>2.0636666666666663</v>
      </c>
      <c r="Q630" s="9">
        <f t="shared" si="153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">
      <c r="A631" s="31">
        <f t="shared" si="154"/>
        <v>4</v>
      </c>
      <c r="B631" s="31">
        <f t="shared" si="155"/>
        <v>7</v>
      </c>
      <c r="C631" s="1">
        <v>34886</v>
      </c>
      <c r="D631">
        <f t="shared" si="156"/>
        <v>7</v>
      </c>
      <c r="E631">
        <f t="shared" si="157"/>
        <v>1995</v>
      </c>
      <c r="F631" s="19">
        <f t="shared" si="144"/>
        <v>0.27160000000000006</v>
      </c>
      <c r="G631" s="19">
        <f t="shared" si="146"/>
        <v>9.333333333333349E-2</v>
      </c>
      <c r="H631" s="19">
        <f t="shared" si="147"/>
        <v>8.9999999999999858E-2</v>
      </c>
      <c r="I631" s="19">
        <f t="shared" si="148"/>
        <v>0.18333333333333335</v>
      </c>
      <c r="J631" s="21">
        <f>VLOOKUP(C631,'Nymex hist.'!A:B,2,0)</f>
        <v>1.4710000000000001</v>
      </c>
      <c r="K631" s="21">
        <f t="shared" si="158"/>
        <v>1.534</v>
      </c>
      <c r="L631" s="21">
        <f t="shared" si="145"/>
        <v>1.8056000000000001</v>
      </c>
      <c r="M631" s="21">
        <f t="shared" si="149"/>
        <v>1.8203333333333334</v>
      </c>
      <c r="N631" s="21">
        <f t="shared" si="150"/>
        <v>1.9136666666666668</v>
      </c>
      <c r="O631" s="21">
        <f t="shared" si="151"/>
        <v>2.0036666666666667</v>
      </c>
      <c r="P631" s="21">
        <f t="shared" si="152"/>
        <v>2.093666666666667</v>
      </c>
      <c r="Q631" s="21">
        <f t="shared" si="153"/>
        <v>2.1936666666666667</v>
      </c>
      <c r="R631" s="8">
        <v>34886</v>
      </c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9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>
        <v>1.4710000000000001</v>
      </c>
      <c r="AX631" s="27">
        <v>1.536</v>
      </c>
      <c r="AY631" s="27">
        <v>1.595</v>
      </c>
      <c r="AZ631" s="27">
        <v>1.7170000000000001</v>
      </c>
      <c r="BA631" s="27">
        <v>1.83</v>
      </c>
      <c r="BB631" s="27">
        <v>1.87</v>
      </c>
      <c r="BC631" s="27">
        <v>1.827</v>
      </c>
      <c r="BD631" s="27">
        <v>1.784</v>
      </c>
      <c r="BE631" s="27">
        <v>1.7450000000000001</v>
      </c>
      <c r="BF631" s="27">
        <v>1.7549999999999999</v>
      </c>
      <c r="BG631" s="27">
        <v>1.7669999999999999</v>
      </c>
      <c r="BH631" s="27">
        <v>1.7789999999999999</v>
      </c>
      <c r="BI631" s="27">
        <v>1.792</v>
      </c>
      <c r="BJ631" s="27">
        <v>1.8049999999999999</v>
      </c>
      <c r="BK631" s="27">
        <v>1.835</v>
      </c>
      <c r="BL631" s="27">
        <v>1.905</v>
      </c>
      <c r="BM631" s="27">
        <v>1.98</v>
      </c>
      <c r="BN631" s="27">
        <v>2</v>
      </c>
      <c r="BO631" s="27">
        <v>1.917</v>
      </c>
      <c r="BP631" s="27">
        <v>1.8740000000000001</v>
      </c>
      <c r="BQ631" s="27">
        <v>1.835</v>
      </c>
      <c r="BR631" s="27">
        <v>1.845</v>
      </c>
      <c r="BS631" s="27">
        <v>1.857</v>
      </c>
      <c r="BT631" s="27">
        <v>1.869</v>
      </c>
      <c r="BU631" s="27">
        <v>1.8819999999999999</v>
      </c>
      <c r="BV631" s="27">
        <v>1.895</v>
      </c>
      <c r="BW631" s="27">
        <v>1.925</v>
      </c>
      <c r="BX631" s="27">
        <v>1.9950000000000001</v>
      </c>
      <c r="BY631" s="27">
        <v>2.0699999999999998</v>
      </c>
      <c r="BZ631" s="27">
        <v>2.09</v>
      </c>
      <c r="CA631" s="27">
        <v>2.0070000000000001</v>
      </c>
      <c r="CB631" s="27">
        <v>1.964</v>
      </c>
      <c r="CC631" s="27">
        <v>1.925</v>
      </c>
      <c r="CD631" s="27">
        <v>1.9350000000000001</v>
      </c>
      <c r="CE631" s="27">
        <v>1.9470000000000001</v>
      </c>
      <c r="CF631" s="27">
        <v>1.9590000000000001</v>
      </c>
      <c r="CG631" s="27">
        <v>1.972</v>
      </c>
      <c r="CH631" s="27">
        <v>1.9850000000000001</v>
      </c>
      <c r="CI631" s="27">
        <v>2.0150000000000001</v>
      </c>
      <c r="CJ631" s="27">
        <v>2.085</v>
      </c>
      <c r="CK631" s="27">
        <v>2.16</v>
      </c>
      <c r="CL631" s="27">
        <v>2.1800000000000002</v>
      </c>
      <c r="CM631" s="27">
        <v>2.097</v>
      </c>
      <c r="CN631" s="27">
        <v>2.0539999999999998</v>
      </c>
      <c r="CO631" s="27">
        <v>2.0150000000000001</v>
      </c>
      <c r="CP631" s="27">
        <v>2.0249999999999999</v>
      </c>
      <c r="CQ631" s="27">
        <v>2.0369999999999999</v>
      </c>
      <c r="CR631" s="27">
        <v>2.0489999999999999</v>
      </c>
      <c r="CS631" s="27">
        <v>2.0619999999999998</v>
      </c>
      <c r="CT631" s="27">
        <v>2.0750000000000002</v>
      </c>
      <c r="CU631" s="27">
        <v>2.105</v>
      </c>
      <c r="CV631" s="27">
        <v>2.1749999999999998</v>
      </c>
      <c r="CW631" s="27">
        <v>2.25</v>
      </c>
      <c r="CX631" s="27">
        <v>2.2799999999999998</v>
      </c>
      <c r="CY631" s="27">
        <v>2.1970000000000001</v>
      </c>
      <c r="CZ631" s="27">
        <v>2.1539999999999999</v>
      </c>
      <c r="DA631" s="27">
        <v>2.1150000000000002</v>
      </c>
      <c r="DB631" s="27">
        <v>2.125</v>
      </c>
      <c r="DC631" s="27">
        <v>2.137</v>
      </c>
      <c r="DD631" s="27">
        <v>2.149</v>
      </c>
      <c r="DE631" s="27">
        <v>2.1619999999999999</v>
      </c>
      <c r="DF631" s="27">
        <v>2.1749999999999998</v>
      </c>
      <c r="DG631" s="27">
        <v>2.2050000000000001</v>
      </c>
      <c r="DH631" s="27">
        <v>2.2749999999999999</v>
      </c>
      <c r="DI631" s="27">
        <v>2.35</v>
      </c>
      <c r="DJ631" s="27">
        <v>2.39</v>
      </c>
      <c r="DK631" s="27">
        <v>2.3069999999999999</v>
      </c>
      <c r="DL631" s="27">
        <v>2.2639999999999998</v>
      </c>
      <c r="DM631" s="27">
        <v>2.2250000000000001</v>
      </c>
      <c r="DN631" s="27">
        <v>2.2349999999999999</v>
      </c>
      <c r="DO631" s="27">
        <v>2.2469999999999999</v>
      </c>
      <c r="DP631" s="27">
        <v>2.2589999999999999</v>
      </c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</row>
    <row r="632" spans="1:199" customFormat="1" x14ac:dyDescent="0.2">
      <c r="A632">
        <f t="shared" si="154"/>
        <v>5</v>
      </c>
      <c r="B632">
        <f t="shared" si="155"/>
        <v>7</v>
      </c>
      <c r="C632" s="1">
        <v>34887</v>
      </c>
      <c r="D632">
        <f t="shared" si="156"/>
        <v>7</v>
      </c>
      <c r="E632">
        <f t="shared" si="157"/>
        <v>1995</v>
      </c>
      <c r="F632" s="17">
        <f t="shared" si="144"/>
        <v>0.25846666666666662</v>
      </c>
      <c r="G632" s="16">
        <f t="shared" si="146"/>
        <v>9.3166666666666398E-2</v>
      </c>
      <c r="H632" s="16">
        <f t="shared" si="147"/>
        <v>9.0000000000000524E-2</v>
      </c>
      <c r="I632" s="16">
        <f t="shared" si="148"/>
        <v>0.18316666666666692</v>
      </c>
      <c r="J632" s="7">
        <f>VLOOKUP(C632,'Nymex hist.'!A:B,2,0)</f>
        <v>1.5</v>
      </c>
      <c r="K632" s="11">
        <f t="shared" ref="K632:K663" si="159">AVERAGE(AS632:AY632)</f>
        <v>1.5523333333333333</v>
      </c>
      <c r="L632" s="11">
        <f t="shared" si="145"/>
        <v>1.8108</v>
      </c>
      <c r="M632" s="9">
        <f t="shared" si="149"/>
        <v>1.8244999999999998</v>
      </c>
      <c r="N632" s="9">
        <f t="shared" si="150"/>
        <v>1.9176666666666662</v>
      </c>
      <c r="O632" s="9">
        <f t="shared" si="151"/>
        <v>2.0076666666666667</v>
      </c>
      <c r="P632" s="9">
        <f t="shared" si="152"/>
        <v>2.0976666666666666</v>
      </c>
      <c r="Q632" s="9">
        <f t="shared" si="153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x14ac:dyDescent="0.2">
      <c r="A633">
        <f t="shared" si="154"/>
        <v>1</v>
      </c>
      <c r="B633">
        <f t="shared" si="155"/>
        <v>7</v>
      </c>
      <c r="C633" s="1">
        <v>34890</v>
      </c>
      <c r="D633">
        <f t="shared" si="156"/>
        <v>7</v>
      </c>
      <c r="E633">
        <f t="shared" si="157"/>
        <v>1995</v>
      </c>
      <c r="F633" s="17">
        <f t="shared" ref="F633:F691" si="160">L633-K633</f>
        <v>0.23186666666666644</v>
      </c>
      <c r="G633" s="16">
        <f t="shared" si="146"/>
        <v>9.1916666666666424E-2</v>
      </c>
      <c r="H633" s="16">
        <f t="shared" si="147"/>
        <v>9.000000000000008E-2</v>
      </c>
      <c r="I633" s="16">
        <f t="shared" si="148"/>
        <v>0.1819166666666665</v>
      </c>
      <c r="J633" s="7">
        <f>VLOOKUP(C633,'Nymex hist.'!A:B,2,0)</f>
        <v>1.5649999999999999</v>
      </c>
      <c r="K633" s="11">
        <f t="shared" si="159"/>
        <v>1.6093333333333335</v>
      </c>
      <c r="L633" s="11">
        <f t="shared" ref="L633:L691" si="161">AVERAGE(AZ633:BD633)</f>
        <v>1.8411999999999999</v>
      </c>
      <c r="M633" s="9">
        <f t="shared" si="149"/>
        <v>1.8445</v>
      </c>
      <c r="N633" s="9">
        <f t="shared" si="150"/>
        <v>1.9364166666666665</v>
      </c>
      <c r="O633" s="9">
        <f t="shared" si="151"/>
        <v>2.0264166666666665</v>
      </c>
      <c r="P633" s="9">
        <f t="shared" si="152"/>
        <v>2.1164166666666664</v>
      </c>
      <c r="Q633" s="9">
        <f t="shared" si="153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x14ac:dyDescent="0.2">
      <c r="A634">
        <f t="shared" si="154"/>
        <v>2</v>
      </c>
      <c r="B634">
        <f t="shared" si="155"/>
        <v>7</v>
      </c>
      <c r="C634" s="1">
        <v>34891</v>
      </c>
      <c r="D634">
        <f t="shared" si="156"/>
        <v>7</v>
      </c>
      <c r="E634">
        <f t="shared" si="157"/>
        <v>1995</v>
      </c>
      <c r="F634" s="17">
        <f t="shared" si="160"/>
        <v>0.24519999999999986</v>
      </c>
      <c r="G634" s="16">
        <f t="shared" si="146"/>
        <v>8.8583333333333014E-2</v>
      </c>
      <c r="H634" s="16">
        <f t="shared" si="147"/>
        <v>8.5000000000000187E-2</v>
      </c>
      <c r="I634" s="16">
        <f t="shared" si="148"/>
        <v>0.1735833333333332</v>
      </c>
      <c r="J634" s="7">
        <f>VLOOKUP(C634,'Nymex hist.'!A:B,2,0)</f>
        <v>1.5269999999999999</v>
      </c>
      <c r="K634" s="11">
        <f t="shared" si="159"/>
        <v>1.5640000000000001</v>
      </c>
      <c r="L634" s="11">
        <f t="shared" si="161"/>
        <v>1.8091999999999999</v>
      </c>
      <c r="M634" s="9">
        <f t="shared" si="149"/>
        <v>1.8191666666666668</v>
      </c>
      <c r="N634" s="9">
        <f t="shared" si="150"/>
        <v>1.9077499999999998</v>
      </c>
      <c r="O634" s="9">
        <f t="shared" si="151"/>
        <v>1.99275</v>
      </c>
      <c r="P634" s="9">
        <f t="shared" si="152"/>
        <v>2.0827499999999999</v>
      </c>
      <c r="Q634" s="9">
        <f t="shared" si="153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x14ac:dyDescent="0.2">
      <c r="A635">
        <f t="shared" si="154"/>
        <v>3</v>
      </c>
      <c r="B635">
        <f t="shared" si="155"/>
        <v>7</v>
      </c>
      <c r="C635" s="1">
        <v>34892</v>
      </c>
      <c r="D635">
        <f t="shared" si="156"/>
        <v>7</v>
      </c>
      <c r="E635">
        <f t="shared" si="157"/>
        <v>1995</v>
      </c>
      <c r="F635" s="17">
        <f t="shared" si="160"/>
        <v>0.23986666666666645</v>
      </c>
      <c r="G635" s="16">
        <f t="shared" si="146"/>
        <v>8.8583333333333014E-2</v>
      </c>
      <c r="H635" s="16">
        <f t="shared" si="147"/>
        <v>8.5000000000000187E-2</v>
      </c>
      <c r="I635" s="16">
        <f t="shared" si="148"/>
        <v>0.1735833333333332</v>
      </c>
      <c r="J635" s="7">
        <f>VLOOKUP(C635,'Nymex hist.'!A:B,2,0)</f>
        <v>1.536</v>
      </c>
      <c r="K635" s="11">
        <f t="shared" si="159"/>
        <v>1.5723333333333336</v>
      </c>
      <c r="L635" s="11">
        <f t="shared" si="161"/>
        <v>1.8122</v>
      </c>
      <c r="M635" s="9">
        <f t="shared" si="149"/>
        <v>1.8221666666666669</v>
      </c>
      <c r="N635" s="9">
        <f t="shared" si="150"/>
        <v>1.9107499999999999</v>
      </c>
      <c r="O635" s="9">
        <f t="shared" si="151"/>
        <v>1.9957500000000001</v>
      </c>
      <c r="P635" s="9">
        <f t="shared" si="152"/>
        <v>2.08575</v>
      </c>
      <c r="Q635" s="9">
        <f t="shared" si="153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">
      <c r="A636" s="31">
        <f t="shared" si="154"/>
        <v>4</v>
      </c>
      <c r="B636" s="31">
        <f t="shared" si="155"/>
        <v>7</v>
      </c>
      <c r="C636" s="1">
        <v>34893</v>
      </c>
      <c r="D636">
        <f t="shared" si="156"/>
        <v>7</v>
      </c>
      <c r="E636">
        <f t="shared" si="157"/>
        <v>1995</v>
      </c>
      <c r="F636" s="19">
        <f t="shared" si="160"/>
        <v>0.26873333333333349</v>
      </c>
      <c r="G636" s="19">
        <f t="shared" si="146"/>
        <v>8.8833333333333542E-2</v>
      </c>
      <c r="H636" s="19">
        <f t="shared" si="147"/>
        <v>8.4999999999999964E-2</v>
      </c>
      <c r="I636" s="19">
        <f t="shared" si="148"/>
        <v>0.17383333333333351</v>
      </c>
      <c r="J636" s="21">
        <f>VLOOKUP(C636,'Nymex hist.'!A:B,2,0)</f>
        <v>1.4870000000000001</v>
      </c>
      <c r="K636" s="21">
        <f t="shared" si="159"/>
        <v>1.5226666666666666</v>
      </c>
      <c r="L636" s="21">
        <f t="shared" si="161"/>
        <v>1.7914000000000001</v>
      </c>
      <c r="M636" s="21">
        <f t="shared" si="149"/>
        <v>1.8077499999999997</v>
      </c>
      <c r="N636" s="21">
        <f t="shared" si="150"/>
        <v>1.8965833333333333</v>
      </c>
      <c r="O636" s="21">
        <f t="shared" si="151"/>
        <v>1.9815833333333333</v>
      </c>
      <c r="P636" s="21">
        <f t="shared" si="152"/>
        <v>2.0715833333333333</v>
      </c>
      <c r="Q636" s="21">
        <f t="shared" si="153"/>
        <v>2.171583333333333</v>
      </c>
      <c r="R636" s="8">
        <v>34893</v>
      </c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9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>
        <v>1.4870000000000001</v>
      </c>
      <c r="AX636" s="27">
        <v>1.51</v>
      </c>
      <c r="AY636" s="27">
        <v>1.571</v>
      </c>
      <c r="AZ636" s="27">
        <v>1.6930000000000001</v>
      </c>
      <c r="BA636" s="27">
        <v>1.8160000000000001</v>
      </c>
      <c r="BB636" s="27">
        <v>1.861</v>
      </c>
      <c r="BC636" s="27">
        <v>1.8160000000000001</v>
      </c>
      <c r="BD636" s="27">
        <v>1.7709999999999999</v>
      </c>
      <c r="BE636" s="27">
        <v>1.7310000000000001</v>
      </c>
      <c r="BF636" s="27">
        <v>1.7410000000000001</v>
      </c>
      <c r="BG636" s="27">
        <v>1.754</v>
      </c>
      <c r="BH636" s="27">
        <v>1.764</v>
      </c>
      <c r="BI636" s="27">
        <v>1.7769999999999999</v>
      </c>
      <c r="BJ636" s="27">
        <v>1.7869999999999999</v>
      </c>
      <c r="BK636" s="27">
        <v>1.8220000000000001</v>
      </c>
      <c r="BL636" s="27">
        <v>1.897</v>
      </c>
      <c r="BM636" s="27">
        <v>1.972</v>
      </c>
      <c r="BN636" s="27">
        <v>1.992</v>
      </c>
      <c r="BO636" s="27">
        <v>1.901</v>
      </c>
      <c r="BP636" s="27">
        <v>1.8560000000000001</v>
      </c>
      <c r="BQ636" s="27">
        <v>1.8160000000000001</v>
      </c>
      <c r="BR636" s="27">
        <v>1.8260000000000001</v>
      </c>
      <c r="BS636" s="27">
        <v>1.839</v>
      </c>
      <c r="BT636" s="27">
        <v>1.849</v>
      </c>
      <c r="BU636" s="27">
        <v>1.8620000000000001</v>
      </c>
      <c r="BV636" s="27">
        <v>1.8720000000000001</v>
      </c>
      <c r="BW636" s="27">
        <v>1.907</v>
      </c>
      <c r="BX636" s="27">
        <v>1.982</v>
      </c>
      <c r="BY636" s="27">
        <v>2.0569999999999999</v>
      </c>
      <c r="BZ636" s="27">
        <v>2.077</v>
      </c>
      <c r="CA636" s="27">
        <v>1.986</v>
      </c>
      <c r="CB636" s="27">
        <v>1.9410000000000001</v>
      </c>
      <c r="CC636" s="27">
        <v>1.901</v>
      </c>
      <c r="CD636" s="27">
        <v>1.911</v>
      </c>
      <c r="CE636" s="27">
        <v>1.9239999999999999</v>
      </c>
      <c r="CF636" s="27">
        <v>1.9339999999999999</v>
      </c>
      <c r="CG636" s="27">
        <v>1.9470000000000001</v>
      </c>
      <c r="CH636" s="27">
        <v>1.9570000000000001</v>
      </c>
      <c r="CI636" s="27">
        <v>1.992</v>
      </c>
      <c r="CJ636" s="27">
        <v>2.0670000000000002</v>
      </c>
      <c r="CK636" s="27">
        <v>2.1419999999999999</v>
      </c>
      <c r="CL636" s="27">
        <v>2.1669999999999998</v>
      </c>
      <c r="CM636" s="27">
        <v>2.0760000000000001</v>
      </c>
      <c r="CN636" s="27">
        <v>2.0310000000000001</v>
      </c>
      <c r="CO636" s="27">
        <v>1.9910000000000001</v>
      </c>
      <c r="CP636" s="27">
        <v>2.0009999999999999</v>
      </c>
      <c r="CQ636" s="27">
        <v>2.0139999999999998</v>
      </c>
      <c r="CR636" s="27">
        <v>2.024</v>
      </c>
      <c r="CS636" s="27">
        <v>2.0369999999999999</v>
      </c>
      <c r="CT636" s="27">
        <v>2.0470000000000002</v>
      </c>
      <c r="CU636" s="27">
        <v>2.0819999999999999</v>
      </c>
      <c r="CV636" s="27">
        <v>2.157</v>
      </c>
      <c r="CW636" s="27">
        <v>2.2320000000000002</v>
      </c>
      <c r="CX636" s="27">
        <v>2.2669999999999999</v>
      </c>
      <c r="CY636" s="27">
        <v>2.1760000000000002</v>
      </c>
      <c r="CZ636" s="27">
        <v>2.1309999999999998</v>
      </c>
      <c r="DA636" s="27">
        <v>2.0910000000000002</v>
      </c>
      <c r="DB636" s="27">
        <v>2.101</v>
      </c>
      <c r="DC636" s="27">
        <v>2.1139999999999999</v>
      </c>
      <c r="DD636" s="27">
        <v>2.1240000000000001</v>
      </c>
      <c r="DE636" s="27">
        <v>2.137</v>
      </c>
      <c r="DF636" s="27">
        <v>2.1469999999999998</v>
      </c>
      <c r="DG636" s="27">
        <v>2.1819999999999999</v>
      </c>
      <c r="DH636" s="27">
        <v>2.2570000000000001</v>
      </c>
      <c r="DI636" s="27">
        <v>2.3319999999999999</v>
      </c>
      <c r="DJ636" s="27">
        <v>2.3769999999999998</v>
      </c>
      <c r="DK636" s="27">
        <v>2.286</v>
      </c>
      <c r="DL636" s="27">
        <v>2.2410000000000001</v>
      </c>
      <c r="DM636" s="27">
        <v>2.2010000000000001</v>
      </c>
      <c r="DN636" s="27">
        <v>2.2109999999999999</v>
      </c>
      <c r="DO636" s="27">
        <v>2.2240000000000002</v>
      </c>
      <c r="DP636" s="27">
        <v>2.234</v>
      </c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</row>
    <row r="637" spans="1:199" customFormat="1" x14ac:dyDescent="0.2">
      <c r="A637">
        <f t="shared" si="154"/>
        <v>5</v>
      </c>
      <c r="B637">
        <f t="shared" si="155"/>
        <v>7</v>
      </c>
      <c r="C637" s="1">
        <v>34894</v>
      </c>
      <c r="D637">
        <f t="shared" si="156"/>
        <v>7</v>
      </c>
      <c r="E637">
        <f t="shared" si="157"/>
        <v>1995</v>
      </c>
      <c r="F637" s="17">
        <f t="shared" si="160"/>
        <v>0.25900000000000012</v>
      </c>
      <c r="G637" s="16">
        <f t="shared" si="146"/>
        <v>8.900000000000019E-2</v>
      </c>
      <c r="H637" s="16">
        <f t="shared" si="147"/>
        <v>8.4999999999999298E-2</v>
      </c>
      <c r="I637" s="16">
        <f t="shared" si="148"/>
        <v>0.17399999999999949</v>
      </c>
      <c r="J637" s="7">
        <f>VLOOKUP(C637,'Nymex hist.'!A:B,2,0)</f>
        <v>1.512</v>
      </c>
      <c r="K637" s="11">
        <f t="shared" si="159"/>
        <v>1.542</v>
      </c>
      <c r="L637" s="11">
        <f t="shared" si="161"/>
        <v>1.8010000000000002</v>
      </c>
      <c r="M637" s="9">
        <f t="shared" si="149"/>
        <v>1.8174166666666667</v>
      </c>
      <c r="N637" s="9">
        <f t="shared" si="150"/>
        <v>1.9064166666666669</v>
      </c>
      <c r="O637" s="9">
        <f t="shared" si="151"/>
        <v>1.9914166666666662</v>
      </c>
      <c r="P637" s="9">
        <f t="shared" si="152"/>
        <v>2.0814166666666662</v>
      </c>
      <c r="Q637" s="9">
        <f t="shared" si="153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x14ac:dyDescent="0.2">
      <c r="A638">
        <f t="shared" si="154"/>
        <v>1</v>
      </c>
      <c r="B638">
        <f t="shared" si="155"/>
        <v>7</v>
      </c>
      <c r="C638" s="1">
        <v>34897</v>
      </c>
      <c r="D638">
        <f t="shared" si="156"/>
        <v>7</v>
      </c>
      <c r="E638">
        <f t="shared" si="157"/>
        <v>1995</v>
      </c>
      <c r="F638" s="17">
        <f t="shared" si="160"/>
        <v>0.26726666666666721</v>
      </c>
      <c r="G638" s="16">
        <f t="shared" si="146"/>
        <v>8.9000000000000412E-2</v>
      </c>
      <c r="H638" s="16">
        <f t="shared" si="147"/>
        <v>8.499999999999952E-2</v>
      </c>
      <c r="I638" s="16">
        <f t="shared" si="148"/>
        <v>0.17399999999999993</v>
      </c>
      <c r="J638" s="7">
        <f>VLOOKUP(C638,'Nymex hist.'!A:B,2,0)</f>
        <v>1.494</v>
      </c>
      <c r="K638" s="11">
        <f t="shared" si="159"/>
        <v>1.5173333333333332</v>
      </c>
      <c r="L638" s="11">
        <f t="shared" si="161"/>
        <v>1.7846000000000004</v>
      </c>
      <c r="M638" s="9">
        <f t="shared" si="149"/>
        <v>1.8024166666666666</v>
      </c>
      <c r="N638" s="9">
        <f t="shared" si="150"/>
        <v>1.891416666666667</v>
      </c>
      <c r="O638" s="9">
        <f t="shared" si="151"/>
        <v>1.9764166666666665</v>
      </c>
      <c r="P638" s="9">
        <f t="shared" si="152"/>
        <v>2.0664166666666666</v>
      </c>
      <c r="Q638" s="9">
        <f t="shared" si="153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x14ac:dyDescent="0.2">
      <c r="A639">
        <f t="shared" si="154"/>
        <v>2</v>
      </c>
      <c r="B639">
        <f t="shared" si="155"/>
        <v>7</v>
      </c>
      <c r="C639" s="1">
        <v>34898</v>
      </c>
      <c r="D639">
        <f t="shared" si="156"/>
        <v>7</v>
      </c>
      <c r="E639">
        <f t="shared" si="157"/>
        <v>1995</v>
      </c>
      <c r="F639" s="17">
        <f t="shared" si="160"/>
        <v>0.25733333333333341</v>
      </c>
      <c r="G639" s="16">
        <f t="shared" si="146"/>
        <v>9.4416666666666593E-2</v>
      </c>
      <c r="H639" s="16">
        <f t="shared" si="147"/>
        <v>9.0000000000000524E-2</v>
      </c>
      <c r="I639" s="16">
        <f t="shared" si="148"/>
        <v>0.18441666666666712</v>
      </c>
      <c r="J639" s="7">
        <f>VLOOKUP(C639,'Nymex hist.'!A:B,2,0)</f>
        <v>1.5249999999999999</v>
      </c>
      <c r="K639" s="11">
        <f t="shared" si="159"/>
        <v>1.5396666666666665</v>
      </c>
      <c r="L639" s="11">
        <f t="shared" si="161"/>
        <v>1.7969999999999999</v>
      </c>
      <c r="M639" s="9">
        <f t="shared" si="149"/>
        <v>1.8164999999999998</v>
      </c>
      <c r="N639" s="9">
        <f t="shared" si="150"/>
        <v>1.9109166666666664</v>
      </c>
      <c r="O639" s="9">
        <f t="shared" si="151"/>
        <v>2.0009166666666669</v>
      </c>
      <c r="P639" s="9">
        <f t="shared" si="152"/>
        <v>2.0909166666666668</v>
      </c>
      <c r="Q639" s="9">
        <f t="shared" si="153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x14ac:dyDescent="0.2">
      <c r="A640">
        <f t="shared" si="154"/>
        <v>3</v>
      </c>
      <c r="B640">
        <f t="shared" si="155"/>
        <v>7</v>
      </c>
      <c r="C640" s="1">
        <v>34899</v>
      </c>
      <c r="D640">
        <f t="shared" si="156"/>
        <v>7</v>
      </c>
      <c r="E640">
        <f t="shared" si="157"/>
        <v>1995</v>
      </c>
      <c r="F640" s="17">
        <f t="shared" si="160"/>
        <v>0.2676666666666665</v>
      </c>
      <c r="G640" s="16">
        <f t="shared" si="146"/>
        <v>9.0333333333333599E-2</v>
      </c>
      <c r="H640" s="16">
        <f t="shared" si="147"/>
        <v>8.4999999999999964E-2</v>
      </c>
      <c r="I640" s="16">
        <f t="shared" si="148"/>
        <v>0.17533333333333356</v>
      </c>
      <c r="J640" s="7">
        <f>VLOOKUP(C640,'Nymex hist.'!A:B,2,0)</f>
        <v>1.4950000000000001</v>
      </c>
      <c r="K640" s="11">
        <f t="shared" si="159"/>
        <v>1.5233333333333334</v>
      </c>
      <c r="L640" s="11">
        <f t="shared" si="161"/>
        <v>1.7909999999999999</v>
      </c>
      <c r="M640" s="9">
        <f t="shared" si="149"/>
        <v>1.8126666666666666</v>
      </c>
      <c r="N640" s="9">
        <f t="shared" si="150"/>
        <v>1.9030000000000002</v>
      </c>
      <c r="O640" s="9">
        <f t="shared" si="151"/>
        <v>1.9880000000000002</v>
      </c>
      <c r="P640" s="9">
        <f t="shared" si="152"/>
        <v>2.0779999999999998</v>
      </c>
      <c r="Q640" s="9">
        <f t="shared" si="153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">
      <c r="A641" s="31">
        <f t="shared" si="154"/>
        <v>4</v>
      </c>
      <c r="B641" s="31">
        <f t="shared" si="155"/>
        <v>7</v>
      </c>
      <c r="C641" s="1">
        <v>34900</v>
      </c>
      <c r="D641">
        <f t="shared" si="156"/>
        <v>7</v>
      </c>
      <c r="E641">
        <f t="shared" si="157"/>
        <v>1995</v>
      </c>
      <c r="F641" s="19">
        <f t="shared" si="160"/>
        <v>0.28106666666666658</v>
      </c>
      <c r="G641" s="19">
        <f t="shared" si="146"/>
        <v>9.1000000000000192E-2</v>
      </c>
      <c r="H641" s="19">
        <f t="shared" si="147"/>
        <v>8.4999999999999742E-2</v>
      </c>
      <c r="I641" s="19">
        <f t="shared" si="148"/>
        <v>0.17599999999999993</v>
      </c>
      <c r="J641" s="21">
        <f>VLOOKUP(C641,'Nymex hist.'!A:B,2,0)</f>
        <v>1.4630000000000001</v>
      </c>
      <c r="K641" s="21">
        <f t="shared" si="159"/>
        <v>1.4883333333333333</v>
      </c>
      <c r="L641" s="21">
        <f t="shared" si="161"/>
        <v>1.7693999999999999</v>
      </c>
      <c r="M641" s="21">
        <f t="shared" si="149"/>
        <v>1.7969166666666665</v>
      </c>
      <c r="N641" s="21">
        <f t="shared" si="150"/>
        <v>1.8879166666666667</v>
      </c>
      <c r="O641" s="21">
        <f t="shared" si="151"/>
        <v>1.9729166666666664</v>
      </c>
      <c r="P641" s="21">
        <f t="shared" si="152"/>
        <v>2.0629166666666663</v>
      </c>
      <c r="Q641" s="21">
        <f t="shared" si="153"/>
        <v>2.1629166666666668</v>
      </c>
      <c r="R641" s="8">
        <v>34900</v>
      </c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9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>
        <v>1.4630000000000001</v>
      </c>
      <c r="AX641" s="27">
        <v>1.476</v>
      </c>
      <c r="AY641" s="27">
        <v>1.526</v>
      </c>
      <c r="AZ641" s="27">
        <v>1.6619999999999999</v>
      </c>
      <c r="BA641" s="27">
        <v>1.79</v>
      </c>
      <c r="BB641" s="27">
        <v>1.84</v>
      </c>
      <c r="BC641" s="27">
        <v>1.8</v>
      </c>
      <c r="BD641" s="27">
        <v>1.7549999999999999</v>
      </c>
      <c r="BE641" s="27">
        <v>1.7150000000000001</v>
      </c>
      <c r="BF641" s="27">
        <v>1.7250000000000001</v>
      </c>
      <c r="BG641" s="27">
        <v>1.74</v>
      </c>
      <c r="BH641" s="27">
        <v>1.752</v>
      </c>
      <c r="BI641" s="27">
        <v>1.7649999999999999</v>
      </c>
      <c r="BJ641" s="27">
        <v>1.7769999999999999</v>
      </c>
      <c r="BK641" s="27">
        <v>1.82</v>
      </c>
      <c r="BL641" s="27">
        <v>1.897</v>
      </c>
      <c r="BM641" s="27">
        <v>1.9770000000000001</v>
      </c>
      <c r="BN641" s="27">
        <v>1.9970000000000001</v>
      </c>
      <c r="BO641" s="27">
        <v>1.885</v>
      </c>
      <c r="BP641" s="27">
        <v>1.84</v>
      </c>
      <c r="BQ641" s="27">
        <v>1.8</v>
      </c>
      <c r="BR641" s="27">
        <v>1.81</v>
      </c>
      <c r="BS641" s="27">
        <v>1.825</v>
      </c>
      <c r="BT641" s="27">
        <v>1.837</v>
      </c>
      <c r="BU641" s="27">
        <v>1.85</v>
      </c>
      <c r="BV641" s="27">
        <v>1.8620000000000001</v>
      </c>
      <c r="BW641" s="27">
        <v>1.905</v>
      </c>
      <c r="BX641" s="27">
        <v>1.982</v>
      </c>
      <c r="BY641" s="27">
        <v>2.0619999999999998</v>
      </c>
      <c r="BZ641" s="27">
        <v>2.0819999999999999</v>
      </c>
      <c r="CA641" s="27">
        <v>1.97</v>
      </c>
      <c r="CB641" s="27">
        <v>1.925</v>
      </c>
      <c r="CC641" s="27">
        <v>1.885</v>
      </c>
      <c r="CD641" s="27">
        <v>1.895</v>
      </c>
      <c r="CE641" s="27">
        <v>1.91</v>
      </c>
      <c r="CF641" s="27">
        <v>1.9219999999999999</v>
      </c>
      <c r="CG641" s="27">
        <v>1.9350000000000001</v>
      </c>
      <c r="CH641" s="27">
        <v>1.9470000000000001</v>
      </c>
      <c r="CI641" s="27">
        <v>1.99</v>
      </c>
      <c r="CJ641" s="27">
        <v>2.0670000000000002</v>
      </c>
      <c r="CK641" s="27">
        <v>2.1469999999999998</v>
      </c>
      <c r="CL641" s="27">
        <v>2.1720000000000002</v>
      </c>
      <c r="CM641" s="27">
        <v>2.06</v>
      </c>
      <c r="CN641" s="27">
        <v>2.0150000000000001</v>
      </c>
      <c r="CO641" s="27">
        <v>1.9750000000000001</v>
      </c>
      <c r="CP641" s="27">
        <v>1.9850000000000001</v>
      </c>
      <c r="CQ641" s="27">
        <v>2</v>
      </c>
      <c r="CR641" s="27">
        <v>2.012</v>
      </c>
      <c r="CS641" s="27">
        <v>2.0249999999999999</v>
      </c>
      <c r="CT641" s="27">
        <v>2.0369999999999999</v>
      </c>
      <c r="CU641" s="27">
        <v>2.08</v>
      </c>
      <c r="CV641" s="27">
        <v>2.157</v>
      </c>
      <c r="CW641" s="27">
        <v>2.2370000000000001</v>
      </c>
      <c r="CX641" s="27">
        <v>2.2719999999999998</v>
      </c>
      <c r="CY641" s="27">
        <v>2.16</v>
      </c>
      <c r="CZ641" s="27">
        <v>2.1150000000000002</v>
      </c>
      <c r="DA641" s="27">
        <v>2.0750000000000002</v>
      </c>
      <c r="DB641" s="27">
        <v>2.085</v>
      </c>
      <c r="DC641" s="27">
        <v>2.1</v>
      </c>
      <c r="DD641" s="27">
        <v>2.1120000000000001</v>
      </c>
      <c r="DE641" s="27">
        <v>2.125</v>
      </c>
      <c r="DF641" s="27">
        <v>2.137</v>
      </c>
      <c r="DG641" s="27">
        <v>2.1800000000000002</v>
      </c>
      <c r="DH641" s="27">
        <v>2.2570000000000001</v>
      </c>
      <c r="DI641" s="27">
        <v>2.3370000000000002</v>
      </c>
      <c r="DJ641" s="27">
        <v>2.3820000000000001</v>
      </c>
      <c r="DK641" s="27">
        <v>2.27</v>
      </c>
      <c r="DL641" s="27">
        <v>2.2250000000000001</v>
      </c>
      <c r="DM641" s="27">
        <v>2.1850000000000001</v>
      </c>
      <c r="DN641" s="27">
        <v>2.1949999999999998</v>
      </c>
      <c r="DO641" s="27">
        <v>2.21</v>
      </c>
      <c r="DP641" s="27">
        <v>2.222</v>
      </c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</row>
    <row r="642" spans="1:199" customFormat="1" x14ac:dyDescent="0.2">
      <c r="A642">
        <f t="shared" si="154"/>
        <v>5</v>
      </c>
      <c r="B642">
        <f t="shared" si="155"/>
        <v>7</v>
      </c>
      <c r="C642" s="1">
        <v>34901</v>
      </c>
      <c r="D642">
        <f t="shared" si="156"/>
        <v>7</v>
      </c>
      <c r="E642">
        <f t="shared" si="157"/>
        <v>1995</v>
      </c>
      <c r="F642" s="17">
        <f t="shared" si="160"/>
        <v>0.28946666666666632</v>
      </c>
      <c r="G642" s="16">
        <f t="shared" si="146"/>
        <v>9.1250000000000275E-2</v>
      </c>
      <c r="H642" s="16">
        <f t="shared" si="147"/>
        <v>8.4999999999999964E-2</v>
      </c>
      <c r="I642" s="16">
        <f t="shared" si="148"/>
        <v>0.17625000000000024</v>
      </c>
      <c r="J642" s="7">
        <f>VLOOKUP(C642,'Nymex hist.'!A:B,2,0)</f>
        <v>1.4379999999999999</v>
      </c>
      <c r="K642" s="11">
        <f t="shared" si="159"/>
        <v>1.4603333333333335</v>
      </c>
      <c r="L642" s="11">
        <f t="shared" si="161"/>
        <v>1.7497999999999998</v>
      </c>
      <c r="M642" s="9">
        <f t="shared" si="149"/>
        <v>1.7794166666666664</v>
      </c>
      <c r="N642" s="9">
        <f t="shared" si="150"/>
        <v>1.8706666666666667</v>
      </c>
      <c r="O642" s="9">
        <f t="shared" si="151"/>
        <v>1.9556666666666667</v>
      </c>
      <c r="P642" s="9">
        <f t="shared" si="152"/>
        <v>2.0456666666666665</v>
      </c>
      <c r="Q642" s="9">
        <f t="shared" si="153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x14ac:dyDescent="0.2">
      <c r="A643">
        <f t="shared" si="154"/>
        <v>1</v>
      </c>
      <c r="B643">
        <f t="shared" si="155"/>
        <v>7</v>
      </c>
      <c r="C643" s="1">
        <v>34904</v>
      </c>
      <c r="D643">
        <f t="shared" si="156"/>
        <v>7</v>
      </c>
      <c r="E643">
        <f t="shared" si="157"/>
        <v>1995</v>
      </c>
      <c r="F643" s="17">
        <f t="shared" si="160"/>
        <v>0.30566666666666653</v>
      </c>
      <c r="G643" s="16">
        <f t="shared" si="146"/>
        <v>9.1499999999999915E-2</v>
      </c>
      <c r="H643" s="16">
        <f t="shared" si="147"/>
        <v>8.4999999999999964E-2</v>
      </c>
      <c r="I643" s="16">
        <f t="shared" si="148"/>
        <v>0.17649999999999988</v>
      </c>
      <c r="J643" s="7">
        <f>VLOOKUP(C643,'Nymex hist.'!A:B,2,0)</f>
        <v>1.385</v>
      </c>
      <c r="K643" s="11">
        <f t="shared" si="159"/>
        <v>1.4123333333333334</v>
      </c>
      <c r="L643" s="11">
        <f t="shared" si="161"/>
        <v>1.718</v>
      </c>
      <c r="M643" s="9">
        <f t="shared" si="149"/>
        <v>1.7506666666666668</v>
      </c>
      <c r="N643" s="9">
        <f t="shared" si="150"/>
        <v>1.8421666666666667</v>
      </c>
      <c r="O643" s="9">
        <f t="shared" si="151"/>
        <v>1.9271666666666667</v>
      </c>
      <c r="P643" s="9">
        <f t="shared" si="152"/>
        <v>2.0171666666666668</v>
      </c>
      <c r="Q643" s="9">
        <f t="shared" si="153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x14ac:dyDescent="0.2">
      <c r="A644">
        <f t="shared" si="154"/>
        <v>2</v>
      </c>
      <c r="B644">
        <f t="shared" si="155"/>
        <v>7</v>
      </c>
      <c r="C644" s="1">
        <v>34905</v>
      </c>
      <c r="D644">
        <f t="shared" si="156"/>
        <v>7</v>
      </c>
      <c r="E644">
        <f t="shared" si="157"/>
        <v>1995</v>
      </c>
      <c r="F644" s="17">
        <f t="shared" si="160"/>
        <v>0.31820000000000004</v>
      </c>
      <c r="G644" s="16">
        <f t="shared" si="146"/>
        <v>9.4583333333333242E-2</v>
      </c>
      <c r="H644" s="16">
        <f t="shared" si="147"/>
        <v>8.5000000000000187E-2</v>
      </c>
      <c r="I644" s="16">
        <f t="shared" si="148"/>
        <v>0.17958333333333343</v>
      </c>
      <c r="J644" s="7">
        <f>VLOOKUP(C644,'Nymex hist.'!A:B,2,0)</f>
        <v>1.4319999999999999</v>
      </c>
      <c r="K644" s="11">
        <f t="shared" si="159"/>
        <v>1.431</v>
      </c>
      <c r="L644" s="11">
        <f t="shared" si="161"/>
        <v>1.7492000000000001</v>
      </c>
      <c r="M644" s="9">
        <f t="shared" si="149"/>
        <v>1.7776666666666667</v>
      </c>
      <c r="N644" s="9">
        <f t="shared" si="150"/>
        <v>1.87225</v>
      </c>
      <c r="O644" s="9">
        <f t="shared" si="151"/>
        <v>1.9572500000000002</v>
      </c>
      <c r="P644" s="9">
        <f t="shared" si="152"/>
        <v>2.04725</v>
      </c>
      <c r="Q644" s="9">
        <f t="shared" si="153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x14ac:dyDescent="0.2">
      <c r="A645">
        <f t="shared" si="154"/>
        <v>3</v>
      </c>
      <c r="B645">
        <f t="shared" si="155"/>
        <v>7</v>
      </c>
      <c r="C645" s="1">
        <v>34906</v>
      </c>
      <c r="D645">
        <f t="shared" si="156"/>
        <v>7</v>
      </c>
      <c r="E645">
        <f t="shared" si="157"/>
        <v>1995</v>
      </c>
      <c r="F645" s="17">
        <f t="shared" si="160"/>
        <v>0.32406666666666673</v>
      </c>
      <c r="G645" s="16">
        <f t="shared" ref="G645:G708" si="162">N645-M645</f>
        <v>9.4250000000000389E-2</v>
      </c>
      <c r="H645" s="16">
        <f t="shared" ref="H645:H708" si="163">O645-N645</f>
        <v>8.499999999999952E-2</v>
      </c>
      <c r="I645" s="16">
        <f t="shared" ref="I645:I708" si="164">O645-M645</f>
        <v>0.17924999999999991</v>
      </c>
      <c r="J645" s="7">
        <f>VLOOKUP(C645,'Nymex hist.'!A:B,2,0)</f>
        <v>1.47</v>
      </c>
      <c r="K645" s="11">
        <f t="shared" si="159"/>
        <v>1.4543333333333333</v>
      </c>
      <c r="L645" s="11">
        <f t="shared" si="161"/>
        <v>1.7784</v>
      </c>
      <c r="M645" s="9">
        <f t="shared" ref="M645:M708" si="165">SUMIF($S$3:$FQ$3,$E645+1,$S645:$FQ645)/COUNTIF($S$3:$FQ$3,$E645+1)</f>
        <v>1.8021666666666665</v>
      </c>
      <c r="N645" s="9">
        <f t="shared" ref="N645:N708" si="166">SUMIF($S$3:$FQ$3,$E645+2,$S645:$FQ645)/COUNTIF($S$3:$FQ$3,$E645+2)</f>
        <v>1.8964166666666669</v>
      </c>
      <c r="O645" s="9">
        <f t="shared" ref="O645:O708" si="167">SUMIF($S$3:$FQ$3,$E645+3,$S645:$FQ645)/COUNTIF($S$3:$FQ$3,$E645+3)</f>
        <v>1.9814166666666664</v>
      </c>
      <c r="P645" s="9">
        <f t="shared" ref="P645:P708" si="168">SUMIF($S$3:$FQ$3,$E645+4,$S645:$FQ645)/COUNTIF($S$3:$FQ$3,$E645+4)</f>
        <v>2.0714166666666665</v>
      </c>
      <c r="Q645" s="9">
        <f t="shared" ref="Q645:Q708" si="169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">
      <c r="A646" s="31">
        <f t="shared" ref="A646:A709" si="170">WEEKDAY(C646,2)</f>
        <v>4</v>
      </c>
      <c r="B646" s="31">
        <f t="shared" ref="B646:B709" si="171">MONTH(C646)</f>
        <v>7</v>
      </c>
      <c r="C646" s="1">
        <v>34907</v>
      </c>
      <c r="D646">
        <f t="shared" ref="D646:D709" si="172">MONTH(R646)</f>
        <v>7</v>
      </c>
      <c r="E646">
        <f t="shared" ref="E646:E709" si="173">YEAR(R646)</f>
        <v>1995</v>
      </c>
      <c r="F646" s="19">
        <f t="shared" si="160"/>
        <v>0.32840000000000003</v>
      </c>
      <c r="G646" s="19">
        <f t="shared" si="162"/>
        <v>9.7250000000000281E-2</v>
      </c>
      <c r="H646" s="19">
        <f t="shared" si="163"/>
        <v>9.000000000000008E-2</v>
      </c>
      <c r="I646" s="19">
        <f t="shared" si="164"/>
        <v>0.18725000000000036</v>
      </c>
      <c r="J646" s="21">
        <f>VLOOKUP(C646,'Nymex hist.'!A:B,2,0)</f>
        <v>1.49</v>
      </c>
      <c r="K646" s="21">
        <f t="shared" si="159"/>
        <v>1.4690000000000001</v>
      </c>
      <c r="L646" s="21">
        <f t="shared" si="161"/>
        <v>1.7974000000000001</v>
      </c>
      <c r="M646" s="21">
        <f t="shared" si="165"/>
        <v>1.8186666666666664</v>
      </c>
      <c r="N646" s="21">
        <f t="shared" si="166"/>
        <v>1.9159166666666667</v>
      </c>
      <c r="O646" s="21">
        <f t="shared" si="167"/>
        <v>2.0059166666666668</v>
      </c>
      <c r="P646" s="21">
        <f t="shared" si="168"/>
        <v>2.100916666666667</v>
      </c>
      <c r="Q646" s="21">
        <f t="shared" si="169"/>
        <v>2.2009166666666666</v>
      </c>
      <c r="R646" s="8">
        <v>34907</v>
      </c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9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>
        <v>1.385</v>
      </c>
      <c r="AX646" s="27">
        <v>1.49</v>
      </c>
      <c r="AY646" s="27">
        <v>1.532</v>
      </c>
      <c r="AZ646" s="27">
        <v>1.6990000000000001</v>
      </c>
      <c r="BA646" s="27">
        <v>1.8169999999999999</v>
      </c>
      <c r="BB646" s="27">
        <v>1.8640000000000001</v>
      </c>
      <c r="BC646" s="27">
        <v>1.8260000000000001</v>
      </c>
      <c r="BD646" s="27">
        <v>1.7809999999999999</v>
      </c>
      <c r="BE646" s="27">
        <v>1.74</v>
      </c>
      <c r="BF646" s="27">
        <v>1.75</v>
      </c>
      <c r="BG646" s="27">
        <v>1.7649999999999999</v>
      </c>
      <c r="BH646" s="27">
        <v>1.778</v>
      </c>
      <c r="BI646" s="27">
        <v>1.79</v>
      </c>
      <c r="BJ646" s="27">
        <v>1.8009999999999999</v>
      </c>
      <c r="BK646" s="27">
        <v>1.835</v>
      </c>
      <c r="BL646" s="27">
        <v>1.91</v>
      </c>
      <c r="BM646" s="27">
        <v>1.984</v>
      </c>
      <c r="BN646" s="27">
        <v>2.004</v>
      </c>
      <c r="BO646" s="27">
        <v>1.9419999999999999</v>
      </c>
      <c r="BP646" s="27">
        <v>1.8819999999999999</v>
      </c>
      <c r="BQ646" s="27">
        <v>1.83</v>
      </c>
      <c r="BR646" s="27">
        <v>1.84</v>
      </c>
      <c r="BS646" s="27">
        <v>1.855</v>
      </c>
      <c r="BT646" s="27">
        <v>1.8680000000000001</v>
      </c>
      <c r="BU646" s="27">
        <v>1.88</v>
      </c>
      <c r="BV646" s="27">
        <v>1.891</v>
      </c>
      <c r="BW646" s="27">
        <v>1.925</v>
      </c>
      <c r="BX646" s="27">
        <v>2</v>
      </c>
      <c r="BY646" s="27">
        <v>2.0739999999999998</v>
      </c>
      <c r="BZ646" s="27">
        <v>2.0939999999999999</v>
      </c>
      <c r="CA646" s="27">
        <v>2.032</v>
      </c>
      <c r="CB646" s="27">
        <v>1.972</v>
      </c>
      <c r="CC646" s="27">
        <v>1.92</v>
      </c>
      <c r="CD646" s="27">
        <v>1.93</v>
      </c>
      <c r="CE646" s="27">
        <v>1.9450000000000001</v>
      </c>
      <c r="CF646" s="27">
        <v>1.958</v>
      </c>
      <c r="CG646" s="27">
        <v>1.97</v>
      </c>
      <c r="CH646" s="27">
        <v>1.9810000000000001</v>
      </c>
      <c r="CI646" s="27">
        <v>2.0150000000000001</v>
      </c>
      <c r="CJ646" s="27">
        <v>2.09</v>
      </c>
      <c r="CK646" s="27">
        <v>2.1640000000000001</v>
      </c>
      <c r="CL646" s="27">
        <v>2.1890000000000001</v>
      </c>
      <c r="CM646" s="27">
        <v>2.1269999999999998</v>
      </c>
      <c r="CN646" s="27">
        <v>2.0670000000000002</v>
      </c>
      <c r="CO646" s="27">
        <v>2.0150000000000001</v>
      </c>
      <c r="CP646" s="27">
        <v>2.0249999999999999</v>
      </c>
      <c r="CQ646" s="27">
        <v>2.04</v>
      </c>
      <c r="CR646" s="27">
        <v>2.0529999999999999</v>
      </c>
      <c r="CS646" s="27">
        <v>2.0649999999999999</v>
      </c>
      <c r="CT646" s="27">
        <v>2.0760000000000001</v>
      </c>
      <c r="CU646" s="27">
        <v>2.11</v>
      </c>
      <c r="CV646" s="27">
        <v>2.1850000000000001</v>
      </c>
      <c r="CW646" s="27">
        <v>2.2589999999999999</v>
      </c>
      <c r="CX646" s="27">
        <v>2.2890000000000001</v>
      </c>
      <c r="CY646" s="27">
        <v>2.2269999999999999</v>
      </c>
      <c r="CZ646" s="27">
        <v>2.1669999999999998</v>
      </c>
      <c r="DA646" s="27">
        <v>2.1150000000000002</v>
      </c>
      <c r="DB646" s="27">
        <v>2.125</v>
      </c>
      <c r="DC646" s="27">
        <v>2.14</v>
      </c>
      <c r="DD646" s="27">
        <v>2.153</v>
      </c>
      <c r="DE646" s="27">
        <v>2.165</v>
      </c>
      <c r="DF646" s="27">
        <v>2.1760000000000002</v>
      </c>
      <c r="DG646" s="27">
        <v>2.21</v>
      </c>
      <c r="DH646" s="27">
        <v>2.2850000000000001</v>
      </c>
      <c r="DI646" s="27">
        <v>2.359</v>
      </c>
      <c r="DJ646" s="27">
        <v>2.399</v>
      </c>
      <c r="DK646" s="27">
        <v>2.3370000000000002</v>
      </c>
      <c r="DL646" s="27">
        <v>2.2770000000000001</v>
      </c>
      <c r="DM646" s="27">
        <v>2.2250000000000001</v>
      </c>
      <c r="DN646" s="27">
        <v>2.2349999999999999</v>
      </c>
      <c r="DO646" s="27">
        <v>2.25</v>
      </c>
      <c r="DP646" s="27">
        <v>2.2629999999999999</v>
      </c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</row>
    <row r="647" spans="1:199" customFormat="1" x14ac:dyDescent="0.2">
      <c r="A647">
        <f t="shared" si="170"/>
        <v>5</v>
      </c>
      <c r="B647">
        <f t="shared" si="171"/>
        <v>7</v>
      </c>
      <c r="C647" s="1">
        <v>34908</v>
      </c>
      <c r="D647">
        <f t="shared" si="172"/>
        <v>7</v>
      </c>
      <c r="E647">
        <f t="shared" si="173"/>
        <v>1995</v>
      </c>
      <c r="F647" s="17">
        <f t="shared" si="160"/>
        <v>0.3223999999999998</v>
      </c>
      <c r="G647" s="16">
        <f t="shared" si="162"/>
        <v>9.7249999999999837E-2</v>
      </c>
      <c r="H647" s="16">
        <f t="shared" si="163"/>
        <v>9.000000000000008E-2</v>
      </c>
      <c r="I647" s="16">
        <f t="shared" si="164"/>
        <v>0.18724999999999992</v>
      </c>
      <c r="J647" s="7">
        <f>VLOOKUP(C647,'Nymex hist.'!A:B,2,0)</f>
        <v>1.5229999999999999</v>
      </c>
      <c r="K647" s="11">
        <f t="shared" si="159"/>
        <v>1.4930000000000001</v>
      </c>
      <c r="L647" s="11">
        <f t="shared" si="161"/>
        <v>1.8153999999999999</v>
      </c>
      <c r="M647" s="9">
        <f t="shared" si="165"/>
        <v>1.8326666666666667</v>
      </c>
      <c r="N647" s="9">
        <f t="shared" si="166"/>
        <v>1.9299166666666665</v>
      </c>
      <c r="O647" s="9">
        <f t="shared" si="167"/>
        <v>2.0199166666666666</v>
      </c>
      <c r="P647" s="9">
        <f t="shared" si="168"/>
        <v>2.1149166666666663</v>
      </c>
      <c r="Q647" s="9">
        <f t="shared" si="169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x14ac:dyDescent="0.2">
      <c r="A648">
        <f t="shared" si="170"/>
        <v>1</v>
      </c>
      <c r="B648">
        <f t="shared" si="171"/>
        <v>7</v>
      </c>
      <c r="C648" s="1">
        <v>34911</v>
      </c>
      <c r="D648">
        <f t="shared" si="172"/>
        <v>7</v>
      </c>
      <c r="E648">
        <f t="shared" si="173"/>
        <v>1995</v>
      </c>
      <c r="F648" s="17">
        <f t="shared" si="160"/>
        <v>0.29533333333333323</v>
      </c>
      <c r="G648" s="16">
        <f t="shared" si="162"/>
        <v>8.9750000000000218E-2</v>
      </c>
      <c r="H648" s="16">
        <f t="shared" si="163"/>
        <v>8.9999999999999858E-2</v>
      </c>
      <c r="I648" s="16">
        <f t="shared" si="164"/>
        <v>0.17975000000000008</v>
      </c>
      <c r="J648" s="7">
        <f>VLOOKUP(C648,'Nymex hist.'!A:B,2,0)</f>
        <v>1.6140000000000001</v>
      </c>
      <c r="K648" s="11">
        <f t="shared" si="159"/>
        <v>1.5496666666666667</v>
      </c>
      <c r="L648" s="11">
        <f t="shared" si="161"/>
        <v>1.845</v>
      </c>
      <c r="M648" s="9">
        <f t="shared" si="165"/>
        <v>1.8389999999999997</v>
      </c>
      <c r="N648" s="9">
        <f t="shared" si="166"/>
        <v>1.92875</v>
      </c>
      <c r="O648" s="9">
        <f t="shared" si="167"/>
        <v>2.0187499999999998</v>
      </c>
      <c r="P648" s="9">
        <f t="shared" si="168"/>
        <v>2.11375</v>
      </c>
      <c r="Q648" s="9">
        <f t="shared" si="169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x14ac:dyDescent="0.2">
      <c r="A649">
        <f t="shared" si="170"/>
        <v>2</v>
      </c>
      <c r="B649">
        <f t="shared" si="171"/>
        <v>8</v>
      </c>
      <c r="C649" s="1">
        <v>34912</v>
      </c>
      <c r="D649">
        <f t="shared" si="172"/>
        <v>8</v>
      </c>
      <c r="E649">
        <f t="shared" si="173"/>
        <v>1995</v>
      </c>
      <c r="F649" s="17">
        <f t="shared" si="160"/>
        <v>0.25949999999999984</v>
      </c>
      <c r="G649" s="16">
        <f t="shared" si="162"/>
        <v>9.3333333333333046E-2</v>
      </c>
      <c r="H649" s="16">
        <f t="shared" si="163"/>
        <v>8.9999999999999858E-2</v>
      </c>
      <c r="I649" s="16">
        <f t="shared" si="164"/>
        <v>0.1833333333333329</v>
      </c>
      <c r="J649" s="7">
        <f>VLOOKUP(C649,'Nymex hist.'!A:B,2,0)</f>
        <v>1.4590000000000001</v>
      </c>
      <c r="K649" s="11">
        <f t="shared" si="159"/>
        <v>1.5045000000000002</v>
      </c>
      <c r="L649" s="11">
        <f t="shared" si="161"/>
        <v>1.764</v>
      </c>
      <c r="M649" s="9">
        <f t="shared" si="165"/>
        <v>1.766416666666667</v>
      </c>
      <c r="N649" s="9">
        <f t="shared" si="166"/>
        <v>1.85975</v>
      </c>
      <c r="O649" s="9">
        <f t="shared" si="167"/>
        <v>1.9497499999999999</v>
      </c>
      <c r="P649" s="9">
        <f t="shared" si="168"/>
        <v>2.0447499999999996</v>
      </c>
      <c r="Q649" s="9">
        <f t="shared" si="169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x14ac:dyDescent="0.2">
      <c r="A650">
        <f t="shared" si="170"/>
        <v>3</v>
      </c>
      <c r="B650">
        <f t="shared" si="171"/>
        <v>8</v>
      </c>
      <c r="C650" s="1">
        <v>34913</v>
      </c>
      <c r="D650">
        <f t="shared" si="172"/>
        <v>8</v>
      </c>
      <c r="E650">
        <f t="shared" si="173"/>
        <v>1995</v>
      </c>
      <c r="F650" s="17">
        <f t="shared" si="160"/>
        <v>0.29939999999999989</v>
      </c>
      <c r="G650" s="16">
        <f t="shared" si="162"/>
        <v>9.7416666666666707E-2</v>
      </c>
      <c r="H650" s="16">
        <f t="shared" si="163"/>
        <v>9.0000000000000302E-2</v>
      </c>
      <c r="I650" s="16">
        <f t="shared" si="164"/>
        <v>0.18741666666666701</v>
      </c>
      <c r="J650" s="7">
        <f>VLOOKUP(C650,'Nymex hist.'!A:B,2,0)</f>
        <v>1.4219999999999999</v>
      </c>
      <c r="K650" s="11">
        <f t="shared" si="159"/>
        <v>1.4550000000000001</v>
      </c>
      <c r="L650" s="11">
        <f t="shared" si="161"/>
        <v>1.7544</v>
      </c>
      <c r="M650" s="9">
        <f t="shared" si="165"/>
        <v>1.7649999999999999</v>
      </c>
      <c r="N650" s="9">
        <f t="shared" si="166"/>
        <v>1.8624166666666666</v>
      </c>
      <c r="O650" s="9">
        <f t="shared" si="167"/>
        <v>1.9524166666666669</v>
      </c>
      <c r="P650" s="9">
        <f t="shared" si="168"/>
        <v>2.0474166666666664</v>
      </c>
      <c r="Q650" s="9">
        <f t="shared" si="169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">
      <c r="A651" s="31">
        <f t="shared" si="170"/>
        <v>4</v>
      </c>
      <c r="B651" s="31">
        <f t="shared" si="171"/>
        <v>8</v>
      </c>
      <c r="C651" s="1">
        <v>34914</v>
      </c>
      <c r="D651">
        <f t="shared" si="172"/>
        <v>8</v>
      </c>
      <c r="E651">
        <f t="shared" si="173"/>
        <v>1995</v>
      </c>
      <c r="F651" s="19">
        <f t="shared" si="160"/>
        <v>0.30020000000000002</v>
      </c>
      <c r="G651" s="19">
        <f t="shared" si="162"/>
        <v>0.11066666666666625</v>
      </c>
      <c r="H651" s="19">
        <f t="shared" si="163"/>
        <v>8.9333333333333709E-2</v>
      </c>
      <c r="I651" s="19">
        <f t="shared" si="164"/>
        <v>0.19999999999999996</v>
      </c>
      <c r="J651" s="21">
        <f>VLOOKUP(C651,'Nymex hist.'!A:B,2,0)</f>
        <v>1.4319999999999999</v>
      </c>
      <c r="K651" s="21">
        <f t="shared" si="159"/>
        <v>1.466</v>
      </c>
      <c r="L651" s="21">
        <f t="shared" si="161"/>
        <v>1.7662</v>
      </c>
      <c r="M651" s="21">
        <f t="shared" si="165"/>
        <v>1.7842500000000001</v>
      </c>
      <c r="N651" s="21">
        <f t="shared" si="166"/>
        <v>1.8949166666666664</v>
      </c>
      <c r="O651" s="21">
        <f t="shared" si="167"/>
        <v>1.9842500000000001</v>
      </c>
      <c r="P651" s="21">
        <f t="shared" si="168"/>
        <v>2.0792500000000005</v>
      </c>
      <c r="Q651" s="21">
        <f t="shared" si="169"/>
        <v>2.1792499999999997</v>
      </c>
      <c r="R651" s="8">
        <v>34914</v>
      </c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9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>
        <v>1.4319999999999999</v>
      </c>
      <c r="AY651" s="27">
        <v>1.5</v>
      </c>
      <c r="AZ651" s="27">
        <v>1.68</v>
      </c>
      <c r="BA651" s="27">
        <v>1.792</v>
      </c>
      <c r="BB651" s="27">
        <v>1.827</v>
      </c>
      <c r="BC651" s="27">
        <v>1.7869999999999999</v>
      </c>
      <c r="BD651" s="27">
        <v>1.7450000000000001</v>
      </c>
      <c r="BE651" s="27">
        <v>1.71</v>
      </c>
      <c r="BF651" s="27">
        <v>1.72</v>
      </c>
      <c r="BG651" s="27">
        <v>1.73</v>
      </c>
      <c r="BH651" s="27">
        <v>1.7410000000000001</v>
      </c>
      <c r="BI651" s="27">
        <v>1.752</v>
      </c>
      <c r="BJ651" s="27">
        <v>1.7629999999999999</v>
      </c>
      <c r="BK651" s="27">
        <v>1.8009999999999999</v>
      </c>
      <c r="BL651" s="27">
        <v>1.88</v>
      </c>
      <c r="BM651" s="27">
        <v>1.9550000000000001</v>
      </c>
      <c r="BN651" s="27">
        <v>1.99</v>
      </c>
      <c r="BO651" s="27">
        <v>1.9350000000000001</v>
      </c>
      <c r="BP651" s="27">
        <v>1.875</v>
      </c>
      <c r="BQ651" s="27">
        <v>1.8</v>
      </c>
      <c r="BR651" s="27">
        <v>1.81</v>
      </c>
      <c r="BS651" s="27">
        <v>1.865</v>
      </c>
      <c r="BT651" s="27">
        <v>1.831</v>
      </c>
      <c r="BU651" s="27">
        <v>1.8420000000000001</v>
      </c>
      <c r="BV651" s="27">
        <v>1.853</v>
      </c>
      <c r="BW651" s="27">
        <v>1.891</v>
      </c>
      <c r="BX651" s="27">
        <v>1.97</v>
      </c>
      <c r="BY651" s="27">
        <v>2.077</v>
      </c>
      <c r="BZ651" s="27">
        <v>2.08</v>
      </c>
      <c r="CA651" s="27">
        <v>2.0249999999999999</v>
      </c>
      <c r="CB651" s="27">
        <v>1.9650000000000001</v>
      </c>
      <c r="CC651" s="27">
        <v>1.89</v>
      </c>
      <c r="CD651" s="27">
        <v>1.9</v>
      </c>
      <c r="CE651" s="27">
        <v>1.9470000000000001</v>
      </c>
      <c r="CF651" s="27">
        <v>1.921</v>
      </c>
      <c r="CG651" s="27">
        <v>1.9319999999999999</v>
      </c>
      <c r="CH651" s="27">
        <v>1.9430000000000001</v>
      </c>
      <c r="CI651" s="27">
        <v>1.9810000000000001</v>
      </c>
      <c r="CJ651" s="27">
        <v>2.06</v>
      </c>
      <c r="CK651" s="27">
        <v>2.1669999999999998</v>
      </c>
      <c r="CL651" s="27">
        <v>2.1749999999999998</v>
      </c>
      <c r="CM651" s="27">
        <v>2.12</v>
      </c>
      <c r="CN651" s="27">
        <v>2.06</v>
      </c>
      <c r="CO651" s="27">
        <v>1.9850000000000001</v>
      </c>
      <c r="CP651" s="27">
        <v>1.9950000000000001</v>
      </c>
      <c r="CQ651" s="27">
        <v>2.0419999999999998</v>
      </c>
      <c r="CR651" s="27">
        <v>2.016</v>
      </c>
      <c r="CS651" s="27">
        <v>2.0270000000000001</v>
      </c>
      <c r="CT651" s="27">
        <v>2.0379999999999998</v>
      </c>
      <c r="CU651" s="27">
        <v>2.0760000000000001</v>
      </c>
      <c r="CV651" s="27">
        <v>2.1549999999999998</v>
      </c>
      <c r="CW651" s="27">
        <v>2.262</v>
      </c>
      <c r="CX651" s="27">
        <v>2.2749999999999999</v>
      </c>
      <c r="CY651" s="27">
        <v>2.2200000000000002</v>
      </c>
      <c r="CZ651" s="27">
        <v>2.16</v>
      </c>
      <c r="DA651" s="27">
        <v>2.085</v>
      </c>
      <c r="DB651" s="27">
        <v>2.0950000000000002</v>
      </c>
      <c r="DC651" s="27">
        <v>2.1419999999999999</v>
      </c>
      <c r="DD651" s="27">
        <v>2.1160000000000001</v>
      </c>
      <c r="DE651" s="27">
        <v>2.1269999999999998</v>
      </c>
      <c r="DF651" s="27">
        <v>2.1379999999999999</v>
      </c>
      <c r="DG651" s="27">
        <v>2.1760000000000002</v>
      </c>
      <c r="DH651" s="27">
        <v>2.2549999999999999</v>
      </c>
      <c r="DI651" s="27">
        <v>2.3620000000000001</v>
      </c>
      <c r="DJ651" s="27">
        <v>2.3849999999999998</v>
      </c>
      <c r="DK651" s="27">
        <v>2.33</v>
      </c>
      <c r="DL651" s="27">
        <v>2.27</v>
      </c>
      <c r="DM651" s="27">
        <v>2.1949999999999998</v>
      </c>
      <c r="DN651" s="27">
        <v>2.2050000000000001</v>
      </c>
      <c r="DO651" s="27">
        <v>2.2519999999999998</v>
      </c>
      <c r="DP651" s="27">
        <v>2.226</v>
      </c>
      <c r="DQ651" s="27">
        <v>2.2370000000000001</v>
      </c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</row>
    <row r="652" spans="1:199" customFormat="1" x14ac:dyDescent="0.2">
      <c r="A652">
        <f t="shared" si="170"/>
        <v>5</v>
      </c>
      <c r="B652">
        <f t="shared" si="171"/>
        <v>8</v>
      </c>
      <c r="C652" s="1">
        <v>34915</v>
      </c>
      <c r="D652">
        <f t="shared" si="172"/>
        <v>8</v>
      </c>
      <c r="E652">
        <f t="shared" si="173"/>
        <v>1995</v>
      </c>
      <c r="F652" s="17">
        <f t="shared" si="160"/>
        <v>0.28710000000000013</v>
      </c>
      <c r="G652" s="16">
        <f t="shared" si="162"/>
        <v>0.11108333333333387</v>
      </c>
      <c r="H652" s="16">
        <f t="shared" si="163"/>
        <v>8.9166666666666616E-2</v>
      </c>
      <c r="I652" s="16">
        <f t="shared" si="164"/>
        <v>0.20025000000000048</v>
      </c>
      <c r="J652" s="7">
        <f>VLOOKUP(C652,'Nymex hist.'!A:B,2,0)</f>
        <v>1.456</v>
      </c>
      <c r="K652" s="11">
        <f t="shared" si="159"/>
        <v>1.4874999999999998</v>
      </c>
      <c r="L652" s="11">
        <f t="shared" si="161"/>
        <v>1.7746</v>
      </c>
      <c r="M652" s="9">
        <f t="shared" si="165"/>
        <v>1.7904999999999998</v>
      </c>
      <c r="N652" s="9">
        <f t="shared" si="166"/>
        <v>1.9015833333333336</v>
      </c>
      <c r="O652" s="9">
        <f t="shared" si="167"/>
        <v>1.9907500000000002</v>
      </c>
      <c r="P652" s="9">
        <f t="shared" si="168"/>
        <v>2.0857499999999995</v>
      </c>
      <c r="Q652" s="9">
        <f t="shared" si="169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x14ac:dyDescent="0.2">
      <c r="A653">
        <f t="shared" si="170"/>
        <v>1</v>
      </c>
      <c r="B653">
        <f t="shared" si="171"/>
        <v>8</v>
      </c>
      <c r="C653" s="1">
        <v>34918</v>
      </c>
      <c r="D653">
        <f t="shared" si="172"/>
        <v>8</v>
      </c>
      <c r="E653">
        <f t="shared" si="173"/>
        <v>1995</v>
      </c>
      <c r="F653" s="17">
        <f t="shared" si="160"/>
        <v>0.27180000000000004</v>
      </c>
      <c r="G653" s="16">
        <f t="shared" si="162"/>
        <v>0.10974999999999979</v>
      </c>
      <c r="H653" s="16">
        <f t="shared" si="163"/>
        <v>8.916666666666706E-2</v>
      </c>
      <c r="I653" s="16">
        <f t="shared" si="164"/>
        <v>0.19891666666666685</v>
      </c>
      <c r="J653" s="7">
        <f>VLOOKUP(C653,'Nymex hist.'!A:B,2,0)</f>
        <v>1.478</v>
      </c>
      <c r="K653" s="11">
        <f t="shared" si="159"/>
        <v>1.5089999999999999</v>
      </c>
      <c r="L653" s="11">
        <f t="shared" si="161"/>
        <v>1.7807999999999999</v>
      </c>
      <c r="M653" s="9">
        <f t="shared" si="165"/>
        <v>1.7963333333333333</v>
      </c>
      <c r="N653" s="9">
        <f t="shared" si="166"/>
        <v>1.9060833333333331</v>
      </c>
      <c r="O653" s="9">
        <f t="shared" si="167"/>
        <v>1.9952500000000002</v>
      </c>
      <c r="P653" s="9">
        <f t="shared" si="168"/>
        <v>2.0902500000000002</v>
      </c>
      <c r="Q653" s="9">
        <f t="shared" si="169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x14ac:dyDescent="0.2">
      <c r="A654">
        <f t="shared" si="170"/>
        <v>2</v>
      </c>
      <c r="B654">
        <f t="shared" si="171"/>
        <v>8</v>
      </c>
      <c r="C654" s="1">
        <v>34919</v>
      </c>
      <c r="D654">
        <f t="shared" si="172"/>
        <v>8</v>
      </c>
      <c r="E654">
        <f t="shared" si="173"/>
        <v>1995</v>
      </c>
      <c r="F654" s="17">
        <f t="shared" si="160"/>
        <v>0.2722</v>
      </c>
      <c r="G654" s="16">
        <f t="shared" si="162"/>
        <v>0.10891666666666655</v>
      </c>
      <c r="H654" s="16">
        <f t="shared" si="163"/>
        <v>8.9166666666666394E-2</v>
      </c>
      <c r="I654" s="16">
        <f t="shared" si="164"/>
        <v>0.19808333333333294</v>
      </c>
      <c r="J654" s="7">
        <f>VLOOKUP(C654,'Nymex hist.'!A:B,2,0)</f>
        <v>1.4710000000000001</v>
      </c>
      <c r="K654" s="11">
        <f t="shared" si="159"/>
        <v>1.502</v>
      </c>
      <c r="L654" s="11">
        <f t="shared" si="161"/>
        <v>1.7742</v>
      </c>
      <c r="M654" s="9">
        <f t="shared" si="165"/>
        <v>1.7900833333333335</v>
      </c>
      <c r="N654" s="9">
        <f t="shared" si="166"/>
        <v>1.899</v>
      </c>
      <c r="O654" s="9">
        <f t="shared" si="167"/>
        <v>1.9881666666666664</v>
      </c>
      <c r="P654" s="9">
        <f t="shared" si="168"/>
        <v>2.0831666666666671</v>
      </c>
      <c r="Q654" s="9">
        <f t="shared" si="169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x14ac:dyDescent="0.2">
      <c r="A655">
        <f t="shared" si="170"/>
        <v>3</v>
      </c>
      <c r="B655">
        <f t="shared" si="171"/>
        <v>8</v>
      </c>
      <c r="C655" s="1">
        <v>34920</v>
      </c>
      <c r="D655">
        <f t="shared" si="172"/>
        <v>8</v>
      </c>
      <c r="E655">
        <f t="shared" si="173"/>
        <v>1995</v>
      </c>
      <c r="F655" s="17">
        <f t="shared" si="160"/>
        <v>0.24119999999999986</v>
      </c>
      <c r="G655" s="16">
        <f t="shared" si="162"/>
        <v>0.10608333333333309</v>
      </c>
      <c r="H655" s="16">
        <f t="shared" si="163"/>
        <v>9.0833333333333321E-2</v>
      </c>
      <c r="I655" s="16">
        <f t="shared" si="164"/>
        <v>0.19691666666666641</v>
      </c>
      <c r="J655" s="7">
        <f>VLOOKUP(C655,'Nymex hist.'!A:B,2,0)</f>
        <v>1.5389999999999999</v>
      </c>
      <c r="K655" s="11">
        <f t="shared" si="159"/>
        <v>1.5609999999999999</v>
      </c>
      <c r="L655" s="11">
        <f t="shared" si="161"/>
        <v>1.8021999999999998</v>
      </c>
      <c r="M655" s="9">
        <f t="shared" si="165"/>
        <v>1.8066666666666669</v>
      </c>
      <c r="N655" s="9">
        <f t="shared" si="166"/>
        <v>1.91275</v>
      </c>
      <c r="O655" s="9">
        <f t="shared" si="167"/>
        <v>2.0035833333333333</v>
      </c>
      <c r="P655" s="9">
        <f t="shared" si="168"/>
        <v>2.0985833333333335</v>
      </c>
      <c r="Q655" s="9">
        <f t="shared" si="169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">
      <c r="A656" s="31">
        <f t="shared" si="170"/>
        <v>4</v>
      </c>
      <c r="B656" s="31">
        <f t="shared" si="171"/>
        <v>8</v>
      </c>
      <c r="C656" s="1">
        <v>34921</v>
      </c>
      <c r="D656">
        <f t="shared" si="172"/>
        <v>8</v>
      </c>
      <c r="E656">
        <f t="shared" si="173"/>
        <v>1995</v>
      </c>
      <c r="F656" s="19">
        <f t="shared" si="160"/>
        <v>0.25910000000000011</v>
      </c>
      <c r="G656" s="19">
        <f t="shared" si="162"/>
        <v>0.1076666666666668</v>
      </c>
      <c r="H656" s="19">
        <f t="shared" si="163"/>
        <v>9.0833333333333099E-2</v>
      </c>
      <c r="I656" s="19">
        <f t="shared" si="164"/>
        <v>0.1984999999999999</v>
      </c>
      <c r="J656" s="21">
        <f>VLOOKUP(C656,'Nymex hist.'!A:B,2,0)</f>
        <v>1.504</v>
      </c>
      <c r="K656" s="21">
        <f t="shared" si="159"/>
        <v>1.5274999999999999</v>
      </c>
      <c r="L656" s="21">
        <f t="shared" si="161"/>
        <v>1.7866</v>
      </c>
      <c r="M656" s="21">
        <f t="shared" si="165"/>
        <v>1.8030833333333331</v>
      </c>
      <c r="N656" s="21">
        <f t="shared" si="166"/>
        <v>1.9107499999999999</v>
      </c>
      <c r="O656" s="21">
        <f t="shared" si="167"/>
        <v>2.001583333333333</v>
      </c>
      <c r="P656" s="21">
        <f t="shared" si="168"/>
        <v>2.0965833333333337</v>
      </c>
      <c r="Q656" s="21">
        <f t="shared" si="169"/>
        <v>2.1965833333333333</v>
      </c>
      <c r="R656" s="8">
        <v>34921</v>
      </c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9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>
        <v>1.504</v>
      </c>
      <c r="AY656" s="27">
        <v>1.5509999999999999</v>
      </c>
      <c r="AZ656" s="27">
        <v>1.6879999999999999</v>
      </c>
      <c r="BA656" s="27">
        <v>1.81</v>
      </c>
      <c r="BB656" s="27">
        <v>1.85</v>
      </c>
      <c r="BC656" s="27">
        <v>1.8149999999999999</v>
      </c>
      <c r="BD656" s="27">
        <v>1.77</v>
      </c>
      <c r="BE656" s="27">
        <v>1.7350000000000001</v>
      </c>
      <c r="BF656" s="27">
        <v>1.74</v>
      </c>
      <c r="BG656" s="27">
        <v>1.7470000000000001</v>
      </c>
      <c r="BH656" s="27">
        <v>1.7569999999999999</v>
      </c>
      <c r="BI656" s="27">
        <v>1.7669999999999999</v>
      </c>
      <c r="BJ656" s="27">
        <v>1.7769999999999999</v>
      </c>
      <c r="BK656" s="27">
        <v>1.8149999999999999</v>
      </c>
      <c r="BL656" s="27">
        <v>1.8939999999999999</v>
      </c>
      <c r="BM656" s="27">
        <v>1.97</v>
      </c>
      <c r="BN656" s="27">
        <v>1.9950000000000001</v>
      </c>
      <c r="BO656" s="27">
        <v>1.9350000000000001</v>
      </c>
      <c r="BP656" s="27">
        <v>1.885</v>
      </c>
      <c r="BQ656" s="27">
        <v>1.8320000000000001</v>
      </c>
      <c r="BR656" s="27">
        <v>1.837</v>
      </c>
      <c r="BS656" s="27">
        <v>1.865</v>
      </c>
      <c r="BT656" s="27">
        <v>1.8540000000000001</v>
      </c>
      <c r="BU656" s="27">
        <v>1.8640000000000001</v>
      </c>
      <c r="BV656" s="27">
        <v>1.8740000000000001</v>
      </c>
      <c r="BW656" s="27">
        <v>1.9119999999999999</v>
      </c>
      <c r="BX656" s="27">
        <v>1.9910000000000001</v>
      </c>
      <c r="BY656" s="27">
        <v>2.085</v>
      </c>
      <c r="BZ656" s="27">
        <v>2.085</v>
      </c>
      <c r="CA656" s="27">
        <v>2.0249999999999999</v>
      </c>
      <c r="CB656" s="27">
        <v>1.9750000000000001</v>
      </c>
      <c r="CC656" s="27">
        <v>1.9219999999999999</v>
      </c>
      <c r="CD656" s="27">
        <v>1.927</v>
      </c>
      <c r="CE656" s="27">
        <v>1.9650000000000001</v>
      </c>
      <c r="CF656" s="27">
        <v>1.944</v>
      </c>
      <c r="CG656" s="27">
        <v>1.954</v>
      </c>
      <c r="CH656" s="27">
        <v>1.964</v>
      </c>
      <c r="CI656" s="27">
        <v>2.0019999999999998</v>
      </c>
      <c r="CJ656" s="27">
        <v>2.081</v>
      </c>
      <c r="CK656" s="27">
        <v>2.1749999999999998</v>
      </c>
      <c r="CL656" s="27">
        <v>2.1800000000000002</v>
      </c>
      <c r="CM656" s="27">
        <v>2.12</v>
      </c>
      <c r="CN656" s="27">
        <v>2.0699999999999998</v>
      </c>
      <c r="CO656" s="27">
        <v>2.0169999999999999</v>
      </c>
      <c r="CP656" s="27">
        <v>2.0219999999999998</v>
      </c>
      <c r="CQ656" s="27">
        <v>2.06</v>
      </c>
      <c r="CR656" s="27">
        <v>2.0390000000000001</v>
      </c>
      <c r="CS656" s="27">
        <v>2.0489999999999999</v>
      </c>
      <c r="CT656" s="27">
        <v>2.0590000000000002</v>
      </c>
      <c r="CU656" s="27">
        <v>2.097</v>
      </c>
      <c r="CV656" s="27">
        <v>2.1760000000000002</v>
      </c>
      <c r="CW656" s="27">
        <v>2.27</v>
      </c>
      <c r="CX656" s="27">
        <v>2.2799999999999998</v>
      </c>
      <c r="CY656" s="27">
        <v>2.2200000000000002</v>
      </c>
      <c r="CZ656" s="27">
        <v>2.17</v>
      </c>
      <c r="DA656" s="27">
        <v>2.117</v>
      </c>
      <c r="DB656" s="27">
        <v>2.1219999999999999</v>
      </c>
      <c r="DC656" s="27">
        <v>2.16</v>
      </c>
      <c r="DD656" s="27">
        <v>2.1389999999999998</v>
      </c>
      <c r="DE656" s="27">
        <v>2.149</v>
      </c>
      <c r="DF656" s="27">
        <v>2.1589999999999998</v>
      </c>
      <c r="DG656" s="27">
        <v>2.1970000000000001</v>
      </c>
      <c r="DH656" s="27">
        <v>2.2759999999999998</v>
      </c>
      <c r="DI656" s="27">
        <v>2.37</v>
      </c>
      <c r="DJ656" s="27">
        <v>2.39</v>
      </c>
      <c r="DK656" s="27">
        <v>2.33</v>
      </c>
      <c r="DL656" s="27">
        <v>2.2799999999999998</v>
      </c>
      <c r="DM656" s="27">
        <v>2.2269999999999999</v>
      </c>
      <c r="DN656" s="27">
        <v>2.2320000000000002</v>
      </c>
      <c r="DO656" s="27">
        <v>2.27</v>
      </c>
      <c r="DP656" s="27">
        <v>2.2490000000000001</v>
      </c>
      <c r="DQ656" s="27">
        <v>2.2589999999999999</v>
      </c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</row>
    <row r="657" spans="1:199" customFormat="1" x14ac:dyDescent="0.2">
      <c r="A657">
        <f t="shared" si="170"/>
        <v>5</v>
      </c>
      <c r="B657">
        <f t="shared" si="171"/>
        <v>8</v>
      </c>
      <c r="C657" s="1">
        <v>34922</v>
      </c>
      <c r="D657">
        <f t="shared" si="172"/>
        <v>8</v>
      </c>
      <c r="E657">
        <f t="shared" si="173"/>
        <v>1995</v>
      </c>
      <c r="F657" s="17">
        <f t="shared" si="160"/>
        <v>0.25170000000000003</v>
      </c>
      <c r="G657" s="16">
        <f t="shared" si="162"/>
        <v>0.10841666666666683</v>
      </c>
      <c r="H657" s="16">
        <f t="shared" si="163"/>
        <v>9.0833333333333321E-2</v>
      </c>
      <c r="I657" s="16">
        <f t="shared" si="164"/>
        <v>0.19925000000000015</v>
      </c>
      <c r="J657" s="7">
        <f>VLOOKUP(C657,'Nymex hist.'!A:B,2,0)</f>
        <v>1.5029999999999999</v>
      </c>
      <c r="K657" s="11">
        <f t="shared" si="159"/>
        <v>1.5265</v>
      </c>
      <c r="L657" s="11">
        <f t="shared" si="161"/>
        <v>1.7782</v>
      </c>
      <c r="M657" s="9">
        <f t="shared" si="165"/>
        <v>1.7983333333333336</v>
      </c>
      <c r="N657" s="9">
        <f t="shared" si="166"/>
        <v>1.9067500000000004</v>
      </c>
      <c r="O657" s="9">
        <f t="shared" si="167"/>
        <v>1.9975833333333337</v>
      </c>
      <c r="P657" s="9">
        <f t="shared" si="168"/>
        <v>2.0925833333333332</v>
      </c>
      <c r="Q657" s="9">
        <f t="shared" si="169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x14ac:dyDescent="0.2">
      <c r="A658">
        <f t="shared" si="170"/>
        <v>1</v>
      </c>
      <c r="B658">
        <f t="shared" si="171"/>
        <v>8</v>
      </c>
      <c r="C658" s="1">
        <v>34925</v>
      </c>
      <c r="D658">
        <f t="shared" si="172"/>
        <v>8</v>
      </c>
      <c r="E658">
        <f t="shared" si="173"/>
        <v>1995</v>
      </c>
      <c r="F658" s="17">
        <f t="shared" si="160"/>
        <v>0.23270000000000035</v>
      </c>
      <c r="G658" s="16">
        <f t="shared" si="162"/>
        <v>0.10500000000000043</v>
      </c>
      <c r="H658" s="16">
        <f t="shared" si="163"/>
        <v>9.0833333333332877E-2</v>
      </c>
      <c r="I658" s="16">
        <f t="shared" si="164"/>
        <v>0.1958333333333333</v>
      </c>
      <c r="J658" s="7">
        <f>VLOOKUP(C658,'Nymex hist.'!A:B,2,0)</f>
        <v>1.55</v>
      </c>
      <c r="K658" s="11">
        <f t="shared" si="159"/>
        <v>1.5674999999999999</v>
      </c>
      <c r="L658" s="11">
        <f t="shared" si="161"/>
        <v>1.8002000000000002</v>
      </c>
      <c r="M658" s="9">
        <f t="shared" si="165"/>
        <v>1.8144999999999998</v>
      </c>
      <c r="N658" s="9">
        <f t="shared" si="166"/>
        <v>1.9195000000000002</v>
      </c>
      <c r="O658" s="9">
        <f t="shared" si="167"/>
        <v>2.0103333333333331</v>
      </c>
      <c r="P658" s="9">
        <f t="shared" si="168"/>
        <v>2.1053333333333328</v>
      </c>
      <c r="Q658" s="9">
        <f t="shared" si="169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x14ac:dyDescent="0.2">
      <c r="A659">
        <f t="shared" si="170"/>
        <v>2</v>
      </c>
      <c r="B659">
        <f t="shared" si="171"/>
        <v>8</v>
      </c>
      <c r="C659" s="1">
        <v>34926</v>
      </c>
      <c r="D659">
        <f t="shared" si="172"/>
        <v>8</v>
      </c>
      <c r="E659">
        <f t="shared" si="173"/>
        <v>1995</v>
      </c>
      <c r="F659" s="17">
        <f t="shared" si="160"/>
        <v>0.21690000000000031</v>
      </c>
      <c r="G659" s="16">
        <f t="shared" si="162"/>
        <v>0.10250000000000004</v>
      </c>
      <c r="H659" s="16">
        <f t="shared" si="163"/>
        <v>9.0833333333333321E-2</v>
      </c>
      <c r="I659" s="16">
        <f t="shared" si="164"/>
        <v>0.19333333333333336</v>
      </c>
      <c r="J659" s="7">
        <f>VLOOKUP(C659,'Nymex hist.'!A:B,2,0)</f>
        <v>1.5589999999999999</v>
      </c>
      <c r="K659" s="11">
        <f t="shared" si="159"/>
        <v>1.5794999999999999</v>
      </c>
      <c r="L659" s="11">
        <f t="shared" si="161"/>
        <v>1.7964000000000002</v>
      </c>
      <c r="M659" s="9">
        <f t="shared" si="165"/>
        <v>1.8039166666666666</v>
      </c>
      <c r="N659" s="9">
        <f t="shared" si="166"/>
        <v>1.9064166666666666</v>
      </c>
      <c r="O659" s="9">
        <f t="shared" si="167"/>
        <v>1.99725</v>
      </c>
      <c r="P659" s="9">
        <f t="shared" si="168"/>
        <v>2.0922499999999999</v>
      </c>
      <c r="Q659" s="9">
        <f t="shared" si="169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x14ac:dyDescent="0.2">
      <c r="A660">
        <f t="shared" si="170"/>
        <v>3</v>
      </c>
      <c r="B660">
        <f t="shared" si="171"/>
        <v>8</v>
      </c>
      <c r="C660" s="1">
        <v>34927</v>
      </c>
      <c r="D660">
        <f t="shared" si="172"/>
        <v>8</v>
      </c>
      <c r="E660">
        <f t="shared" si="173"/>
        <v>1995</v>
      </c>
      <c r="F660" s="17">
        <f t="shared" si="160"/>
        <v>0.22909999999999986</v>
      </c>
      <c r="G660" s="16">
        <f t="shared" si="162"/>
        <v>0.10175000000000023</v>
      </c>
      <c r="H660" s="16">
        <f t="shared" si="163"/>
        <v>9.0833333333333321E-2</v>
      </c>
      <c r="I660" s="16">
        <f t="shared" si="164"/>
        <v>0.19258333333333355</v>
      </c>
      <c r="J660" s="7">
        <f>VLOOKUP(C660,'Nymex hist.'!A:B,2,0)</f>
        <v>1.5269999999999999</v>
      </c>
      <c r="K660" s="11">
        <f t="shared" si="159"/>
        <v>1.5565</v>
      </c>
      <c r="L660" s="11">
        <f t="shared" si="161"/>
        <v>1.7855999999999999</v>
      </c>
      <c r="M660" s="9">
        <f t="shared" si="165"/>
        <v>1.8030833333333334</v>
      </c>
      <c r="N660" s="9">
        <f t="shared" si="166"/>
        <v>1.9048333333333336</v>
      </c>
      <c r="O660" s="9">
        <f t="shared" si="167"/>
        <v>1.9956666666666669</v>
      </c>
      <c r="P660" s="9">
        <f t="shared" si="168"/>
        <v>2.0906666666666669</v>
      </c>
      <c r="Q660" s="9">
        <f t="shared" si="169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">
      <c r="A661" s="31">
        <f t="shared" si="170"/>
        <v>4</v>
      </c>
      <c r="B661" s="31">
        <f t="shared" si="171"/>
        <v>8</v>
      </c>
      <c r="C661" s="1">
        <v>34928</v>
      </c>
      <c r="D661">
        <f t="shared" si="172"/>
        <v>8</v>
      </c>
      <c r="E661">
        <f t="shared" si="173"/>
        <v>1995</v>
      </c>
      <c r="F661" s="19">
        <f t="shared" si="160"/>
        <v>0.21709999999999985</v>
      </c>
      <c r="G661" s="19">
        <f t="shared" si="162"/>
        <v>9.8083333333333744E-2</v>
      </c>
      <c r="H661" s="19">
        <f t="shared" si="163"/>
        <v>9.0833333333333321E-2</v>
      </c>
      <c r="I661" s="19">
        <f t="shared" si="164"/>
        <v>0.18891666666666707</v>
      </c>
      <c r="J661" s="21">
        <f>VLOOKUP(C661,'Nymex hist.'!A:B,2,0)</f>
        <v>1.53</v>
      </c>
      <c r="K661" s="21">
        <f t="shared" si="159"/>
        <v>1.5655000000000001</v>
      </c>
      <c r="L661" s="21">
        <f t="shared" si="161"/>
        <v>1.7826</v>
      </c>
      <c r="M661" s="21">
        <f t="shared" si="165"/>
        <v>1.7989166666666663</v>
      </c>
      <c r="N661" s="21">
        <f t="shared" si="166"/>
        <v>1.897</v>
      </c>
      <c r="O661" s="21">
        <f t="shared" si="167"/>
        <v>1.9878333333333333</v>
      </c>
      <c r="P661" s="21">
        <f t="shared" si="168"/>
        <v>2.0828333333333329</v>
      </c>
      <c r="Q661" s="21">
        <f t="shared" si="169"/>
        <v>2.1828333333333334</v>
      </c>
      <c r="R661" s="8">
        <v>34928</v>
      </c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9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>
        <v>1.53</v>
      </c>
      <c r="AY661" s="27">
        <v>1.601</v>
      </c>
      <c r="AZ661" s="27">
        <v>1.706</v>
      </c>
      <c r="BA661" s="27">
        <v>1.7949999999999999</v>
      </c>
      <c r="BB661" s="27">
        <v>1.8360000000000001</v>
      </c>
      <c r="BC661" s="27">
        <v>1.8029999999999999</v>
      </c>
      <c r="BD661" s="27">
        <v>1.7729999999999999</v>
      </c>
      <c r="BE661" s="27">
        <v>1.736</v>
      </c>
      <c r="BF661" s="27">
        <v>1.742</v>
      </c>
      <c r="BG661" s="27">
        <v>1.748</v>
      </c>
      <c r="BH661" s="27">
        <v>1.7569999999999999</v>
      </c>
      <c r="BI661" s="27">
        <v>1.7649999999999999</v>
      </c>
      <c r="BJ661" s="27">
        <v>1.7729999999999999</v>
      </c>
      <c r="BK661" s="27">
        <v>1.81</v>
      </c>
      <c r="BL661" s="27">
        <v>1.8859999999999999</v>
      </c>
      <c r="BM661" s="27">
        <v>1.958</v>
      </c>
      <c r="BN661" s="27">
        <v>1.978</v>
      </c>
      <c r="BO661" s="27">
        <v>1.923</v>
      </c>
      <c r="BP661" s="27">
        <v>1.873</v>
      </c>
      <c r="BQ661" s="27">
        <v>1.821</v>
      </c>
      <c r="BR661" s="27">
        <v>1.827</v>
      </c>
      <c r="BS661" s="27">
        <v>1.853</v>
      </c>
      <c r="BT661" s="27">
        <v>1.8420000000000001</v>
      </c>
      <c r="BU661" s="27">
        <v>1.85</v>
      </c>
      <c r="BV661" s="27">
        <v>1.8580000000000001</v>
      </c>
      <c r="BW661" s="27">
        <v>1.895</v>
      </c>
      <c r="BX661" s="27">
        <v>1.9710000000000001</v>
      </c>
      <c r="BY661" s="27">
        <v>2.073</v>
      </c>
      <c r="BZ661" s="27">
        <v>2.0680000000000001</v>
      </c>
      <c r="CA661" s="27">
        <v>2.0129999999999999</v>
      </c>
      <c r="CB661" s="27">
        <v>1.9630000000000001</v>
      </c>
      <c r="CC661" s="27">
        <v>1.911</v>
      </c>
      <c r="CD661" s="27">
        <v>1.917</v>
      </c>
      <c r="CE661" s="27">
        <v>1.9530000000000001</v>
      </c>
      <c r="CF661" s="27">
        <v>1.9319999999999999</v>
      </c>
      <c r="CG661" s="27">
        <v>1.94</v>
      </c>
      <c r="CH661" s="27">
        <v>1.948</v>
      </c>
      <c r="CI661" s="27">
        <v>1.9850000000000001</v>
      </c>
      <c r="CJ661" s="27">
        <v>2.0609999999999999</v>
      </c>
      <c r="CK661" s="27">
        <v>2.1629999999999998</v>
      </c>
      <c r="CL661" s="27">
        <v>2.1629999999999998</v>
      </c>
      <c r="CM661" s="27">
        <v>2.1080000000000001</v>
      </c>
      <c r="CN661" s="27">
        <v>2.0579999999999998</v>
      </c>
      <c r="CO661" s="27">
        <v>2.0059999999999998</v>
      </c>
      <c r="CP661" s="27">
        <v>2.012</v>
      </c>
      <c r="CQ661" s="27">
        <v>2.048</v>
      </c>
      <c r="CR661" s="27">
        <v>2.0270000000000001</v>
      </c>
      <c r="CS661" s="27">
        <v>2.0350000000000001</v>
      </c>
      <c r="CT661" s="27">
        <v>2.0430000000000001</v>
      </c>
      <c r="CU661" s="27">
        <v>2.08</v>
      </c>
      <c r="CV661" s="27">
        <v>2.1560000000000001</v>
      </c>
      <c r="CW661" s="27">
        <v>2.258</v>
      </c>
      <c r="CX661" s="27">
        <v>2.2629999999999999</v>
      </c>
      <c r="CY661" s="27">
        <v>2.2080000000000002</v>
      </c>
      <c r="CZ661" s="27">
        <v>2.1579999999999999</v>
      </c>
      <c r="DA661" s="27">
        <v>2.1059999999999999</v>
      </c>
      <c r="DB661" s="27">
        <v>2.1120000000000001</v>
      </c>
      <c r="DC661" s="27">
        <v>2.1480000000000001</v>
      </c>
      <c r="DD661" s="27">
        <v>2.1269999999999998</v>
      </c>
      <c r="DE661" s="27">
        <v>2.1349999999999998</v>
      </c>
      <c r="DF661" s="27">
        <v>2.1429999999999998</v>
      </c>
      <c r="DG661" s="27">
        <v>2.1800000000000002</v>
      </c>
      <c r="DH661" s="27">
        <v>2.2559999999999998</v>
      </c>
      <c r="DI661" s="27">
        <v>2.3580000000000001</v>
      </c>
      <c r="DJ661" s="27">
        <v>2.3730000000000002</v>
      </c>
      <c r="DK661" s="27">
        <v>2.3180000000000001</v>
      </c>
      <c r="DL661" s="27">
        <v>2.2679999999999998</v>
      </c>
      <c r="DM661" s="27">
        <v>2.2160000000000002</v>
      </c>
      <c r="DN661" s="27">
        <v>2.222</v>
      </c>
      <c r="DO661" s="27">
        <v>2.258</v>
      </c>
      <c r="DP661" s="27">
        <v>2.2370000000000001</v>
      </c>
      <c r="DQ661" s="27">
        <v>2.2450000000000001</v>
      </c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</row>
    <row r="662" spans="1:199" customFormat="1" x14ac:dyDescent="0.2">
      <c r="A662">
        <f t="shared" si="170"/>
        <v>5</v>
      </c>
      <c r="B662">
        <f t="shared" si="171"/>
        <v>8</v>
      </c>
      <c r="C662" s="1">
        <v>34929</v>
      </c>
      <c r="D662">
        <f t="shared" si="172"/>
        <v>8</v>
      </c>
      <c r="E662">
        <f t="shared" si="173"/>
        <v>1995</v>
      </c>
      <c r="F662" s="17">
        <f t="shared" si="160"/>
        <v>0.1877000000000002</v>
      </c>
      <c r="G662" s="16">
        <f t="shared" si="162"/>
        <v>9.4999997499999989E-2</v>
      </c>
      <c r="H662" s="16">
        <f t="shared" si="163"/>
        <v>9.0833333333333321E-2</v>
      </c>
      <c r="I662" s="16">
        <f t="shared" si="164"/>
        <v>0.18583333083333331</v>
      </c>
      <c r="J662" s="7">
        <f>VLOOKUP(C662,'Nymex hist.'!A:B,2,0)</f>
        <v>1.577</v>
      </c>
      <c r="K662" s="11">
        <f t="shared" si="159"/>
        <v>1.6054999999999999</v>
      </c>
      <c r="L662" s="11">
        <f t="shared" si="161"/>
        <v>1.7932000000000001</v>
      </c>
      <c r="M662" s="9">
        <f t="shared" si="165"/>
        <v>1.8</v>
      </c>
      <c r="N662" s="9">
        <f t="shared" si="166"/>
        <v>1.8949999975</v>
      </c>
      <c r="O662" s="9">
        <f t="shared" si="167"/>
        <v>1.9858333308333334</v>
      </c>
      <c r="P662" s="9">
        <f t="shared" si="168"/>
        <v>2.0808333308333333</v>
      </c>
      <c r="Q662" s="9">
        <f t="shared" si="169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x14ac:dyDescent="0.2">
      <c r="A663">
        <f t="shared" si="170"/>
        <v>1</v>
      </c>
      <c r="B663">
        <f t="shared" si="171"/>
        <v>8</v>
      </c>
      <c r="C663" s="1">
        <v>34932</v>
      </c>
      <c r="D663">
        <f t="shared" si="172"/>
        <v>8</v>
      </c>
      <c r="E663">
        <f t="shared" si="173"/>
        <v>1995</v>
      </c>
      <c r="F663" s="17">
        <f t="shared" si="160"/>
        <v>0.16029999999999989</v>
      </c>
      <c r="G663" s="16">
        <f t="shared" si="162"/>
        <v>8.916666666666706E-2</v>
      </c>
      <c r="H663" s="16">
        <f t="shared" si="163"/>
        <v>9.0416666666666368E-2</v>
      </c>
      <c r="I663" s="16">
        <f t="shared" si="164"/>
        <v>0.17958333333333343</v>
      </c>
      <c r="J663" s="7">
        <f>VLOOKUP(C663,'Nymex hist.'!A:B,2,0)</f>
        <v>1.6180000000000001</v>
      </c>
      <c r="K663" s="11">
        <f t="shared" si="159"/>
        <v>1.6525000000000001</v>
      </c>
      <c r="L663" s="11">
        <f t="shared" si="161"/>
        <v>1.8128</v>
      </c>
      <c r="M663" s="9">
        <f t="shared" si="165"/>
        <v>1.8049999999999997</v>
      </c>
      <c r="N663" s="9">
        <f t="shared" si="166"/>
        <v>1.8941666666666668</v>
      </c>
      <c r="O663" s="9">
        <f t="shared" si="167"/>
        <v>1.9845833333333331</v>
      </c>
      <c r="P663" s="9">
        <f t="shared" si="168"/>
        <v>2.0745833333333334</v>
      </c>
      <c r="Q663" s="9">
        <f t="shared" si="169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x14ac:dyDescent="0.2">
      <c r="A664">
        <f t="shared" si="170"/>
        <v>2</v>
      </c>
      <c r="B664">
        <f t="shared" si="171"/>
        <v>8</v>
      </c>
      <c r="C664" s="1">
        <v>34933</v>
      </c>
      <c r="D664">
        <f t="shared" si="172"/>
        <v>8</v>
      </c>
      <c r="E664">
        <f t="shared" si="173"/>
        <v>1995</v>
      </c>
      <c r="F664" s="17">
        <f t="shared" si="160"/>
        <v>0.18209999999999993</v>
      </c>
      <c r="G664" s="16">
        <f t="shared" si="162"/>
        <v>8.4166666666666501E-2</v>
      </c>
      <c r="H664" s="16">
        <f t="shared" si="163"/>
        <v>8.9999999999999858E-2</v>
      </c>
      <c r="I664" s="16">
        <f t="shared" si="164"/>
        <v>0.17416666666666636</v>
      </c>
      <c r="J664" s="7">
        <f>VLOOKUP(C664,'Nymex hist.'!A:B,2,0)</f>
        <v>1.5669999999999999</v>
      </c>
      <c r="K664" s="11">
        <f t="shared" ref="K664:K691" si="174">AVERAGE(AS664:AY664)</f>
        <v>1.6174999999999999</v>
      </c>
      <c r="L664" s="11">
        <f t="shared" si="161"/>
        <v>1.7995999999999999</v>
      </c>
      <c r="M664" s="9">
        <f t="shared" si="165"/>
        <v>1.784416666666667</v>
      </c>
      <c r="N664" s="9">
        <f t="shared" si="166"/>
        <v>1.8685833333333335</v>
      </c>
      <c r="O664" s="9">
        <f t="shared" si="167"/>
        <v>1.9585833333333333</v>
      </c>
      <c r="P664" s="9">
        <f t="shared" si="168"/>
        <v>2.0485833333333332</v>
      </c>
      <c r="Q664" s="9">
        <f t="shared" si="169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x14ac:dyDescent="0.2">
      <c r="A665">
        <f t="shared" si="170"/>
        <v>3</v>
      </c>
      <c r="B665">
        <f t="shared" si="171"/>
        <v>8</v>
      </c>
      <c r="C665" s="1">
        <v>34934</v>
      </c>
      <c r="D665">
        <f t="shared" si="172"/>
        <v>8</v>
      </c>
      <c r="E665">
        <f t="shared" si="173"/>
        <v>1995</v>
      </c>
      <c r="F665" s="17">
        <f t="shared" si="160"/>
        <v>0.19530000000000003</v>
      </c>
      <c r="G665" s="16">
        <f t="shared" si="162"/>
        <v>8.3833333333333426E-2</v>
      </c>
      <c r="H665" s="16">
        <f t="shared" si="163"/>
        <v>9.0000000000000524E-2</v>
      </c>
      <c r="I665" s="16">
        <f t="shared" si="164"/>
        <v>0.17383333333333395</v>
      </c>
      <c r="J665" s="7">
        <f>VLOOKUP(C665,'Nymex hist.'!A:B,2,0)</f>
        <v>1.5680000000000001</v>
      </c>
      <c r="K665" s="11">
        <f t="shared" si="174"/>
        <v>1.6154999999999999</v>
      </c>
      <c r="L665" s="11">
        <f t="shared" si="161"/>
        <v>1.8108</v>
      </c>
      <c r="M665" s="9">
        <f t="shared" si="165"/>
        <v>1.7947499999999998</v>
      </c>
      <c r="N665" s="9">
        <f t="shared" si="166"/>
        <v>1.8785833333333333</v>
      </c>
      <c r="O665" s="9">
        <f t="shared" si="167"/>
        <v>1.9685833333333338</v>
      </c>
      <c r="P665" s="9">
        <f t="shared" si="168"/>
        <v>2.0585833333333334</v>
      </c>
      <c r="Q665" s="9">
        <f t="shared" si="169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">
      <c r="A666" s="31">
        <f t="shared" si="170"/>
        <v>4</v>
      </c>
      <c r="B666" s="31">
        <f t="shared" si="171"/>
        <v>8</v>
      </c>
      <c r="C666" s="1">
        <v>34935</v>
      </c>
      <c r="D666">
        <f t="shared" si="172"/>
        <v>8</v>
      </c>
      <c r="E666">
        <f t="shared" si="173"/>
        <v>1995</v>
      </c>
      <c r="F666" s="19">
        <f t="shared" si="160"/>
        <v>0.19669999999999987</v>
      </c>
      <c r="G666" s="19">
        <f t="shared" si="162"/>
        <v>8.1666666666666554E-2</v>
      </c>
      <c r="H666" s="19">
        <f t="shared" si="163"/>
        <v>8.0833333333333535E-2</v>
      </c>
      <c r="I666" s="19">
        <f t="shared" si="164"/>
        <v>0.16250000000000009</v>
      </c>
      <c r="J666" s="21">
        <f>VLOOKUP(C666,'Nymex hist.'!A:B,2,0)</f>
        <v>1.575</v>
      </c>
      <c r="K666" s="21">
        <f t="shared" si="174"/>
        <v>1.6274999999999999</v>
      </c>
      <c r="L666" s="21">
        <f t="shared" si="161"/>
        <v>1.8241999999999998</v>
      </c>
      <c r="M666" s="21">
        <f t="shared" si="165"/>
        <v>1.7969999999999999</v>
      </c>
      <c r="N666" s="21">
        <f t="shared" si="166"/>
        <v>1.8786666666666665</v>
      </c>
      <c r="O666" s="21">
        <f t="shared" si="167"/>
        <v>1.9595</v>
      </c>
      <c r="P666" s="21">
        <f t="shared" si="168"/>
        <v>2.0495000000000001</v>
      </c>
      <c r="Q666" s="21">
        <f t="shared" si="169"/>
        <v>2.1444999999999999</v>
      </c>
      <c r="R666" s="8">
        <v>34935</v>
      </c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9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>
        <v>1.575</v>
      </c>
      <c r="AY666" s="27">
        <v>1.68</v>
      </c>
      <c r="AZ666" s="27">
        <v>1.7749999999999999</v>
      </c>
      <c r="BA666" s="27">
        <v>1.8560000000000001</v>
      </c>
      <c r="BB666" s="27">
        <v>1.8759999999999999</v>
      </c>
      <c r="BC666" s="27">
        <v>1.831</v>
      </c>
      <c r="BD666" s="27">
        <v>1.7829999999999999</v>
      </c>
      <c r="BE666" s="27">
        <v>1.736</v>
      </c>
      <c r="BF666" s="27">
        <v>1.7390000000000001</v>
      </c>
      <c r="BG666" s="27">
        <v>1.7430000000000001</v>
      </c>
      <c r="BH666" s="27">
        <v>1.75</v>
      </c>
      <c r="BI666" s="27">
        <v>1.7549999999999999</v>
      </c>
      <c r="BJ666" s="27">
        <v>1.76</v>
      </c>
      <c r="BK666" s="27">
        <v>1.7929999999999999</v>
      </c>
      <c r="BL666" s="27">
        <v>1.863</v>
      </c>
      <c r="BM666" s="27">
        <v>1.9350000000000001</v>
      </c>
      <c r="BN666" s="27">
        <v>1.95</v>
      </c>
      <c r="BO666" s="27">
        <v>1.895</v>
      </c>
      <c r="BP666" s="27">
        <v>1.84</v>
      </c>
      <c r="BQ666" s="27">
        <v>1.825</v>
      </c>
      <c r="BR666" s="27">
        <v>1.8280000000000001</v>
      </c>
      <c r="BS666" s="27">
        <v>1.8149999999999999</v>
      </c>
      <c r="BT666" s="27">
        <v>1.839</v>
      </c>
      <c r="BU666" s="27">
        <v>1.8440000000000001</v>
      </c>
      <c r="BV666" s="27">
        <v>1.849</v>
      </c>
      <c r="BW666" s="27">
        <v>1.8819999999999999</v>
      </c>
      <c r="BX666" s="27">
        <v>1.952</v>
      </c>
      <c r="BY666" s="27">
        <v>2.0249999999999999</v>
      </c>
      <c r="BZ666" s="27">
        <v>2.0299999999999998</v>
      </c>
      <c r="CA666" s="27">
        <v>1.9750000000000001</v>
      </c>
      <c r="CB666" s="27">
        <v>1.92</v>
      </c>
      <c r="CC666" s="27">
        <v>1.905</v>
      </c>
      <c r="CD666" s="27">
        <v>1.9079999999999999</v>
      </c>
      <c r="CE666" s="27">
        <v>1.905</v>
      </c>
      <c r="CF666" s="27">
        <v>1.919</v>
      </c>
      <c r="CG666" s="27">
        <v>1.9239999999999999</v>
      </c>
      <c r="CH666" s="27">
        <v>1.929</v>
      </c>
      <c r="CI666" s="27">
        <v>1.962</v>
      </c>
      <c r="CJ666" s="27">
        <v>2.032</v>
      </c>
      <c r="CK666" s="27">
        <v>2.105</v>
      </c>
      <c r="CL666" s="27">
        <v>2.12</v>
      </c>
      <c r="CM666" s="27">
        <v>2.0649999999999999</v>
      </c>
      <c r="CN666" s="27">
        <v>2.0099999999999998</v>
      </c>
      <c r="CO666" s="27">
        <v>1.9950000000000001</v>
      </c>
      <c r="CP666" s="27">
        <v>1.998</v>
      </c>
      <c r="CQ666" s="27">
        <v>1.9950000000000001</v>
      </c>
      <c r="CR666" s="27">
        <v>2.0089999999999999</v>
      </c>
      <c r="CS666" s="27">
        <v>2.0139999999999998</v>
      </c>
      <c r="CT666" s="27">
        <v>2.0190000000000001</v>
      </c>
      <c r="CU666" s="27">
        <v>2.052</v>
      </c>
      <c r="CV666" s="27">
        <v>2.1219999999999999</v>
      </c>
      <c r="CW666" s="27">
        <v>2.1949999999999998</v>
      </c>
      <c r="CX666" s="27">
        <v>2.2149999999999999</v>
      </c>
      <c r="CY666" s="27">
        <v>2.16</v>
      </c>
      <c r="CZ666" s="27">
        <v>2.105</v>
      </c>
      <c r="DA666" s="27">
        <v>2.09</v>
      </c>
      <c r="DB666" s="27">
        <v>2.093</v>
      </c>
      <c r="DC666" s="27">
        <v>2.09</v>
      </c>
      <c r="DD666" s="27">
        <v>2.1040000000000001</v>
      </c>
      <c r="DE666" s="27">
        <v>2.109</v>
      </c>
      <c r="DF666" s="27">
        <v>2.1139999999999999</v>
      </c>
      <c r="DG666" s="27">
        <v>2.1469999999999998</v>
      </c>
      <c r="DH666" s="27">
        <v>2.2170000000000001</v>
      </c>
      <c r="DI666" s="27">
        <v>2.29</v>
      </c>
      <c r="DJ666" s="27">
        <v>2.3199999999999998</v>
      </c>
      <c r="DK666" s="27">
        <v>2.2650000000000001</v>
      </c>
      <c r="DL666" s="27">
        <v>2.21</v>
      </c>
      <c r="DM666" s="27">
        <v>2.1949999999999998</v>
      </c>
      <c r="DN666" s="27">
        <v>2.198</v>
      </c>
      <c r="DO666" s="27">
        <v>2.1949999999999998</v>
      </c>
      <c r="DP666" s="27">
        <v>2.2090000000000001</v>
      </c>
      <c r="DQ666" s="27">
        <v>2.214</v>
      </c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</row>
    <row r="667" spans="1:199" customFormat="1" x14ac:dyDescent="0.2">
      <c r="A667">
        <f t="shared" si="170"/>
        <v>5</v>
      </c>
      <c r="B667">
        <f t="shared" si="171"/>
        <v>8</v>
      </c>
      <c r="C667" s="1">
        <v>34936</v>
      </c>
      <c r="D667">
        <f t="shared" si="172"/>
        <v>8</v>
      </c>
      <c r="E667">
        <f t="shared" si="173"/>
        <v>1995</v>
      </c>
      <c r="F667" s="17">
        <f t="shared" si="160"/>
        <v>0.19350000000000001</v>
      </c>
      <c r="G667" s="16">
        <f t="shared" si="162"/>
        <v>8.1416666666666693E-2</v>
      </c>
      <c r="H667" s="16">
        <f t="shared" si="163"/>
        <v>8.0833333333333091E-2</v>
      </c>
      <c r="I667" s="16">
        <f t="shared" si="164"/>
        <v>0.16224999999999978</v>
      </c>
      <c r="J667" s="7">
        <f>VLOOKUP(C667,'Nymex hist.'!A:B,2,0)</f>
        <v>1.694</v>
      </c>
      <c r="K667" s="11">
        <f t="shared" si="174"/>
        <v>1.6345000000000001</v>
      </c>
      <c r="L667" s="11">
        <f t="shared" si="161"/>
        <v>1.8280000000000001</v>
      </c>
      <c r="M667" s="9">
        <f t="shared" si="165"/>
        <v>1.7956666666666667</v>
      </c>
      <c r="N667" s="9">
        <f t="shared" si="166"/>
        <v>1.8770833333333334</v>
      </c>
      <c r="O667" s="9">
        <f t="shared" si="167"/>
        <v>1.9579166666666665</v>
      </c>
      <c r="P667" s="9">
        <f t="shared" si="168"/>
        <v>2.0479166666666666</v>
      </c>
      <c r="Q667" s="9">
        <f t="shared" si="169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x14ac:dyDescent="0.2">
      <c r="A668">
        <f t="shared" si="170"/>
        <v>1</v>
      </c>
      <c r="B668">
        <f t="shared" si="171"/>
        <v>8</v>
      </c>
      <c r="C668" s="1">
        <v>34939</v>
      </c>
      <c r="D668">
        <f t="shared" si="172"/>
        <v>8</v>
      </c>
      <c r="E668">
        <f t="shared" si="173"/>
        <v>1995</v>
      </c>
      <c r="F668" s="17">
        <f t="shared" si="160"/>
        <v>0.19049999999999989</v>
      </c>
      <c r="G668" s="16">
        <f t="shared" si="162"/>
        <v>8.1750000000000211E-2</v>
      </c>
      <c r="H668" s="16">
        <f t="shared" si="163"/>
        <v>8.0416666666666359E-2</v>
      </c>
      <c r="I668" s="16">
        <f t="shared" si="164"/>
        <v>0.16216666666666657</v>
      </c>
      <c r="J668" s="7">
        <f>VLOOKUP(C668,'Nymex hist.'!A:B,2,0)</f>
        <v>1.6559999999999999</v>
      </c>
      <c r="K668" s="11">
        <f t="shared" si="174"/>
        <v>1.6154999999999999</v>
      </c>
      <c r="L668" s="11">
        <f t="shared" si="161"/>
        <v>1.8059999999999998</v>
      </c>
      <c r="M668" s="9">
        <f t="shared" si="165"/>
        <v>1.7753333333333334</v>
      </c>
      <c r="N668" s="9">
        <f t="shared" si="166"/>
        <v>1.8570833333333336</v>
      </c>
      <c r="O668" s="9">
        <f t="shared" si="167"/>
        <v>1.9375</v>
      </c>
      <c r="P668" s="9">
        <f t="shared" si="168"/>
        <v>2.0274999999999999</v>
      </c>
      <c r="Q668" s="9">
        <f t="shared" si="169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x14ac:dyDescent="0.2">
      <c r="A669">
        <f t="shared" si="170"/>
        <v>2</v>
      </c>
      <c r="B669">
        <f t="shared" si="171"/>
        <v>8</v>
      </c>
      <c r="C669" s="1">
        <v>34940</v>
      </c>
      <c r="D669">
        <f t="shared" si="172"/>
        <v>8</v>
      </c>
      <c r="E669">
        <f t="shared" si="173"/>
        <v>1995</v>
      </c>
      <c r="F669" s="17">
        <f t="shared" si="160"/>
        <v>0.19960000000000022</v>
      </c>
      <c r="G669" s="16">
        <f t="shared" si="162"/>
        <v>6.999999999999984E-2</v>
      </c>
      <c r="H669" s="16">
        <f t="shared" si="163"/>
        <v>8.0416666666666803E-2</v>
      </c>
      <c r="I669" s="16">
        <f t="shared" si="164"/>
        <v>0.15041666666666664</v>
      </c>
      <c r="J669" s="7">
        <f>VLOOKUP(C669,'Nymex hist.'!A:B,2,0)</f>
        <v>1.6930000000000001</v>
      </c>
      <c r="K669" s="11">
        <f t="shared" si="174"/>
        <v>1.6339999999999999</v>
      </c>
      <c r="L669" s="11">
        <f t="shared" si="161"/>
        <v>1.8336000000000001</v>
      </c>
      <c r="M669" s="9">
        <f t="shared" si="165"/>
        <v>1.79775</v>
      </c>
      <c r="N669" s="9">
        <f t="shared" si="166"/>
        <v>1.8677499999999998</v>
      </c>
      <c r="O669" s="9">
        <f t="shared" si="167"/>
        <v>1.9481666666666666</v>
      </c>
      <c r="P669" s="9">
        <f t="shared" si="168"/>
        <v>2.0331666666666668</v>
      </c>
      <c r="Q669" s="9">
        <f t="shared" si="169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x14ac:dyDescent="0.2">
      <c r="A670">
        <f t="shared" si="170"/>
        <v>3</v>
      </c>
      <c r="B670">
        <f t="shared" si="171"/>
        <v>8</v>
      </c>
      <c r="C670" s="1">
        <v>34941</v>
      </c>
      <c r="D670">
        <f t="shared" si="172"/>
        <v>8</v>
      </c>
      <c r="E670">
        <f t="shared" si="173"/>
        <v>1995</v>
      </c>
      <c r="F670" s="17">
        <f t="shared" si="160"/>
        <v>0.19049999999999989</v>
      </c>
      <c r="G670" s="16">
        <f t="shared" si="162"/>
        <v>5.833333333333357E-2</v>
      </c>
      <c r="H670" s="16">
        <f t="shared" si="163"/>
        <v>8.0416666666666803E-2</v>
      </c>
      <c r="I670" s="16">
        <f t="shared" si="164"/>
        <v>0.13875000000000037</v>
      </c>
      <c r="J670" s="7">
        <f>VLOOKUP(C670,'Nymex hist.'!A:B,2,0)</f>
        <v>1.702</v>
      </c>
      <c r="K670" s="11">
        <f t="shared" si="174"/>
        <v>1.6385000000000001</v>
      </c>
      <c r="L670" s="11">
        <f t="shared" si="161"/>
        <v>1.829</v>
      </c>
      <c r="M670" s="9">
        <f t="shared" si="165"/>
        <v>1.7669999999999997</v>
      </c>
      <c r="N670" s="9">
        <f t="shared" si="166"/>
        <v>1.8253333333333333</v>
      </c>
      <c r="O670" s="9">
        <f t="shared" si="167"/>
        <v>1.9057500000000001</v>
      </c>
      <c r="P670" s="9">
        <f t="shared" si="168"/>
        <v>1.99075</v>
      </c>
      <c r="Q670" s="9">
        <f t="shared" si="169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">
      <c r="A671" s="31">
        <f t="shared" si="170"/>
        <v>4</v>
      </c>
      <c r="B671" s="31">
        <f t="shared" si="171"/>
        <v>8</v>
      </c>
      <c r="C671" s="1">
        <v>34942</v>
      </c>
      <c r="D671">
        <f t="shared" si="172"/>
        <v>8</v>
      </c>
      <c r="E671">
        <f t="shared" si="173"/>
        <v>1995</v>
      </c>
      <c r="F671" s="19">
        <f t="shared" si="160"/>
        <v>0.20349999999999979</v>
      </c>
      <c r="G671" s="19">
        <f t="shared" si="162"/>
        <v>4.9666666666666748E-2</v>
      </c>
      <c r="H671" s="19">
        <f t="shared" si="163"/>
        <v>7.5833333333332975E-2</v>
      </c>
      <c r="I671" s="19">
        <f t="shared" si="164"/>
        <v>0.12549999999999972</v>
      </c>
      <c r="J671" s="21">
        <f>VLOOKUP(C671,'Nymex hist.'!A:B,2,0)</f>
        <v>1.748</v>
      </c>
      <c r="K671" s="21">
        <f t="shared" si="174"/>
        <v>1.6615</v>
      </c>
      <c r="L671" s="21">
        <f t="shared" si="161"/>
        <v>1.8649999999999998</v>
      </c>
      <c r="M671" s="21">
        <f t="shared" si="165"/>
        <v>1.7921666666666669</v>
      </c>
      <c r="N671" s="21">
        <f t="shared" si="166"/>
        <v>1.8418333333333337</v>
      </c>
      <c r="O671" s="21">
        <f t="shared" si="167"/>
        <v>1.9176666666666666</v>
      </c>
      <c r="P671" s="21">
        <f t="shared" si="168"/>
        <v>1.9976666666666665</v>
      </c>
      <c r="Q671" s="21">
        <f t="shared" si="169"/>
        <v>2.0876666666666668</v>
      </c>
      <c r="R671" s="8">
        <v>34942</v>
      </c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9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>
        <v>1.575</v>
      </c>
      <c r="AY671" s="27">
        <v>1.748</v>
      </c>
      <c r="AZ671" s="27">
        <v>1.85</v>
      </c>
      <c r="BA671" s="27">
        <v>1.919</v>
      </c>
      <c r="BB671" s="27">
        <v>1.917</v>
      </c>
      <c r="BC671" s="27">
        <v>1.8520000000000001</v>
      </c>
      <c r="BD671" s="27">
        <v>1.7869999999999999</v>
      </c>
      <c r="BE671" s="27">
        <v>1.7270000000000001</v>
      </c>
      <c r="BF671" s="27">
        <v>1.73</v>
      </c>
      <c r="BG671" s="27">
        <v>1.7330000000000001</v>
      </c>
      <c r="BH671" s="27">
        <v>1.7370000000000001</v>
      </c>
      <c r="BI671" s="27">
        <v>1.742</v>
      </c>
      <c r="BJ671" s="27">
        <v>1.7470000000000001</v>
      </c>
      <c r="BK671" s="27">
        <v>1.78</v>
      </c>
      <c r="BL671" s="27">
        <v>1.84</v>
      </c>
      <c r="BM671" s="27">
        <v>1.9139999999999999</v>
      </c>
      <c r="BN671" s="27">
        <v>1.929</v>
      </c>
      <c r="BO671" s="27">
        <v>1.8740000000000001</v>
      </c>
      <c r="BP671" s="27">
        <v>1.819</v>
      </c>
      <c r="BQ671" s="27">
        <v>1.7789999999999999</v>
      </c>
      <c r="BR671" s="27">
        <v>1.782</v>
      </c>
      <c r="BS671" s="27">
        <v>1.794</v>
      </c>
      <c r="BT671" s="27">
        <v>1.7889999999999999</v>
      </c>
      <c r="BU671" s="27">
        <v>1.794</v>
      </c>
      <c r="BV671" s="27">
        <v>1.8140000000000001</v>
      </c>
      <c r="BW671" s="27">
        <v>1.8320000000000001</v>
      </c>
      <c r="BX671" s="27">
        <v>1.8919999999999999</v>
      </c>
      <c r="BY671" s="27">
        <v>2.004</v>
      </c>
      <c r="BZ671" s="27">
        <v>2.004</v>
      </c>
      <c r="CA671" s="27">
        <v>1.9490000000000001</v>
      </c>
      <c r="CB671" s="27">
        <v>1.8939999999999999</v>
      </c>
      <c r="CC671" s="27">
        <v>1.8540000000000001</v>
      </c>
      <c r="CD671" s="27">
        <v>1.857</v>
      </c>
      <c r="CE671" s="27">
        <v>1.879</v>
      </c>
      <c r="CF671" s="27">
        <v>1.8640000000000001</v>
      </c>
      <c r="CG671" s="27">
        <v>1.869</v>
      </c>
      <c r="CH671" s="27">
        <v>1.889</v>
      </c>
      <c r="CI671" s="27">
        <v>1.907</v>
      </c>
      <c r="CJ671" s="27">
        <v>1.9670000000000001</v>
      </c>
      <c r="CK671" s="27">
        <v>2.0790000000000002</v>
      </c>
      <c r="CL671" s="27">
        <v>2.0840000000000001</v>
      </c>
      <c r="CM671" s="27">
        <v>2.0289999999999999</v>
      </c>
      <c r="CN671" s="27">
        <v>1.974</v>
      </c>
      <c r="CO671" s="27">
        <v>1.9339999999999999</v>
      </c>
      <c r="CP671" s="27">
        <v>1.9370000000000001</v>
      </c>
      <c r="CQ671" s="27">
        <v>1.9590000000000001</v>
      </c>
      <c r="CR671" s="27">
        <v>1.944</v>
      </c>
      <c r="CS671" s="27">
        <v>1.9490000000000001</v>
      </c>
      <c r="CT671" s="27">
        <v>1.9690000000000001</v>
      </c>
      <c r="CU671" s="27">
        <v>1.9870000000000001</v>
      </c>
      <c r="CV671" s="27">
        <v>2.0470000000000002</v>
      </c>
      <c r="CW671" s="27">
        <v>2.1589999999999998</v>
      </c>
      <c r="CX671" s="27">
        <v>2.1739999999999999</v>
      </c>
      <c r="CY671" s="27">
        <v>2.1190000000000002</v>
      </c>
      <c r="CZ671" s="27">
        <v>2.0640000000000001</v>
      </c>
      <c r="DA671" s="27">
        <v>2.024</v>
      </c>
      <c r="DB671" s="27">
        <v>2.0270000000000001</v>
      </c>
      <c r="DC671" s="27">
        <v>2.0489999999999999</v>
      </c>
      <c r="DD671" s="27">
        <v>2.0339999999999998</v>
      </c>
      <c r="DE671" s="27">
        <v>2.0390000000000001</v>
      </c>
      <c r="DF671" s="27">
        <v>2.0590000000000002</v>
      </c>
      <c r="DG671" s="27">
        <v>2.077</v>
      </c>
      <c r="DH671" s="27">
        <v>2.137</v>
      </c>
      <c r="DI671" s="27">
        <v>2.2490000000000001</v>
      </c>
      <c r="DJ671" s="27">
        <v>2.274</v>
      </c>
      <c r="DK671" s="27">
        <v>2.2189999999999999</v>
      </c>
      <c r="DL671" s="27">
        <v>2.1640000000000001</v>
      </c>
      <c r="DM671" s="27">
        <v>2.1240000000000001</v>
      </c>
      <c r="DN671" s="27">
        <v>2.1269999999999998</v>
      </c>
      <c r="DO671" s="27">
        <v>2.149</v>
      </c>
      <c r="DP671" s="27">
        <v>2.1339999999999999</v>
      </c>
      <c r="DQ671" s="27">
        <v>2.1389999999999998</v>
      </c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</row>
    <row r="672" spans="1:199" customFormat="1" x14ac:dyDescent="0.2">
      <c r="A672">
        <f t="shared" si="170"/>
        <v>5</v>
      </c>
      <c r="B672">
        <f t="shared" si="171"/>
        <v>9</v>
      </c>
      <c r="C672" s="1">
        <v>34943</v>
      </c>
      <c r="D672">
        <f t="shared" si="172"/>
        <v>9</v>
      </c>
      <c r="E672">
        <f t="shared" si="173"/>
        <v>1995</v>
      </c>
      <c r="F672" s="17">
        <f t="shared" si="160"/>
        <v>0.11720000000000019</v>
      </c>
      <c r="G672" s="16">
        <f t="shared" si="162"/>
        <v>4.8333333333333561E-2</v>
      </c>
      <c r="H672" s="16">
        <f t="shared" si="163"/>
        <v>7.1249999999999591E-2</v>
      </c>
      <c r="I672" s="16">
        <f t="shared" si="164"/>
        <v>0.11958333333333315</v>
      </c>
      <c r="J672" s="7">
        <f>VLOOKUP(C672,'Nymex hist.'!A:B,2,0)</f>
        <v>1.74</v>
      </c>
      <c r="K672" s="11">
        <f t="shared" si="174"/>
        <v>1.74</v>
      </c>
      <c r="L672" s="11">
        <f t="shared" si="161"/>
        <v>1.8572000000000002</v>
      </c>
      <c r="M672" s="9">
        <f t="shared" si="165"/>
        <v>1.7841666666666667</v>
      </c>
      <c r="N672" s="9">
        <f t="shared" si="166"/>
        <v>1.8325000000000002</v>
      </c>
      <c r="O672" s="9">
        <f t="shared" si="167"/>
        <v>1.9037499999999998</v>
      </c>
      <c r="P672" s="9">
        <f t="shared" si="168"/>
        <v>1.9787499999999998</v>
      </c>
      <c r="Q672" s="9">
        <f t="shared" si="169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x14ac:dyDescent="0.2">
      <c r="A673">
        <f t="shared" si="170"/>
        <v>2</v>
      </c>
      <c r="B673">
        <f t="shared" si="171"/>
        <v>9</v>
      </c>
      <c r="C673" s="1">
        <v>34947</v>
      </c>
      <c r="D673">
        <f t="shared" si="172"/>
        <v>9</v>
      </c>
      <c r="E673">
        <f t="shared" si="173"/>
        <v>1995</v>
      </c>
      <c r="F673" s="17">
        <f t="shared" si="160"/>
        <v>0.14759999999999995</v>
      </c>
      <c r="G673" s="16">
        <f t="shared" si="162"/>
        <v>4.9083333333333368E-2</v>
      </c>
      <c r="H673" s="16">
        <f t="shared" si="163"/>
        <v>7.1250000000000036E-2</v>
      </c>
      <c r="I673" s="16">
        <f t="shared" si="164"/>
        <v>0.1203333333333334</v>
      </c>
      <c r="J673" s="7">
        <f>VLOOKUP(C673,'Nymex hist.'!A:B,2,0)</f>
        <v>1.7010000000000001</v>
      </c>
      <c r="K673" s="11">
        <f t="shared" si="174"/>
        <v>1.7010000000000001</v>
      </c>
      <c r="L673" s="11">
        <f t="shared" si="161"/>
        <v>1.8486</v>
      </c>
      <c r="M673" s="9">
        <f t="shared" si="165"/>
        <v>1.7835833333333333</v>
      </c>
      <c r="N673" s="9">
        <f t="shared" si="166"/>
        <v>1.8326666666666667</v>
      </c>
      <c r="O673" s="9">
        <f t="shared" si="167"/>
        <v>1.9039166666666667</v>
      </c>
      <c r="P673" s="9">
        <f t="shared" si="168"/>
        <v>1.9789166666666664</v>
      </c>
      <c r="Q673" s="9">
        <f t="shared" si="169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x14ac:dyDescent="0.2">
      <c r="A674">
        <f t="shared" si="170"/>
        <v>3</v>
      </c>
      <c r="B674">
        <f t="shared" si="171"/>
        <v>9</v>
      </c>
      <c r="C674" s="1">
        <v>34948</v>
      </c>
      <c r="D674">
        <f t="shared" si="172"/>
        <v>9</v>
      </c>
      <c r="E674">
        <f t="shared" si="173"/>
        <v>1995</v>
      </c>
      <c r="F674" s="17">
        <f t="shared" si="160"/>
        <v>0.17520000000000002</v>
      </c>
      <c r="G674" s="16">
        <f t="shared" si="162"/>
        <v>5.5166666666666142E-2</v>
      </c>
      <c r="H674" s="16">
        <f t="shared" si="163"/>
        <v>7.0083333333333719E-2</v>
      </c>
      <c r="I674" s="16">
        <f t="shared" si="164"/>
        <v>0.12524999999999986</v>
      </c>
      <c r="J674" s="7">
        <f>VLOOKUP(C674,'Nymex hist.'!A:B,2,0)</f>
        <v>1.6439999999999999</v>
      </c>
      <c r="K674" s="11">
        <f t="shared" si="174"/>
        <v>1.6439999999999999</v>
      </c>
      <c r="L674" s="11">
        <f t="shared" si="161"/>
        <v>1.8191999999999999</v>
      </c>
      <c r="M674" s="9">
        <f t="shared" si="165"/>
        <v>1.7750833333333336</v>
      </c>
      <c r="N674" s="9">
        <f t="shared" si="166"/>
        <v>1.8302499999999997</v>
      </c>
      <c r="O674" s="9">
        <f t="shared" si="167"/>
        <v>1.9003333333333334</v>
      </c>
      <c r="P674" s="9">
        <f t="shared" si="168"/>
        <v>1.9753333333333332</v>
      </c>
      <c r="Q674" s="9">
        <f t="shared" si="169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">
      <c r="A675" s="31">
        <f t="shared" si="170"/>
        <v>4</v>
      </c>
      <c r="B675" s="31">
        <f t="shared" si="171"/>
        <v>9</v>
      </c>
      <c r="C675" s="1">
        <v>34949</v>
      </c>
      <c r="D675">
        <f t="shared" si="172"/>
        <v>9</v>
      </c>
      <c r="E675">
        <f t="shared" si="173"/>
        <v>1995</v>
      </c>
      <c r="F675" s="19">
        <f t="shared" si="160"/>
        <v>0.18960000000000043</v>
      </c>
      <c r="G675" s="19">
        <f t="shared" si="162"/>
        <v>6.5166666666666373E-2</v>
      </c>
      <c r="H675" s="19">
        <f t="shared" si="163"/>
        <v>7.4666666666666881E-2</v>
      </c>
      <c r="I675" s="19">
        <f t="shared" si="164"/>
        <v>0.13983333333333325</v>
      </c>
      <c r="J675" s="21">
        <f>VLOOKUP(C675,'Nymex hist.'!A:B,2,0)</f>
        <v>1.6259999999999999</v>
      </c>
      <c r="K675" s="21">
        <f t="shared" si="174"/>
        <v>1.6259999999999999</v>
      </c>
      <c r="L675" s="21">
        <f t="shared" si="161"/>
        <v>1.8156000000000003</v>
      </c>
      <c r="M675" s="21">
        <f t="shared" si="165"/>
        <v>1.7750833333333336</v>
      </c>
      <c r="N675" s="21">
        <f t="shared" si="166"/>
        <v>1.8402499999999999</v>
      </c>
      <c r="O675" s="21">
        <f t="shared" si="167"/>
        <v>1.9149166666666668</v>
      </c>
      <c r="P675" s="21">
        <f t="shared" si="168"/>
        <v>1.9949166666666669</v>
      </c>
      <c r="Q675" s="21">
        <f t="shared" si="169"/>
        <v>2.0799166666666671</v>
      </c>
      <c r="R675" s="8">
        <v>34949</v>
      </c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9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>
        <v>1.6259999999999999</v>
      </c>
      <c r="AZ675" s="27">
        <v>1.762</v>
      </c>
      <c r="BA675" s="27">
        <v>1.85</v>
      </c>
      <c r="BB675" s="27">
        <v>1.8779999999999999</v>
      </c>
      <c r="BC675" s="27">
        <v>1.823</v>
      </c>
      <c r="BD675" s="27">
        <v>1.7649999999999999</v>
      </c>
      <c r="BE675" s="27">
        <v>1.71</v>
      </c>
      <c r="BF675" s="27">
        <v>1.7150000000000001</v>
      </c>
      <c r="BG675" s="27">
        <v>1.72</v>
      </c>
      <c r="BH675" s="27">
        <v>1.7270000000000001</v>
      </c>
      <c r="BI675" s="27">
        <v>1.734</v>
      </c>
      <c r="BJ675" s="27">
        <v>1.7410000000000001</v>
      </c>
      <c r="BK675" s="27">
        <v>1.7609999999999999</v>
      </c>
      <c r="BL675" s="27">
        <v>1.8260000000000001</v>
      </c>
      <c r="BM675" s="27">
        <v>1.901</v>
      </c>
      <c r="BN675" s="27">
        <v>1.9179999999999999</v>
      </c>
      <c r="BO675" s="27">
        <v>1.8660000000000001</v>
      </c>
      <c r="BP675" s="27">
        <v>1.8129999999999999</v>
      </c>
      <c r="BQ675" s="27">
        <v>1.782</v>
      </c>
      <c r="BR675" s="27">
        <v>1.7869999999999999</v>
      </c>
      <c r="BS675" s="27">
        <v>1.79</v>
      </c>
      <c r="BT675" s="27">
        <v>1.7989999999999999</v>
      </c>
      <c r="BU675" s="27">
        <v>1.806</v>
      </c>
      <c r="BV675" s="27">
        <v>1.8</v>
      </c>
      <c r="BW675" s="27">
        <v>1.833</v>
      </c>
      <c r="BX675" s="27">
        <v>1.8979999999999999</v>
      </c>
      <c r="BY675" s="27">
        <v>1.9910000000000001</v>
      </c>
      <c r="BZ675" s="27">
        <v>1.9930000000000001</v>
      </c>
      <c r="CA675" s="27">
        <v>1.9410000000000001</v>
      </c>
      <c r="CB675" s="27">
        <v>1.8879999999999999</v>
      </c>
      <c r="CC675" s="27">
        <v>1.857</v>
      </c>
      <c r="CD675" s="27">
        <v>1.8620000000000001</v>
      </c>
      <c r="CE675" s="27">
        <v>1.861</v>
      </c>
      <c r="CF675" s="27">
        <v>1.8740000000000001</v>
      </c>
      <c r="CG675" s="27">
        <v>1.881</v>
      </c>
      <c r="CH675" s="27">
        <v>1.875</v>
      </c>
      <c r="CI675" s="27">
        <v>1.9079999999999999</v>
      </c>
      <c r="CJ675" s="27">
        <v>1.9730000000000001</v>
      </c>
      <c r="CK675" s="27">
        <v>2.0659999999999998</v>
      </c>
      <c r="CL675" s="27">
        <v>2.073</v>
      </c>
      <c r="CM675" s="27">
        <v>2.0209999999999999</v>
      </c>
      <c r="CN675" s="27">
        <v>1.968</v>
      </c>
      <c r="CO675" s="27">
        <v>1.9370000000000001</v>
      </c>
      <c r="CP675" s="27">
        <v>1.9419999999999999</v>
      </c>
      <c r="CQ675" s="27">
        <v>1.9410000000000001</v>
      </c>
      <c r="CR675" s="27">
        <v>1.954</v>
      </c>
      <c r="CS675" s="27">
        <v>1.9610000000000001</v>
      </c>
      <c r="CT675" s="27">
        <v>1.9550000000000001</v>
      </c>
      <c r="CU675" s="27">
        <v>1.988</v>
      </c>
      <c r="CV675" s="27">
        <v>2.0529999999999999</v>
      </c>
      <c r="CW675" s="27">
        <v>2.1459999999999999</v>
      </c>
      <c r="CX675" s="27">
        <v>2.1579999999999999</v>
      </c>
      <c r="CY675" s="27">
        <v>2.1059999999999999</v>
      </c>
      <c r="CZ675" s="27">
        <v>2.0529999999999999</v>
      </c>
      <c r="DA675" s="27">
        <v>2.0219999999999998</v>
      </c>
      <c r="DB675" s="27">
        <v>2.0270000000000001</v>
      </c>
      <c r="DC675" s="27">
        <v>2.0259999999999998</v>
      </c>
      <c r="DD675" s="27">
        <v>2.0390000000000001</v>
      </c>
      <c r="DE675" s="27">
        <v>2.0459999999999998</v>
      </c>
      <c r="DF675" s="27">
        <v>2.04</v>
      </c>
      <c r="DG675" s="27">
        <v>2.073</v>
      </c>
      <c r="DH675" s="27">
        <v>2.1379999999999999</v>
      </c>
      <c r="DI675" s="27">
        <v>2.2309999999999999</v>
      </c>
      <c r="DJ675" s="27">
        <v>2.2530000000000001</v>
      </c>
      <c r="DK675" s="27">
        <v>2.2010000000000001</v>
      </c>
      <c r="DL675" s="27">
        <v>2.1480000000000001</v>
      </c>
      <c r="DM675" s="27">
        <v>2.117</v>
      </c>
      <c r="DN675" s="27">
        <v>2.1219999999999999</v>
      </c>
      <c r="DO675" s="27">
        <v>2.121</v>
      </c>
      <c r="DP675" s="27">
        <v>2.1339999999999999</v>
      </c>
      <c r="DQ675" s="27">
        <v>2.141</v>
      </c>
      <c r="DR675" s="27">
        <v>2.1349999999999998</v>
      </c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</row>
    <row r="676" spans="1:199" customFormat="1" x14ac:dyDescent="0.2">
      <c r="A676">
        <f t="shared" si="170"/>
        <v>5</v>
      </c>
      <c r="B676">
        <f t="shared" si="171"/>
        <v>9</v>
      </c>
      <c r="C676" s="1">
        <v>34950</v>
      </c>
      <c r="D676">
        <f t="shared" si="172"/>
        <v>9</v>
      </c>
      <c r="E676">
        <f t="shared" si="173"/>
        <v>1995</v>
      </c>
      <c r="F676" s="17">
        <f t="shared" si="160"/>
        <v>0.18880000000000008</v>
      </c>
      <c r="G676" s="16">
        <f t="shared" si="162"/>
        <v>6.4749999999999641E-2</v>
      </c>
      <c r="H676" s="16">
        <f t="shared" si="163"/>
        <v>7.4666666666666881E-2</v>
      </c>
      <c r="I676" s="16">
        <f t="shared" si="164"/>
        <v>0.13941666666666652</v>
      </c>
      <c r="J676" s="7">
        <f>VLOOKUP(C676,'Nymex hist.'!A:B,2,0)</f>
        <v>1.6419999999999999</v>
      </c>
      <c r="K676" s="11">
        <f t="shared" si="174"/>
        <v>1.6419999999999999</v>
      </c>
      <c r="L676" s="11">
        <f t="shared" si="161"/>
        <v>1.8308</v>
      </c>
      <c r="M676" s="9">
        <f t="shared" si="165"/>
        <v>1.7858333333333334</v>
      </c>
      <c r="N676" s="9">
        <f t="shared" si="166"/>
        <v>1.850583333333333</v>
      </c>
      <c r="O676" s="9">
        <f t="shared" si="167"/>
        <v>1.9252499999999999</v>
      </c>
      <c r="P676" s="9">
        <f t="shared" si="168"/>
        <v>2.0052500000000002</v>
      </c>
      <c r="Q676" s="9">
        <f t="shared" si="169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x14ac:dyDescent="0.2">
      <c r="A677">
        <f t="shared" si="170"/>
        <v>1</v>
      </c>
      <c r="B677">
        <f t="shared" si="171"/>
        <v>9</v>
      </c>
      <c r="C677" s="1">
        <v>34953</v>
      </c>
      <c r="D677">
        <f t="shared" si="172"/>
        <v>9</v>
      </c>
      <c r="E677">
        <f t="shared" si="173"/>
        <v>1995</v>
      </c>
      <c r="F677" s="17">
        <f t="shared" si="160"/>
        <v>0.18479999999999985</v>
      </c>
      <c r="G677" s="16">
        <f t="shared" si="162"/>
        <v>5.8750000000000302E-2</v>
      </c>
      <c r="H677" s="16">
        <f t="shared" si="163"/>
        <v>7.4666666666666437E-2</v>
      </c>
      <c r="I677" s="16">
        <f t="shared" si="164"/>
        <v>0.13341666666666674</v>
      </c>
      <c r="J677" s="7">
        <f>VLOOKUP(C677,'Nymex hist.'!A:B,2,0)</f>
        <v>1.655</v>
      </c>
      <c r="K677" s="11">
        <f t="shared" si="174"/>
        <v>1.655</v>
      </c>
      <c r="L677" s="11">
        <f t="shared" si="161"/>
        <v>1.8397999999999999</v>
      </c>
      <c r="M677" s="9">
        <f t="shared" si="165"/>
        <v>1.7874166666666664</v>
      </c>
      <c r="N677" s="9">
        <f t="shared" si="166"/>
        <v>1.8461666666666667</v>
      </c>
      <c r="O677" s="9">
        <f t="shared" si="167"/>
        <v>1.9208333333333332</v>
      </c>
      <c r="P677" s="9">
        <f t="shared" si="168"/>
        <v>2.000833333333333</v>
      </c>
      <c r="Q677" s="9">
        <f t="shared" si="169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x14ac:dyDescent="0.2">
      <c r="A678">
        <f t="shared" si="170"/>
        <v>2</v>
      </c>
      <c r="B678">
        <f t="shared" si="171"/>
        <v>9</v>
      </c>
      <c r="C678" s="1">
        <v>34954</v>
      </c>
      <c r="D678">
        <f t="shared" si="172"/>
        <v>9</v>
      </c>
      <c r="E678">
        <f t="shared" si="173"/>
        <v>1995</v>
      </c>
      <c r="F678" s="17">
        <f t="shared" si="160"/>
        <v>0.17859999999999987</v>
      </c>
      <c r="G678" s="16">
        <f t="shared" si="162"/>
        <v>5.0083333333333258E-2</v>
      </c>
      <c r="H678" s="16">
        <f t="shared" si="163"/>
        <v>7.4666666666666659E-2</v>
      </c>
      <c r="I678" s="16">
        <f t="shared" si="164"/>
        <v>0.12474999999999992</v>
      </c>
      <c r="J678" s="7">
        <f>VLOOKUP(C678,'Nymex hist.'!A:B,2,0)</f>
        <v>1.653</v>
      </c>
      <c r="K678" s="11">
        <f t="shared" si="174"/>
        <v>1.653</v>
      </c>
      <c r="L678" s="11">
        <f t="shared" si="161"/>
        <v>1.8315999999999999</v>
      </c>
      <c r="M678" s="9">
        <f t="shared" si="165"/>
        <v>1.7764166666666668</v>
      </c>
      <c r="N678" s="9">
        <f t="shared" si="166"/>
        <v>1.8265</v>
      </c>
      <c r="O678" s="9">
        <f t="shared" si="167"/>
        <v>1.9011666666666667</v>
      </c>
      <c r="P678" s="9">
        <f t="shared" si="168"/>
        <v>1.9811666666666667</v>
      </c>
      <c r="Q678" s="9">
        <f t="shared" si="169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x14ac:dyDescent="0.2">
      <c r="A679">
        <f t="shared" si="170"/>
        <v>3</v>
      </c>
      <c r="B679">
        <f t="shared" si="171"/>
        <v>9</v>
      </c>
      <c r="C679" s="1">
        <v>34955</v>
      </c>
      <c r="D679">
        <f t="shared" si="172"/>
        <v>9</v>
      </c>
      <c r="E679">
        <f t="shared" si="173"/>
        <v>1995</v>
      </c>
      <c r="F679" s="17">
        <f t="shared" si="160"/>
        <v>0.14300000000000002</v>
      </c>
      <c r="G679" s="16">
        <f t="shared" si="162"/>
        <v>4.4999999999999707E-2</v>
      </c>
      <c r="H679" s="16">
        <f t="shared" si="163"/>
        <v>7.4666666666666437E-2</v>
      </c>
      <c r="I679" s="16">
        <f t="shared" si="164"/>
        <v>0.11966666666666614</v>
      </c>
      <c r="J679" s="7">
        <f>VLOOKUP(C679,'Nymex hist.'!A:B,2,0)</f>
        <v>1.72</v>
      </c>
      <c r="K679" s="11">
        <f t="shared" si="174"/>
        <v>1.72</v>
      </c>
      <c r="L679" s="11">
        <f t="shared" si="161"/>
        <v>1.863</v>
      </c>
      <c r="M679" s="9">
        <f t="shared" si="165"/>
        <v>1.7894166666666669</v>
      </c>
      <c r="N679" s="9">
        <f t="shared" si="166"/>
        <v>1.8344166666666666</v>
      </c>
      <c r="O679" s="9">
        <f t="shared" si="167"/>
        <v>1.909083333333333</v>
      </c>
      <c r="P679" s="9">
        <f t="shared" si="168"/>
        <v>1.9890833333333333</v>
      </c>
      <c r="Q679" s="9">
        <f t="shared" si="169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">
      <c r="A680" s="31">
        <f t="shared" si="170"/>
        <v>4</v>
      </c>
      <c r="B680" s="31">
        <f t="shared" si="171"/>
        <v>9</v>
      </c>
      <c r="C680" s="1">
        <v>34956</v>
      </c>
      <c r="D680">
        <f t="shared" si="172"/>
        <v>9</v>
      </c>
      <c r="E680">
        <f t="shared" si="173"/>
        <v>1995</v>
      </c>
      <c r="F680" s="19">
        <f t="shared" si="160"/>
        <v>0.17640000000000011</v>
      </c>
      <c r="G680" s="19">
        <f t="shared" si="162"/>
        <v>4.6749999999999847E-2</v>
      </c>
      <c r="H680" s="19">
        <f t="shared" si="163"/>
        <v>7.4666666666667103E-2</v>
      </c>
      <c r="I680" s="19">
        <f t="shared" si="164"/>
        <v>0.12141666666666695</v>
      </c>
      <c r="J680" s="21">
        <f>VLOOKUP(C680,'Nymex hist.'!A:B,2,0)</f>
        <v>1.651</v>
      </c>
      <c r="K680" s="21">
        <f t="shared" si="174"/>
        <v>1.651</v>
      </c>
      <c r="L680" s="21">
        <f t="shared" si="161"/>
        <v>1.8274000000000001</v>
      </c>
      <c r="M680" s="21">
        <f t="shared" si="165"/>
        <v>1.7677500000000002</v>
      </c>
      <c r="N680" s="21">
        <f t="shared" si="166"/>
        <v>1.8145</v>
      </c>
      <c r="O680" s="21">
        <f t="shared" si="167"/>
        <v>1.8891666666666671</v>
      </c>
      <c r="P680" s="21">
        <f t="shared" si="168"/>
        <v>1.9691666666666663</v>
      </c>
      <c r="Q680" s="21">
        <f t="shared" si="169"/>
        <v>2.0541666666666667</v>
      </c>
      <c r="R680" s="8">
        <v>34956</v>
      </c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9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>
        <v>1.651</v>
      </c>
      <c r="AZ680" s="27">
        <v>1.784</v>
      </c>
      <c r="BA680" s="27">
        <v>1.869</v>
      </c>
      <c r="BB680" s="27">
        <v>1.8919999999999999</v>
      </c>
      <c r="BC680" s="27">
        <v>1.827</v>
      </c>
      <c r="BD680" s="27">
        <v>1.7649999999999999</v>
      </c>
      <c r="BE680" s="27">
        <v>1.7030000000000001</v>
      </c>
      <c r="BF680" s="27">
        <v>1.7050000000000001</v>
      </c>
      <c r="BG680" s="27">
        <v>1.7110000000000001</v>
      </c>
      <c r="BH680" s="27">
        <v>1.718</v>
      </c>
      <c r="BI680" s="27">
        <v>1.7250000000000001</v>
      </c>
      <c r="BJ680" s="27">
        <v>1.73</v>
      </c>
      <c r="BK680" s="27">
        <v>1.7470000000000001</v>
      </c>
      <c r="BL680" s="27">
        <v>1.8109999999999999</v>
      </c>
      <c r="BM680" s="27">
        <v>1.879</v>
      </c>
      <c r="BN680" s="27">
        <v>1.8959999999999999</v>
      </c>
      <c r="BO680" s="27">
        <v>1.8360000000000001</v>
      </c>
      <c r="BP680" s="27">
        <v>1.7789999999999999</v>
      </c>
      <c r="BQ680" s="27">
        <v>1.768</v>
      </c>
      <c r="BR680" s="27">
        <v>1.77</v>
      </c>
      <c r="BS680" s="27">
        <v>1.7509999999999999</v>
      </c>
      <c r="BT680" s="27">
        <v>1.7829999999999999</v>
      </c>
      <c r="BU680" s="27">
        <v>1.79</v>
      </c>
      <c r="BV680" s="27">
        <v>1.7609999999999999</v>
      </c>
      <c r="BW680" s="27">
        <v>1.8120000000000001</v>
      </c>
      <c r="BX680" s="27">
        <v>1.8759999999999999</v>
      </c>
      <c r="BY680" s="27">
        <v>1.952</v>
      </c>
      <c r="BZ680" s="27">
        <v>1.9710000000000001</v>
      </c>
      <c r="CA680" s="27">
        <v>1.911</v>
      </c>
      <c r="CB680" s="27">
        <v>1.8540000000000001</v>
      </c>
      <c r="CC680" s="27">
        <v>1.843</v>
      </c>
      <c r="CD680" s="27">
        <v>1.845</v>
      </c>
      <c r="CE680" s="27">
        <v>1.8220000000000001</v>
      </c>
      <c r="CF680" s="27">
        <v>1.8580000000000001</v>
      </c>
      <c r="CG680" s="27">
        <v>1.865</v>
      </c>
      <c r="CH680" s="27">
        <v>1.8360000000000001</v>
      </c>
      <c r="CI680" s="27">
        <v>1.887</v>
      </c>
      <c r="CJ680" s="27">
        <v>1.9510000000000001</v>
      </c>
      <c r="CK680" s="27">
        <v>2.0270000000000001</v>
      </c>
      <c r="CL680" s="27">
        <v>2.0510000000000002</v>
      </c>
      <c r="CM680" s="27">
        <v>1.9910000000000001</v>
      </c>
      <c r="CN680" s="27">
        <v>1.9339999999999999</v>
      </c>
      <c r="CO680" s="27">
        <v>1.923</v>
      </c>
      <c r="CP680" s="27">
        <v>1.925</v>
      </c>
      <c r="CQ680" s="27">
        <v>1.9019999999999999</v>
      </c>
      <c r="CR680" s="27">
        <v>1.9379999999999999</v>
      </c>
      <c r="CS680" s="27">
        <v>1.9450000000000001</v>
      </c>
      <c r="CT680" s="27">
        <v>1.9159999999999999</v>
      </c>
      <c r="CU680" s="27">
        <v>1.9670000000000001</v>
      </c>
      <c r="CV680" s="27">
        <v>2.0310000000000001</v>
      </c>
      <c r="CW680" s="27">
        <v>2.1070000000000002</v>
      </c>
      <c r="CX680" s="27">
        <v>2.1360000000000001</v>
      </c>
      <c r="CY680" s="27">
        <v>2.0760000000000001</v>
      </c>
      <c r="CZ680" s="27">
        <v>2.0190000000000001</v>
      </c>
      <c r="DA680" s="27">
        <v>2.008</v>
      </c>
      <c r="DB680" s="27">
        <v>2.0099999999999998</v>
      </c>
      <c r="DC680" s="27">
        <v>1.9870000000000001</v>
      </c>
      <c r="DD680" s="27">
        <v>2.0230000000000001</v>
      </c>
      <c r="DE680" s="27">
        <v>2.0299999999999998</v>
      </c>
      <c r="DF680" s="27">
        <v>2.0009999999999999</v>
      </c>
      <c r="DG680" s="27">
        <v>2.052</v>
      </c>
      <c r="DH680" s="27">
        <v>2.1160000000000001</v>
      </c>
      <c r="DI680" s="27">
        <v>2.1920000000000002</v>
      </c>
      <c r="DJ680" s="27">
        <v>2.2309999999999999</v>
      </c>
      <c r="DK680" s="27">
        <v>2.1709999999999998</v>
      </c>
      <c r="DL680" s="27">
        <v>2.1139999999999999</v>
      </c>
      <c r="DM680" s="27">
        <v>2.1030000000000002</v>
      </c>
      <c r="DN680" s="27">
        <v>2.105</v>
      </c>
      <c r="DO680" s="27">
        <v>2.0819999999999999</v>
      </c>
      <c r="DP680" s="27">
        <v>2.1179999999999999</v>
      </c>
      <c r="DQ680" s="27">
        <v>2.125</v>
      </c>
      <c r="DR680" s="27">
        <v>2.0960000000000001</v>
      </c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</row>
    <row r="681" spans="1:199" customFormat="1" x14ac:dyDescent="0.2">
      <c r="A681">
        <f t="shared" si="170"/>
        <v>5</v>
      </c>
      <c r="B681">
        <f t="shared" si="171"/>
        <v>9</v>
      </c>
      <c r="C681" s="1">
        <v>34957</v>
      </c>
      <c r="D681">
        <f t="shared" si="172"/>
        <v>9</v>
      </c>
      <c r="E681">
        <f t="shared" si="173"/>
        <v>1995</v>
      </c>
      <c r="F681" s="17">
        <f t="shared" si="160"/>
        <v>0.1774</v>
      </c>
      <c r="G681" s="16">
        <f t="shared" si="162"/>
        <v>4.6333333333333337E-2</v>
      </c>
      <c r="H681" s="16">
        <f t="shared" si="163"/>
        <v>7.4666666666666437E-2</v>
      </c>
      <c r="I681" s="16">
        <f t="shared" si="164"/>
        <v>0.12099999999999977</v>
      </c>
      <c r="J681" s="7">
        <f>VLOOKUP(C681,'Nymex hist.'!A:B,2,0)</f>
        <v>1.6579999999999999</v>
      </c>
      <c r="K681" s="11">
        <f t="shared" si="174"/>
        <v>1.6579999999999999</v>
      </c>
      <c r="L681" s="11">
        <f t="shared" si="161"/>
        <v>1.8353999999999999</v>
      </c>
      <c r="M681" s="9">
        <f t="shared" si="165"/>
        <v>1.77275</v>
      </c>
      <c r="N681" s="9">
        <f t="shared" si="166"/>
        <v>1.8190833333333334</v>
      </c>
      <c r="O681" s="9">
        <f t="shared" si="167"/>
        <v>1.8937499999999998</v>
      </c>
      <c r="P681" s="9">
        <f t="shared" si="168"/>
        <v>1.9737500000000001</v>
      </c>
      <c r="Q681" s="9">
        <f t="shared" si="169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x14ac:dyDescent="0.2">
      <c r="A682">
        <f t="shared" si="170"/>
        <v>1</v>
      </c>
      <c r="B682">
        <f t="shared" si="171"/>
        <v>9</v>
      </c>
      <c r="C682" s="1">
        <v>34960</v>
      </c>
      <c r="D682">
        <f t="shared" si="172"/>
        <v>9</v>
      </c>
      <c r="E682">
        <f t="shared" si="173"/>
        <v>1995</v>
      </c>
      <c r="F682" s="17">
        <f t="shared" si="160"/>
        <v>0.21059999999999968</v>
      </c>
      <c r="G682" s="16">
        <f t="shared" si="162"/>
        <v>4.7583333333333089E-2</v>
      </c>
      <c r="H682" s="16">
        <f t="shared" si="163"/>
        <v>7.4666666666667103E-2</v>
      </c>
      <c r="I682" s="16">
        <f t="shared" si="164"/>
        <v>0.12225000000000019</v>
      </c>
      <c r="J682" s="7">
        <f>VLOOKUP(C682,'Nymex hist.'!A:B,2,0)</f>
        <v>1.6040000000000001</v>
      </c>
      <c r="K682" s="11">
        <f t="shared" si="174"/>
        <v>1.6040000000000001</v>
      </c>
      <c r="L682" s="11">
        <f t="shared" si="161"/>
        <v>1.8145999999999998</v>
      </c>
      <c r="M682" s="9">
        <f t="shared" si="165"/>
        <v>1.7645</v>
      </c>
      <c r="N682" s="9">
        <f t="shared" si="166"/>
        <v>1.812083333333333</v>
      </c>
      <c r="O682" s="9">
        <f t="shared" si="167"/>
        <v>1.8867500000000001</v>
      </c>
      <c r="P682" s="9">
        <f t="shared" si="168"/>
        <v>1.9667500000000002</v>
      </c>
      <c r="Q682" s="9">
        <f t="shared" si="169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x14ac:dyDescent="0.2">
      <c r="A683">
        <f t="shared" si="170"/>
        <v>2</v>
      </c>
      <c r="B683">
        <f t="shared" si="171"/>
        <v>9</v>
      </c>
      <c r="C683" s="1">
        <v>34961</v>
      </c>
      <c r="D683">
        <f t="shared" si="172"/>
        <v>9</v>
      </c>
      <c r="E683">
        <f t="shared" si="173"/>
        <v>1995</v>
      </c>
      <c r="F683" s="17">
        <f t="shared" si="160"/>
        <v>0.22980000000000023</v>
      </c>
      <c r="G683" s="16">
        <f t="shared" si="162"/>
        <v>4.8666666666666636E-2</v>
      </c>
      <c r="H683" s="16">
        <f t="shared" si="163"/>
        <v>7.4666666666666659E-2</v>
      </c>
      <c r="I683" s="16">
        <f t="shared" si="164"/>
        <v>0.12333333333333329</v>
      </c>
      <c r="J683" s="7">
        <f>VLOOKUP(C683,'Nymex hist.'!A:B,2,0)</f>
        <v>1.589</v>
      </c>
      <c r="K683" s="11">
        <f t="shared" si="174"/>
        <v>1.589</v>
      </c>
      <c r="L683" s="11">
        <f t="shared" si="161"/>
        <v>1.8188000000000002</v>
      </c>
      <c r="M683" s="9">
        <f t="shared" si="165"/>
        <v>1.7764166666666668</v>
      </c>
      <c r="N683" s="9">
        <f t="shared" si="166"/>
        <v>1.8250833333333334</v>
      </c>
      <c r="O683" s="9">
        <f t="shared" si="167"/>
        <v>1.89975</v>
      </c>
      <c r="P683" s="9">
        <f t="shared" si="168"/>
        <v>1.9797500000000001</v>
      </c>
      <c r="Q683" s="9">
        <f t="shared" si="169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x14ac:dyDescent="0.2">
      <c r="A684">
        <f t="shared" si="170"/>
        <v>3</v>
      </c>
      <c r="B684">
        <f t="shared" si="171"/>
        <v>9</v>
      </c>
      <c r="C684" s="1">
        <v>34962</v>
      </c>
      <c r="D684">
        <f t="shared" si="172"/>
        <v>9</v>
      </c>
      <c r="E684">
        <f t="shared" si="173"/>
        <v>1995</v>
      </c>
      <c r="F684" s="17">
        <f t="shared" si="160"/>
        <v>0.21799999999999997</v>
      </c>
      <c r="G684" s="16">
        <f t="shared" si="162"/>
        <v>4.783333333333295E-2</v>
      </c>
      <c r="H684" s="16">
        <f t="shared" si="163"/>
        <v>7.0083333333333497E-2</v>
      </c>
      <c r="I684" s="16">
        <f t="shared" si="164"/>
        <v>0.11791666666666645</v>
      </c>
      <c r="J684" s="7">
        <f>VLOOKUP(C684,'Nymex hist.'!A:B,2,0)</f>
        <v>1.5960000000000001</v>
      </c>
      <c r="K684" s="11">
        <f t="shared" si="174"/>
        <v>1.5960000000000001</v>
      </c>
      <c r="L684" s="11">
        <f t="shared" si="161"/>
        <v>1.8140000000000001</v>
      </c>
      <c r="M684" s="9">
        <f t="shared" si="165"/>
        <v>1.7725833333333336</v>
      </c>
      <c r="N684" s="9">
        <f t="shared" si="166"/>
        <v>1.8204166666666666</v>
      </c>
      <c r="O684" s="9">
        <f t="shared" si="167"/>
        <v>1.8905000000000001</v>
      </c>
      <c r="P684" s="9">
        <f t="shared" si="168"/>
        <v>1.9655000000000005</v>
      </c>
      <c r="Q684" s="9">
        <f t="shared" si="169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">
      <c r="A685" s="31">
        <f t="shared" si="170"/>
        <v>4</v>
      </c>
      <c r="B685" s="31">
        <f t="shared" si="171"/>
        <v>9</v>
      </c>
      <c r="C685" s="1">
        <v>34963</v>
      </c>
      <c r="D685">
        <f t="shared" si="172"/>
        <v>9</v>
      </c>
      <c r="E685">
        <f t="shared" si="173"/>
        <v>1995</v>
      </c>
      <c r="F685" s="19">
        <f t="shared" si="160"/>
        <v>0.20019999999999993</v>
      </c>
      <c r="G685" s="19">
        <f t="shared" si="162"/>
        <v>4.7916666666666163E-2</v>
      </c>
      <c r="H685" s="19">
        <f t="shared" si="163"/>
        <v>7.0083333333333719E-2</v>
      </c>
      <c r="I685" s="19">
        <f t="shared" si="164"/>
        <v>0.11799999999999988</v>
      </c>
      <c r="J685" s="21">
        <f>VLOOKUP(C685,'Nymex hist.'!A:B,2,0)</f>
        <v>1.6140000000000001</v>
      </c>
      <c r="K685" s="21">
        <f t="shared" si="174"/>
        <v>1.6140000000000001</v>
      </c>
      <c r="L685" s="21">
        <f t="shared" si="161"/>
        <v>1.8142</v>
      </c>
      <c r="M685" s="21">
        <f t="shared" si="165"/>
        <v>1.7735000000000001</v>
      </c>
      <c r="N685" s="21">
        <f t="shared" si="166"/>
        <v>1.8214166666666662</v>
      </c>
      <c r="O685" s="21">
        <f t="shared" si="167"/>
        <v>1.8915</v>
      </c>
      <c r="P685" s="21">
        <f t="shared" si="168"/>
        <v>1.9664999999999997</v>
      </c>
      <c r="Q685" s="21">
        <f t="shared" si="169"/>
        <v>2.0514999999999999</v>
      </c>
      <c r="R685" s="8">
        <v>34963</v>
      </c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9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>
        <v>1.6140000000000001</v>
      </c>
      <c r="AZ685" s="27">
        <v>1.73</v>
      </c>
      <c r="BA685" s="27">
        <v>1.85</v>
      </c>
      <c r="BB685" s="27">
        <v>1.891</v>
      </c>
      <c r="BC685" s="27">
        <v>1.831</v>
      </c>
      <c r="BD685" s="27">
        <v>1.7689999999999999</v>
      </c>
      <c r="BE685" s="27">
        <v>1.7090000000000001</v>
      </c>
      <c r="BF685" s="27">
        <v>1.7130000000000001</v>
      </c>
      <c r="BG685" s="27">
        <v>1.718</v>
      </c>
      <c r="BH685" s="27">
        <v>1.724</v>
      </c>
      <c r="BI685" s="27">
        <v>1.732</v>
      </c>
      <c r="BJ685" s="27">
        <v>1.7370000000000001</v>
      </c>
      <c r="BK685" s="27">
        <v>1.754</v>
      </c>
      <c r="BL685" s="27">
        <v>1.8180000000000001</v>
      </c>
      <c r="BM685" s="27">
        <v>1.8859999999999999</v>
      </c>
      <c r="BN685" s="27">
        <v>1.903</v>
      </c>
      <c r="BO685" s="27">
        <v>1.843</v>
      </c>
      <c r="BP685" s="27">
        <v>1.786</v>
      </c>
      <c r="BQ685" s="27">
        <v>1.774</v>
      </c>
      <c r="BR685" s="27">
        <v>1.778</v>
      </c>
      <c r="BS685" s="27">
        <v>1.758</v>
      </c>
      <c r="BT685" s="27">
        <v>1.7889999999999999</v>
      </c>
      <c r="BU685" s="27">
        <v>1.7969999999999999</v>
      </c>
      <c r="BV685" s="27">
        <v>1.768</v>
      </c>
      <c r="BW685" s="27">
        <v>1.819</v>
      </c>
      <c r="BX685" s="27">
        <v>1.883</v>
      </c>
      <c r="BY685" s="27">
        <v>1.9590000000000001</v>
      </c>
      <c r="BZ685" s="27">
        <v>1.9730000000000001</v>
      </c>
      <c r="CA685" s="27">
        <v>1.913</v>
      </c>
      <c r="CB685" s="27">
        <v>1.8560000000000001</v>
      </c>
      <c r="CC685" s="27">
        <v>1.8440000000000001</v>
      </c>
      <c r="CD685" s="27">
        <v>1.8480000000000001</v>
      </c>
      <c r="CE685" s="27">
        <v>1.829</v>
      </c>
      <c r="CF685" s="27">
        <v>1.859</v>
      </c>
      <c r="CG685" s="27">
        <v>1.867</v>
      </c>
      <c r="CH685" s="27">
        <v>1.8380000000000001</v>
      </c>
      <c r="CI685" s="27">
        <v>1.889</v>
      </c>
      <c r="CJ685" s="27">
        <v>1.9530000000000001</v>
      </c>
      <c r="CK685" s="27">
        <v>2.0289999999999999</v>
      </c>
      <c r="CL685" s="27">
        <v>2.048</v>
      </c>
      <c r="CM685" s="27">
        <v>1.988</v>
      </c>
      <c r="CN685" s="27">
        <v>1.931</v>
      </c>
      <c r="CO685" s="27">
        <v>1.919</v>
      </c>
      <c r="CP685" s="27">
        <v>1.923</v>
      </c>
      <c r="CQ685" s="27">
        <v>1.9039999999999999</v>
      </c>
      <c r="CR685" s="27">
        <v>1.9339999999999999</v>
      </c>
      <c r="CS685" s="27">
        <v>1.9419999999999999</v>
      </c>
      <c r="CT685" s="27">
        <v>1.913</v>
      </c>
      <c r="CU685" s="27">
        <v>1.964</v>
      </c>
      <c r="CV685" s="27">
        <v>2.028</v>
      </c>
      <c r="CW685" s="27">
        <v>2.1040000000000001</v>
      </c>
      <c r="CX685" s="27">
        <v>2.133</v>
      </c>
      <c r="CY685" s="27">
        <v>2.073</v>
      </c>
      <c r="CZ685" s="27">
        <v>2.016</v>
      </c>
      <c r="DA685" s="27">
        <v>2.004</v>
      </c>
      <c r="DB685" s="27">
        <v>2.008</v>
      </c>
      <c r="DC685" s="27">
        <v>1.9890000000000001</v>
      </c>
      <c r="DD685" s="27">
        <v>2.0190000000000001</v>
      </c>
      <c r="DE685" s="27">
        <v>2.0270000000000001</v>
      </c>
      <c r="DF685" s="27">
        <v>1.998</v>
      </c>
      <c r="DG685" s="27">
        <v>2.0489999999999999</v>
      </c>
      <c r="DH685" s="27">
        <v>2.113</v>
      </c>
      <c r="DI685" s="27">
        <v>2.1890000000000001</v>
      </c>
      <c r="DJ685" s="27">
        <v>2.2280000000000002</v>
      </c>
      <c r="DK685" s="27">
        <v>2.1680000000000001</v>
      </c>
      <c r="DL685" s="27">
        <v>2.1110000000000002</v>
      </c>
      <c r="DM685" s="27">
        <v>2.0990000000000002</v>
      </c>
      <c r="DN685" s="27">
        <v>2.1030000000000002</v>
      </c>
      <c r="DO685" s="27">
        <v>2.0840000000000001</v>
      </c>
      <c r="DP685" s="27">
        <v>2.1139999999999999</v>
      </c>
      <c r="DQ685" s="27">
        <v>2.1219999999999999</v>
      </c>
      <c r="DR685" s="27">
        <v>2.093</v>
      </c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</row>
    <row r="686" spans="1:199" customFormat="1" x14ac:dyDescent="0.2">
      <c r="A686">
        <f t="shared" si="170"/>
        <v>5</v>
      </c>
      <c r="B686">
        <f t="shared" si="171"/>
        <v>9</v>
      </c>
      <c r="C686" s="1">
        <v>34964</v>
      </c>
      <c r="D686">
        <f t="shared" si="172"/>
        <v>9</v>
      </c>
      <c r="E686">
        <f t="shared" si="173"/>
        <v>1995</v>
      </c>
      <c r="F686" s="17">
        <f t="shared" si="160"/>
        <v>0.17900000000000005</v>
      </c>
      <c r="G686" s="16">
        <f t="shared" si="162"/>
        <v>4.7166666666666135E-2</v>
      </c>
      <c r="H686" s="16">
        <f t="shared" si="163"/>
        <v>6.9833333333333858E-2</v>
      </c>
      <c r="I686" s="16">
        <f t="shared" si="164"/>
        <v>0.11699999999999999</v>
      </c>
      <c r="J686" s="7">
        <f>VLOOKUP(C686,'Nymex hist.'!A:B,2,0)</f>
        <v>1.6439999999999999</v>
      </c>
      <c r="K686" s="11">
        <f t="shared" si="174"/>
        <v>1.6439999999999999</v>
      </c>
      <c r="L686" s="11">
        <f t="shared" si="161"/>
        <v>1.823</v>
      </c>
      <c r="M686" s="9">
        <f t="shared" si="165"/>
        <v>1.7801666666666669</v>
      </c>
      <c r="N686" s="9">
        <f t="shared" si="166"/>
        <v>1.827333333333333</v>
      </c>
      <c r="O686" s="9">
        <f t="shared" si="167"/>
        <v>1.8971666666666669</v>
      </c>
      <c r="P686" s="9">
        <f t="shared" si="168"/>
        <v>1.9721666666666664</v>
      </c>
      <c r="Q686" s="9">
        <f t="shared" si="169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x14ac:dyDescent="0.2">
      <c r="A687">
        <f t="shared" si="170"/>
        <v>1</v>
      </c>
      <c r="B687">
        <f t="shared" si="171"/>
        <v>9</v>
      </c>
      <c r="C687" s="1">
        <v>34967</v>
      </c>
      <c r="D687">
        <f t="shared" si="172"/>
        <v>9</v>
      </c>
      <c r="E687">
        <f t="shared" si="173"/>
        <v>1995</v>
      </c>
      <c r="F687" s="17">
        <f t="shared" si="160"/>
        <v>0.19979999999999998</v>
      </c>
      <c r="G687" s="16">
        <f t="shared" si="162"/>
        <v>4.3749999999999956E-2</v>
      </c>
      <c r="H687" s="16">
        <f t="shared" si="163"/>
        <v>7.333333333333325E-2</v>
      </c>
      <c r="I687" s="16">
        <f t="shared" si="164"/>
        <v>0.11708333333333321</v>
      </c>
      <c r="J687" s="7">
        <f>VLOOKUP(C687,'Nymex hist.'!A:B,2,0)</f>
        <v>1.764</v>
      </c>
      <c r="K687" s="11">
        <f t="shared" si="174"/>
        <v>1.6439999999999999</v>
      </c>
      <c r="L687" s="11">
        <f t="shared" si="161"/>
        <v>1.8437999999999999</v>
      </c>
      <c r="M687" s="9">
        <f t="shared" si="165"/>
        <v>1.7918333333333332</v>
      </c>
      <c r="N687" s="9">
        <f t="shared" si="166"/>
        <v>1.8355833333333331</v>
      </c>
      <c r="O687" s="9">
        <f t="shared" si="167"/>
        <v>1.9089166666666664</v>
      </c>
      <c r="P687" s="9">
        <f t="shared" si="168"/>
        <v>1.9839166666666666</v>
      </c>
      <c r="Q687" s="9">
        <f t="shared" si="169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x14ac:dyDescent="0.2">
      <c r="A688">
        <f t="shared" si="170"/>
        <v>2</v>
      </c>
      <c r="B688">
        <f t="shared" si="171"/>
        <v>9</v>
      </c>
      <c r="C688" s="1">
        <v>34968</v>
      </c>
      <c r="D688">
        <f t="shared" si="172"/>
        <v>9</v>
      </c>
      <c r="E688">
        <f t="shared" si="173"/>
        <v>1995</v>
      </c>
      <c r="F688" s="17">
        <f t="shared" si="160"/>
        <v>0.20340000000000003</v>
      </c>
      <c r="G688" s="16">
        <f t="shared" si="162"/>
        <v>4.0333333333333332E-2</v>
      </c>
      <c r="H688" s="16">
        <f t="shared" si="163"/>
        <v>7.0000000000000284E-2</v>
      </c>
      <c r="I688" s="16">
        <f t="shared" si="164"/>
        <v>0.11033333333333362</v>
      </c>
      <c r="J688" s="7">
        <f>VLOOKUP(C688,'Nymex hist.'!A:B,2,0)</f>
        <v>1.7629999999999999</v>
      </c>
      <c r="K688" s="11">
        <f t="shared" si="174"/>
        <v>1.6439999999999999</v>
      </c>
      <c r="L688" s="11">
        <f t="shared" si="161"/>
        <v>1.8473999999999999</v>
      </c>
      <c r="M688" s="9">
        <f t="shared" si="165"/>
        <v>1.7858333333333334</v>
      </c>
      <c r="N688" s="9">
        <f t="shared" si="166"/>
        <v>1.8261666666666667</v>
      </c>
      <c r="O688" s="9">
        <f t="shared" si="167"/>
        <v>1.896166666666667</v>
      </c>
      <c r="P688" s="9">
        <f t="shared" si="168"/>
        <v>1.9711666666666663</v>
      </c>
      <c r="Q688" s="9">
        <f t="shared" si="169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x14ac:dyDescent="0.2">
      <c r="A689">
        <f t="shared" si="170"/>
        <v>3</v>
      </c>
      <c r="B689">
        <f t="shared" si="171"/>
        <v>9</v>
      </c>
      <c r="C689" s="1">
        <v>34969</v>
      </c>
      <c r="D689">
        <f t="shared" si="172"/>
        <v>9</v>
      </c>
      <c r="E689">
        <f t="shared" si="173"/>
        <v>1995</v>
      </c>
      <c r="F689" s="17">
        <f t="shared" si="160"/>
        <v>0.18379999999999996</v>
      </c>
      <c r="G689" s="16">
        <f t="shared" si="162"/>
        <v>4.3333333333333224E-2</v>
      </c>
      <c r="H689" s="16">
        <f t="shared" si="163"/>
        <v>7.0000000000000284E-2</v>
      </c>
      <c r="I689" s="16">
        <f t="shared" si="164"/>
        <v>0.11333333333333351</v>
      </c>
      <c r="J689" s="7">
        <f>VLOOKUP(C689,'Nymex hist.'!A:B,2,0)</f>
        <v>1.726</v>
      </c>
      <c r="K689" s="11">
        <f t="shared" si="174"/>
        <v>1.6439999999999999</v>
      </c>
      <c r="L689" s="11">
        <f t="shared" si="161"/>
        <v>1.8277999999999999</v>
      </c>
      <c r="M689" s="9">
        <f t="shared" si="165"/>
        <v>1.7805833333333332</v>
      </c>
      <c r="N689" s="9">
        <f t="shared" si="166"/>
        <v>1.8239166666666664</v>
      </c>
      <c r="O689" s="9">
        <f t="shared" si="167"/>
        <v>1.8939166666666667</v>
      </c>
      <c r="P689" s="9">
        <f t="shared" si="168"/>
        <v>1.9689166666666666</v>
      </c>
      <c r="Q689" s="9">
        <f t="shared" si="169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">
      <c r="A690" s="31">
        <f t="shared" si="170"/>
        <v>4</v>
      </c>
      <c r="B690" s="31">
        <f t="shared" si="171"/>
        <v>9</v>
      </c>
      <c r="C690" s="1">
        <v>34970</v>
      </c>
      <c r="D690">
        <f t="shared" si="172"/>
        <v>9</v>
      </c>
      <c r="E690">
        <f t="shared" si="173"/>
        <v>1995</v>
      </c>
      <c r="F690" s="19">
        <f t="shared" si="160"/>
        <v>0.2018000000000002</v>
      </c>
      <c r="G690" s="19">
        <f t="shared" si="162"/>
        <v>4.0999999999999925E-2</v>
      </c>
      <c r="H690" s="19">
        <f t="shared" si="163"/>
        <v>7.0166666666666933E-2</v>
      </c>
      <c r="I690" s="19">
        <f t="shared" si="164"/>
        <v>0.11116666666666686</v>
      </c>
      <c r="J690" s="21">
        <f>VLOOKUP(C690,'Nymex hist.'!A:B,2,0)</f>
        <v>1.75</v>
      </c>
      <c r="K690" s="21">
        <f t="shared" si="174"/>
        <v>1.6439999999999999</v>
      </c>
      <c r="L690" s="21">
        <f t="shared" si="161"/>
        <v>1.8458000000000001</v>
      </c>
      <c r="M690" s="21">
        <f t="shared" si="165"/>
        <v>1.7936666666666665</v>
      </c>
      <c r="N690" s="21">
        <f t="shared" si="166"/>
        <v>1.8346666666666664</v>
      </c>
      <c r="O690" s="21">
        <f t="shared" si="167"/>
        <v>1.9048333333333334</v>
      </c>
      <c r="P690" s="21">
        <f t="shared" si="168"/>
        <v>1.9798333333333333</v>
      </c>
      <c r="Q690" s="21">
        <f t="shared" si="169"/>
        <v>2.0598333333333332</v>
      </c>
      <c r="R690" s="8">
        <v>34970</v>
      </c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9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>
        <v>1.6439999999999999</v>
      </c>
      <c r="AZ690" s="27">
        <v>1.75</v>
      </c>
      <c r="BA690" s="27">
        <v>1.881</v>
      </c>
      <c r="BB690" s="27">
        <v>1.9319999999999999</v>
      </c>
      <c r="BC690" s="27">
        <v>1.867</v>
      </c>
      <c r="BD690" s="27">
        <v>1.7989999999999999</v>
      </c>
      <c r="BE690" s="27">
        <v>1.7290000000000001</v>
      </c>
      <c r="BF690" s="27">
        <v>1.7290000000000001</v>
      </c>
      <c r="BG690" s="27">
        <v>1.732</v>
      </c>
      <c r="BH690" s="27">
        <v>1.7370000000000001</v>
      </c>
      <c r="BI690" s="27">
        <v>1.744</v>
      </c>
      <c r="BJ690" s="27">
        <v>1.7490000000000001</v>
      </c>
      <c r="BK690" s="27">
        <v>1.7689999999999999</v>
      </c>
      <c r="BL690" s="27">
        <v>1.8340000000000001</v>
      </c>
      <c r="BM690" s="27">
        <v>1.903</v>
      </c>
      <c r="BN690" s="27">
        <v>1.9179999999999999</v>
      </c>
      <c r="BO690" s="27">
        <v>1.853</v>
      </c>
      <c r="BP690" s="27">
        <v>1.7969999999999999</v>
      </c>
      <c r="BQ690" s="27">
        <v>1.7549999999999999</v>
      </c>
      <c r="BR690" s="27">
        <v>1.7989999999999999</v>
      </c>
      <c r="BS690" s="27">
        <v>1.7709999999999999</v>
      </c>
      <c r="BT690" s="27">
        <v>1.8069999999999999</v>
      </c>
      <c r="BU690" s="27">
        <v>1.8140000000000001</v>
      </c>
      <c r="BV690" s="27">
        <v>1.786</v>
      </c>
      <c r="BW690" s="27">
        <v>1.839</v>
      </c>
      <c r="BX690" s="27">
        <v>1.9039999999999999</v>
      </c>
      <c r="BY690" s="27">
        <v>1.9730000000000001</v>
      </c>
      <c r="BZ690" s="27">
        <v>1.988</v>
      </c>
      <c r="CA690" s="27">
        <v>1.923</v>
      </c>
      <c r="CB690" s="27">
        <v>1.867</v>
      </c>
      <c r="CC690" s="27">
        <v>1.825</v>
      </c>
      <c r="CD690" s="27">
        <v>1.869</v>
      </c>
      <c r="CE690" s="27">
        <v>1.843</v>
      </c>
      <c r="CF690" s="27">
        <v>1.877</v>
      </c>
      <c r="CG690" s="27">
        <v>1.8839999999999999</v>
      </c>
      <c r="CH690" s="27">
        <v>1.8560000000000001</v>
      </c>
      <c r="CI690" s="27">
        <v>1.909</v>
      </c>
      <c r="CJ690" s="27">
        <v>1.974</v>
      </c>
      <c r="CK690" s="27">
        <v>2.0430000000000001</v>
      </c>
      <c r="CL690" s="27">
        <v>2.0630000000000002</v>
      </c>
      <c r="CM690" s="27">
        <v>1.998</v>
      </c>
      <c r="CN690" s="27">
        <v>1.9419999999999999</v>
      </c>
      <c r="CO690" s="27">
        <v>1.9</v>
      </c>
      <c r="CP690" s="27">
        <v>1.944</v>
      </c>
      <c r="CQ690" s="27">
        <v>1.9179999999999999</v>
      </c>
      <c r="CR690" s="27">
        <v>1.952</v>
      </c>
      <c r="CS690" s="27">
        <v>1.9590000000000001</v>
      </c>
      <c r="CT690" s="27">
        <v>1.931</v>
      </c>
      <c r="CU690" s="27">
        <v>1.984</v>
      </c>
      <c r="CV690" s="27">
        <v>2.0489999999999999</v>
      </c>
      <c r="CW690" s="27">
        <v>2.1179999999999999</v>
      </c>
      <c r="CX690" s="27">
        <v>2.1429999999999998</v>
      </c>
      <c r="CY690" s="27">
        <v>2.0779999999999998</v>
      </c>
      <c r="CZ690" s="27">
        <v>2.0219999999999998</v>
      </c>
      <c r="DA690" s="27">
        <v>1.98</v>
      </c>
      <c r="DB690" s="27">
        <v>2.024</v>
      </c>
      <c r="DC690" s="27">
        <v>1.998</v>
      </c>
      <c r="DD690" s="27">
        <v>2.032</v>
      </c>
      <c r="DE690" s="27">
        <v>2.0390000000000001</v>
      </c>
      <c r="DF690" s="27">
        <v>2.0110000000000001</v>
      </c>
      <c r="DG690" s="27">
        <v>2.0640000000000001</v>
      </c>
      <c r="DH690" s="27">
        <v>2.129</v>
      </c>
      <c r="DI690" s="27">
        <v>2.198</v>
      </c>
      <c r="DJ690" s="27">
        <v>2.2330000000000001</v>
      </c>
      <c r="DK690" s="27">
        <v>2.1680000000000001</v>
      </c>
      <c r="DL690" s="27">
        <v>2.1120000000000001</v>
      </c>
      <c r="DM690" s="27">
        <v>2.0699999999999998</v>
      </c>
      <c r="DN690" s="27">
        <v>2.1139999999999999</v>
      </c>
      <c r="DO690" s="27">
        <v>2.0880000000000001</v>
      </c>
      <c r="DP690" s="27">
        <v>2.1219999999999999</v>
      </c>
      <c r="DQ690" s="27">
        <v>2.129</v>
      </c>
      <c r="DR690" s="27">
        <v>2.101</v>
      </c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</row>
    <row r="691" spans="1:199" customFormat="1" x14ac:dyDescent="0.2">
      <c r="A691">
        <f t="shared" si="170"/>
        <v>5</v>
      </c>
      <c r="B691">
        <f t="shared" si="171"/>
        <v>9</v>
      </c>
      <c r="C691" s="1">
        <v>34971</v>
      </c>
      <c r="D691">
        <f t="shared" si="172"/>
        <v>9</v>
      </c>
      <c r="E691">
        <f t="shared" si="173"/>
        <v>1995</v>
      </c>
      <c r="F691" s="17">
        <f t="shared" si="160"/>
        <v>0.2056</v>
      </c>
      <c r="G691" s="16">
        <f t="shared" si="162"/>
        <v>3.4166666666666901E-2</v>
      </c>
      <c r="H691" s="16">
        <f t="shared" si="163"/>
        <v>7.0000000000000062E-2</v>
      </c>
      <c r="I691" s="16">
        <f t="shared" si="164"/>
        <v>0.10416666666666696</v>
      </c>
      <c r="J691" s="7">
        <f>VLOOKUP(C691,'Nymex hist.'!A:B,2,0)</f>
        <v>1.75</v>
      </c>
      <c r="K691" s="11">
        <f t="shared" si="174"/>
        <v>1.6439999999999999</v>
      </c>
      <c r="L691" s="11">
        <f t="shared" si="161"/>
        <v>1.8495999999999999</v>
      </c>
      <c r="M691" s="9">
        <f t="shared" si="165"/>
        <v>1.7974166666666667</v>
      </c>
      <c r="N691" s="9">
        <f t="shared" si="166"/>
        <v>1.8315833333333336</v>
      </c>
      <c r="O691" s="9">
        <f t="shared" si="167"/>
        <v>1.9015833333333336</v>
      </c>
      <c r="P691" s="9">
        <f t="shared" si="168"/>
        <v>1.9765833333333334</v>
      </c>
      <c r="Q691" s="9">
        <f t="shared" si="169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x14ac:dyDescent="0.2">
      <c r="A692">
        <f t="shared" si="170"/>
        <v>1</v>
      </c>
      <c r="B692">
        <f t="shared" si="171"/>
        <v>10</v>
      </c>
      <c r="C692" s="1">
        <v>34974</v>
      </c>
      <c r="D692">
        <f t="shared" si="172"/>
        <v>10</v>
      </c>
      <c r="E692">
        <f t="shared" si="173"/>
        <v>1995</v>
      </c>
      <c r="F692" s="15"/>
      <c r="G692" s="16">
        <f t="shared" si="162"/>
        <v>1.4666666666666828E-2</v>
      </c>
      <c r="H692" s="16">
        <f t="shared" si="163"/>
        <v>7.0000000000000062E-2</v>
      </c>
      <c r="I692" s="16">
        <f t="shared" si="164"/>
        <v>8.466666666666689E-2</v>
      </c>
      <c r="J692" s="7">
        <f>VLOOKUP(C692,'Nymex hist.'!A:B,2,0)</f>
        <v>1.8939999999999999</v>
      </c>
      <c r="K692" s="7"/>
      <c r="L692" s="7"/>
      <c r="M692" s="9">
        <f t="shared" si="165"/>
        <v>1.8083333333333336</v>
      </c>
      <c r="N692" s="9">
        <f t="shared" si="166"/>
        <v>1.8230000000000004</v>
      </c>
      <c r="O692" s="9">
        <f t="shared" si="167"/>
        <v>1.8930000000000005</v>
      </c>
      <c r="P692" s="9">
        <f t="shared" si="168"/>
        <v>1.968</v>
      </c>
      <c r="Q692" s="9">
        <f t="shared" si="169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x14ac:dyDescent="0.2">
      <c r="A693">
        <f t="shared" si="170"/>
        <v>2</v>
      </c>
      <c r="B693">
        <f t="shared" si="171"/>
        <v>10</v>
      </c>
      <c r="C693" s="1">
        <v>34975</v>
      </c>
      <c r="D693">
        <f t="shared" si="172"/>
        <v>10</v>
      </c>
      <c r="E693">
        <f t="shared" si="173"/>
        <v>1995</v>
      </c>
      <c r="F693" s="15"/>
      <c r="G693" s="16">
        <f t="shared" si="162"/>
        <v>2.016666666666711E-2</v>
      </c>
      <c r="H693" s="16">
        <f t="shared" si="163"/>
        <v>6.9999999999999618E-2</v>
      </c>
      <c r="I693" s="16">
        <f t="shared" si="164"/>
        <v>9.0166666666666728E-2</v>
      </c>
      <c r="J693" s="7">
        <f>VLOOKUP(C693,'Nymex hist.'!A:B,2,0)</f>
        <v>1.8089999999999999</v>
      </c>
      <c r="K693" s="7"/>
      <c r="L693" s="7"/>
      <c r="M693" s="9">
        <f t="shared" si="165"/>
        <v>1.7750833333333331</v>
      </c>
      <c r="N693" s="9">
        <f t="shared" si="166"/>
        <v>1.7952500000000002</v>
      </c>
      <c r="O693" s="9">
        <f t="shared" si="167"/>
        <v>1.8652499999999999</v>
      </c>
      <c r="P693" s="9">
        <f t="shared" si="168"/>
        <v>1.94025</v>
      </c>
      <c r="Q693" s="9">
        <f t="shared" si="169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x14ac:dyDescent="0.2">
      <c r="A694">
        <f t="shared" si="170"/>
        <v>3</v>
      </c>
      <c r="B694">
        <f t="shared" si="171"/>
        <v>10</v>
      </c>
      <c r="C694" s="1">
        <v>34976</v>
      </c>
      <c r="D694">
        <f t="shared" si="172"/>
        <v>10</v>
      </c>
      <c r="E694">
        <f t="shared" si="173"/>
        <v>1995</v>
      </c>
      <c r="F694" s="15"/>
      <c r="G694" s="16">
        <f t="shared" si="162"/>
        <v>1.883333333333348E-2</v>
      </c>
      <c r="H694" s="16">
        <f t="shared" si="163"/>
        <v>7.0000000000000062E-2</v>
      </c>
      <c r="I694" s="16">
        <f t="shared" si="164"/>
        <v>8.8833333333333542E-2</v>
      </c>
      <c r="J694" s="7">
        <f>VLOOKUP(C694,'Nymex hist.'!A:B,2,0)</f>
        <v>1.829</v>
      </c>
      <c r="K694" s="7"/>
      <c r="L694" s="7"/>
      <c r="M694" s="9">
        <f t="shared" si="165"/>
        <v>1.7674999999999998</v>
      </c>
      <c r="N694" s="9">
        <f t="shared" si="166"/>
        <v>1.7863333333333333</v>
      </c>
      <c r="O694" s="9">
        <f t="shared" si="167"/>
        <v>1.8563333333333334</v>
      </c>
      <c r="P694" s="9">
        <f t="shared" si="168"/>
        <v>1.9313333333333331</v>
      </c>
      <c r="Q694" s="9">
        <f t="shared" si="169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x14ac:dyDescent="0.2">
      <c r="A695">
        <f t="shared" si="170"/>
        <v>4</v>
      </c>
      <c r="B695">
        <f t="shared" si="171"/>
        <v>10</v>
      </c>
      <c r="C695" s="1">
        <v>34977</v>
      </c>
      <c r="D695">
        <f t="shared" si="172"/>
        <v>10</v>
      </c>
      <c r="E695">
        <f t="shared" si="173"/>
        <v>1995</v>
      </c>
      <c r="F695" s="15"/>
      <c r="G695" s="16">
        <f t="shared" si="162"/>
        <v>1.5166666666666329E-2</v>
      </c>
      <c r="H695" s="16">
        <f t="shared" si="163"/>
        <v>6.9583333333333552E-2</v>
      </c>
      <c r="I695" s="16">
        <f t="shared" si="164"/>
        <v>8.4749999999999881E-2</v>
      </c>
      <c r="J695" s="7">
        <f>VLOOKUP(C695,'Nymex hist.'!A:B,2,0)</f>
        <v>1.7949999999999999</v>
      </c>
      <c r="K695" s="7"/>
      <c r="L695" s="7"/>
      <c r="M695" s="9">
        <f t="shared" si="165"/>
        <v>1.7755833333333335</v>
      </c>
      <c r="N695" s="9">
        <f t="shared" si="166"/>
        <v>1.7907499999999998</v>
      </c>
      <c r="O695" s="9">
        <f t="shared" si="167"/>
        <v>1.8603333333333334</v>
      </c>
      <c r="P695" s="9">
        <f t="shared" si="168"/>
        <v>1.9353333333333333</v>
      </c>
      <c r="Q695" s="9">
        <f t="shared" si="169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x14ac:dyDescent="0.2">
      <c r="A696">
        <f t="shared" si="170"/>
        <v>5</v>
      </c>
      <c r="B696">
        <f t="shared" si="171"/>
        <v>10</v>
      </c>
      <c r="C696" s="1">
        <v>34978</v>
      </c>
      <c r="D696">
        <f t="shared" si="172"/>
        <v>10</v>
      </c>
      <c r="E696">
        <f t="shared" si="173"/>
        <v>1995</v>
      </c>
      <c r="F696" s="15"/>
      <c r="G696" s="16">
        <f t="shared" si="162"/>
        <v>1.5166666666666551E-2</v>
      </c>
      <c r="H696" s="16">
        <f t="shared" si="163"/>
        <v>5.9833333333333405E-2</v>
      </c>
      <c r="I696" s="16">
        <f t="shared" si="164"/>
        <v>7.4999999999999956E-2</v>
      </c>
      <c r="J696" s="7">
        <f>VLOOKUP(C696,'Nymex hist.'!A:B,2,0)</f>
        <v>1.802</v>
      </c>
      <c r="K696" s="7"/>
      <c r="L696" s="7"/>
      <c r="M696" s="9">
        <f t="shared" si="165"/>
        <v>1.7978333333333334</v>
      </c>
      <c r="N696" s="9">
        <f t="shared" si="166"/>
        <v>1.8129999999999999</v>
      </c>
      <c r="O696" s="9">
        <f t="shared" si="167"/>
        <v>1.8728333333333333</v>
      </c>
      <c r="P696" s="9">
        <f t="shared" si="168"/>
        <v>1.9428333333333334</v>
      </c>
      <c r="Q696" s="9">
        <f t="shared" si="169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x14ac:dyDescent="0.2">
      <c r="A697">
        <f t="shared" si="170"/>
        <v>1</v>
      </c>
      <c r="B697">
        <f t="shared" si="171"/>
        <v>10</v>
      </c>
      <c r="C697" s="1">
        <v>34981</v>
      </c>
      <c r="D697">
        <f t="shared" si="172"/>
        <v>10</v>
      </c>
      <c r="E697">
        <f t="shared" si="173"/>
        <v>1995</v>
      </c>
      <c r="F697" s="15"/>
      <c r="G697" s="16">
        <f t="shared" si="162"/>
        <v>7.6666666666664884E-3</v>
      </c>
      <c r="H697" s="16">
        <f t="shared" si="163"/>
        <v>5.9833333333333627E-2</v>
      </c>
      <c r="I697" s="16">
        <f t="shared" si="164"/>
        <v>6.7500000000000115E-2</v>
      </c>
      <c r="J697" s="7">
        <f>VLOOKUP(C697,'Nymex hist.'!A:B,2,0)</f>
        <v>1.845</v>
      </c>
      <c r="K697" s="7"/>
      <c r="L697" s="7"/>
      <c r="M697" s="9">
        <f t="shared" si="165"/>
        <v>1.7929166666666667</v>
      </c>
      <c r="N697" s="9">
        <f t="shared" si="166"/>
        <v>1.8005833333333332</v>
      </c>
      <c r="O697" s="9">
        <f t="shared" si="167"/>
        <v>1.8604166666666668</v>
      </c>
      <c r="P697" s="9">
        <f t="shared" si="168"/>
        <v>1.9304166666666667</v>
      </c>
      <c r="Q697" s="9">
        <f t="shared" si="169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x14ac:dyDescent="0.2">
      <c r="A698">
        <f t="shared" si="170"/>
        <v>2</v>
      </c>
      <c r="B698">
        <f t="shared" si="171"/>
        <v>10</v>
      </c>
      <c r="C698" s="1">
        <v>34982</v>
      </c>
      <c r="D698">
        <f t="shared" si="172"/>
        <v>10</v>
      </c>
      <c r="E698">
        <f t="shared" si="173"/>
        <v>1995</v>
      </c>
      <c r="F698" s="15"/>
      <c r="G698" s="16">
        <f t="shared" si="162"/>
        <v>1.0333333333333306E-2</v>
      </c>
      <c r="H698" s="16">
        <f t="shared" si="163"/>
        <v>5.8583333333333432E-2</v>
      </c>
      <c r="I698" s="16">
        <f t="shared" si="164"/>
        <v>6.8916666666666737E-2</v>
      </c>
      <c r="J698" s="7">
        <f>VLOOKUP(C698,'Nymex hist.'!A:B,2,0)</f>
        <v>1.802</v>
      </c>
      <c r="K698" s="7"/>
      <c r="L698" s="7"/>
      <c r="M698" s="9">
        <f t="shared" si="165"/>
        <v>1.7849166666666667</v>
      </c>
      <c r="N698" s="9">
        <f t="shared" si="166"/>
        <v>1.79525</v>
      </c>
      <c r="O698" s="9">
        <f t="shared" si="167"/>
        <v>1.8538333333333334</v>
      </c>
      <c r="P698" s="9">
        <f t="shared" si="168"/>
        <v>1.9238333333333333</v>
      </c>
      <c r="Q698" s="9">
        <f t="shared" si="169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x14ac:dyDescent="0.2">
      <c r="A699">
        <f t="shared" si="170"/>
        <v>3</v>
      </c>
      <c r="B699">
        <f t="shared" si="171"/>
        <v>10</v>
      </c>
      <c r="C699" s="1">
        <v>34983</v>
      </c>
      <c r="D699">
        <f t="shared" si="172"/>
        <v>10</v>
      </c>
      <c r="E699">
        <f t="shared" si="173"/>
        <v>1995</v>
      </c>
      <c r="F699" s="15"/>
      <c r="G699" s="16">
        <f t="shared" si="162"/>
        <v>1.4750000000000041E-2</v>
      </c>
      <c r="H699" s="16">
        <f t="shared" si="163"/>
        <v>5.7333333333333458E-2</v>
      </c>
      <c r="I699" s="16">
        <f t="shared" si="164"/>
        <v>7.2083333333333499E-2</v>
      </c>
      <c r="J699" s="7">
        <f>VLOOKUP(C699,'Nymex hist.'!A:B,2,0)</f>
        <v>1.7609999999999999</v>
      </c>
      <c r="K699" s="7"/>
      <c r="L699" s="7"/>
      <c r="M699" s="9">
        <f t="shared" si="165"/>
        <v>1.7717499999999999</v>
      </c>
      <c r="N699" s="9">
        <f t="shared" si="166"/>
        <v>1.7865</v>
      </c>
      <c r="O699" s="9">
        <f t="shared" si="167"/>
        <v>1.8438333333333334</v>
      </c>
      <c r="P699" s="9">
        <f t="shared" si="168"/>
        <v>1.9088333333333332</v>
      </c>
      <c r="Q699" s="9">
        <f t="shared" si="169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x14ac:dyDescent="0.2">
      <c r="A700">
        <f t="shared" si="170"/>
        <v>4</v>
      </c>
      <c r="B700">
        <f t="shared" si="171"/>
        <v>10</v>
      </c>
      <c r="C700" s="1">
        <v>34984</v>
      </c>
      <c r="D700">
        <f t="shared" si="172"/>
        <v>10</v>
      </c>
      <c r="E700">
        <f t="shared" si="173"/>
        <v>1995</v>
      </c>
      <c r="F700" s="15"/>
      <c r="G700" s="16">
        <f t="shared" si="162"/>
        <v>1.9833333333333591E-2</v>
      </c>
      <c r="H700" s="16">
        <f t="shared" si="163"/>
        <v>4.7499999999999432E-2</v>
      </c>
      <c r="I700" s="16">
        <f t="shared" si="164"/>
        <v>6.7333333333333023E-2</v>
      </c>
      <c r="J700" s="7">
        <f>VLOOKUP(C700,'Nymex hist.'!A:B,2,0)</f>
        <v>1.7350000000000001</v>
      </c>
      <c r="K700" s="7"/>
      <c r="L700" s="7"/>
      <c r="M700" s="9">
        <f t="shared" si="165"/>
        <v>1.7735833333333335</v>
      </c>
      <c r="N700" s="9">
        <f t="shared" si="166"/>
        <v>1.7934166666666671</v>
      </c>
      <c r="O700" s="9">
        <f t="shared" si="167"/>
        <v>1.8409166666666665</v>
      </c>
      <c r="P700" s="9">
        <f t="shared" si="168"/>
        <v>1.9059166666666665</v>
      </c>
      <c r="Q700" s="9">
        <f t="shared" si="169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x14ac:dyDescent="0.2">
      <c r="A701">
        <f t="shared" si="170"/>
        <v>5</v>
      </c>
      <c r="B701">
        <f t="shared" si="171"/>
        <v>10</v>
      </c>
      <c r="C701" s="1">
        <v>34985</v>
      </c>
      <c r="D701">
        <f t="shared" si="172"/>
        <v>10</v>
      </c>
      <c r="E701">
        <f t="shared" si="173"/>
        <v>1995</v>
      </c>
      <c r="F701" s="15"/>
      <c r="G701" s="16">
        <f t="shared" si="162"/>
        <v>2.0083333333333675E-2</v>
      </c>
      <c r="H701" s="16">
        <f t="shared" si="163"/>
        <v>4.7749999999999737E-2</v>
      </c>
      <c r="I701" s="16">
        <f t="shared" si="164"/>
        <v>6.7833333333333412E-2</v>
      </c>
      <c r="J701" s="7">
        <f>VLOOKUP(C701,'Nymex hist.'!A:B,2,0)</f>
        <v>1.75</v>
      </c>
      <c r="K701" s="7"/>
      <c r="L701" s="7"/>
      <c r="M701" s="9">
        <f t="shared" si="165"/>
        <v>1.7775833333333333</v>
      </c>
      <c r="N701" s="9">
        <f t="shared" si="166"/>
        <v>1.797666666666667</v>
      </c>
      <c r="O701" s="9">
        <f t="shared" si="167"/>
        <v>1.8454166666666667</v>
      </c>
      <c r="P701" s="9">
        <f t="shared" si="168"/>
        <v>1.9104166666666667</v>
      </c>
      <c r="Q701" s="9">
        <f t="shared" si="169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x14ac:dyDescent="0.2">
      <c r="A702">
        <f t="shared" si="170"/>
        <v>1</v>
      </c>
      <c r="B702">
        <f t="shared" si="171"/>
        <v>10</v>
      </c>
      <c r="C702" s="1">
        <v>34988</v>
      </c>
      <c r="D702">
        <f t="shared" si="172"/>
        <v>10</v>
      </c>
      <c r="E702">
        <f t="shared" si="173"/>
        <v>1995</v>
      </c>
      <c r="F702" s="15"/>
      <c r="G702" s="16">
        <f t="shared" si="162"/>
        <v>2.4583333333333179E-2</v>
      </c>
      <c r="H702" s="16">
        <f t="shared" si="163"/>
        <v>4.7749999999999959E-2</v>
      </c>
      <c r="I702" s="16">
        <f t="shared" si="164"/>
        <v>7.2333333333333139E-2</v>
      </c>
      <c r="J702" s="7">
        <f>VLOOKUP(C702,'Nymex hist.'!A:B,2,0)</f>
        <v>1.7090000000000001</v>
      </c>
      <c r="K702" s="7"/>
      <c r="L702" s="7"/>
      <c r="M702" s="9">
        <f t="shared" si="165"/>
        <v>1.7590833333333336</v>
      </c>
      <c r="N702" s="9">
        <f t="shared" si="166"/>
        <v>1.7836666666666667</v>
      </c>
      <c r="O702" s="9">
        <f t="shared" si="167"/>
        <v>1.8314166666666667</v>
      </c>
      <c r="P702" s="9">
        <f t="shared" si="168"/>
        <v>1.8964166666666664</v>
      </c>
      <c r="Q702" s="9">
        <f t="shared" si="169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x14ac:dyDescent="0.2">
      <c r="A703">
        <f t="shared" si="170"/>
        <v>2</v>
      </c>
      <c r="B703">
        <f t="shared" si="171"/>
        <v>10</v>
      </c>
      <c r="C703" s="1">
        <v>34989</v>
      </c>
      <c r="D703">
        <f t="shared" si="172"/>
        <v>10</v>
      </c>
      <c r="E703">
        <f t="shared" si="173"/>
        <v>1995</v>
      </c>
      <c r="F703" s="15"/>
      <c r="G703" s="16">
        <f t="shared" si="162"/>
        <v>3.0166666666666453E-2</v>
      </c>
      <c r="H703" s="16">
        <f t="shared" si="163"/>
        <v>4.7750000000000181E-2</v>
      </c>
      <c r="I703" s="16">
        <f t="shared" si="164"/>
        <v>7.7916666666666634E-2</v>
      </c>
      <c r="J703" s="7">
        <f>VLOOKUP(C703,'Nymex hist.'!A:B,2,0)</f>
        <v>1.7210000000000001</v>
      </c>
      <c r="K703" s="7"/>
      <c r="L703" s="7"/>
      <c r="M703" s="9">
        <f t="shared" si="165"/>
        <v>1.7602500000000001</v>
      </c>
      <c r="N703" s="9">
        <f t="shared" si="166"/>
        <v>1.7904166666666665</v>
      </c>
      <c r="O703" s="9">
        <f t="shared" si="167"/>
        <v>1.8381666666666667</v>
      </c>
      <c r="P703" s="9">
        <f t="shared" si="168"/>
        <v>1.9031666666666667</v>
      </c>
      <c r="Q703" s="9">
        <f t="shared" si="169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x14ac:dyDescent="0.2">
      <c r="A704">
        <f t="shared" si="170"/>
        <v>3</v>
      </c>
      <c r="B704">
        <f t="shared" si="171"/>
        <v>10</v>
      </c>
      <c r="C704" s="1">
        <v>34990</v>
      </c>
      <c r="D704">
        <f t="shared" si="172"/>
        <v>10</v>
      </c>
      <c r="E704">
        <f t="shared" si="173"/>
        <v>1995</v>
      </c>
      <c r="F704" s="15"/>
      <c r="G704" s="16">
        <f t="shared" si="162"/>
        <v>3.3166666666666345E-2</v>
      </c>
      <c r="H704" s="16">
        <f t="shared" si="163"/>
        <v>4.7916666666666829E-2</v>
      </c>
      <c r="I704" s="16">
        <f t="shared" si="164"/>
        <v>8.1083333333333174E-2</v>
      </c>
      <c r="J704" s="7">
        <f>VLOOKUP(C704,'Nymex hist.'!A:B,2,0)</f>
        <v>1.7270000000000001</v>
      </c>
      <c r="K704" s="7"/>
      <c r="L704" s="7"/>
      <c r="M704" s="9">
        <f t="shared" si="165"/>
        <v>1.7588333333333335</v>
      </c>
      <c r="N704" s="9">
        <f t="shared" si="166"/>
        <v>1.7919999999999998</v>
      </c>
      <c r="O704" s="9">
        <f t="shared" si="167"/>
        <v>1.8399166666666666</v>
      </c>
      <c r="P704" s="9">
        <f t="shared" si="168"/>
        <v>1.8999166666666669</v>
      </c>
      <c r="Q704" s="9">
        <f t="shared" si="169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x14ac:dyDescent="0.2">
      <c r="A705">
        <f t="shared" si="170"/>
        <v>4</v>
      </c>
      <c r="B705">
        <f t="shared" si="171"/>
        <v>10</v>
      </c>
      <c r="C705" s="1">
        <v>34991</v>
      </c>
      <c r="D705">
        <f t="shared" si="172"/>
        <v>10</v>
      </c>
      <c r="E705">
        <f t="shared" si="173"/>
        <v>1995</v>
      </c>
      <c r="F705" s="15"/>
      <c r="G705" s="16">
        <f t="shared" si="162"/>
        <v>3.5166666666667012E-2</v>
      </c>
      <c r="H705" s="16">
        <f t="shared" si="163"/>
        <v>4.841666666666633E-2</v>
      </c>
      <c r="I705" s="16">
        <f t="shared" si="164"/>
        <v>8.3583333333333343E-2</v>
      </c>
      <c r="J705" s="7">
        <f>VLOOKUP(C705,'Nymex hist.'!A:B,2,0)</f>
        <v>1.7230000000000001</v>
      </c>
      <c r="K705" s="7"/>
      <c r="L705" s="7"/>
      <c r="M705" s="9">
        <f t="shared" si="165"/>
        <v>1.7534166666666664</v>
      </c>
      <c r="N705" s="9">
        <f t="shared" si="166"/>
        <v>1.7885833333333334</v>
      </c>
      <c r="O705" s="9">
        <f t="shared" si="167"/>
        <v>1.8369999999999997</v>
      </c>
      <c r="P705" s="9">
        <f t="shared" si="168"/>
        <v>1.8970000000000002</v>
      </c>
      <c r="Q705" s="9">
        <f t="shared" si="169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x14ac:dyDescent="0.2">
      <c r="A706">
        <f t="shared" si="170"/>
        <v>5</v>
      </c>
      <c r="B706">
        <f t="shared" si="171"/>
        <v>10</v>
      </c>
      <c r="C706" s="1">
        <v>34992</v>
      </c>
      <c r="D706">
        <f t="shared" si="172"/>
        <v>10</v>
      </c>
      <c r="E706">
        <f t="shared" si="173"/>
        <v>1995</v>
      </c>
      <c r="F706" s="15"/>
      <c r="G706" s="16">
        <f t="shared" si="162"/>
        <v>3.4499999999999531E-2</v>
      </c>
      <c r="H706" s="16">
        <f t="shared" si="163"/>
        <v>4.8416666666666996E-2</v>
      </c>
      <c r="I706" s="16">
        <f t="shared" si="164"/>
        <v>8.2916666666666528E-2</v>
      </c>
      <c r="J706" s="7">
        <f>VLOOKUP(C706,'Nymex hist.'!A:B,2,0)</f>
        <v>1.754</v>
      </c>
      <c r="K706" s="7"/>
      <c r="L706" s="7"/>
      <c r="M706" s="9">
        <f t="shared" si="165"/>
        <v>1.7696666666666667</v>
      </c>
      <c r="N706" s="9">
        <f t="shared" si="166"/>
        <v>1.8041666666666663</v>
      </c>
      <c r="O706" s="9">
        <f t="shared" si="167"/>
        <v>1.8525833333333332</v>
      </c>
      <c r="P706" s="9">
        <f t="shared" si="168"/>
        <v>1.9125833333333329</v>
      </c>
      <c r="Q706" s="9">
        <f t="shared" si="169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x14ac:dyDescent="0.2">
      <c r="A707">
        <f t="shared" si="170"/>
        <v>1</v>
      </c>
      <c r="B707">
        <f t="shared" si="171"/>
        <v>10</v>
      </c>
      <c r="C707" s="1">
        <v>34995</v>
      </c>
      <c r="D707">
        <f t="shared" si="172"/>
        <v>10</v>
      </c>
      <c r="E707">
        <f t="shared" si="173"/>
        <v>1995</v>
      </c>
      <c r="F707" s="15"/>
      <c r="G707" s="16">
        <f t="shared" si="162"/>
        <v>3.3333333333333215E-2</v>
      </c>
      <c r="H707" s="16">
        <f t="shared" si="163"/>
        <v>4.8416666666666996E-2</v>
      </c>
      <c r="I707" s="16">
        <f t="shared" si="164"/>
        <v>8.1750000000000211E-2</v>
      </c>
      <c r="J707" s="7">
        <f>VLOOKUP(C707,'Nymex hist.'!A:B,2,0)</f>
        <v>1.7629999999999999</v>
      </c>
      <c r="K707" s="7"/>
      <c r="L707" s="7"/>
      <c r="M707" s="9">
        <f t="shared" si="165"/>
        <v>1.7745</v>
      </c>
      <c r="N707" s="9">
        <f t="shared" si="166"/>
        <v>1.8078333333333332</v>
      </c>
      <c r="O707" s="9">
        <f t="shared" si="167"/>
        <v>1.8562500000000002</v>
      </c>
      <c r="P707" s="9">
        <f t="shared" si="168"/>
        <v>1.91625</v>
      </c>
      <c r="Q707" s="9">
        <f t="shared" si="169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x14ac:dyDescent="0.2">
      <c r="A708">
        <f t="shared" si="170"/>
        <v>2</v>
      </c>
      <c r="B708">
        <f t="shared" si="171"/>
        <v>10</v>
      </c>
      <c r="C708" s="1">
        <v>34996</v>
      </c>
      <c r="D708">
        <f t="shared" si="172"/>
        <v>10</v>
      </c>
      <c r="E708">
        <f t="shared" si="173"/>
        <v>1995</v>
      </c>
      <c r="F708" s="15"/>
      <c r="G708" s="16">
        <f t="shared" si="162"/>
        <v>3.3499999999999863E-2</v>
      </c>
      <c r="H708" s="16">
        <f t="shared" si="163"/>
        <v>4.8416666666666996E-2</v>
      </c>
      <c r="I708" s="16">
        <f t="shared" si="164"/>
        <v>8.191666666666686E-2</v>
      </c>
      <c r="J708" s="7">
        <f>VLOOKUP(C708,'Nymex hist.'!A:B,2,0)</f>
        <v>1.772</v>
      </c>
      <c r="K708" s="7"/>
      <c r="L708" s="7"/>
      <c r="M708" s="9">
        <f t="shared" si="165"/>
        <v>1.7563333333333333</v>
      </c>
      <c r="N708" s="9">
        <f t="shared" si="166"/>
        <v>1.7898333333333332</v>
      </c>
      <c r="O708" s="9">
        <f t="shared" si="167"/>
        <v>1.8382500000000002</v>
      </c>
      <c r="P708" s="9">
        <f t="shared" si="168"/>
        <v>1.89825</v>
      </c>
      <c r="Q708" s="9">
        <f t="shared" si="169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x14ac:dyDescent="0.2">
      <c r="A709">
        <f t="shared" si="170"/>
        <v>3</v>
      </c>
      <c r="B709">
        <f t="shared" si="171"/>
        <v>10</v>
      </c>
      <c r="C709" s="1">
        <v>34997</v>
      </c>
      <c r="D709">
        <f t="shared" si="172"/>
        <v>10</v>
      </c>
      <c r="E709">
        <f t="shared" si="173"/>
        <v>1995</v>
      </c>
      <c r="F709" s="15"/>
      <c r="G709" s="16">
        <f t="shared" ref="G709:G772" si="175">N709-M709</f>
        <v>3.1333333333333657E-2</v>
      </c>
      <c r="H709" s="16">
        <f t="shared" ref="H709:H772" si="176">O709-N709</f>
        <v>4.841666666666633E-2</v>
      </c>
      <c r="I709" s="16">
        <f t="shared" ref="I709:I772" si="177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8">SUMIF($S$3:$FQ$3,$E709+1,$S709:$FQ709)/COUNTIF($S$3:$FQ$3,$E709+1)</f>
        <v>1.7570833333333331</v>
      </c>
      <c r="N709" s="9">
        <f t="shared" ref="N709:N772" si="179">SUMIF($S$3:$FQ$3,$E709+2,$S709:$FQ709)/COUNTIF($S$3:$FQ$3,$E709+2)</f>
        <v>1.7884166666666668</v>
      </c>
      <c r="O709" s="9">
        <f t="shared" ref="O709:O772" si="180">SUMIF($S$3:$FQ$3,$E709+3,$S709:$FQ709)/COUNTIF($S$3:$FQ$3,$E709+3)</f>
        <v>1.8368333333333331</v>
      </c>
      <c r="P709" s="9">
        <f t="shared" ref="P709:P772" si="181">SUMIF($S$3:$FQ$3,$E709+4,$S709:$FQ709)/COUNTIF($S$3:$FQ$3,$E709+4)</f>
        <v>1.8968333333333336</v>
      </c>
      <c r="Q709" s="9">
        <f t="shared" ref="Q709:Q772" si="182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x14ac:dyDescent="0.2">
      <c r="A710">
        <f t="shared" ref="A710:A773" si="183">WEEKDAY(C710,2)</f>
        <v>4</v>
      </c>
      <c r="B710">
        <f t="shared" ref="B710:B773" si="184">MONTH(C710)</f>
        <v>10</v>
      </c>
      <c r="C710" s="1">
        <v>34998</v>
      </c>
      <c r="D710">
        <f t="shared" ref="D710:D773" si="185">MONTH(R710)</f>
        <v>10</v>
      </c>
      <c r="E710">
        <f t="shared" ref="E710:E773" si="186">YEAR(R710)</f>
        <v>1995</v>
      </c>
      <c r="F710" s="15"/>
      <c r="G710" s="16">
        <f t="shared" si="175"/>
        <v>2.9833333333332934E-2</v>
      </c>
      <c r="H710" s="16">
        <f t="shared" si="176"/>
        <v>4.8416666666666774E-2</v>
      </c>
      <c r="I710" s="16">
        <f t="shared" si="177"/>
        <v>7.8249999999999709E-2</v>
      </c>
      <c r="J710" s="7">
        <f>VLOOKUP(C710,'Nymex hist.'!A:B,2,0)</f>
        <v>1.83</v>
      </c>
      <c r="K710" s="7"/>
      <c r="L710" s="7"/>
      <c r="M710" s="9">
        <f t="shared" si="178"/>
        <v>1.7706666666666668</v>
      </c>
      <c r="N710" s="9">
        <f t="shared" si="179"/>
        <v>1.8004999999999998</v>
      </c>
      <c r="O710" s="9">
        <f t="shared" si="180"/>
        <v>1.8489166666666665</v>
      </c>
      <c r="P710" s="9">
        <f t="shared" si="181"/>
        <v>1.908916666666667</v>
      </c>
      <c r="Q710" s="9">
        <f t="shared" si="182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x14ac:dyDescent="0.2">
      <c r="A711">
        <f t="shared" si="183"/>
        <v>5</v>
      </c>
      <c r="B711">
        <f t="shared" si="184"/>
        <v>10</v>
      </c>
      <c r="C711" s="1">
        <v>34999</v>
      </c>
      <c r="D711">
        <f t="shared" si="185"/>
        <v>10</v>
      </c>
      <c r="E711">
        <f t="shared" si="186"/>
        <v>1995</v>
      </c>
      <c r="F711" s="15"/>
      <c r="G711" s="16">
        <f t="shared" si="175"/>
        <v>2.9416666666666647E-2</v>
      </c>
      <c r="H711" s="16">
        <f t="shared" si="176"/>
        <v>4.8416666666667219E-2</v>
      </c>
      <c r="I711" s="16">
        <f t="shared" si="177"/>
        <v>7.7833333333333865E-2</v>
      </c>
      <c r="J711" s="7">
        <f>VLOOKUP(C711,'Nymex hist.'!A:B,2,0)</f>
        <v>1.839</v>
      </c>
      <c r="K711" s="7"/>
      <c r="L711" s="7"/>
      <c r="M711" s="9">
        <f t="shared" si="178"/>
        <v>1.7780833333333332</v>
      </c>
      <c r="N711" s="9">
        <f t="shared" si="179"/>
        <v>1.8074999999999999</v>
      </c>
      <c r="O711" s="9">
        <f t="shared" si="180"/>
        <v>1.8559166666666671</v>
      </c>
      <c r="P711" s="9">
        <f t="shared" si="181"/>
        <v>1.9159166666666667</v>
      </c>
      <c r="Q711" s="9">
        <f t="shared" si="182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x14ac:dyDescent="0.2">
      <c r="A712">
        <f t="shared" si="183"/>
        <v>1</v>
      </c>
      <c r="B712">
        <f t="shared" si="184"/>
        <v>10</v>
      </c>
      <c r="C712" s="1">
        <v>35002</v>
      </c>
      <c r="D712">
        <f t="shared" si="185"/>
        <v>10</v>
      </c>
      <c r="E712">
        <f t="shared" si="186"/>
        <v>1995</v>
      </c>
      <c r="F712" s="15"/>
      <c r="G712" s="16">
        <f t="shared" si="175"/>
        <v>2.6166666666667115E-2</v>
      </c>
      <c r="H712" s="16">
        <f t="shared" si="176"/>
        <v>4.6124999999999527E-2</v>
      </c>
      <c r="I712" s="16">
        <f t="shared" si="177"/>
        <v>7.2291666666666643E-2</v>
      </c>
      <c r="J712" s="7">
        <f>VLOOKUP(C712,'Nymex hist.'!A:B,2,0)</f>
        <v>1.85</v>
      </c>
      <c r="K712" s="7"/>
      <c r="L712" s="7"/>
      <c r="M712" s="9">
        <f t="shared" si="178"/>
        <v>1.7779999999999998</v>
      </c>
      <c r="N712" s="9">
        <f t="shared" si="179"/>
        <v>1.8041666666666669</v>
      </c>
      <c r="O712" s="9">
        <f t="shared" si="180"/>
        <v>1.8502916666666664</v>
      </c>
      <c r="P712" s="9">
        <f t="shared" si="181"/>
        <v>1.907791666666667</v>
      </c>
      <c r="Q712" s="9">
        <f t="shared" si="182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x14ac:dyDescent="0.2">
      <c r="A713">
        <f t="shared" si="183"/>
        <v>2</v>
      </c>
      <c r="B713">
        <f t="shared" si="184"/>
        <v>10</v>
      </c>
      <c r="C713" s="1">
        <v>35003</v>
      </c>
      <c r="D713">
        <f t="shared" si="185"/>
        <v>10</v>
      </c>
      <c r="E713">
        <f t="shared" si="186"/>
        <v>1995</v>
      </c>
      <c r="F713" s="15"/>
      <c r="G713" s="16">
        <f t="shared" si="175"/>
        <v>2.1249999999999991E-2</v>
      </c>
      <c r="H713" s="16">
        <f t="shared" si="176"/>
        <v>4.8416666666666552E-2</v>
      </c>
      <c r="I713" s="16">
        <f t="shared" si="177"/>
        <v>6.9666666666666544E-2</v>
      </c>
      <c r="J713" s="7">
        <f>VLOOKUP(C713,'Nymex hist.'!A:B,2,0)</f>
        <v>1.8660000000000001</v>
      </c>
      <c r="K713" s="7"/>
      <c r="L713" s="7"/>
      <c r="M713" s="9">
        <f t="shared" si="178"/>
        <v>1.782</v>
      </c>
      <c r="N713" s="9">
        <f t="shared" si="179"/>
        <v>1.80325</v>
      </c>
      <c r="O713" s="9">
        <f t="shared" si="180"/>
        <v>1.8516666666666666</v>
      </c>
      <c r="P713" s="9">
        <f t="shared" si="181"/>
        <v>1.9116666666666668</v>
      </c>
      <c r="Q713" s="9">
        <f t="shared" si="182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x14ac:dyDescent="0.2">
      <c r="A714">
        <f t="shared" si="183"/>
        <v>3</v>
      </c>
      <c r="B714">
        <f t="shared" si="184"/>
        <v>11</v>
      </c>
      <c r="C714" s="1">
        <v>35004</v>
      </c>
      <c r="D714">
        <f t="shared" si="185"/>
        <v>11</v>
      </c>
      <c r="E714">
        <f t="shared" si="186"/>
        <v>1995</v>
      </c>
      <c r="F714" s="15"/>
      <c r="G714" s="16">
        <f t="shared" si="175"/>
        <v>1.5249999999999764E-2</v>
      </c>
      <c r="H714" s="16">
        <f t="shared" si="176"/>
        <v>4.8416666666666996E-2</v>
      </c>
      <c r="I714" s="16">
        <f t="shared" si="177"/>
        <v>6.366666666666676E-2</v>
      </c>
      <c r="J714" s="7">
        <f>VLOOKUP(C714,'Nymex hist.'!A:B,2,0)</f>
        <v>1.849</v>
      </c>
      <c r="K714" s="7"/>
      <c r="L714" s="7"/>
      <c r="M714" s="9">
        <f t="shared" si="178"/>
        <v>1.7716666666666667</v>
      </c>
      <c r="N714" s="9">
        <f t="shared" si="179"/>
        <v>1.7869166666666665</v>
      </c>
      <c r="O714" s="9">
        <f t="shared" si="180"/>
        <v>1.8353333333333335</v>
      </c>
      <c r="P714" s="9">
        <f t="shared" si="181"/>
        <v>1.8953333333333335</v>
      </c>
      <c r="Q714" s="9">
        <f t="shared" si="182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x14ac:dyDescent="0.2">
      <c r="A715">
        <f t="shared" si="183"/>
        <v>4</v>
      </c>
      <c r="B715">
        <f t="shared" si="184"/>
        <v>11</v>
      </c>
      <c r="C715" s="1">
        <v>35005</v>
      </c>
      <c r="D715">
        <f t="shared" si="185"/>
        <v>11</v>
      </c>
      <c r="E715">
        <f t="shared" si="186"/>
        <v>1995</v>
      </c>
      <c r="F715" s="15"/>
      <c r="G715" s="16">
        <f t="shared" si="175"/>
        <v>1.4666666666666162E-2</v>
      </c>
      <c r="H715" s="16">
        <f t="shared" si="176"/>
        <v>4.8416666666666996E-2</v>
      </c>
      <c r="I715" s="16">
        <f t="shared" si="177"/>
        <v>6.3083333333333158E-2</v>
      </c>
      <c r="J715" s="7">
        <f>VLOOKUP(C715,'Nymex hist.'!A:B,2,0)</f>
        <v>1.8440000000000001</v>
      </c>
      <c r="K715" s="7"/>
      <c r="L715" s="7"/>
      <c r="M715" s="9">
        <f t="shared" si="178"/>
        <v>1.7680000000000005</v>
      </c>
      <c r="N715" s="9">
        <f t="shared" si="179"/>
        <v>1.7826666666666666</v>
      </c>
      <c r="O715" s="9">
        <f t="shared" si="180"/>
        <v>1.8310833333333336</v>
      </c>
      <c r="P715" s="9">
        <f t="shared" si="181"/>
        <v>1.8910833333333334</v>
      </c>
      <c r="Q715" s="9">
        <f t="shared" si="182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x14ac:dyDescent="0.2">
      <c r="A716">
        <f t="shared" si="183"/>
        <v>5</v>
      </c>
      <c r="B716">
        <f t="shared" si="184"/>
        <v>11</v>
      </c>
      <c r="C716" s="1">
        <v>35006</v>
      </c>
      <c r="D716">
        <f t="shared" si="185"/>
        <v>11</v>
      </c>
      <c r="E716">
        <f t="shared" si="186"/>
        <v>1995</v>
      </c>
      <c r="F716" s="15"/>
      <c r="G716" s="16">
        <f t="shared" si="175"/>
        <v>1.5083333333333337E-2</v>
      </c>
      <c r="H716" s="16">
        <f t="shared" si="176"/>
        <v>3.8833333333333719E-2</v>
      </c>
      <c r="I716" s="16">
        <f t="shared" si="177"/>
        <v>5.3916666666667057E-2</v>
      </c>
      <c r="J716" s="7">
        <f>VLOOKUP(C716,'Nymex hist.'!A:B,2,0)</f>
        <v>1.833</v>
      </c>
      <c r="K716" s="7"/>
      <c r="L716" s="7"/>
      <c r="M716" s="9">
        <f t="shared" si="178"/>
        <v>1.7609999999999999</v>
      </c>
      <c r="N716" s="9">
        <f t="shared" si="179"/>
        <v>1.7760833333333332</v>
      </c>
      <c r="O716" s="9">
        <f t="shared" si="180"/>
        <v>1.814916666666667</v>
      </c>
      <c r="P716" s="9">
        <f t="shared" si="181"/>
        <v>1.8649166666666668</v>
      </c>
      <c r="Q716" s="9">
        <f t="shared" si="182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x14ac:dyDescent="0.2">
      <c r="A717">
        <f t="shared" si="183"/>
        <v>1</v>
      </c>
      <c r="B717">
        <f t="shared" si="184"/>
        <v>11</v>
      </c>
      <c r="C717" s="1">
        <v>35009</v>
      </c>
      <c r="D717">
        <f t="shared" si="185"/>
        <v>11</v>
      </c>
      <c r="E717">
        <f t="shared" si="186"/>
        <v>1995</v>
      </c>
      <c r="F717" s="15"/>
      <c r="G717" s="16">
        <f t="shared" si="175"/>
        <v>1.8166666666666664E-2</v>
      </c>
      <c r="H717" s="16">
        <f t="shared" si="176"/>
        <v>3.8833333333333497E-2</v>
      </c>
      <c r="I717" s="16">
        <f t="shared" si="177"/>
        <v>5.7000000000000162E-2</v>
      </c>
      <c r="J717" s="7">
        <f>VLOOKUP(C717,'Nymex hist.'!A:B,2,0)</f>
        <v>1.8240000000000001</v>
      </c>
      <c r="K717" s="7"/>
      <c r="L717" s="7"/>
      <c r="M717" s="9">
        <f t="shared" si="178"/>
        <v>1.7578333333333334</v>
      </c>
      <c r="N717" s="9">
        <f t="shared" si="179"/>
        <v>1.776</v>
      </c>
      <c r="O717" s="9">
        <f t="shared" si="180"/>
        <v>1.8148333333333335</v>
      </c>
      <c r="P717" s="9">
        <f t="shared" si="181"/>
        <v>1.8648333333333336</v>
      </c>
      <c r="Q717" s="9">
        <f t="shared" si="182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x14ac:dyDescent="0.2">
      <c r="A718">
        <f t="shared" si="183"/>
        <v>2</v>
      </c>
      <c r="B718">
        <f t="shared" si="184"/>
        <v>11</v>
      </c>
      <c r="C718" s="1">
        <v>35010</v>
      </c>
      <c r="D718">
        <f t="shared" si="185"/>
        <v>11</v>
      </c>
      <c r="E718">
        <f t="shared" si="186"/>
        <v>1995</v>
      </c>
      <c r="F718" s="15"/>
      <c r="G718" s="16">
        <f t="shared" si="175"/>
        <v>2.1083333333333343E-2</v>
      </c>
      <c r="H718" s="16">
        <f t="shared" si="176"/>
        <v>3.8833333333333497E-2</v>
      </c>
      <c r="I718" s="16">
        <f t="shared" si="177"/>
        <v>5.991666666666684E-2</v>
      </c>
      <c r="J718" s="7">
        <f>VLOOKUP(C718,'Nymex hist.'!A:B,2,0)</f>
        <v>1.8440000000000001</v>
      </c>
      <c r="K718" s="7"/>
      <c r="L718" s="7"/>
      <c r="M718" s="9">
        <f t="shared" si="178"/>
        <v>1.7682500000000001</v>
      </c>
      <c r="N718" s="9">
        <f t="shared" si="179"/>
        <v>1.7893333333333334</v>
      </c>
      <c r="O718" s="9">
        <f t="shared" si="180"/>
        <v>1.8281666666666669</v>
      </c>
      <c r="P718" s="9">
        <f t="shared" si="181"/>
        <v>1.8781666666666663</v>
      </c>
      <c r="Q718" s="9">
        <f t="shared" si="182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x14ac:dyDescent="0.2">
      <c r="A719">
        <f t="shared" si="183"/>
        <v>3</v>
      </c>
      <c r="B719">
        <f t="shared" si="184"/>
        <v>11</v>
      </c>
      <c r="C719" s="1">
        <v>35011</v>
      </c>
      <c r="D719">
        <f t="shared" si="185"/>
        <v>11</v>
      </c>
      <c r="E719">
        <f t="shared" si="186"/>
        <v>1995</v>
      </c>
      <c r="F719" s="15"/>
      <c r="G719" s="16">
        <f t="shared" si="175"/>
        <v>1.7333333333333201E-2</v>
      </c>
      <c r="H719" s="16">
        <f t="shared" si="176"/>
        <v>3.8833333333333497E-2</v>
      </c>
      <c r="I719" s="16">
        <f t="shared" si="177"/>
        <v>5.6166666666666698E-2</v>
      </c>
      <c r="J719" s="7">
        <f>VLOOKUP(C719,'Nymex hist.'!A:B,2,0)</f>
        <v>1.8680000000000001</v>
      </c>
      <c r="K719" s="7"/>
      <c r="L719" s="7"/>
      <c r="M719" s="9">
        <f t="shared" si="178"/>
        <v>1.7809999999999999</v>
      </c>
      <c r="N719" s="9">
        <f t="shared" si="179"/>
        <v>1.7983333333333331</v>
      </c>
      <c r="O719" s="9">
        <f t="shared" si="180"/>
        <v>1.8371666666666666</v>
      </c>
      <c r="P719" s="9">
        <f t="shared" si="181"/>
        <v>1.8871666666666664</v>
      </c>
      <c r="Q719" s="9">
        <f t="shared" si="182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x14ac:dyDescent="0.2">
      <c r="A720">
        <f t="shared" si="183"/>
        <v>4</v>
      </c>
      <c r="B720">
        <f t="shared" si="184"/>
        <v>11</v>
      </c>
      <c r="C720" s="1">
        <v>35012</v>
      </c>
      <c r="D720">
        <f t="shared" si="185"/>
        <v>11</v>
      </c>
      <c r="E720">
        <f t="shared" si="186"/>
        <v>1995</v>
      </c>
      <c r="F720" s="15"/>
      <c r="G720" s="16">
        <f t="shared" si="175"/>
        <v>1.5416666666666412E-2</v>
      </c>
      <c r="H720" s="16">
        <f t="shared" si="176"/>
        <v>3.4250000000000114E-2</v>
      </c>
      <c r="I720" s="16">
        <f t="shared" si="177"/>
        <v>4.9666666666666526E-2</v>
      </c>
      <c r="J720" s="7">
        <f>VLOOKUP(C720,'Nymex hist.'!A:B,2,0)</f>
        <v>1.8560000000000001</v>
      </c>
      <c r="K720" s="7"/>
      <c r="L720" s="7"/>
      <c r="M720" s="9">
        <f t="shared" si="178"/>
        <v>1.7720833333333335</v>
      </c>
      <c r="N720" s="9">
        <f t="shared" si="179"/>
        <v>1.7874999999999999</v>
      </c>
      <c r="O720" s="9">
        <f t="shared" si="180"/>
        <v>1.82175</v>
      </c>
      <c r="P720" s="9">
        <f t="shared" si="181"/>
        <v>1.8667499999999997</v>
      </c>
      <c r="Q720" s="9">
        <f t="shared" si="182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x14ac:dyDescent="0.2">
      <c r="A721">
        <f t="shared" si="183"/>
        <v>5</v>
      </c>
      <c r="B721">
        <f t="shared" si="184"/>
        <v>11</v>
      </c>
      <c r="C721" s="1">
        <v>35013</v>
      </c>
      <c r="D721">
        <f t="shared" si="185"/>
        <v>11</v>
      </c>
      <c r="E721">
        <f t="shared" si="186"/>
        <v>1995</v>
      </c>
      <c r="F721" s="15"/>
      <c r="G721" s="16">
        <f t="shared" si="175"/>
        <v>9.7500000000001474E-3</v>
      </c>
      <c r="H721" s="16">
        <f t="shared" si="176"/>
        <v>3.4250000000000114E-2</v>
      </c>
      <c r="I721" s="16">
        <f t="shared" si="177"/>
        <v>4.4000000000000261E-2</v>
      </c>
      <c r="J721" s="7">
        <f>VLOOKUP(C721,'Nymex hist.'!A:B,2,0)</f>
        <v>1.901</v>
      </c>
      <c r="K721" s="7"/>
      <c r="L721" s="7"/>
      <c r="M721" s="9">
        <f t="shared" si="178"/>
        <v>1.7947499999999998</v>
      </c>
      <c r="N721" s="9">
        <f t="shared" si="179"/>
        <v>1.8045</v>
      </c>
      <c r="O721" s="9">
        <f t="shared" si="180"/>
        <v>1.8387500000000001</v>
      </c>
      <c r="P721" s="9">
        <f t="shared" si="181"/>
        <v>1.88375</v>
      </c>
      <c r="Q721" s="9">
        <f t="shared" si="182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x14ac:dyDescent="0.2">
      <c r="A722">
        <f t="shared" si="183"/>
        <v>1</v>
      </c>
      <c r="B722">
        <f t="shared" si="184"/>
        <v>11</v>
      </c>
      <c r="C722" s="1">
        <v>35016</v>
      </c>
      <c r="D722">
        <f t="shared" si="185"/>
        <v>11</v>
      </c>
      <c r="E722">
        <f t="shared" si="186"/>
        <v>1995</v>
      </c>
      <c r="F722" s="15"/>
      <c r="G722" s="16">
        <f t="shared" si="175"/>
        <v>4.5833333333333837E-3</v>
      </c>
      <c r="H722" s="16">
        <f t="shared" si="176"/>
        <v>3.4250000000000336E-2</v>
      </c>
      <c r="I722" s="16">
        <f t="shared" si="177"/>
        <v>3.8833333333333719E-2</v>
      </c>
      <c r="J722" s="7">
        <f>VLOOKUP(C722,'Nymex hist.'!A:B,2,0)</f>
        <v>1.9119999999999999</v>
      </c>
      <c r="K722" s="7"/>
      <c r="L722" s="7"/>
      <c r="M722" s="9">
        <f t="shared" si="178"/>
        <v>1.7917499999999997</v>
      </c>
      <c r="N722" s="9">
        <f t="shared" si="179"/>
        <v>1.7963333333333331</v>
      </c>
      <c r="O722" s="9">
        <f t="shared" si="180"/>
        <v>1.8305833333333335</v>
      </c>
      <c r="P722" s="9">
        <f t="shared" si="181"/>
        <v>1.8755833333333334</v>
      </c>
      <c r="Q722" s="9">
        <f t="shared" si="182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x14ac:dyDescent="0.2">
      <c r="A723">
        <f t="shared" si="183"/>
        <v>2</v>
      </c>
      <c r="B723">
        <f t="shared" si="184"/>
        <v>11</v>
      </c>
      <c r="C723" s="1">
        <v>35017</v>
      </c>
      <c r="D723">
        <f t="shared" si="185"/>
        <v>11</v>
      </c>
      <c r="E723">
        <f t="shared" si="186"/>
        <v>1995</v>
      </c>
      <c r="F723" s="15"/>
      <c r="G723" s="16">
        <f t="shared" si="175"/>
        <v>1.0166666666666879E-2</v>
      </c>
      <c r="H723" s="16">
        <f t="shared" si="176"/>
        <v>3.4249999999999892E-2</v>
      </c>
      <c r="I723" s="16">
        <f t="shared" si="177"/>
        <v>4.4416666666666771E-2</v>
      </c>
      <c r="J723" s="7">
        <f>VLOOKUP(C723,'Nymex hist.'!A:B,2,0)</f>
        <v>1.9059999999999999</v>
      </c>
      <c r="K723" s="7"/>
      <c r="L723" s="7"/>
      <c r="M723" s="9">
        <f t="shared" si="178"/>
        <v>1.7891666666666666</v>
      </c>
      <c r="N723" s="9">
        <f t="shared" si="179"/>
        <v>1.7993333333333335</v>
      </c>
      <c r="O723" s="9">
        <f t="shared" si="180"/>
        <v>1.8335833333333333</v>
      </c>
      <c r="P723" s="9">
        <f t="shared" si="181"/>
        <v>1.8785833333333333</v>
      </c>
      <c r="Q723" s="9">
        <f t="shared" si="182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x14ac:dyDescent="0.2">
      <c r="A724">
        <f t="shared" si="183"/>
        <v>3</v>
      </c>
      <c r="B724">
        <f t="shared" si="184"/>
        <v>11</v>
      </c>
      <c r="C724" s="1">
        <v>35018</v>
      </c>
      <c r="D724">
        <f t="shared" si="185"/>
        <v>11</v>
      </c>
      <c r="E724">
        <f t="shared" si="186"/>
        <v>1995</v>
      </c>
      <c r="F724" s="15"/>
      <c r="G724" s="16">
        <f t="shared" si="175"/>
        <v>9.7500000000001474E-3</v>
      </c>
      <c r="H724" s="16">
        <f t="shared" si="176"/>
        <v>3.4416666666666984E-2</v>
      </c>
      <c r="I724" s="16">
        <f t="shared" si="177"/>
        <v>4.4166666666667131E-2</v>
      </c>
      <c r="J724" s="7">
        <f>VLOOKUP(C724,'Nymex hist.'!A:B,2,0)</f>
        <v>1.919</v>
      </c>
      <c r="K724" s="7"/>
      <c r="L724" s="7"/>
      <c r="M724" s="9">
        <f t="shared" si="178"/>
        <v>1.7896666666666665</v>
      </c>
      <c r="N724" s="9">
        <f t="shared" si="179"/>
        <v>1.7994166666666667</v>
      </c>
      <c r="O724" s="9">
        <f t="shared" si="180"/>
        <v>1.8338333333333336</v>
      </c>
      <c r="P724" s="9">
        <f t="shared" si="181"/>
        <v>1.8788333333333334</v>
      </c>
      <c r="Q724" s="9">
        <f t="shared" si="182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x14ac:dyDescent="0.2">
      <c r="A725">
        <f t="shared" si="183"/>
        <v>4</v>
      </c>
      <c r="B725">
        <f t="shared" si="184"/>
        <v>11</v>
      </c>
      <c r="C725" s="1">
        <v>35019</v>
      </c>
      <c r="D725">
        <f t="shared" si="185"/>
        <v>11</v>
      </c>
      <c r="E725">
        <f t="shared" si="186"/>
        <v>1995</v>
      </c>
      <c r="F725" s="15"/>
      <c r="G725" s="16">
        <f t="shared" si="175"/>
        <v>-3.3333333333351867E-4</v>
      </c>
      <c r="H725" s="16">
        <f t="shared" si="176"/>
        <v>3.4416666666666762E-2</v>
      </c>
      <c r="I725" s="16">
        <f t="shared" si="177"/>
        <v>3.4083333333333243E-2</v>
      </c>
      <c r="J725" s="7">
        <f>VLOOKUP(C725,'Nymex hist.'!A:B,2,0)</f>
        <v>1.9690000000000001</v>
      </c>
      <c r="K725" s="7"/>
      <c r="L725" s="7"/>
      <c r="M725" s="9">
        <f t="shared" si="178"/>
        <v>1.7944166666666668</v>
      </c>
      <c r="N725" s="9">
        <f t="shared" si="179"/>
        <v>1.7940833333333333</v>
      </c>
      <c r="O725" s="9">
        <f t="shared" si="180"/>
        <v>1.8285</v>
      </c>
      <c r="P725" s="9">
        <f t="shared" si="181"/>
        <v>1.8734999999999999</v>
      </c>
      <c r="Q725" s="9">
        <f t="shared" si="182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x14ac:dyDescent="0.2">
      <c r="A726">
        <f t="shared" si="183"/>
        <v>5</v>
      </c>
      <c r="B726">
        <f t="shared" si="184"/>
        <v>11</v>
      </c>
      <c r="C726" s="1">
        <v>35020</v>
      </c>
      <c r="D726">
        <f t="shared" si="185"/>
        <v>11</v>
      </c>
      <c r="E726">
        <f t="shared" si="186"/>
        <v>1995</v>
      </c>
      <c r="F726" s="15"/>
      <c r="G726" s="16">
        <f t="shared" si="175"/>
        <v>-9.1666666666667673E-3</v>
      </c>
      <c r="H726" s="16">
        <f t="shared" si="176"/>
        <v>2.5249999999999773E-2</v>
      </c>
      <c r="I726" s="16">
        <f t="shared" si="177"/>
        <v>1.6083333333333005E-2</v>
      </c>
      <c r="J726" s="7">
        <f>VLOOKUP(C726,'Nymex hist.'!A:B,2,0)</f>
        <v>2.024</v>
      </c>
      <c r="K726" s="7"/>
      <c r="L726" s="7"/>
      <c r="M726" s="9">
        <f t="shared" si="178"/>
        <v>1.7982500000000001</v>
      </c>
      <c r="N726" s="9">
        <f t="shared" si="179"/>
        <v>1.7890833333333334</v>
      </c>
      <c r="O726" s="9">
        <f t="shared" si="180"/>
        <v>1.8143333333333331</v>
      </c>
      <c r="P726" s="9">
        <f t="shared" si="181"/>
        <v>1.8443333333333334</v>
      </c>
      <c r="Q726" s="9">
        <f t="shared" si="182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x14ac:dyDescent="0.2">
      <c r="A727">
        <f t="shared" si="183"/>
        <v>1</v>
      </c>
      <c r="B727">
        <f t="shared" si="184"/>
        <v>11</v>
      </c>
      <c r="C727" s="1">
        <v>35023</v>
      </c>
      <c r="D727">
        <f t="shared" si="185"/>
        <v>11</v>
      </c>
      <c r="E727">
        <f t="shared" si="186"/>
        <v>1995</v>
      </c>
      <c r="F727" s="15"/>
      <c r="G727" s="16">
        <f t="shared" si="175"/>
        <v>-1.2583333333333169E-2</v>
      </c>
      <c r="H727" s="16">
        <f t="shared" si="176"/>
        <v>2.4583333333333179E-2</v>
      </c>
      <c r="I727" s="16">
        <f t="shared" si="177"/>
        <v>1.2000000000000011E-2</v>
      </c>
      <c r="J727" s="7">
        <f>VLOOKUP(C727,'Nymex hist.'!A:B,2,0)</f>
        <v>2.157</v>
      </c>
      <c r="K727" s="7"/>
      <c r="L727" s="7"/>
      <c r="M727" s="9">
        <f t="shared" si="178"/>
        <v>1.8059166666666668</v>
      </c>
      <c r="N727" s="9">
        <f t="shared" si="179"/>
        <v>1.7933333333333337</v>
      </c>
      <c r="O727" s="9">
        <f t="shared" si="180"/>
        <v>1.8179166666666668</v>
      </c>
      <c r="P727" s="9">
        <f t="shared" si="181"/>
        <v>1.8479166666666667</v>
      </c>
      <c r="Q727" s="9">
        <f t="shared" si="182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x14ac:dyDescent="0.2">
      <c r="A728">
        <f t="shared" si="183"/>
        <v>2</v>
      </c>
      <c r="B728">
        <f t="shared" si="184"/>
        <v>11</v>
      </c>
      <c r="C728" s="1">
        <v>35024</v>
      </c>
      <c r="D728">
        <f t="shared" si="185"/>
        <v>11</v>
      </c>
      <c r="E728">
        <f t="shared" si="186"/>
        <v>1995</v>
      </c>
      <c r="F728" s="15"/>
      <c r="G728" s="16">
        <f t="shared" si="175"/>
        <v>-5.8333333333326909E-3</v>
      </c>
      <c r="H728" s="16">
        <f t="shared" si="176"/>
        <v>2.4833333333333041E-2</v>
      </c>
      <c r="I728" s="16">
        <f t="shared" si="177"/>
        <v>1.900000000000035E-2</v>
      </c>
      <c r="J728" s="7">
        <f>VLOOKUP(C728,'Nymex hist.'!A:B,2,0)</f>
        <v>2.2410000000000001</v>
      </c>
      <c r="K728" s="7"/>
      <c r="L728" s="7"/>
      <c r="M728" s="9">
        <f t="shared" si="178"/>
        <v>1.8034999999999997</v>
      </c>
      <c r="N728" s="9">
        <f t="shared" si="179"/>
        <v>1.797666666666667</v>
      </c>
      <c r="O728" s="9">
        <f t="shared" si="180"/>
        <v>1.8225</v>
      </c>
      <c r="P728" s="9">
        <f t="shared" si="181"/>
        <v>1.8524999999999998</v>
      </c>
      <c r="Q728" s="9">
        <f t="shared" si="182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x14ac:dyDescent="0.2">
      <c r="A729">
        <f t="shared" si="183"/>
        <v>3</v>
      </c>
      <c r="B729">
        <f t="shared" si="184"/>
        <v>11</v>
      </c>
      <c r="C729" s="1">
        <v>35025</v>
      </c>
      <c r="D729">
        <f t="shared" si="185"/>
        <v>11</v>
      </c>
      <c r="E729">
        <f t="shared" si="186"/>
        <v>1995</v>
      </c>
      <c r="F729" s="15"/>
      <c r="G729" s="16">
        <f t="shared" si="175"/>
        <v>-1.2333333333332863E-2</v>
      </c>
      <c r="H729" s="16">
        <f t="shared" si="176"/>
        <v>2.4916666666666476E-2</v>
      </c>
      <c r="I729" s="16">
        <f t="shared" si="177"/>
        <v>1.2583333333333613E-2</v>
      </c>
      <c r="J729" s="7">
        <f>VLOOKUP(C729,'Nymex hist.'!A:B,2,0)</f>
        <v>2.113</v>
      </c>
      <c r="K729" s="7"/>
      <c r="L729" s="7"/>
      <c r="M729" s="9">
        <f t="shared" si="178"/>
        <v>1.8164999999999998</v>
      </c>
      <c r="N729" s="9">
        <f t="shared" si="179"/>
        <v>1.8041666666666669</v>
      </c>
      <c r="O729" s="9">
        <f t="shared" si="180"/>
        <v>1.8290833333333334</v>
      </c>
      <c r="P729" s="9">
        <f t="shared" si="181"/>
        <v>1.8590833333333332</v>
      </c>
      <c r="Q729" s="9">
        <f t="shared" si="182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x14ac:dyDescent="0.2">
      <c r="A730">
        <f t="shared" si="183"/>
        <v>5</v>
      </c>
      <c r="B730">
        <f t="shared" si="184"/>
        <v>11</v>
      </c>
      <c r="C730" s="1">
        <v>35027</v>
      </c>
      <c r="D730">
        <f t="shared" si="185"/>
        <v>11</v>
      </c>
      <c r="E730">
        <f t="shared" si="186"/>
        <v>1995</v>
      </c>
      <c r="F730" s="15"/>
      <c r="G730" s="16">
        <f t="shared" si="175"/>
        <v>-5.9166666666663481E-3</v>
      </c>
      <c r="H730" s="16">
        <f t="shared" si="176"/>
        <v>2.5083333333332902E-2</v>
      </c>
      <c r="I730" s="16">
        <f t="shared" si="177"/>
        <v>1.9166666666666554E-2</v>
      </c>
      <c r="J730" s="7">
        <f>VLOOKUP(C730,'Nymex hist.'!A:B,2,0)</f>
        <v>2.09</v>
      </c>
      <c r="K730" s="7"/>
      <c r="L730" s="7"/>
      <c r="M730" s="9">
        <f t="shared" si="178"/>
        <v>1.8093333333333332</v>
      </c>
      <c r="N730" s="9">
        <f t="shared" si="179"/>
        <v>1.8034166666666669</v>
      </c>
      <c r="O730" s="9">
        <f t="shared" si="180"/>
        <v>1.8284999999999998</v>
      </c>
      <c r="P730" s="9">
        <f t="shared" si="181"/>
        <v>1.8585</v>
      </c>
      <c r="Q730" s="9">
        <f t="shared" si="182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x14ac:dyDescent="0.2">
      <c r="A731">
        <f t="shared" si="183"/>
        <v>1</v>
      </c>
      <c r="B731">
        <f t="shared" si="184"/>
        <v>11</v>
      </c>
      <c r="C731" s="1">
        <v>35030</v>
      </c>
      <c r="D731">
        <f t="shared" si="185"/>
        <v>11</v>
      </c>
      <c r="E731">
        <f t="shared" si="186"/>
        <v>1995</v>
      </c>
      <c r="F731" s="15"/>
      <c r="G731" s="16">
        <f t="shared" si="175"/>
        <v>-5.9166666666663481E-3</v>
      </c>
      <c r="H731" s="16">
        <f t="shared" si="176"/>
        <v>2.5083333333332902E-2</v>
      </c>
      <c r="I731" s="16">
        <f t="shared" si="177"/>
        <v>1.9166666666666554E-2</v>
      </c>
      <c r="J731" s="7">
        <f>VLOOKUP(C731,'Nymex hist.'!A:B,2,0)</f>
        <v>2.0880000000000001</v>
      </c>
      <c r="K731" s="7"/>
      <c r="L731" s="7"/>
      <c r="M731" s="9">
        <f t="shared" si="178"/>
        <v>1.8093333333333332</v>
      </c>
      <c r="N731" s="9">
        <f t="shared" si="179"/>
        <v>1.8034166666666669</v>
      </c>
      <c r="O731" s="9">
        <f t="shared" si="180"/>
        <v>1.8284999999999998</v>
      </c>
      <c r="P731" s="9">
        <f t="shared" si="181"/>
        <v>1.8585</v>
      </c>
      <c r="Q731" s="9">
        <f t="shared" si="182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x14ac:dyDescent="0.2">
      <c r="A732">
        <f t="shared" si="183"/>
        <v>2</v>
      </c>
      <c r="B732">
        <f t="shared" si="184"/>
        <v>11</v>
      </c>
      <c r="C732" s="1">
        <v>35031</v>
      </c>
      <c r="D732">
        <f t="shared" si="185"/>
        <v>11</v>
      </c>
      <c r="E732">
        <f t="shared" si="186"/>
        <v>1995</v>
      </c>
      <c r="F732" s="15"/>
      <c r="G732" s="16">
        <f t="shared" si="175"/>
        <v>2.0000000000000018E-2</v>
      </c>
      <c r="H732" s="16">
        <f t="shared" si="176"/>
        <v>2.4499999999999744E-2</v>
      </c>
      <c r="I732" s="16">
        <f t="shared" si="177"/>
        <v>4.4499999999999762E-2</v>
      </c>
      <c r="J732" s="7">
        <f>VLOOKUP(C732,'Nymex hist.'!A:B,2,0)</f>
        <v>2.024</v>
      </c>
      <c r="K732" s="7"/>
      <c r="L732" s="7"/>
      <c r="M732" s="9">
        <f t="shared" si="178"/>
        <v>1.7999166666666666</v>
      </c>
      <c r="N732" s="9">
        <f t="shared" si="179"/>
        <v>1.8199166666666666</v>
      </c>
      <c r="O732" s="9">
        <f t="shared" si="180"/>
        <v>1.8444166666666664</v>
      </c>
      <c r="P732" s="9">
        <f t="shared" si="181"/>
        <v>1.8744166666666666</v>
      </c>
      <c r="Q732" s="9">
        <f t="shared" si="182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x14ac:dyDescent="0.2">
      <c r="A733">
        <f t="shared" si="183"/>
        <v>3</v>
      </c>
      <c r="B733">
        <f t="shared" si="184"/>
        <v>11</v>
      </c>
      <c r="C733" s="1">
        <v>35032</v>
      </c>
      <c r="D733">
        <f t="shared" si="185"/>
        <v>11</v>
      </c>
      <c r="E733">
        <f t="shared" si="186"/>
        <v>1995</v>
      </c>
      <c r="F733" s="15"/>
      <c r="G733" s="16">
        <f t="shared" si="175"/>
        <v>2.3500000000000076E-2</v>
      </c>
      <c r="H733" s="16">
        <f t="shared" si="176"/>
        <v>2.4583333333332957E-2</v>
      </c>
      <c r="I733" s="16">
        <f t="shared" si="177"/>
        <v>4.8083333333333034E-2</v>
      </c>
      <c r="J733" s="7">
        <f>VLOOKUP(C733,'Nymex hist.'!A:B,2,0)</f>
        <v>2.0310000000000001</v>
      </c>
      <c r="K733" s="7"/>
      <c r="L733" s="7"/>
      <c r="M733" s="9">
        <f t="shared" si="178"/>
        <v>1.8130833333333334</v>
      </c>
      <c r="N733" s="9">
        <f t="shared" si="179"/>
        <v>1.8365833333333335</v>
      </c>
      <c r="O733" s="9">
        <f t="shared" si="180"/>
        <v>1.8611666666666664</v>
      </c>
      <c r="P733" s="9">
        <f t="shared" si="181"/>
        <v>1.8911666666666669</v>
      </c>
      <c r="Q733" s="9">
        <f t="shared" si="182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x14ac:dyDescent="0.2">
      <c r="A734">
        <f t="shared" si="183"/>
        <v>4</v>
      </c>
      <c r="B734">
        <f t="shared" si="184"/>
        <v>11</v>
      </c>
      <c r="C734" s="1">
        <v>35033</v>
      </c>
      <c r="D734">
        <f t="shared" si="185"/>
        <v>11</v>
      </c>
      <c r="E734">
        <f t="shared" si="186"/>
        <v>1995</v>
      </c>
      <c r="F734" s="15"/>
      <c r="G734" s="16">
        <f t="shared" si="175"/>
        <v>3.1916666666666815E-2</v>
      </c>
      <c r="H734" s="16">
        <f t="shared" si="176"/>
        <v>2.4250000000000105E-2</v>
      </c>
      <c r="I734" s="16">
        <f t="shared" si="177"/>
        <v>5.616666666666692E-2</v>
      </c>
      <c r="J734" s="7">
        <f>VLOOKUP(C734,'Nymex hist.'!A:B,2,0)</f>
        <v>2.0179999999999998</v>
      </c>
      <c r="K734" s="7"/>
      <c r="L734" s="7"/>
      <c r="M734" s="9">
        <f t="shared" si="178"/>
        <v>1.8132499999999998</v>
      </c>
      <c r="N734" s="9">
        <f t="shared" si="179"/>
        <v>1.8451666666666666</v>
      </c>
      <c r="O734" s="9">
        <f t="shared" si="180"/>
        <v>1.8694166666666667</v>
      </c>
      <c r="P734" s="9">
        <f t="shared" si="181"/>
        <v>1.8994166666666665</v>
      </c>
      <c r="Q734" s="9">
        <f t="shared" si="182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x14ac:dyDescent="0.2">
      <c r="A735">
        <f t="shared" si="183"/>
        <v>5</v>
      </c>
      <c r="B735">
        <f t="shared" si="184"/>
        <v>12</v>
      </c>
      <c r="C735" s="1">
        <v>35034</v>
      </c>
      <c r="D735">
        <f t="shared" si="185"/>
        <v>12</v>
      </c>
      <c r="E735">
        <f t="shared" si="186"/>
        <v>1995</v>
      </c>
      <c r="F735" s="15"/>
      <c r="G735" s="16">
        <f t="shared" si="175"/>
        <v>2.0916666666666472E-2</v>
      </c>
      <c r="H735" s="16">
        <f t="shared" si="176"/>
        <v>2.4250000000000327E-2</v>
      </c>
      <c r="I735" s="16">
        <f t="shared" si="177"/>
        <v>4.5166666666666799E-2</v>
      </c>
      <c r="J735" s="7">
        <f>VLOOKUP(C735,'Nymex hist.'!A:B,2,0)</f>
        <v>2.069</v>
      </c>
      <c r="K735" s="7"/>
      <c r="L735" s="7"/>
      <c r="M735" s="9">
        <f t="shared" si="178"/>
        <v>1.8229166666666667</v>
      </c>
      <c r="N735" s="9">
        <f t="shared" si="179"/>
        <v>1.8438333333333332</v>
      </c>
      <c r="O735" s="9">
        <f t="shared" si="180"/>
        <v>1.8680833333333335</v>
      </c>
      <c r="P735" s="9">
        <f t="shared" si="181"/>
        <v>1.8980833333333333</v>
      </c>
      <c r="Q735" s="9">
        <f t="shared" si="182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x14ac:dyDescent="0.2">
      <c r="A736">
        <f t="shared" si="183"/>
        <v>1</v>
      </c>
      <c r="B736">
        <f t="shared" si="184"/>
        <v>12</v>
      </c>
      <c r="C736" s="1">
        <v>35037</v>
      </c>
      <c r="D736">
        <f t="shared" si="185"/>
        <v>12</v>
      </c>
      <c r="E736">
        <f t="shared" si="186"/>
        <v>1995</v>
      </c>
      <c r="F736" s="15"/>
      <c r="G736" s="16">
        <f t="shared" si="175"/>
        <v>2.7666666666667172E-2</v>
      </c>
      <c r="H736" s="16">
        <f t="shared" si="176"/>
        <v>2.4249999999999883E-2</v>
      </c>
      <c r="I736" s="16">
        <f t="shared" si="177"/>
        <v>5.1916666666667055E-2</v>
      </c>
      <c r="J736" s="7">
        <f>VLOOKUP(C736,'Nymex hist.'!A:B,2,0)</f>
        <v>2.12</v>
      </c>
      <c r="K736" s="7"/>
      <c r="L736" s="7"/>
      <c r="M736" s="9">
        <f t="shared" si="178"/>
        <v>1.8250833333333329</v>
      </c>
      <c r="N736" s="9">
        <f t="shared" si="179"/>
        <v>1.8527500000000001</v>
      </c>
      <c r="O736" s="9">
        <f t="shared" si="180"/>
        <v>1.877</v>
      </c>
      <c r="P736" s="9">
        <f t="shared" si="181"/>
        <v>1.907</v>
      </c>
      <c r="Q736" s="9">
        <f t="shared" si="182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x14ac:dyDescent="0.2">
      <c r="A737">
        <f t="shared" si="183"/>
        <v>2</v>
      </c>
      <c r="B737">
        <f t="shared" si="184"/>
        <v>12</v>
      </c>
      <c r="C737" s="1">
        <v>35038</v>
      </c>
      <c r="D737">
        <f t="shared" si="185"/>
        <v>12</v>
      </c>
      <c r="E737">
        <f t="shared" si="186"/>
        <v>1995</v>
      </c>
      <c r="F737" s="15"/>
      <c r="G737" s="16">
        <f t="shared" si="175"/>
        <v>9.1666666666667673E-4</v>
      </c>
      <c r="H737" s="16">
        <f t="shared" si="176"/>
        <v>2.3500000000000298E-2</v>
      </c>
      <c r="I737" s="16">
        <f t="shared" si="177"/>
        <v>2.4416666666666975E-2</v>
      </c>
      <c r="J737" s="7">
        <f>VLOOKUP(C737,'Nymex hist.'!A:B,2,0)</f>
        <v>2.2250000000000001</v>
      </c>
      <c r="K737" s="7"/>
      <c r="L737" s="7"/>
      <c r="M737" s="9">
        <f t="shared" si="178"/>
        <v>1.8462499999999997</v>
      </c>
      <c r="N737" s="9">
        <f t="shared" si="179"/>
        <v>1.8471666666666664</v>
      </c>
      <c r="O737" s="9">
        <f t="shared" si="180"/>
        <v>1.8706666666666667</v>
      </c>
      <c r="P737" s="9">
        <f t="shared" si="181"/>
        <v>1.9006666666666663</v>
      </c>
      <c r="Q737" s="9">
        <f t="shared" si="182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x14ac:dyDescent="0.2">
      <c r="A738">
        <f t="shared" si="183"/>
        <v>3</v>
      </c>
      <c r="B738">
        <f t="shared" si="184"/>
        <v>12</v>
      </c>
      <c r="C738" s="1">
        <v>35039</v>
      </c>
      <c r="D738">
        <f t="shared" si="185"/>
        <v>12</v>
      </c>
      <c r="E738">
        <f t="shared" si="186"/>
        <v>1995</v>
      </c>
      <c r="F738" s="15"/>
      <c r="G738" s="16">
        <f t="shared" si="175"/>
        <v>-9.1666666666667673E-4</v>
      </c>
      <c r="H738" s="16">
        <f t="shared" si="176"/>
        <v>2.3500000000000076E-2</v>
      </c>
      <c r="I738" s="16">
        <f t="shared" si="177"/>
        <v>2.25833333333334E-2</v>
      </c>
      <c r="J738" s="7">
        <f>VLOOKUP(C738,'Nymex hist.'!A:B,2,0)</f>
        <v>2.2069999999999999</v>
      </c>
      <c r="K738" s="7"/>
      <c r="L738" s="7"/>
      <c r="M738" s="9">
        <f t="shared" si="178"/>
        <v>1.8526666666666667</v>
      </c>
      <c r="N738" s="9">
        <f t="shared" si="179"/>
        <v>1.85175</v>
      </c>
      <c r="O738" s="9">
        <f t="shared" si="180"/>
        <v>1.8752500000000001</v>
      </c>
      <c r="P738" s="9">
        <f t="shared" si="181"/>
        <v>1.9052499999999999</v>
      </c>
      <c r="Q738" s="9">
        <f t="shared" si="182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x14ac:dyDescent="0.2">
      <c r="A739">
        <f t="shared" si="183"/>
        <v>4</v>
      </c>
      <c r="B739">
        <f t="shared" si="184"/>
        <v>12</v>
      </c>
      <c r="C739" s="1">
        <v>35040</v>
      </c>
      <c r="D739">
        <f t="shared" si="185"/>
        <v>12</v>
      </c>
      <c r="E739">
        <f t="shared" si="186"/>
        <v>1995</v>
      </c>
      <c r="F739" s="15"/>
      <c r="G739" s="16">
        <f t="shared" si="175"/>
        <v>-6.2500000000000888E-3</v>
      </c>
      <c r="H739" s="16">
        <f t="shared" si="176"/>
        <v>2.3083333333333567E-2</v>
      </c>
      <c r="I739" s="16">
        <f t="shared" si="177"/>
        <v>1.6833333333333478E-2</v>
      </c>
      <c r="J739" s="7">
        <f>VLOOKUP(C739,'Nymex hist.'!A:B,2,0)</f>
        <v>2.2080000000000002</v>
      </c>
      <c r="K739" s="7"/>
      <c r="L739" s="7"/>
      <c r="M739" s="9">
        <f t="shared" si="178"/>
        <v>1.8663333333333332</v>
      </c>
      <c r="N739" s="9">
        <f t="shared" si="179"/>
        <v>1.8600833333333331</v>
      </c>
      <c r="O739" s="9">
        <f t="shared" si="180"/>
        <v>1.8831666666666667</v>
      </c>
      <c r="P739" s="9">
        <f t="shared" si="181"/>
        <v>1.9131666666666665</v>
      </c>
      <c r="Q739" s="9">
        <f t="shared" si="182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x14ac:dyDescent="0.2">
      <c r="A740">
        <f t="shared" si="183"/>
        <v>5</v>
      </c>
      <c r="B740">
        <f t="shared" si="184"/>
        <v>12</v>
      </c>
      <c r="C740" s="1">
        <v>35041</v>
      </c>
      <c r="D740">
        <f t="shared" si="185"/>
        <v>12</v>
      </c>
      <c r="E740">
        <f t="shared" si="186"/>
        <v>1995</v>
      </c>
      <c r="F740" s="15"/>
      <c r="G740" s="16">
        <f t="shared" si="175"/>
        <v>-1.5000000000000124E-2</v>
      </c>
      <c r="H740" s="16">
        <f t="shared" si="176"/>
        <v>2.3083333333333123E-2</v>
      </c>
      <c r="I740" s="16">
        <f t="shared" si="177"/>
        <v>8.0833333333329982E-3</v>
      </c>
      <c r="J740" s="7">
        <f>VLOOKUP(C740,'Nymex hist.'!A:B,2,0)</f>
        <v>2.2160000000000002</v>
      </c>
      <c r="K740" s="7"/>
      <c r="L740" s="7"/>
      <c r="M740" s="9">
        <f t="shared" si="178"/>
        <v>1.8626666666666669</v>
      </c>
      <c r="N740" s="9">
        <f t="shared" si="179"/>
        <v>1.8476666666666668</v>
      </c>
      <c r="O740" s="9">
        <f t="shared" si="180"/>
        <v>1.8707499999999999</v>
      </c>
      <c r="P740" s="9">
        <f t="shared" si="181"/>
        <v>1.9007500000000002</v>
      </c>
      <c r="Q740" s="9">
        <f t="shared" si="182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x14ac:dyDescent="0.2">
      <c r="A741">
        <f t="shared" si="183"/>
        <v>1</v>
      </c>
      <c r="B741">
        <f t="shared" si="184"/>
        <v>12</v>
      </c>
      <c r="C741" s="1">
        <v>35044</v>
      </c>
      <c r="D741">
        <f t="shared" si="185"/>
        <v>12</v>
      </c>
      <c r="E741">
        <f t="shared" si="186"/>
        <v>1995</v>
      </c>
      <c r="F741" s="15"/>
      <c r="G741" s="16">
        <f t="shared" si="175"/>
        <v>-1.7000000000000126E-2</v>
      </c>
      <c r="H741" s="16">
        <f t="shared" si="176"/>
        <v>2.2666666666666613E-2</v>
      </c>
      <c r="I741" s="16">
        <f t="shared" si="177"/>
        <v>5.6666666666664867E-3</v>
      </c>
      <c r="J741" s="7">
        <f>VLOOKUP(C741,'Nymex hist.'!A:B,2,0)</f>
        <v>2.1930000000000001</v>
      </c>
      <c r="K741" s="7"/>
      <c r="L741" s="7"/>
      <c r="M741" s="9">
        <f t="shared" si="178"/>
        <v>1.8633333333333333</v>
      </c>
      <c r="N741" s="9">
        <f t="shared" si="179"/>
        <v>1.8463333333333332</v>
      </c>
      <c r="O741" s="9">
        <f t="shared" si="180"/>
        <v>1.8689999999999998</v>
      </c>
      <c r="P741" s="9">
        <f t="shared" si="181"/>
        <v>1.899</v>
      </c>
      <c r="Q741" s="9">
        <f t="shared" si="182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x14ac:dyDescent="0.2">
      <c r="A742">
        <f t="shared" si="183"/>
        <v>2</v>
      </c>
      <c r="B742">
        <f t="shared" si="184"/>
        <v>12</v>
      </c>
      <c r="C742" s="1">
        <v>35045</v>
      </c>
      <c r="D742">
        <f t="shared" si="185"/>
        <v>12</v>
      </c>
      <c r="E742">
        <f t="shared" si="186"/>
        <v>1995</v>
      </c>
      <c r="F742" s="15"/>
      <c r="G742" s="16">
        <f t="shared" si="175"/>
        <v>-1.9999999999999574E-2</v>
      </c>
      <c r="H742" s="16">
        <f t="shared" si="176"/>
        <v>2.2666666666666613E-2</v>
      </c>
      <c r="I742" s="16">
        <f t="shared" si="177"/>
        <v>2.6666666666670391E-3</v>
      </c>
      <c r="J742" s="7">
        <f>VLOOKUP(C742,'Nymex hist.'!A:B,2,0)</f>
        <v>2.2349999999999999</v>
      </c>
      <c r="K742" s="7"/>
      <c r="L742" s="7"/>
      <c r="M742" s="9">
        <f t="shared" si="178"/>
        <v>1.8762499999999998</v>
      </c>
      <c r="N742" s="9">
        <f t="shared" si="179"/>
        <v>1.8562500000000002</v>
      </c>
      <c r="O742" s="9">
        <f t="shared" si="180"/>
        <v>1.8789166666666668</v>
      </c>
      <c r="P742" s="9">
        <f t="shared" si="181"/>
        <v>1.9089166666666664</v>
      </c>
      <c r="Q742" s="9">
        <f t="shared" si="182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x14ac:dyDescent="0.2">
      <c r="A743">
        <f t="shared" si="183"/>
        <v>3</v>
      </c>
      <c r="B743">
        <f t="shared" si="184"/>
        <v>12</v>
      </c>
      <c r="C743" s="1">
        <v>35046</v>
      </c>
      <c r="D743">
        <f t="shared" si="185"/>
        <v>12</v>
      </c>
      <c r="E743">
        <f t="shared" si="186"/>
        <v>1995</v>
      </c>
      <c r="F743" s="15"/>
      <c r="G743" s="16">
        <f t="shared" si="175"/>
        <v>-2.633333333333332E-2</v>
      </c>
      <c r="H743" s="16">
        <f t="shared" si="176"/>
        <v>2.2916666666666918E-2</v>
      </c>
      <c r="I743" s="16">
        <f t="shared" si="177"/>
        <v>-3.4166666666664014E-3</v>
      </c>
      <c r="J743" s="7">
        <f>VLOOKUP(C743,'Nymex hist.'!A:B,2,0)</f>
        <v>2.286</v>
      </c>
      <c r="K743" s="7"/>
      <c r="L743" s="7"/>
      <c r="M743" s="9">
        <f t="shared" si="178"/>
        <v>1.9039999999999999</v>
      </c>
      <c r="N743" s="9">
        <f t="shared" si="179"/>
        <v>1.8776666666666666</v>
      </c>
      <c r="O743" s="9">
        <f t="shared" si="180"/>
        <v>1.9005833333333335</v>
      </c>
      <c r="P743" s="9">
        <f t="shared" si="181"/>
        <v>1.9305833333333335</v>
      </c>
      <c r="Q743" s="9">
        <f t="shared" si="182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x14ac:dyDescent="0.2">
      <c r="A744">
        <f t="shared" si="183"/>
        <v>4</v>
      </c>
      <c r="B744">
        <f t="shared" si="184"/>
        <v>12</v>
      </c>
      <c r="C744" s="1">
        <v>35047</v>
      </c>
      <c r="D744">
        <f t="shared" si="185"/>
        <v>12</v>
      </c>
      <c r="E744">
        <f t="shared" si="186"/>
        <v>1995</v>
      </c>
      <c r="F744" s="15"/>
      <c r="G744" s="16">
        <f t="shared" si="175"/>
        <v>-4.1500000000000092E-2</v>
      </c>
      <c r="H744" s="16">
        <f t="shared" si="176"/>
        <v>2.2083333333333677E-2</v>
      </c>
      <c r="I744" s="16">
        <f t="shared" si="177"/>
        <v>-1.9416666666666416E-2</v>
      </c>
      <c r="J744" s="7">
        <f>VLOOKUP(C744,'Nymex hist.'!A:B,2,0)</f>
        <v>2.3530000000000002</v>
      </c>
      <c r="K744" s="7"/>
      <c r="L744" s="7"/>
      <c r="M744" s="9">
        <f t="shared" si="178"/>
        <v>1.9194166666666668</v>
      </c>
      <c r="N744" s="9">
        <f t="shared" si="179"/>
        <v>1.8779166666666667</v>
      </c>
      <c r="O744" s="9">
        <f t="shared" si="180"/>
        <v>1.9000000000000004</v>
      </c>
      <c r="P744" s="9">
        <f t="shared" si="181"/>
        <v>1.93</v>
      </c>
      <c r="Q744" s="9">
        <f t="shared" si="182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x14ac:dyDescent="0.2">
      <c r="A745">
        <f t="shared" si="183"/>
        <v>5</v>
      </c>
      <c r="B745">
        <f t="shared" si="184"/>
        <v>12</v>
      </c>
      <c r="C745" s="1">
        <v>35048</v>
      </c>
      <c r="D745">
        <f t="shared" si="185"/>
        <v>12</v>
      </c>
      <c r="E745">
        <f t="shared" si="186"/>
        <v>1995</v>
      </c>
      <c r="F745" s="15"/>
      <c r="G745" s="16">
        <f t="shared" si="175"/>
        <v>-4.9166666666667247E-2</v>
      </c>
      <c r="H745" s="16">
        <f t="shared" si="176"/>
        <v>2.2083333333333455E-2</v>
      </c>
      <c r="I745" s="16">
        <f t="shared" si="177"/>
        <v>-2.7083333333333792E-2</v>
      </c>
      <c r="J745" s="7">
        <f>VLOOKUP(C745,'Nymex hist.'!A:B,2,0)</f>
        <v>2.3639999999999999</v>
      </c>
      <c r="K745" s="7"/>
      <c r="L745" s="7"/>
      <c r="M745" s="9">
        <f t="shared" si="178"/>
        <v>1.912166666666667</v>
      </c>
      <c r="N745" s="9">
        <f t="shared" si="179"/>
        <v>1.8629999999999998</v>
      </c>
      <c r="O745" s="9">
        <f t="shared" si="180"/>
        <v>1.8850833333333332</v>
      </c>
      <c r="P745" s="9">
        <f t="shared" si="181"/>
        <v>1.9150833333333332</v>
      </c>
      <c r="Q745" s="9">
        <f t="shared" si="182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x14ac:dyDescent="0.2">
      <c r="A746">
        <f t="shared" si="183"/>
        <v>1</v>
      </c>
      <c r="B746">
        <f t="shared" si="184"/>
        <v>12</v>
      </c>
      <c r="C746" s="1">
        <v>35051</v>
      </c>
      <c r="D746">
        <f t="shared" si="185"/>
        <v>12</v>
      </c>
      <c r="E746">
        <f t="shared" si="186"/>
        <v>1995</v>
      </c>
      <c r="F746" s="15"/>
      <c r="G746" s="16">
        <f t="shared" si="175"/>
        <v>-8.4750000000000547E-2</v>
      </c>
      <c r="H746" s="16">
        <f t="shared" si="176"/>
        <v>2.1333333333333648E-2</v>
      </c>
      <c r="I746" s="16">
        <f t="shared" si="177"/>
        <v>-6.3416666666666899E-2</v>
      </c>
      <c r="J746" s="7">
        <f>VLOOKUP(C746,'Nymex hist.'!A:B,2,0)</f>
        <v>2.504</v>
      </c>
      <c r="K746" s="7"/>
      <c r="L746" s="7"/>
      <c r="M746" s="9">
        <f t="shared" si="178"/>
        <v>1.9364166666666669</v>
      </c>
      <c r="N746" s="9">
        <f t="shared" si="179"/>
        <v>1.8516666666666663</v>
      </c>
      <c r="O746" s="9">
        <f t="shared" si="180"/>
        <v>1.873</v>
      </c>
      <c r="P746" s="9">
        <f t="shared" si="181"/>
        <v>1.9030000000000002</v>
      </c>
      <c r="Q746" s="9">
        <f t="shared" si="182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x14ac:dyDescent="0.2">
      <c r="A747">
        <f t="shared" si="183"/>
        <v>2</v>
      </c>
      <c r="B747">
        <f t="shared" si="184"/>
        <v>12</v>
      </c>
      <c r="C747" s="1">
        <v>35052</v>
      </c>
      <c r="D747">
        <f t="shared" si="185"/>
        <v>12</v>
      </c>
      <c r="E747">
        <f t="shared" si="186"/>
        <v>1995</v>
      </c>
      <c r="F747" s="15"/>
      <c r="G747" s="16">
        <f t="shared" si="175"/>
        <v>-0.1397499999999996</v>
      </c>
      <c r="H747" s="16">
        <f t="shared" si="176"/>
        <v>2.1333333333332982E-2</v>
      </c>
      <c r="I747" s="16">
        <f t="shared" si="177"/>
        <v>-0.11841666666666661</v>
      </c>
      <c r="J747" s="7">
        <f>VLOOKUP(C747,'Nymex hist.'!A:B,2,0)</f>
        <v>2.8679999999999999</v>
      </c>
      <c r="K747" s="7"/>
      <c r="L747" s="7"/>
      <c r="M747" s="9">
        <f t="shared" si="178"/>
        <v>2.0129999999999999</v>
      </c>
      <c r="N747" s="9">
        <f t="shared" si="179"/>
        <v>1.8732500000000003</v>
      </c>
      <c r="O747" s="9">
        <f t="shared" si="180"/>
        <v>1.8945833333333333</v>
      </c>
      <c r="P747" s="9">
        <f t="shared" si="181"/>
        <v>1.9245833333333335</v>
      </c>
      <c r="Q747" s="9">
        <f t="shared" si="182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x14ac:dyDescent="0.2">
      <c r="A748">
        <f t="shared" si="183"/>
        <v>3</v>
      </c>
      <c r="B748">
        <f t="shared" si="184"/>
        <v>12</v>
      </c>
      <c r="C748" s="1">
        <v>35053</v>
      </c>
      <c r="D748">
        <f t="shared" si="185"/>
        <v>12</v>
      </c>
      <c r="E748">
        <f t="shared" si="186"/>
        <v>1995</v>
      </c>
      <c r="F748" s="15"/>
      <c r="G748" s="16">
        <f t="shared" si="175"/>
        <v>-0.18049999999999966</v>
      </c>
      <c r="H748" s="16">
        <f t="shared" si="176"/>
        <v>2.1333333333333204E-2</v>
      </c>
      <c r="I748" s="16">
        <f t="shared" si="177"/>
        <v>-0.15916666666666646</v>
      </c>
      <c r="J748" s="7">
        <f>VLOOKUP(C748,'Nymex hist.'!A:B,2,0)</f>
        <v>3.0710000000000002</v>
      </c>
      <c r="K748" s="7"/>
      <c r="L748" s="7"/>
      <c r="M748" s="9">
        <f t="shared" si="178"/>
        <v>2.0543333333333331</v>
      </c>
      <c r="N748" s="9">
        <f t="shared" si="179"/>
        <v>1.8738333333333335</v>
      </c>
      <c r="O748" s="9">
        <f t="shared" si="180"/>
        <v>1.8951666666666667</v>
      </c>
      <c r="P748" s="9">
        <f t="shared" si="181"/>
        <v>1.9251666666666667</v>
      </c>
      <c r="Q748" s="9">
        <f t="shared" si="182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x14ac:dyDescent="0.2">
      <c r="A749">
        <f t="shared" si="183"/>
        <v>4</v>
      </c>
      <c r="B749">
        <f t="shared" si="184"/>
        <v>12</v>
      </c>
      <c r="C749" s="1">
        <v>35054</v>
      </c>
      <c r="D749">
        <f t="shared" si="185"/>
        <v>12</v>
      </c>
      <c r="E749">
        <f t="shared" si="186"/>
        <v>1995</v>
      </c>
      <c r="F749" s="15"/>
      <c r="G749" s="16">
        <f t="shared" si="175"/>
        <v>-0.22191666666666676</v>
      </c>
      <c r="H749" s="16">
        <f t="shared" si="176"/>
        <v>1.8666666666666609E-2</v>
      </c>
      <c r="I749" s="16">
        <f t="shared" si="177"/>
        <v>-0.20325000000000015</v>
      </c>
      <c r="J749" s="7">
        <f>VLOOKUP(C749,'Nymex hist.'!A:B,2,0)</f>
        <v>3.448</v>
      </c>
      <c r="K749" s="7"/>
      <c r="L749" s="7"/>
      <c r="M749" s="9">
        <f t="shared" si="178"/>
        <v>2.0876666666666668</v>
      </c>
      <c r="N749" s="9">
        <f t="shared" si="179"/>
        <v>1.86575</v>
      </c>
      <c r="O749" s="9">
        <f t="shared" si="180"/>
        <v>1.8844166666666666</v>
      </c>
      <c r="P749" s="9">
        <f t="shared" si="181"/>
        <v>1.9144166666666667</v>
      </c>
      <c r="Q749" s="9">
        <f t="shared" si="182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x14ac:dyDescent="0.2">
      <c r="A750">
        <f t="shared" si="183"/>
        <v>5</v>
      </c>
      <c r="B750">
        <f t="shared" si="184"/>
        <v>12</v>
      </c>
      <c r="C750" s="1">
        <v>35055</v>
      </c>
      <c r="D750">
        <f t="shared" si="185"/>
        <v>12</v>
      </c>
      <c r="E750">
        <f t="shared" si="186"/>
        <v>1995</v>
      </c>
      <c r="F750" s="15"/>
      <c r="G750" s="16">
        <f t="shared" si="175"/>
        <v>-0.17058333333333331</v>
      </c>
      <c r="H750" s="16">
        <f t="shared" si="176"/>
        <v>1.7749999999999932E-2</v>
      </c>
      <c r="I750" s="16">
        <f t="shared" si="177"/>
        <v>-0.15283333333333338</v>
      </c>
      <c r="J750" s="7">
        <f>VLOOKUP(C750,'Nymex hist.'!A:B,2,0)</f>
        <v>2.3679999999999999</v>
      </c>
      <c r="K750" s="7"/>
      <c r="L750" s="7"/>
      <c r="M750" s="9">
        <f t="shared" si="178"/>
        <v>2.0065</v>
      </c>
      <c r="N750" s="9">
        <f t="shared" si="179"/>
        <v>1.8359166666666666</v>
      </c>
      <c r="O750" s="9">
        <f t="shared" si="180"/>
        <v>1.8536666666666666</v>
      </c>
      <c r="P750" s="9">
        <f t="shared" si="181"/>
        <v>1.8836666666666668</v>
      </c>
      <c r="Q750" s="9">
        <f t="shared" si="182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x14ac:dyDescent="0.2">
      <c r="A751">
        <f t="shared" si="183"/>
        <v>2</v>
      </c>
      <c r="B751">
        <f t="shared" si="184"/>
        <v>12</v>
      </c>
      <c r="C751" s="1">
        <v>35059</v>
      </c>
      <c r="D751">
        <f t="shared" si="185"/>
        <v>12</v>
      </c>
      <c r="E751">
        <f t="shared" si="186"/>
        <v>1995</v>
      </c>
      <c r="F751" s="15"/>
      <c r="G751" s="16">
        <f t="shared" si="175"/>
        <v>-0.17149999999999954</v>
      </c>
      <c r="H751" s="16">
        <f t="shared" si="176"/>
        <v>1.8499999999999739E-2</v>
      </c>
      <c r="I751" s="16">
        <f t="shared" si="177"/>
        <v>-0.1529999999999998</v>
      </c>
      <c r="J751" s="7">
        <f>VLOOKUP(C751,'Nymex hist.'!A:B,2,0)</f>
        <v>2.468</v>
      </c>
      <c r="K751" s="7"/>
      <c r="L751" s="7"/>
      <c r="M751" s="9">
        <f t="shared" si="178"/>
        <v>2.0364999999999998</v>
      </c>
      <c r="N751" s="9">
        <f t="shared" si="179"/>
        <v>1.8650000000000002</v>
      </c>
      <c r="O751" s="9">
        <f t="shared" si="180"/>
        <v>1.8835</v>
      </c>
      <c r="P751" s="9">
        <f t="shared" si="181"/>
        <v>1.9135</v>
      </c>
      <c r="Q751" s="9">
        <f t="shared" si="182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x14ac:dyDescent="0.2">
      <c r="A752">
        <f t="shared" si="183"/>
        <v>3</v>
      </c>
      <c r="B752">
        <f t="shared" si="184"/>
        <v>12</v>
      </c>
      <c r="C752" s="1">
        <v>35060</v>
      </c>
      <c r="D752">
        <f t="shared" si="185"/>
        <v>12</v>
      </c>
      <c r="E752">
        <f t="shared" si="186"/>
        <v>1995</v>
      </c>
      <c r="F752" s="15"/>
      <c r="G752" s="16">
        <f t="shared" si="175"/>
        <v>-0.22791666666666699</v>
      </c>
      <c r="H752" s="16">
        <f t="shared" si="176"/>
        <v>1.6666666666667052E-2</v>
      </c>
      <c r="I752" s="16">
        <f t="shared" si="177"/>
        <v>-0.21124999999999994</v>
      </c>
      <c r="J752" s="7">
        <f>VLOOKUP(C752,'Nymex hist.'!A:B,2,0)</f>
        <v>2.8679999999999999</v>
      </c>
      <c r="K752" s="7"/>
      <c r="L752" s="7"/>
      <c r="M752" s="9">
        <f t="shared" si="178"/>
        <v>2.1030000000000002</v>
      </c>
      <c r="N752" s="9">
        <f t="shared" si="179"/>
        <v>1.8750833333333332</v>
      </c>
      <c r="O752" s="9">
        <f t="shared" si="180"/>
        <v>1.8917500000000003</v>
      </c>
      <c r="P752" s="9">
        <f t="shared" si="181"/>
        <v>1.9217499999999994</v>
      </c>
      <c r="Q752" s="9">
        <f t="shared" si="182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x14ac:dyDescent="0.2">
      <c r="A753">
        <f t="shared" si="183"/>
        <v>4</v>
      </c>
      <c r="B753">
        <f t="shared" si="184"/>
        <v>12</v>
      </c>
      <c r="C753" s="1">
        <v>35061</v>
      </c>
      <c r="D753">
        <f t="shared" si="185"/>
        <v>12</v>
      </c>
      <c r="E753">
        <f t="shared" si="186"/>
        <v>1995</v>
      </c>
      <c r="F753" s="15"/>
      <c r="G753" s="16">
        <f t="shared" si="175"/>
        <v>-0.15316666666666623</v>
      </c>
      <c r="H753" s="16">
        <f t="shared" si="176"/>
        <v>1.6666666666666163E-2</v>
      </c>
      <c r="I753" s="16">
        <f t="shared" si="177"/>
        <v>-0.13650000000000007</v>
      </c>
      <c r="J753" s="7">
        <f>VLOOKUP(C753,'Nymex hist.'!A:B,2,0)</f>
        <v>2.5089999999999999</v>
      </c>
      <c r="K753" s="7"/>
      <c r="L753" s="7"/>
      <c r="M753" s="9">
        <f t="shared" si="178"/>
        <v>2.0329999999999999</v>
      </c>
      <c r="N753" s="9">
        <f t="shared" si="179"/>
        <v>1.8798333333333337</v>
      </c>
      <c r="O753" s="9">
        <f t="shared" si="180"/>
        <v>1.8964999999999999</v>
      </c>
      <c r="P753" s="9">
        <f t="shared" si="181"/>
        <v>1.9264999999999999</v>
      </c>
      <c r="Q753" s="9">
        <f t="shared" si="182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x14ac:dyDescent="0.2">
      <c r="A754">
        <f t="shared" si="183"/>
        <v>5</v>
      </c>
      <c r="B754">
        <f t="shared" si="184"/>
        <v>12</v>
      </c>
      <c r="C754" s="1">
        <v>35062</v>
      </c>
      <c r="D754">
        <f t="shared" si="185"/>
        <v>12</v>
      </c>
      <c r="E754">
        <f t="shared" si="186"/>
        <v>1995</v>
      </c>
      <c r="F754" s="15"/>
      <c r="G754" s="16">
        <f t="shared" si="175"/>
        <v>-0.1952499999999997</v>
      </c>
      <c r="H754" s="16">
        <f t="shared" si="176"/>
        <v>2.5000000000000133E-2</v>
      </c>
      <c r="I754" s="16">
        <f t="shared" si="177"/>
        <v>-0.17024999999999957</v>
      </c>
      <c r="J754" s="7">
        <f>VLOOKUP(C754,'Nymex hist.'!A:B,2,0)</f>
        <v>2.6190000000000002</v>
      </c>
      <c r="K754" s="7"/>
      <c r="L754" s="7"/>
      <c r="M754" s="9">
        <f t="shared" si="178"/>
        <v>2.0550833333333332</v>
      </c>
      <c r="N754" s="9">
        <f t="shared" si="179"/>
        <v>1.8598333333333334</v>
      </c>
      <c r="O754" s="9">
        <f t="shared" si="180"/>
        <v>1.8848333333333336</v>
      </c>
      <c r="P754" s="9">
        <f t="shared" si="181"/>
        <v>1.9248333333333332</v>
      </c>
      <c r="Q754" s="9">
        <f t="shared" si="182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x14ac:dyDescent="0.2">
      <c r="A755">
        <f t="shared" si="183"/>
        <v>2</v>
      </c>
      <c r="B755">
        <f t="shared" si="184"/>
        <v>1</v>
      </c>
      <c r="C755" s="1">
        <v>35066</v>
      </c>
      <c r="D755">
        <f t="shared" si="185"/>
        <v>1</v>
      </c>
      <c r="E755">
        <f t="shared" si="186"/>
        <v>1996</v>
      </c>
      <c r="F755" s="17">
        <f>L755-K755</f>
        <v>0.12959999999999994</v>
      </c>
      <c r="G755" s="16">
        <f t="shared" si="175"/>
        <v>2.5000000000000355E-2</v>
      </c>
      <c r="H755" s="16">
        <f t="shared" si="176"/>
        <v>3.9999999999999813E-2</v>
      </c>
      <c r="I755" s="16">
        <f t="shared" si="177"/>
        <v>6.5000000000000169E-2</v>
      </c>
      <c r="J755" s="7">
        <f>VLOOKUP(C755,'Nymex hist.'!A:B,2,0)</f>
        <v>2.859</v>
      </c>
      <c r="K755" s="11">
        <f t="shared" ref="K755:K786" si="187">AVERAGE(BE755:BK755)</f>
        <v>1.831</v>
      </c>
      <c r="L755" s="11">
        <f>AVERAGE(BL755:BP755)</f>
        <v>1.9605999999999999</v>
      </c>
      <c r="M755" s="9">
        <f t="shared" si="178"/>
        <v>1.8891666666666664</v>
      </c>
      <c r="N755" s="9">
        <f t="shared" si="179"/>
        <v>1.9141666666666668</v>
      </c>
      <c r="O755" s="9">
        <f t="shared" si="180"/>
        <v>1.9541666666666666</v>
      </c>
      <c r="P755" s="9">
        <f t="shared" si="181"/>
        <v>2.0041666666666669</v>
      </c>
      <c r="Q755" s="9">
        <f t="shared" si="182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x14ac:dyDescent="0.2">
      <c r="A756">
        <f t="shared" si="183"/>
        <v>3</v>
      </c>
      <c r="B756">
        <f t="shared" si="184"/>
        <v>1</v>
      </c>
      <c r="C756" s="1">
        <v>35067</v>
      </c>
      <c r="D756">
        <f t="shared" si="185"/>
        <v>1</v>
      </c>
      <c r="E756">
        <f t="shared" si="186"/>
        <v>1996</v>
      </c>
      <c r="F756" s="17">
        <f t="shared" ref="F756:F819" si="188">L756-K756</f>
        <v>0.12531428571428549</v>
      </c>
      <c r="G756" s="16">
        <f t="shared" si="175"/>
        <v>2.5000000000000133E-2</v>
      </c>
      <c r="H756" s="16">
        <f t="shared" si="176"/>
        <v>3.9999999999999813E-2</v>
      </c>
      <c r="I756" s="16">
        <f t="shared" si="177"/>
        <v>6.4999999999999947E-2</v>
      </c>
      <c r="J756" s="7">
        <f>VLOOKUP(C756,'Nymex hist.'!A:B,2,0)</f>
        <v>2.9860000000000002</v>
      </c>
      <c r="K756" s="11">
        <f t="shared" si="187"/>
        <v>1.8442857142857143</v>
      </c>
      <c r="L756" s="11">
        <f t="shared" ref="L756:L819" si="189">AVERAGE(BL756:BP756)</f>
        <v>1.9695999999999998</v>
      </c>
      <c r="M756" s="9">
        <f t="shared" si="178"/>
        <v>1.8981666666666668</v>
      </c>
      <c r="N756" s="9">
        <f t="shared" si="179"/>
        <v>1.9231666666666669</v>
      </c>
      <c r="O756" s="9">
        <f t="shared" si="180"/>
        <v>1.9631666666666667</v>
      </c>
      <c r="P756" s="9">
        <f t="shared" si="181"/>
        <v>2.0131666666666668</v>
      </c>
      <c r="Q756" s="9">
        <f t="shared" si="182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">
      <c r="A757" s="31">
        <f t="shared" si="183"/>
        <v>4</v>
      </c>
      <c r="B757" s="31">
        <f t="shared" si="184"/>
        <v>1</v>
      </c>
      <c r="C757" s="1">
        <v>35068</v>
      </c>
      <c r="D757">
        <f t="shared" si="185"/>
        <v>1</v>
      </c>
      <c r="E757">
        <f t="shared" si="186"/>
        <v>1996</v>
      </c>
      <c r="F757" s="19">
        <f t="shared" si="188"/>
        <v>0.13174285714285694</v>
      </c>
      <c r="G757" s="19">
        <f t="shared" si="175"/>
        <v>2.633333333333332E-2</v>
      </c>
      <c r="H757" s="19">
        <f t="shared" si="176"/>
        <v>4.0000000000000702E-2</v>
      </c>
      <c r="I757" s="19">
        <f t="shared" si="177"/>
        <v>6.6333333333334021E-2</v>
      </c>
      <c r="J757" s="21">
        <f>VLOOKUP(C757,'Nymex hist.'!A:B,2,0)</f>
        <v>2.964</v>
      </c>
      <c r="K757" s="21">
        <f t="shared" si="187"/>
        <v>1.858857142857143</v>
      </c>
      <c r="L757" s="21">
        <f t="shared" si="189"/>
        <v>1.9905999999999999</v>
      </c>
      <c r="M757" s="21">
        <f t="shared" si="178"/>
        <v>1.9255833333333332</v>
      </c>
      <c r="N757" s="21">
        <f t="shared" si="179"/>
        <v>1.9519166666666665</v>
      </c>
      <c r="O757" s="21">
        <f t="shared" si="180"/>
        <v>1.9919166666666672</v>
      </c>
      <c r="P757" s="21">
        <f t="shared" si="181"/>
        <v>2.0419166666666664</v>
      </c>
      <c r="Q757" s="21">
        <f t="shared" si="182"/>
        <v>2.1019166666666669</v>
      </c>
      <c r="R757" s="8">
        <v>35068</v>
      </c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9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>
        <v>2.964</v>
      </c>
      <c r="BD757" s="27">
        <v>2.3759999999999999</v>
      </c>
      <c r="BE757" s="27">
        <v>2.0230000000000001</v>
      </c>
      <c r="BF757" s="27">
        <v>1.8879999999999999</v>
      </c>
      <c r="BG757" s="27">
        <v>1.833</v>
      </c>
      <c r="BH757" s="27">
        <v>1.798</v>
      </c>
      <c r="BI757" s="27">
        <v>1.7989999999999999</v>
      </c>
      <c r="BJ757" s="27">
        <v>1.81</v>
      </c>
      <c r="BK757" s="27">
        <v>1.861</v>
      </c>
      <c r="BL757" s="27">
        <v>1.954</v>
      </c>
      <c r="BM757" s="27">
        <v>2.0409999999999999</v>
      </c>
      <c r="BN757" s="27">
        <v>2.0539999999999998</v>
      </c>
      <c r="BO757" s="27">
        <v>1.9910000000000001</v>
      </c>
      <c r="BP757" s="27">
        <v>1.913</v>
      </c>
      <c r="BQ757" s="27">
        <v>1.8380000000000001</v>
      </c>
      <c r="BR757" s="27">
        <v>1.8440000000000001</v>
      </c>
      <c r="BS757" s="27">
        <v>1.85</v>
      </c>
      <c r="BT757" s="27">
        <v>1.8560000000000001</v>
      </c>
      <c r="BU757" s="27">
        <v>1.879</v>
      </c>
      <c r="BV757" s="27">
        <v>1.871</v>
      </c>
      <c r="BW757" s="27">
        <v>1.9410000000000001</v>
      </c>
      <c r="BX757" s="27">
        <v>2.0339999999999998</v>
      </c>
      <c r="BY757" s="27">
        <v>2.036</v>
      </c>
      <c r="BZ757" s="27">
        <v>2.089</v>
      </c>
      <c r="CA757" s="27">
        <v>2.0259999999999998</v>
      </c>
      <c r="CB757" s="27">
        <v>1.948</v>
      </c>
      <c r="CC757" s="27">
        <v>1.873</v>
      </c>
      <c r="CD757" s="27">
        <v>1.879</v>
      </c>
      <c r="CE757" s="27">
        <v>1.831</v>
      </c>
      <c r="CF757" s="27">
        <v>1.891</v>
      </c>
      <c r="CG757" s="27">
        <v>1.9139999999999999</v>
      </c>
      <c r="CH757" s="27">
        <v>1.9059999999999999</v>
      </c>
      <c r="CI757" s="27">
        <v>1.976</v>
      </c>
      <c r="CJ757" s="27">
        <v>2.069</v>
      </c>
      <c r="CK757" s="27">
        <v>2.0209999999999999</v>
      </c>
      <c r="CL757" s="27">
        <v>2.129</v>
      </c>
      <c r="CM757" s="27">
        <v>2.0659999999999998</v>
      </c>
      <c r="CN757" s="27">
        <v>1.988</v>
      </c>
      <c r="CO757" s="27">
        <v>1.913</v>
      </c>
      <c r="CP757" s="27">
        <v>1.919</v>
      </c>
      <c r="CQ757" s="27">
        <v>1.871</v>
      </c>
      <c r="CR757" s="27">
        <v>1.931</v>
      </c>
      <c r="CS757" s="27">
        <v>1.954</v>
      </c>
      <c r="CT757" s="27">
        <v>1.946</v>
      </c>
      <c r="CU757" s="27">
        <v>2.016</v>
      </c>
      <c r="CV757" s="27">
        <v>2.109</v>
      </c>
      <c r="CW757" s="27">
        <v>2.0609999999999999</v>
      </c>
      <c r="CX757" s="27">
        <v>2.1789999999999998</v>
      </c>
      <c r="CY757" s="27">
        <v>2.1160000000000001</v>
      </c>
      <c r="CZ757" s="27">
        <v>2.0379999999999998</v>
      </c>
      <c r="DA757" s="27">
        <v>1.9630000000000001</v>
      </c>
      <c r="DB757" s="27">
        <v>1.9690000000000001</v>
      </c>
      <c r="DC757" s="27">
        <v>1.921</v>
      </c>
      <c r="DD757" s="27">
        <v>1.9810000000000001</v>
      </c>
      <c r="DE757" s="27">
        <v>2.004</v>
      </c>
      <c r="DF757" s="27">
        <v>1.996</v>
      </c>
      <c r="DG757" s="27">
        <v>2.0659999999999998</v>
      </c>
      <c r="DH757" s="27">
        <v>2.1589999999999998</v>
      </c>
      <c r="DI757" s="27">
        <v>2.1110000000000002</v>
      </c>
      <c r="DJ757" s="27">
        <v>2.2389999999999999</v>
      </c>
      <c r="DK757" s="27">
        <v>2.1760000000000002</v>
      </c>
      <c r="DL757" s="27">
        <v>2.0979999999999999</v>
      </c>
      <c r="DM757" s="27">
        <v>2.0230000000000001</v>
      </c>
      <c r="DN757" s="27">
        <v>2.0289999999999999</v>
      </c>
      <c r="DO757" s="27">
        <v>1.9810000000000001</v>
      </c>
      <c r="DP757" s="27">
        <v>2.0409999999999999</v>
      </c>
      <c r="DQ757" s="27">
        <v>2.0640000000000001</v>
      </c>
      <c r="DR757" s="27">
        <v>2.056</v>
      </c>
      <c r="DS757" s="27">
        <v>2.1259999999999999</v>
      </c>
      <c r="DT757" s="27">
        <v>2.2189999999999999</v>
      </c>
      <c r="DU757" s="27">
        <v>2.1709999999999998</v>
      </c>
      <c r="DV757" s="27">
        <v>2.3090000000000002</v>
      </c>
      <c r="DW757" s="27"/>
      <c r="DX757" s="27"/>
      <c r="DY757" s="27"/>
      <c r="DZ757" s="27"/>
      <c r="EA757" s="27"/>
      <c r="EB757" s="27"/>
      <c r="EC757" s="27"/>
      <c r="ED757" s="27"/>
      <c r="EE757" s="27"/>
      <c r="EF757" s="27"/>
      <c r="EG757" s="27"/>
      <c r="EH757" s="27"/>
      <c r="EI757" s="27"/>
      <c r="EJ757" s="27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</row>
    <row r="758" spans="1:199" customFormat="1" x14ac:dyDescent="0.2">
      <c r="A758">
        <f t="shared" si="183"/>
        <v>5</v>
      </c>
      <c r="B758">
        <f t="shared" si="184"/>
        <v>1</v>
      </c>
      <c r="C758" s="1">
        <v>35069</v>
      </c>
      <c r="D758">
        <f t="shared" si="185"/>
        <v>1</v>
      </c>
      <c r="E758">
        <f t="shared" si="186"/>
        <v>1996</v>
      </c>
      <c r="F758" s="17">
        <f t="shared" si="188"/>
        <v>0.13105714285714254</v>
      </c>
      <c r="G758" s="16">
        <f t="shared" si="175"/>
        <v>2.6249999999999885E-2</v>
      </c>
      <c r="H758" s="16">
        <f t="shared" si="176"/>
        <v>3.9999999999999591E-2</v>
      </c>
      <c r="I758" s="16">
        <f t="shared" si="177"/>
        <v>6.6249999999999476E-2</v>
      </c>
      <c r="J758" s="7">
        <f>VLOOKUP(C758,'Nymex hist.'!A:B,2,0)</f>
        <v>2.9159999999999999</v>
      </c>
      <c r="K758" s="11">
        <f t="shared" si="187"/>
        <v>1.8841428571428571</v>
      </c>
      <c r="L758" s="11">
        <f t="shared" si="189"/>
        <v>2.0151999999999997</v>
      </c>
      <c r="M758" s="9">
        <f t="shared" si="178"/>
        <v>1.9489166666666666</v>
      </c>
      <c r="N758" s="9">
        <f t="shared" si="179"/>
        <v>1.9751666666666665</v>
      </c>
      <c r="O758" s="9">
        <f t="shared" si="180"/>
        <v>2.0151666666666661</v>
      </c>
      <c r="P758" s="9">
        <f t="shared" si="181"/>
        <v>2.0651666666666668</v>
      </c>
      <c r="Q758" s="9">
        <f t="shared" si="182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x14ac:dyDescent="0.2">
      <c r="A759">
        <f t="shared" si="183"/>
        <v>1</v>
      </c>
      <c r="B759">
        <f t="shared" si="184"/>
        <v>1</v>
      </c>
      <c r="C759" s="1">
        <v>35072</v>
      </c>
      <c r="D759">
        <f t="shared" si="185"/>
        <v>1</v>
      </c>
      <c r="E759">
        <f t="shared" si="186"/>
        <v>1996</v>
      </c>
      <c r="F759" s="17">
        <f t="shared" si="188"/>
        <v>0.13105714285714254</v>
      </c>
      <c r="G759" s="16">
        <f t="shared" si="175"/>
        <v>2.6249999999999885E-2</v>
      </c>
      <c r="H759" s="16">
        <f t="shared" si="176"/>
        <v>3.9999999999999591E-2</v>
      </c>
      <c r="I759" s="16">
        <f t="shared" si="177"/>
        <v>6.6249999999999476E-2</v>
      </c>
      <c r="J759" s="7">
        <f>VLOOKUP(C759,'Nymex hist.'!A:B,2,0)</f>
        <v>2.92</v>
      </c>
      <c r="K759" s="11">
        <f t="shared" si="187"/>
        <v>1.8841428571428571</v>
      </c>
      <c r="L759" s="11">
        <f t="shared" si="189"/>
        <v>2.0151999999999997</v>
      </c>
      <c r="M759" s="9">
        <f t="shared" si="178"/>
        <v>1.9489166666666666</v>
      </c>
      <c r="N759" s="9">
        <f t="shared" si="179"/>
        <v>1.9751666666666665</v>
      </c>
      <c r="O759" s="9">
        <f t="shared" si="180"/>
        <v>2.0151666666666661</v>
      </c>
      <c r="P759" s="9">
        <f t="shared" si="181"/>
        <v>2.0651666666666668</v>
      </c>
      <c r="Q759" s="9">
        <f t="shared" si="182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x14ac:dyDescent="0.2">
      <c r="A760">
        <f t="shared" si="183"/>
        <v>2</v>
      </c>
      <c r="B760">
        <f t="shared" si="184"/>
        <v>1</v>
      </c>
      <c r="C760" s="1">
        <v>35073</v>
      </c>
      <c r="D760">
        <f t="shared" si="185"/>
        <v>1</v>
      </c>
      <c r="E760">
        <f t="shared" si="186"/>
        <v>1996</v>
      </c>
      <c r="F760" s="17">
        <f t="shared" si="188"/>
        <v>0.11894285714285657</v>
      </c>
      <c r="G760" s="16">
        <f t="shared" si="175"/>
        <v>2.6249999999999885E-2</v>
      </c>
      <c r="H760" s="16">
        <f t="shared" si="176"/>
        <v>4.0000000000000036E-2</v>
      </c>
      <c r="I760" s="16">
        <f t="shared" si="177"/>
        <v>6.624999999999992E-2</v>
      </c>
      <c r="J760" s="7">
        <f>VLOOKUP(C760,'Nymex hist.'!A:B,2,0)</f>
        <v>2.9279999999999999</v>
      </c>
      <c r="K760" s="11">
        <f t="shared" si="187"/>
        <v>1.928857142857143</v>
      </c>
      <c r="L760" s="11">
        <f t="shared" si="189"/>
        <v>2.0477999999999996</v>
      </c>
      <c r="M760" s="9">
        <f t="shared" si="178"/>
        <v>1.9821666666666669</v>
      </c>
      <c r="N760" s="9">
        <f t="shared" si="179"/>
        <v>2.0084166666666667</v>
      </c>
      <c r="O760" s="9">
        <f t="shared" si="180"/>
        <v>2.0484166666666668</v>
      </c>
      <c r="P760" s="9">
        <f t="shared" si="181"/>
        <v>2.0984166666666666</v>
      </c>
      <c r="Q760" s="9">
        <f t="shared" si="182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x14ac:dyDescent="0.2">
      <c r="A761">
        <f t="shared" si="183"/>
        <v>3</v>
      </c>
      <c r="B761">
        <f t="shared" si="184"/>
        <v>1</v>
      </c>
      <c r="C761" s="1">
        <v>35074</v>
      </c>
      <c r="D761">
        <f t="shared" si="185"/>
        <v>1</v>
      </c>
      <c r="E761">
        <f t="shared" si="186"/>
        <v>1996</v>
      </c>
      <c r="F761" s="17">
        <f t="shared" si="188"/>
        <v>0.1355714285714289</v>
      </c>
      <c r="G761" s="16">
        <f t="shared" si="175"/>
        <v>2.6249999999999885E-2</v>
      </c>
      <c r="H761" s="16">
        <f t="shared" si="176"/>
        <v>4.000000000000048E-2</v>
      </c>
      <c r="I761" s="16">
        <f t="shared" si="177"/>
        <v>6.6250000000000364E-2</v>
      </c>
      <c r="J761" s="7">
        <f>VLOOKUP(C761,'Nymex hist.'!A:B,2,0)</f>
        <v>2.8090000000000002</v>
      </c>
      <c r="K761" s="11">
        <f t="shared" si="187"/>
        <v>1.9144285714285714</v>
      </c>
      <c r="L761" s="11">
        <f t="shared" si="189"/>
        <v>2.0500000000000003</v>
      </c>
      <c r="M761" s="9">
        <f t="shared" si="178"/>
        <v>1.9859166666666666</v>
      </c>
      <c r="N761" s="9">
        <f t="shared" si="179"/>
        <v>2.0121666666666664</v>
      </c>
      <c r="O761" s="9">
        <f t="shared" si="180"/>
        <v>2.0521666666666669</v>
      </c>
      <c r="P761" s="9">
        <f t="shared" si="181"/>
        <v>2.1021666666666667</v>
      </c>
      <c r="Q761" s="9">
        <f t="shared" si="182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">
      <c r="A762" s="31">
        <f t="shared" si="183"/>
        <v>4</v>
      </c>
      <c r="B762" s="31">
        <f t="shared" si="184"/>
        <v>1</v>
      </c>
      <c r="C762" s="1">
        <v>35075</v>
      </c>
      <c r="D762">
        <f t="shared" si="185"/>
        <v>1</v>
      </c>
      <c r="E762">
        <f t="shared" si="186"/>
        <v>1996</v>
      </c>
      <c r="F762" s="19">
        <f t="shared" si="188"/>
        <v>0.16739999999999999</v>
      </c>
      <c r="G762" s="19">
        <f t="shared" si="175"/>
        <v>2.6250000000000107E-2</v>
      </c>
      <c r="H762" s="19">
        <f t="shared" si="176"/>
        <v>3.9999999999999591E-2</v>
      </c>
      <c r="I762" s="19">
        <f t="shared" si="177"/>
        <v>6.6249999999999698E-2</v>
      </c>
      <c r="J762" s="21">
        <f>VLOOKUP(C762,'Nymex hist.'!A:B,2,0)</f>
        <v>2.4900000000000002</v>
      </c>
      <c r="K762" s="21">
        <f t="shared" si="187"/>
        <v>1.8509999999999998</v>
      </c>
      <c r="L762" s="21">
        <f t="shared" si="189"/>
        <v>2.0183999999999997</v>
      </c>
      <c r="M762" s="21">
        <f t="shared" si="178"/>
        <v>1.9596541666666667</v>
      </c>
      <c r="N762" s="21">
        <f t="shared" si="179"/>
        <v>1.9859041666666668</v>
      </c>
      <c r="O762" s="21">
        <f t="shared" si="180"/>
        <v>2.0259041666666664</v>
      </c>
      <c r="P762" s="21">
        <f t="shared" si="181"/>
        <v>2.0759041666666667</v>
      </c>
      <c r="Q762" s="21">
        <f t="shared" si="182"/>
        <v>2.1359041666666667</v>
      </c>
      <c r="R762" s="8">
        <v>35075</v>
      </c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9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>
        <v>2.4900000000000002</v>
      </c>
      <c r="BD762" s="27">
        <v>2.3650000000000002</v>
      </c>
      <c r="BE762" s="27">
        <v>1.9970000000000001</v>
      </c>
      <c r="BF762" s="27">
        <v>1.88</v>
      </c>
      <c r="BG762" s="27">
        <v>1.827</v>
      </c>
      <c r="BH762" s="27">
        <v>1.7969999999999999</v>
      </c>
      <c r="BI762" s="27">
        <v>1.7969999999999999</v>
      </c>
      <c r="BJ762" s="27">
        <v>1.802</v>
      </c>
      <c r="BK762" s="27">
        <v>1.857</v>
      </c>
      <c r="BL762" s="27">
        <v>1.972</v>
      </c>
      <c r="BM762" s="27">
        <v>2.0619999999999998</v>
      </c>
      <c r="BN762" s="27">
        <v>2.0779999999999998</v>
      </c>
      <c r="BO762" s="27">
        <v>2.024</v>
      </c>
      <c r="BP762" s="27">
        <v>1.956</v>
      </c>
      <c r="BQ762" s="27">
        <v>1.8819999999999999</v>
      </c>
      <c r="BR762" s="27">
        <v>1.887</v>
      </c>
      <c r="BS762" s="27">
        <v>1.8919999999999999</v>
      </c>
      <c r="BT762" s="27">
        <v>1.897</v>
      </c>
      <c r="BU762" s="27">
        <v>1.89195</v>
      </c>
      <c r="BV762" s="27">
        <v>1.9119999999999999</v>
      </c>
      <c r="BW762" s="27">
        <v>1.9519500000000001</v>
      </c>
      <c r="BX762" s="27">
        <v>2.0669499999999998</v>
      </c>
      <c r="BY762" s="27">
        <v>2.077</v>
      </c>
      <c r="BZ762" s="27">
        <v>2.113</v>
      </c>
      <c r="CA762" s="27">
        <v>2.0590000000000002</v>
      </c>
      <c r="CB762" s="27">
        <v>1.9910000000000001</v>
      </c>
      <c r="CC762" s="27">
        <v>1.917</v>
      </c>
      <c r="CD762" s="27">
        <v>1.9219999999999999</v>
      </c>
      <c r="CE762" s="27">
        <v>1.8720000000000001</v>
      </c>
      <c r="CF762" s="27">
        <v>1.9319999999999999</v>
      </c>
      <c r="CG762" s="27">
        <v>1.9269499999999999</v>
      </c>
      <c r="CH762" s="27">
        <v>1.9470000000000001</v>
      </c>
      <c r="CI762" s="27">
        <v>1.98695</v>
      </c>
      <c r="CJ762" s="27">
        <v>2.10195</v>
      </c>
      <c r="CK762" s="27">
        <v>2.0619999999999998</v>
      </c>
      <c r="CL762" s="27">
        <v>2.153</v>
      </c>
      <c r="CM762" s="27">
        <v>2.0990000000000002</v>
      </c>
      <c r="CN762" s="27">
        <v>2.0310000000000001</v>
      </c>
      <c r="CO762" s="27">
        <v>1.9570000000000001</v>
      </c>
      <c r="CP762" s="27">
        <v>1.962</v>
      </c>
      <c r="CQ762" s="27">
        <v>1.9119999999999999</v>
      </c>
      <c r="CR762" s="27">
        <v>1.972</v>
      </c>
      <c r="CS762" s="27">
        <v>1.96695</v>
      </c>
      <c r="CT762" s="27">
        <v>1.9870000000000001</v>
      </c>
      <c r="CU762" s="27">
        <v>2.0269499999999998</v>
      </c>
      <c r="CV762" s="27">
        <v>2.14195</v>
      </c>
      <c r="CW762" s="27">
        <v>2.1019999999999999</v>
      </c>
      <c r="CX762" s="27">
        <v>2.2029999999999998</v>
      </c>
      <c r="CY762" s="27">
        <v>2.149</v>
      </c>
      <c r="CZ762" s="27">
        <v>2.081</v>
      </c>
      <c r="DA762" s="27">
        <v>2.0070000000000001</v>
      </c>
      <c r="DB762" s="27">
        <v>2.012</v>
      </c>
      <c r="DC762" s="27">
        <v>1.962</v>
      </c>
      <c r="DD762" s="27">
        <v>2.0219999999999998</v>
      </c>
      <c r="DE762" s="27">
        <v>2.01695</v>
      </c>
      <c r="DF762" s="27">
        <v>2.0369999999999999</v>
      </c>
      <c r="DG762" s="27">
        <v>2.0769500000000001</v>
      </c>
      <c r="DH762" s="27">
        <v>2.1919499999999998</v>
      </c>
      <c r="DI762" s="27">
        <v>2.1520000000000001</v>
      </c>
      <c r="DJ762" s="27">
        <v>2.2629999999999999</v>
      </c>
      <c r="DK762" s="27">
        <v>2.2090000000000001</v>
      </c>
      <c r="DL762" s="27">
        <v>2.141</v>
      </c>
      <c r="DM762" s="27">
        <v>2.0670000000000002</v>
      </c>
      <c r="DN762" s="27">
        <v>2.0720000000000001</v>
      </c>
      <c r="DO762" s="27">
        <v>2.0219999999999998</v>
      </c>
      <c r="DP762" s="27">
        <v>2.0819999999999999</v>
      </c>
      <c r="DQ762" s="27">
        <v>2.0769500000000001</v>
      </c>
      <c r="DR762" s="27">
        <v>2.097</v>
      </c>
      <c r="DS762" s="27">
        <v>2.1369500000000001</v>
      </c>
      <c r="DT762" s="27">
        <v>2.2519499999999999</v>
      </c>
      <c r="DU762" s="27">
        <v>2.2120000000000002</v>
      </c>
      <c r="DV762" s="27">
        <v>2.3330000000000002</v>
      </c>
      <c r="DW762" s="27"/>
      <c r="DX762" s="27"/>
      <c r="DY762" s="27"/>
      <c r="DZ762" s="27"/>
      <c r="EA762" s="27"/>
      <c r="EB762" s="27"/>
      <c r="EC762" s="27"/>
      <c r="ED762" s="27"/>
      <c r="EE762" s="27"/>
      <c r="EF762" s="27"/>
      <c r="EG762" s="27"/>
      <c r="EH762" s="27"/>
      <c r="EI762" s="27"/>
      <c r="EJ762" s="27"/>
      <c r="EK762" s="27"/>
      <c r="EL762" s="27"/>
      <c r="EM762" s="27"/>
      <c r="EN762" s="27"/>
      <c r="EO762" s="27"/>
      <c r="EP762" s="27"/>
      <c r="EQ762" s="27"/>
      <c r="ER762" s="27"/>
      <c r="ES762" s="27"/>
      <c r="ET762" s="27"/>
      <c r="EU762" s="27"/>
      <c r="EV762" s="27"/>
      <c r="EW762" s="27"/>
      <c r="EX762" s="27"/>
      <c r="EY762" s="27"/>
      <c r="EZ762" s="27"/>
      <c r="FA762" s="27"/>
      <c r="FB762" s="27"/>
      <c r="FC762" s="27"/>
      <c r="FD762" s="27"/>
      <c r="FE762" s="27"/>
      <c r="FF762" s="27"/>
      <c r="FG762" s="27"/>
      <c r="FH762" s="27"/>
      <c r="FI762" s="27"/>
      <c r="FJ762" s="27"/>
      <c r="FK762" s="27"/>
      <c r="FL762" s="27"/>
      <c r="FM762" s="27"/>
      <c r="FN762" s="27"/>
      <c r="FO762" s="27"/>
      <c r="FP762" s="27"/>
      <c r="FQ762" s="27"/>
      <c r="FR762" s="27"/>
      <c r="FS762" s="27"/>
      <c r="FT762" s="27"/>
      <c r="FU762" s="27"/>
      <c r="FV762" s="27"/>
      <c r="FW762" s="27"/>
      <c r="FX762" s="27"/>
      <c r="FY762" s="27"/>
      <c r="FZ762" s="27"/>
      <c r="GA762" s="27"/>
      <c r="GB762" s="27"/>
      <c r="GC762" s="27"/>
      <c r="GD762" s="27"/>
      <c r="GE762" s="27"/>
      <c r="GF762" s="27"/>
      <c r="GG762" s="27"/>
      <c r="GH762" s="27"/>
      <c r="GI762" s="27"/>
      <c r="GJ762" s="27"/>
      <c r="GK762" s="27"/>
      <c r="GL762" s="27"/>
      <c r="GM762" s="27"/>
      <c r="GN762" s="27"/>
      <c r="GO762" s="27"/>
      <c r="GP762" s="27"/>
      <c r="GQ762" s="27"/>
    </row>
    <row r="763" spans="1:199" customFormat="1" x14ac:dyDescent="0.2">
      <c r="A763">
        <f t="shared" si="183"/>
        <v>5</v>
      </c>
      <c r="B763">
        <f t="shared" si="184"/>
        <v>1</v>
      </c>
      <c r="C763" s="1">
        <v>35076</v>
      </c>
      <c r="D763">
        <f t="shared" si="185"/>
        <v>1</v>
      </c>
      <c r="E763">
        <f t="shared" si="186"/>
        <v>1996</v>
      </c>
      <c r="F763" s="17">
        <f t="shared" si="188"/>
        <v>0.1725142857142854</v>
      </c>
      <c r="G763" s="16">
        <f t="shared" si="175"/>
        <v>2.6250000000000107E-2</v>
      </c>
      <c r="H763" s="16">
        <f t="shared" si="176"/>
        <v>4.0000000000000036E-2</v>
      </c>
      <c r="I763" s="16">
        <f t="shared" si="177"/>
        <v>6.6250000000000142E-2</v>
      </c>
      <c r="J763" s="7">
        <f>VLOOKUP(C763,'Nymex hist.'!A:B,2,0)</f>
        <v>2.3170000000000002</v>
      </c>
      <c r="K763" s="11">
        <f t="shared" si="187"/>
        <v>1.8182857142857143</v>
      </c>
      <c r="L763" s="11">
        <f t="shared" si="189"/>
        <v>1.9907999999999997</v>
      </c>
      <c r="M763" s="9">
        <f t="shared" si="178"/>
        <v>1.9351666666666665</v>
      </c>
      <c r="N763" s="9">
        <f t="shared" si="179"/>
        <v>1.9614166666666666</v>
      </c>
      <c r="O763" s="9">
        <f t="shared" si="180"/>
        <v>2.0014166666666666</v>
      </c>
      <c r="P763" s="9">
        <f t="shared" si="181"/>
        <v>2.0514166666666669</v>
      </c>
      <c r="Q763" s="9">
        <f t="shared" si="182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x14ac:dyDescent="0.2">
      <c r="A764">
        <f t="shared" si="183"/>
        <v>1</v>
      </c>
      <c r="B764">
        <f t="shared" si="184"/>
        <v>1</v>
      </c>
      <c r="C764" s="1">
        <v>35079</v>
      </c>
      <c r="D764">
        <f t="shared" si="185"/>
        <v>1</v>
      </c>
      <c r="E764">
        <f t="shared" si="186"/>
        <v>1996</v>
      </c>
      <c r="F764" s="17">
        <f t="shared" si="188"/>
        <v>0.19279999999999964</v>
      </c>
      <c r="G764" s="16">
        <f t="shared" si="175"/>
        <v>2.6250000000000329E-2</v>
      </c>
      <c r="H764" s="16">
        <f t="shared" si="176"/>
        <v>3.9999999999999369E-2</v>
      </c>
      <c r="I764" s="16">
        <f t="shared" si="177"/>
        <v>6.6249999999999698E-2</v>
      </c>
      <c r="J764" s="7">
        <f>VLOOKUP(C764,'Nymex hist.'!A:B,2,0)</f>
        <v>2.0169999999999999</v>
      </c>
      <c r="K764" s="11">
        <f t="shared" si="187"/>
        <v>1.7580000000000002</v>
      </c>
      <c r="L764" s="11">
        <f t="shared" si="189"/>
        <v>1.9507999999999999</v>
      </c>
      <c r="M764" s="9">
        <f t="shared" si="178"/>
        <v>1.8991666666666667</v>
      </c>
      <c r="N764" s="9">
        <f t="shared" si="179"/>
        <v>1.925416666666667</v>
      </c>
      <c r="O764" s="9">
        <f t="shared" si="180"/>
        <v>1.9654166666666664</v>
      </c>
      <c r="P764" s="9">
        <f t="shared" si="181"/>
        <v>2.0154166666666669</v>
      </c>
      <c r="Q764" s="9">
        <f t="shared" si="182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x14ac:dyDescent="0.2">
      <c r="A765">
        <f t="shared" si="183"/>
        <v>2</v>
      </c>
      <c r="B765">
        <f t="shared" si="184"/>
        <v>1</v>
      </c>
      <c r="C765" s="1">
        <v>35080</v>
      </c>
      <c r="D765">
        <f t="shared" si="185"/>
        <v>1</v>
      </c>
      <c r="E765">
        <f t="shared" si="186"/>
        <v>1996</v>
      </c>
      <c r="F765" s="17">
        <f t="shared" si="188"/>
        <v>0.18422857142857185</v>
      </c>
      <c r="G765" s="16">
        <f t="shared" si="175"/>
        <v>2.6249999999999662E-2</v>
      </c>
      <c r="H765" s="16">
        <f t="shared" si="176"/>
        <v>4.0000000000001146E-2</v>
      </c>
      <c r="I765" s="16">
        <f t="shared" si="177"/>
        <v>6.6250000000000808E-2</v>
      </c>
      <c r="J765" s="7">
        <f>VLOOKUP(C765,'Nymex hist.'!A:B,2,0)</f>
        <v>2.0739999999999998</v>
      </c>
      <c r="K765" s="11">
        <f t="shared" si="187"/>
        <v>1.8205714285714285</v>
      </c>
      <c r="L765" s="11">
        <f t="shared" si="189"/>
        <v>2.0048000000000004</v>
      </c>
      <c r="M765" s="9">
        <f t="shared" si="178"/>
        <v>1.9549999999999998</v>
      </c>
      <c r="N765" s="9">
        <f t="shared" si="179"/>
        <v>1.9812499999999995</v>
      </c>
      <c r="O765" s="9">
        <f t="shared" si="180"/>
        <v>2.0212500000000007</v>
      </c>
      <c r="P765" s="9">
        <f t="shared" si="181"/>
        <v>2.0712499999999996</v>
      </c>
      <c r="Q765" s="9">
        <f t="shared" si="182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x14ac:dyDescent="0.2">
      <c r="A766">
        <f t="shared" si="183"/>
        <v>3</v>
      </c>
      <c r="B766">
        <f t="shared" si="184"/>
        <v>1</v>
      </c>
      <c r="C766" s="1">
        <v>35081</v>
      </c>
      <c r="D766">
        <f t="shared" si="185"/>
        <v>1</v>
      </c>
      <c r="E766">
        <f t="shared" si="186"/>
        <v>1996</v>
      </c>
      <c r="F766" s="17">
        <f t="shared" si="188"/>
        <v>0.15965714285714272</v>
      </c>
      <c r="G766" s="16">
        <f t="shared" si="175"/>
        <v>2.6250000000000107E-2</v>
      </c>
      <c r="H766" s="16">
        <f t="shared" si="176"/>
        <v>4.0000000000000036E-2</v>
      </c>
      <c r="I766" s="16">
        <f t="shared" si="177"/>
        <v>6.6250000000000142E-2</v>
      </c>
      <c r="J766" s="7">
        <f>VLOOKUP(C766,'Nymex hist.'!A:B,2,0)</f>
        <v>2.3359999999999999</v>
      </c>
      <c r="K766" s="11">
        <f t="shared" si="187"/>
        <v>1.8651428571428572</v>
      </c>
      <c r="L766" s="11">
        <f t="shared" si="189"/>
        <v>2.0247999999999999</v>
      </c>
      <c r="M766" s="9">
        <f t="shared" si="178"/>
        <v>1.9754166666666668</v>
      </c>
      <c r="N766" s="9">
        <f t="shared" si="179"/>
        <v>2.0016666666666669</v>
      </c>
      <c r="O766" s="9">
        <f t="shared" si="180"/>
        <v>2.041666666666667</v>
      </c>
      <c r="P766" s="9">
        <f t="shared" si="181"/>
        <v>2.0916666666666668</v>
      </c>
      <c r="Q766" s="9">
        <f t="shared" si="182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">
      <c r="A767" s="31">
        <f t="shared" si="183"/>
        <v>4</v>
      </c>
      <c r="B767" s="31">
        <f t="shared" si="184"/>
        <v>1</v>
      </c>
      <c r="C767" s="1">
        <v>35082</v>
      </c>
      <c r="D767">
        <f t="shared" si="185"/>
        <v>1</v>
      </c>
      <c r="E767">
        <f t="shared" si="186"/>
        <v>1996</v>
      </c>
      <c r="F767" s="19">
        <f t="shared" si="188"/>
        <v>0.15008571428571416</v>
      </c>
      <c r="G767" s="19">
        <f t="shared" si="175"/>
        <v>2.6250000000000107E-2</v>
      </c>
      <c r="H767" s="19">
        <f t="shared" si="176"/>
        <v>3.9999999999999813E-2</v>
      </c>
      <c r="I767" s="19">
        <f t="shared" si="177"/>
        <v>6.624999999999992E-2</v>
      </c>
      <c r="J767" s="21">
        <f>VLOOKUP(C767,'Nymex hist.'!A:B,2,0)</f>
        <v>2.2639999999999998</v>
      </c>
      <c r="K767" s="21">
        <f t="shared" si="187"/>
        <v>1.8527142857142855</v>
      </c>
      <c r="L767" s="21">
        <f t="shared" si="189"/>
        <v>2.0027999999999997</v>
      </c>
      <c r="M767" s="21">
        <f t="shared" si="178"/>
        <v>1.9544937499999999</v>
      </c>
      <c r="N767" s="21">
        <f t="shared" si="179"/>
        <v>1.98074375</v>
      </c>
      <c r="O767" s="21">
        <f t="shared" si="180"/>
        <v>2.0207437499999998</v>
      </c>
      <c r="P767" s="21">
        <f t="shared" si="181"/>
        <v>2.0707437499999997</v>
      </c>
      <c r="Q767" s="21">
        <f t="shared" si="182"/>
        <v>2.1307437500000002</v>
      </c>
      <c r="R767" s="8">
        <v>35082</v>
      </c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9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>
        <v>2.2639999999999998</v>
      </c>
      <c r="BD767" s="27">
        <v>2.0430000000000001</v>
      </c>
      <c r="BE767" s="27">
        <v>1.9359999999999999</v>
      </c>
      <c r="BF767" s="27">
        <v>1.867</v>
      </c>
      <c r="BG767" s="27">
        <v>1.8420000000000001</v>
      </c>
      <c r="BH767" s="27">
        <v>1.823</v>
      </c>
      <c r="BI767" s="27">
        <v>1.819</v>
      </c>
      <c r="BJ767" s="27">
        <v>1.821</v>
      </c>
      <c r="BK767" s="27">
        <v>1.861</v>
      </c>
      <c r="BL767" s="27">
        <v>1.948</v>
      </c>
      <c r="BM767" s="27">
        <v>2.048</v>
      </c>
      <c r="BN767" s="27">
        <v>2.0630000000000002</v>
      </c>
      <c r="BO767" s="27">
        <v>2.0089999999999999</v>
      </c>
      <c r="BP767" s="27">
        <v>1.946</v>
      </c>
      <c r="BQ767" s="27">
        <v>1.8779999999999999</v>
      </c>
      <c r="BR767" s="27">
        <v>1.883</v>
      </c>
      <c r="BS767" s="27">
        <v>1.8879999999999999</v>
      </c>
      <c r="BT767" s="27">
        <v>1.893</v>
      </c>
      <c r="BU767" s="27">
        <v>1.913975</v>
      </c>
      <c r="BV767" s="27">
        <v>1.9079999999999999</v>
      </c>
      <c r="BW767" s="27">
        <v>1.955975</v>
      </c>
      <c r="BX767" s="27">
        <v>2.0429750000000002</v>
      </c>
      <c r="BY767" s="27">
        <v>2.073</v>
      </c>
      <c r="BZ767" s="27">
        <v>2.0979999999999999</v>
      </c>
      <c r="CA767" s="27">
        <v>2.044</v>
      </c>
      <c r="CB767" s="27">
        <v>1.9810000000000001</v>
      </c>
      <c r="CC767" s="27">
        <v>1.913</v>
      </c>
      <c r="CD767" s="27">
        <v>1.9179999999999999</v>
      </c>
      <c r="CE767" s="27">
        <v>1.8680000000000001</v>
      </c>
      <c r="CF767" s="27">
        <v>1.9279999999999999</v>
      </c>
      <c r="CG767" s="27">
        <v>1.9489749999999999</v>
      </c>
      <c r="CH767" s="27">
        <v>1.9430000000000001</v>
      </c>
      <c r="CI767" s="27">
        <v>1.9909749999999999</v>
      </c>
      <c r="CJ767" s="27">
        <v>2.0779749999999999</v>
      </c>
      <c r="CK767" s="27">
        <v>2.0579999999999998</v>
      </c>
      <c r="CL767" s="27">
        <v>2.1379999999999999</v>
      </c>
      <c r="CM767" s="27">
        <v>2.0840000000000001</v>
      </c>
      <c r="CN767" s="27">
        <v>2.0209999999999999</v>
      </c>
      <c r="CO767" s="27">
        <v>1.9530000000000001</v>
      </c>
      <c r="CP767" s="27">
        <v>1.958</v>
      </c>
      <c r="CQ767" s="27">
        <v>1.9079999999999999</v>
      </c>
      <c r="CR767" s="27">
        <v>1.968</v>
      </c>
      <c r="CS767" s="27">
        <v>1.9889749999999999</v>
      </c>
      <c r="CT767" s="27">
        <v>1.9830000000000001</v>
      </c>
      <c r="CU767" s="27">
        <v>2.0309750000000002</v>
      </c>
      <c r="CV767" s="27">
        <v>2.1179749999999999</v>
      </c>
      <c r="CW767" s="27">
        <v>2.0979999999999999</v>
      </c>
      <c r="CX767" s="27">
        <v>2.1880000000000002</v>
      </c>
      <c r="CY767" s="27">
        <v>2.1339999999999999</v>
      </c>
      <c r="CZ767" s="27">
        <v>2.0710000000000002</v>
      </c>
      <c r="DA767" s="27">
        <v>2.0030000000000001</v>
      </c>
      <c r="DB767" s="27">
        <v>2.008</v>
      </c>
      <c r="DC767" s="27">
        <v>1.958</v>
      </c>
      <c r="DD767" s="27">
        <v>2.0179999999999998</v>
      </c>
      <c r="DE767" s="27">
        <v>2.0389750000000002</v>
      </c>
      <c r="DF767" s="27">
        <v>2.0329999999999999</v>
      </c>
      <c r="DG767" s="27">
        <v>2.080975</v>
      </c>
      <c r="DH767" s="27">
        <v>2.1679750000000002</v>
      </c>
      <c r="DI767" s="27">
        <v>2.1480000000000001</v>
      </c>
      <c r="DJ767" s="27">
        <v>2.2480000000000002</v>
      </c>
      <c r="DK767" s="27">
        <v>2.194</v>
      </c>
      <c r="DL767" s="27">
        <v>2.1309999999999998</v>
      </c>
      <c r="DM767" s="27">
        <v>2.0630000000000002</v>
      </c>
      <c r="DN767" s="27">
        <v>2.0680000000000001</v>
      </c>
      <c r="DO767" s="27">
        <v>2.0179999999999998</v>
      </c>
      <c r="DP767" s="27">
        <v>2.0779999999999998</v>
      </c>
      <c r="DQ767" s="27">
        <v>2.0989749999999998</v>
      </c>
      <c r="DR767" s="27">
        <v>2.093</v>
      </c>
      <c r="DS767" s="27">
        <v>2.1409750000000001</v>
      </c>
      <c r="DT767" s="27">
        <v>2.2279749999999998</v>
      </c>
      <c r="DU767" s="27">
        <v>2.2080000000000002</v>
      </c>
      <c r="DV767" s="27">
        <v>2.3180000000000001</v>
      </c>
      <c r="DW767" s="27"/>
      <c r="DX767" s="27"/>
      <c r="DY767" s="27"/>
      <c r="DZ767" s="27"/>
      <c r="EA767" s="27"/>
      <c r="EB767" s="27"/>
      <c r="EC767" s="27"/>
      <c r="ED767" s="27"/>
      <c r="EE767" s="27"/>
      <c r="EF767" s="27"/>
      <c r="EG767" s="27"/>
      <c r="EH767" s="27"/>
      <c r="EI767" s="27"/>
      <c r="EJ767" s="27"/>
      <c r="EK767" s="27"/>
      <c r="EL767" s="27"/>
      <c r="EM767" s="27"/>
      <c r="EN767" s="27"/>
      <c r="EO767" s="27"/>
      <c r="EP767" s="27"/>
      <c r="EQ767" s="27"/>
      <c r="ER767" s="27"/>
      <c r="ES767" s="27"/>
      <c r="ET767" s="27"/>
      <c r="EU767" s="27"/>
      <c r="EV767" s="27"/>
      <c r="EW767" s="27"/>
      <c r="EX767" s="27"/>
      <c r="EY767" s="27"/>
      <c r="EZ767" s="27"/>
      <c r="FA767" s="27"/>
      <c r="FB767" s="27"/>
      <c r="FC767" s="27"/>
      <c r="FD767" s="27"/>
      <c r="FE767" s="27"/>
      <c r="FF767" s="27"/>
      <c r="FG767" s="27"/>
      <c r="FH767" s="27"/>
      <c r="FI767" s="27"/>
      <c r="FJ767" s="27"/>
      <c r="FK767" s="27"/>
      <c r="FL767" s="27"/>
      <c r="FM767" s="27"/>
      <c r="FN767" s="27"/>
      <c r="FO767" s="27"/>
      <c r="FP767" s="27"/>
      <c r="FQ767" s="27"/>
      <c r="FR767" s="27"/>
      <c r="FS767" s="27"/>
      <c r="FT767" s="27"/>
      <c r="FU767" s="27"/>
      <c r="FV767" s="27"/>
      <c r="FW767" s="27"/>
      <c r="FX767" s="27"/>
      <c r="FY767" s="27"/>
      <c r="FZ767" s="27"/>
      <c r="GA767" s="27"/>
      <c r="GB767" s="27"/>
      <c r="GC767" s="27"/>
      <c r="GD767" s="27"/>
      <c r="GE767" s="27"/>
      <c r="GF767" s="27"/>
      <c r="GG767" s="27"/>
      <c r="GH767" s="27"/>
      <c r="GI767" s="27"/>
      <c r="GJ767" s="27"/>
      <c r="GK767" s="27"/>
      <c r="GL767" s="27"/>
      <c r="GM767" s="27"/>
      <c r="GN767" s="27"/>
      <c r="GO767" s="27"/>
      <c r="GP767" s="27"/>
      <c r="GQ767" s="27"/>
    </row>
    <row r="768" spans="1:199" customFormat="1" x14ac:dyDescent="0.2">
      <c r="A768">
        <f t="shared" si="183"/>
        <v>5</v>
      </c>
      <c r="B768">
        <f t="shared" si="184"/>
        <v>1</v>
      </c>
      <c r="C768" s="1">
        <v>35083</v>
      </c>
      <c r="D768">
        <f t="shared" si="185"/>
        <v>1</v>
      </c>
      <c r="E768">
        <f t="shared" si="186"/>
        <v>1996</v>
      </c>
      <c r="F768" s="17">
        <f t="shared" si="188"/>
        <v>0.16579999999999995</v>
      </c>
      <c r="G768" s="16">
        <f t="shared" si="175"/>
        <v>2.6249999999999885E-2</v>
      </c>
      <c r="H768" s="16">
        <f t="shared" si="176"/>
        <v>4.0000000000000702E-2</v>
      </c>
      <c r="I768" s="16">
        <f t="shared" si="177"/>
        <v>6.6250000000000586E-2</v>
      </c>
      <c r="J768" s="7">
        <f>VLOOKUP(C768,'Nymex hist.'!A:B,2,0)</f>
        <v>2.1680000000000001</v>
      </c>
      <c r="K768" s="11">
        <f t="shared" si="187"/>
        <v>1.8249999999999997</v>
      </c>
      <c r="L768" s="11">
        <f t="shared" si="189"/>
        <v>1.9907999999999997</v>
      </c>
      <c r="M768" s="9">
        <f t="shared" si="178"/>
        <v>1.9424999999999999</v>
      </c>
      <c r="N768" s="9">
        <f t="shared" si="179"/>
        <v>1.9687499999999998</v>
      </c>
      <c r="O768" s="9">
        <f t="shared" si="180"/>
        <v>2.0087500000000005</v>
      </c>
      <c r="P768" s="9">
        <f t="shared" si="181"/>
        <v>2.0587499999999999</v>
      </c>
      <c r="Q768" s="9">
        <f t="shared" si="182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x14ac:dyDescent="0.2">
      <c r="A769">
        <f t="shared" si="183"/>
        <v>1</v>
      </c>
      <c r="B769">
        <f t="shared" si="184"/>
        <v>1</v>
      </c>
      <c r="C769" s="1">
        <v>35086</v>
      </c>
      <c r="D769">
        <f t="shared" si="185"/>
        <v>1</v>
      </c>
      <c r="E769">
        <f t="shared" si="186"/>
        <v>1996</v>
      </c>
      <c r="F769" s="17">
        <f t="shared" si="188"/>
        <v>0.16468571428571432</v>
      </c>
      <c r="G769" s="16">
        <f t="shared" si="175"/>
        <v>2.6249999999999662E-2</v>
      </c>
      <c r="H769" s="16">
        <f t="shared" si="176"/>
        <v>4.0000000000000258E-2</v>
      </c>
      <c r="I769" s="16">
        <f t="shared" si="177"/>
        <v>6.624999999999992E-2</v>
      </c>
      <c r="J769" s="7">
        <f>VLOOKUP(C769,'Nymex hist.'!A:B,2,0)</f>
        <v>2.125</v>
      </c>
      <c r="K769" s="11">
        <f t="shared" si="187"/>
        <v>1.8277142857142856</v>
      </c>
      <c r="L769" s="11">
        <f t="shared" si="189"/>
        <v>1.9923999999999999</v>
      </c>
      <c r="M769" s="9">
        <f t="shared" si="178"/>
        <v>1.9430000000000003</v>
      </c>
      <c r="N769" s="9">
        <f t="shared" si="179"/>
        <v>1.9692499999999999</v>
      </c>
      <c r="O769" s="9">
        <f t="shared" si="180"/>
        <v>2.0092500000000002</v>
      </c>
      <c r="P769" s="9">
        <f t="shared" si="181"/>
        <v>2.05925</v>
      </c>
      <c r="Q769" s="9">
        <f t="shared" si="182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x14ac:dyDescent="0.2">
      <c r="A770">
        <f t="shared" si="183"/>
        <v>2</v>
      </c>
      <c r="B770">
        <f t="shared" si="184"/>
        <v>1</v>
      </c>
      <c r="C770" s="1">
        <v>35087</v>
      </c>
      <c r="D770">
        <f t="shared" si="185"/>
        <v>1</v>
      </c>
      <c r="E770">
        <f t="shared" si="186"/>
        <v>1996</v>
      </c>
      <c r="F770" s="17">
        <f t="shared" si="188"/>
        <v>0.14497142857142875</v>
      </c>
      <c r="G770" s="16">
        <f t="shared" si="175"/>
        <v>2.2083333333333233E-2</v>
      </c>
      <c r="H770" s="16">
        <f t="shared" si="176"/>
        <v>3.499999999999992E-2</v>
      </c>
      <c r="I770" s="16">
        <f t="shared" si="177"/>
        <v>5.7083333333333153E-2</v>
      </c>
      <c r="J770" s="7">
        <f>VLOOKUP(C770,'Nymex hist.'!A:B,2,0)</f>
        <v>2.4449999999999998</v>
      </c>
      <c r="K770" s="11">
        <f t="shared" si="187"/>
        <v>1.8534285714285714</v>
      </c>
      <c r="L770" s="11">
        <f t="shared" si="189"/>
        <v>1.9984000000000002</v>
      </c>
      <c r="M770" s="9">
        <f t="shared" si="178"/>
        <v>1.9491666666666669</v>
      </c>
      <c r="N770" s="9">
        <f t="shared" si="179"/>
        <v>1.9712500000000002</v>
      </c>
      <c r="O770" s="9">
        <f t="shared" si="180"/>
        <v>2.0062500000000001</v>
      </c>
      <c r="P770" s="9">
        <f t="shared" si="181"/>
        <v>2.05125</v>
      </c>
      <c r="Q770" s="9">
        <f t="shared" si="182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x14ac:dyDescent="0.2">
      <c r="A771">
        <f t="shared" si="183"/>
        <v>3</v>
      </c>
      <c r="B771">
        <f t="shared" si="184"/>
        <v>1</v>
      </c>
      <c r="C771" s="1">
        <v>35088</v>
      </c>
      <c r="D771">
        <f t="shared" si="185"/>
        <v>1</v>
      </c>
      <c r="E771">
        <f t="shared" si="186"/>
        <v>1996</v>
      </c>
      <c r="F771" s="17">
        <f t="shared" si="188"/>
        <v>0.14640000000000031</v>
      </c>
      <c r="G771" s="16">
        <f t="shared" si="175"/>
        <v>2.2083333333333677E-2</v>
      </c>
      <c r="H771" s="16">
        <f t="shared" si="176"/>
        <v>3.4999999999999698E-2</v>
      </c>
      <c r="I771" s="16">
        <f t="shared" si="177"/>
        <v>5.7083333333333375E-2</v>
      </c>
      <c r="J771" s="7">
        <f>VLOOKUP(C771,'Nymex hist.'!A:B,2,0)</f>
        <v>2.4929999999999999</v>
      </c>
      <c r="K771" s="11">
        <f t="shared" si="187"/>
        <v>1.8559999999999999</v>
      </c>
      <c r="L771" s="11">
        <f t="shared" si="189"/>
        <v>2.0024000000000002</v>
      </c>
      <c r="M771" s="9">
        <f t="shared" si="178"/>
        <v>1.9519166666666665</v>
      </c>
      <c r="N771" s="9">
        <f t="shared" si="179"/>
        <v>1.9740000000000002</v>
      </c>
      <c r="O771" s="9">
        <f t="shared" si="180"/>
        <v>2.0089999999999999</v>
      </c>
      <c r="P771" s="9">
        <f t="shared" si="181"/>
        <v>2.0540000000000003</v>
      </c>
      <c r="Q771" s="9">
        <f t="shared" si="182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">
      <c r="A772" s="31">
        <f t="shared" si="183"/>
        <v>4</v>
      </c>
      <c r="B772" s="31">
        <f t="shared" si="184"/>
        <v>1</v>
      </c>
      <c r="C772" s="1">
        <v>35089</v>
      </c>
      <c r="D772">
        <f t="shared" si="185"/>
        <v>1</v>
      </c>
      <c r="E772">
        <f t="shared" si="186"/>
        <v>1996</v>
      </c>
      <c r="F772" s="19">
        <f t="shared" si="188"/>
        <v>0.15088571428571451</v>
      </c>
      <c r="G772" s="19">
        <f t="shared" si="175"/>
        <v>2.2083333333333011E-2</v>
      </c>
      <c r="H772" s="19">
        <f t="shared" si="176"/>
        <v>3.5000000000000142E-2</v>
      </c>
      <c r="I772" s="19">
        <f t="shared" si="177"/>
        <v>5.7083333333333153E-2</v>
      </c>
      <c r="J772" s="21">
        <f>VLOOKUP(C772,'Nymex hist.'!A:B,2,0)</f>
        <v>2.34</v>
      </c>
      <c r="K772" s="21">
        <f t="shared" si="187"/>
        <v>1.8467142857142858</v>
      </c>
      <c r="L772" s="21">
        <f t="shared" si="189"/>
        <v>1.9976000000000003</v>
      </c>
      <c r="M772" s="21">
        <f t="shared" si="178"/>
        <v>1.9457500000000001</v>
      </c>
      <c r="N772" s="21">
        <f t="shared" si="179"/>
        <v>1.9678333333333331</v>
      </c>
      <c r="O772" s="21">
        <f t="shared" si="180"/>
        <v>2.0028333333333332</v>
      </c>
      <c r="P772" s="21">
        <f t="shared" si="181"/>
        <v>2.0478333333333336</v>
      </c>
      <c r="Q772" s="21">
        <f t="shared" si="182"/>
        <v>2.1028333333333338</v>
      </c>
      <c r="R772" s="8">
        <v>35089</v>
      </c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9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>
        <v>2.34</v>
      </c>
      <c r="BD772" s="27">
        <v>2.0259999999999998</v>
      </c>
      <c r="BE772" s="27">
        <v>1.909</v>
      </c>
      <c r="BF772" s="27">
        <v>1.869</v>
      </c>
      <c r="BG772" s="27">
        <v>1.8340000000000001</v>
      </c>
      <c r="BH772" s="27">
        <v>1.819</v>
      </c>
      <c r="BI772" s="27">
        <v>1.819</v>
      </c>
      <c r="BJ772" s="27">
        <v>1.819</v>
      </c>
      <c r="BK772" s="27">
        <v>1.8580000000000001</v>
      </c>
      <c r="BL772" s="27">
        <v>1.944</v>
      </c>
      <c r="BM772" s="27">
        <v>2.0430000000000001</v>
      </c>
      <c r="BN772" s="27">
        <v>2.0569999999999999</v>
      </c>
      <c r="BO772" s="27">
        <v>2.0030000000000001</v>
      </c>
      <c r="BP772" s="27">
        <v>1.9410000000000001</v>
      </c>
      <c r="BQ772" s="27">
        <v>1.8720000000000001</v>
      </c>
      <c r="BR772" s="27">
        <v>1.877</v>
      </c>
      <c r="BS772" s="27">
        <v>1.8819999999999999</v>
      </c>
      <c r="BT772" s="27">
        <v>1.887</v>
      </c>
      <c r="BU772" s="27">
        <v>1.899</v>
      </c>
      <c r="BV772" s="27">
        <v>1.9019999999999999</v>
      </c>
      <c r="BW772" s="27">
        <v>1.9379999999999999</v>
      </c>
      <c r="BX772" s="27">
        <v>2.024</v>
      </c>
      <c r="BY772" s="27">
        <v>2.0670000000000002</v>
      </c>
      <c r="BZ772" s="27">
        <v>2.0870000000000002</v>
      </c>
      <c r="CA772" s="27">
        <v>2.0329999999999999</v>
      </c>
      <c r="CB772" s="27">
        <v>1.9710000000000001</v>
      </c>
      <c r="CC772" s="27">
        <v>1.9019999999999999</v>
      </c>
      <c r="CD772" s="27">
        <v>1.907</v>
      </c>
      <c r="CE772" s="27">
        <v>1.8620000000000001</v>
      </c>
      <c r="CF772" s="27">
        <v>1.917</v>
      </c>
      <c r="CG772" s="27">
        <v>1.929</v>
      </c>
      <c r="CH772" s="27">
        <v>1.9319999999999999</v>
      </c>
      <c r="CI772" s="27">
        <v>1.968</v>
      </c>
      <c r="CJ772" s="27">
        <v>2.0539999999999998</v>
      </c>
      <c r="CK772" s="27">
        <v>2.052</v>
      </c>
      <c r="CL772" s="27">
        <v>2.1219999999999999</v>
      </c>
      <c r="CM772" s="27">
        <v>2.0680000000000001</v>
      </c>
      <c r="CN772" s="27">
        <v>2.0059999999999998</v>
      </c>
      <c r="CO772" s="27">
        <v>1.9370000000000001</v>
      </c>
      <c r="CP772" s="27">
        <v>1.9419999999999999</v>
      </c>
      <c r="CQ772" s="27">
        <v>1.897</v>
      </c>
      <c r="CR772" s="27">
        <v>1.952</v>
      </c>
      <c r="CS772" s="27">
        <v>1.964</v>
      </c>
      <c r="CT772" s="27">
        <v>1.9670000000000001</v>
      </c>
      <c r="CU772" s="27">
        <v>2.0030000000000001</v>
      </c>
      <c r="CV772" s="27">
        <v>2.089</v>
      </c>
      <c r="CW772" s="27">
        <v>2.0870000000000002</v>
      </c>
      <c r="CX772" s="27">
        <v>2.1669999999999998</v>
      </c>
      <c r="CY772" s="27">
        <v>2.113</v>
      </c>
      <c r="CZ772" s="27">
        <v>2.0510000000000002</v>
      </c>
      <c r="DA772" s="27">
        <v>1.982</v>
      </c>
      <c r="DB772" s="27">
        <v>1.9870000000000001</v>
      </c>
      <c r="DC772" s="27">
        <v>1.9419999999999999</v>
      </c>
      <c r="DD772" s="27">
        <v>1.9970000000000001</v>
      </c>
      <c r="DE772" s="27">
        <v>2.0089999999999999</v>
      </c>
      <c r="DF772" s="27">
        <v>2.012</v>
      </c>
      <c r="DG772" s="27">
        <v>2.048</v>
      </c>
      <c r="DH772" s="27">
        <v>2.1339999999999999</v>
      </c>
      <c r="DI772" s="27">
        <v>2.1320000000000001</v>
      </c>
      <c r="DJ772" s="27">
        <v>2.222</v>
      </c>
      <c r="DK772" s="27">
        <v>2.1680000000000001</v>
      </c>
      <c r="DL772" s="27">
        <v>2.1059999999999999</v>
      </c>
      <c r="DM772" s="27">
        <v>2.0369999999999999</v>
      </c>
      <c r="DN772" s="27">
        <v>2.0419999999999998</v>
      </c>
      <c r="DO772" s="27">
        <v>1.9970000000000001</v>
      </c>
      <c r="DP772" s="27">
        <v>2.052</v>
      </c>
      <c r="DQ772" s="27">
        <v>2.0640000000000001</v>
      </c>
      <c r="DR772" s="27">
        <v>2.0670000000000002</v>
      </c>
      <c r="DS772" s="27">
        <v>2.1030000000000002</v>
      </c>
      <c r="DT772" s="27">
        <v>2.1890000000000001</v>
      </c>
      <c r="DU772" s="27">
        <v>2.1869999999999998</v>
      </c>
      <c r="DV772" s="27">
        <v>2.2869999999999999</v>
      </c>
      <c r="DW772" s="27"/>
      <c r="DX772" s="27"/>
      <c r="DY772" s="27"/>
      <c r="DZ772" s="27"/>
      <c r="EA772" s="27"/>
      <c r="EB772" s="27"/>
      <c r="EC772" s="27"/>
      <c r="ED772" s="27"/>
      <c r="EE772" s="27"/>
      <c r="EF772" s="27"/>
      <c r="EG772" s="27"/>
      <c r="EH772" s="27"/>
      <c r="EI772" s="27"/>
      <c r="EJ772" s="27"/>
      <c r="EK772" s="27"/>
      <c r="EL772" s="27"/>
      <c r="EM772" s="27"/>
      <c r="EN772" s="27"/>
      <c r="EO772" s="27"/>
      <c r="EP772" s="27"/>
      <c r="EQ772" s="27"/>
      <c r="ER772" s="27"/>
      <c r="ES772" s="27"/>
      <c r="ET772" s="27"/>
      <c r="EU772" s="27"/>
      <c r="EV772" s="27"/>
      <c r="EW772" s="27"/>
      <c r="EX772" s="27"/>
      <c r="EY772" s="27"/>
      <c r="EZ772" s="27"/>
      <c r="FA772" s="27"/>
      <c r="FB772" s="27"/>
      <c r="FC772" s="27"/>
      <c r="FD772" s="27"/>
      <c r="FE772" s="27"/>
      <c r="FF772" s="27"/>
      <c r="FG772" s="27"/>
      <c r="FH772" s="27"/>
      <c r="FI772" s="27"/>
      <c r="FJ772" s="27"/>
      <c r="FK772" s="27"/>
      <c r="FL772" s="27"/>
      <c r="FM772" s="27"/>
      <c r="FN772" s="27"/>
      <c r="FO772" s="27"/>
      <c r="FP772" s="27"/>
      <c r="FQ772" s="27"/>
      <c r="FR772" s="27"/>
      <c r="FS772" s="27"/>
      <c r="FT772" s="27"/>
      <c r="FU772" s="27"/>
      <c r="FV772" s="27"/>
      <c r="FW772" s="27"/>
      <c r="FX772" s="27"/>
      <c r="FY772" s="27"/>
      <c r="FZ772" s="27"/>
      <c r="GA772" s="27"/>
      <c r="GB772" s="27"/>
      <c r="GC772" s="27"/>
      <c r="GD772" s="27"/>
      <c r="GE772" s="27"/>
      <c r="GF772" s="27"/>
      <c r="GG772" s="27"/>
      <c r="GH772" s="27"/>
      <c r="GI772" s="27"/>
      <c r="GJ772" s="27"/>
      <c r="GK772" s="27"/>
      <c r="GL772" s="27"/>
      <c r="GM772" s="27"/>
      <c r="GN772" s="27"/>
      <c r="GO772" s="27"/>
      <c r="GP772" s="27"/>
      <c r="GQ772" s="27"/>
    </row>
    <row r="773" spans="1:199" customFormat="1" x14ac:dyDescent="0.2">
      <c r="A773">
        <f t="shared" si="183"/>
        <v>5</v>
      </c>
      <c r="B773">
        <f t="shared" si="184"/>
        <v>1</v>
      </c>
      <c r="C773" s="1">
        <v>35090</v>
      </c>
      <c r="D773">
        <f t="shared" si="185"/>
        <v>1</v>
      </c>
      <c r="E773">
        <f t="shared" si="186"/>
        <v>1996</v>
      </c>
      <c r="F773" s="17">
        <f t="shared" si="188"/>
        <v>0.1417142857142859</v>
      </c>
      <c r="G773" s="16">
        <f t="shared" ref="G773:G836" si="190">N773-M773</f>
        <v>2.2083333333333677E-2</v>
      </c>
      <c r="H773" s="16">
        <f t="shared" ref="H773:H836" si="191">O773-N773</f>
        <v>3.499999999999992E-2</v>
      </c>
      <c r="I773" s="16">
        <f t="shared" ref="I773:I836" si="192">O773-M773</f>
        <v>5.7083333333333597E-2</v>
      </c>
      <c r="J773" s="7">
        <f>VLOOKUP(C773,'Nymex hist.'!A:B,2,0)</f>
        <v>2.1259999999999999</v>
      </c>
      <c r="K773" s="11">
        <f t="shared" si="187"/>
        <v>1.871285714285714</v>
      </c>
      <c r="L773" s="11">
        <f t="shared" si="189"/>
        <v>2.0129999999999999</v>
      </c>
      <c r="M773" s="9">
        <f t="shared" ref="M773:M836" si="193">SUMIF($S$3:$FQ$3,$E773+1,$S773:$FQ773)/COUNTIF($S$3:$FQ$3,$E773+1)</f>
        <v>1.9609166666666666</v>
      </c>
      <c r="N773" s="9">
        <f t="shared" ref="N773:N836" si="194">SUMIF($S$3:$FQ$3,$E773+2,$S773:$FQ773)/COUNTIF($S$3:$FQ$3,$E773+2)</f>
        <v>1.9830000000000003</v>
      </c>
      <c r="O773" s="9">
        <f t="shared" ref="O773:O836" si="195">SUMIF($S$3:$FQ$3,$E773+3,$S773:$FQ773)/COUNTIF($S$3:$FQ$3,$E773+3)</f>
        <v>2.0180000000000002</v>
      </c>
      <c r="P773" s="9">
        <f t="shared" ref="P773:P836" si="196">SUMIF($S$3:$FQ$3,$E773+4,$S773:$FQ773)/COUNTIF($S$3:$FQ$3,$E773+4)</f>
        <v>2.0629999999999997</v>
      </c>
      <c r="Q773" s="9">
        <f t="shared" ref="Q773:Q836" si="197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x14ac:dyDescent="0.2">
      <c r="A774">
        <f t="shared" ref="A774:A837" si="198">WEEKDAY(C774,2)</f>
        <v>1</v>
      </c>
      <c r="B774">
        <f t="shared" ref="B774:B837" si="199">MONTH(C774)</f>
        <v>1</v>
      </c>
      <c r="C774" s="1">
        <v>35093</v>
      </c>
      <c r="D774">
        <f t="shared" ref="D774:D837" si="200">MONTH(R774)</f>
        <v>1</v>
      </c>
      <c r="E774">
        <f t="shared" ref="E774:E837" si="201">YEAR(R774)</f>
        <v>1996</v>
      </c>
      <c r="F774" s="17">
        <f t="shared" si="188"/>
        <v>0.11428571428571432</v>
      </c>
      <c r="G774" s="16">
        <f t="shared" si="190"/>
        <v>2.3083333333333345E-2</v>
      </c>
      <c r="H774" s="16">
        <f t="shared" si="191"/>
        <v>3.5000000000000364E-2</v>
      </c>
      <c r="I774" s="16">
        <f t="shared" si="192"/>
        <v>5.8083333333333709E-2</v>
      </c>
      <c r="J774" s="7">
        <f>VLOOKUP(C774,'Nymex hist.'!A:B,2,0)</f>
        <v>2.3370000000000002</v>
      </c>
      <c r="K774" s="11">
        <f t="shared" si="187"/>
        <v>1.8987142857142856</v>
      </c>
      <c r="L774" s="11">
        <f t="shared" si="189"/>
        <v>2.0129999999999999</v>
      </c>
      <c r="M774" s="9">
        <f t="shared" si="193"/>
        <v>1.9615833333333335</v>
      </c>
      <c r="N774" s="9">
        <f t="shared" si="194"/>
        <v>1.9846666666666668</v>
      </c>
      <c r="O774" s="9">
        <f t="shared" si="195"/>
        <v>2.0196666666666672</v>
      </c>
      <c r="P774" s="9">
        <f t="shared" si="196"/>
        <v>2.0646666666666667</v>
      </c>
      <c r="Q774" s="9">
        <f t="shared" si="197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x14ac:dyDescent="0.2">
      <c r="A775">
        <f t="shared" si="198"/>
        <v>2</v>
      </c>
      <c r="B775">
        <f t="shared" si="199"/>
        <v>1</v>
      </c>
      <c r="C775" s="1">
        <v>35094</v>
      </c>
      <c r="D775">
        <f t="shared" si="200"/>
        <v>1</v>
      </c>
      <c r="E775">
        <f t="shared" si="201"/>
        <v>1996</v>
      </c>
      <c r="F775" s="17">
        <f t="shared" si="188"/>
        <v>9.099999999999997E-2</v>
      </c>
      <c r="G775" s="16">
        <f t="shared" si="190"/>
        <v>2.3083333333333123E-2</v>
      </c>
      <c r="H775" s="16">
        <f t="shared" si="191"/>
        <v>3.5000000000000364E-2</v>
      </c>
      <c r="I775" s="16">
        <f t="shared" si="192"/>
        <v>5.8083333333333487E-2</v>
      </c>
      <c r="J775" s="7">
        <f>VLOOKUP(C775,'Nymex hist.'!A:B,2,0)</f>
        <v>2.504</v>
      </c>
      <c r="K775" s="11">
        <f t="shared" si="187"/>
        <v>1.9339999999999999</v>
      </c>
      <c r="L775" s="11">
        <f t="shared" si="189"/>
        <v>2.0249999999999999</v>
      </c>
      <c r="M775" s="9">
        <f t="shared" si="193"/>
        <v>1.97075</v>
      </c>
      <c r="N775" s="9">
        <f t="shared" si="194"/>
        <v>1.9938333333333331</v>
      </c>
      <c r="O775" s="9">
        <f t="shared" si="195"/>
        <v>2.0288333333333335</v>
      </c>
      <c r="P775" s="9">
        <f t="shared" si="196"/>
        <v>2.0738333333333334</v>
      </c>
      <c r="Q775" s="9">
        <f t="shared" si="197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x14ac:dyDescent="0.2">
      <c r="A776">
        <f t="shared" si="198"/>
        <v>3</v>
      </c>
      <c r="B776">
        <f t="shared" si="199"/>
        <v>1</v>
      </c>
      <c r="C776" s="1">
        <v>35095</v>
      </c>
      <c r="D776">
        <f t="shared" si="200"/>
        <v>1</v>
      </c>
      <c r="E776">
        <f t="shared" si="201"/>
        <v>1996</v>
      </c>
      <c r="F776" s="17">
        <f t="shared" si="188"/>
        <v>5.7857142857143495E-2</v>
      </c>
      <c r="G776" s="16">
        <f t="shared" si="190"/>
        <v>2.3500000000000298E-2</v>
      </c>
      <c r="H776" s="16">
        <f t="shared" si="191"/>
        <v>3.4999999999999476E-2</v>
      </c>
      <c r="I776" s="16">
        <f t="shared" si="192"/>
        <v>5.8499999999999774E-2</v>
      </c>
      <c r="J776" s="7">
        <f>VLOOKUP(C776,'Nymex hist.'!A:B,2,0)</f>
        <v>2.6579999999999999</v>
      </c>
      <c r="K776" s="11">
        <f t="shared" si="187"/>
        <v>1.962142857142857</v>
      </c>
      <c r="L776" s="11">
        <f t="shared" si="189"/>
        <v>2.0200000000000005</v>
      </c>
      <c r="M776" s="9">
        <f t="shared" si="193"/>
        <v>1.9630833333333333</v>
      </c>
      <c r="N776" s="9">
        <f t="shared" si="194"/>
        <v>1.9865833333333336</v>
      </c>
      <c r="O776" s="9">
        <f t="shared" si="195"/>
        <v>2.0215833333333331</v>
      </c>
      <c r="P776" s="9">
        <f t="shared" si="196"/>
        <v>2.0665833333333334</v>
      </c>
      <c r="Q776" s="9">
        <f t="shared" si="197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">
      <c r="A777" s="31">
        <f t="shared" si="198"/>
        <v>4</v>
      </c>
      <c r="B777" s="31">
        <f t="shared" si="199"/>
        <v>2</v>
      </c>
      <c r="C777" s="1">
        <v>35096</v>
      </c>
      <c r="D777">
        <f t="shared" si="200"/>
        <v>2</v>
      </c>
      <c r="E777">
        <f t="shared" si="201"/>
        <v>1996</v>
      </c>
      <c r="F777" s="19">
        <f t="shared" si="188"/>
        <v>6.008571428571452E-2</v>
      </c>
      <c r="G777" s="19">
        <f t="shared" si="190"/>
        <v>2.5000000000000133E-2</v>
      </c>
      <c r="H777" s="19">
        <f t="shared" si="191"/>
        <v>3.5000000000000364E-2</v>
      </c>
      <c r="I777" s="19">
        <f t="shared" si="192"/>
        <v>6.0000000000000497E-2</v>
      </c>
      <c r="J777" s="21">
        <f>VLOOKUP(C777,'Nymex hist.'!A:B,2,0)</f>
        <v>2.4990000000000001</v>
      </c>
      <c r="K777" s="21">
        <f t="shared" si="187"/>
        <v>1.9347142857142856</v>
      </c>
      <c r="L777" s="21">
        <f t="shared" si="189"/>
        <v>1.9948000000000001</v>
      </c>
      <c r="M777" s="21">
        <f t="shared" si="193"/>
        <v>1.935583333333333</v>
      </c>
      <c r="N777" s="21">
        <f t="shared" si="194"/>
        <v>1.9605833333333331</v>
      </c>
      <c r="O777" s="21">
        <f t="shared" si="195"/>
        <v>1.9955833333333335</v>
      </c>
      <c r="P777" s="21">
        <f t="shared" si="196"/>
        <v>2.0405833333333336</v>
      </c>
      <c r="Q777" s="21">
        <f t="shared" si="197"/>
        <v>2.0955833333333334</v>
      </c>
      <c r="R777" s="8">
        <v>35096</v>
      </c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9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>
        <v>2.4990000000000001</v>
      </c>
      <c r="BE777" s="27">
        <v>2.0790000000000002</v>
      </c>
      <c r="BF777" s="27">
        <v>1.998</v>
      </c>
      <c r="BG777" s="27">
        <v>1.94</v>
      </c>
      <c r="BH777" s="27">
        <v>1.8979999999999999</v>
      </c>
      <c r="BI777" s="27">
        <v>1.8779999999999999</v>
      </c>
      <c r="BJ777" s="27">
        <v>1.865</v>
      </c>
      <c r="BK777" s="27">
        <v>1.885</v>
      </c>
      <c r="BL777" s="27">
        <v>1.9550000000000001</v>
      </c>
      <c r="BM777" s="27">
        <v>2.0449999999999999</v>
      </c>
      <c r="BN777" s="27">
        <v>2.0510000000000002</v>
      </c>
      <c r="BO777" s="27">
        <v>1.994</v>
      </c>
      <c r="BP777" s="27">
        <v>1.929</v>
      </c>
      <c r="BQ777" s="27">
        <v>1.86</v>
      </c>
      <c r="BR777" s="27">
        <v>1.865</v>
      </c>
      <c r="BS777" s="27">
        <v>1.87</v>
      </c>
      <c r="BT777" s="27">
        <v>1.873</v>
      </c>
      <c r="BU777" s="27">
        <v>1.875</v>
      </c>
      <c r="BV777" s="27">
        <v>1.89</v>
      </c>
      <c r="BW777" s="27">
        <v>1.94</v>
      </c>
      <c r="BX777" s="27">
        <v>2.0099999999999998</v>
      </c>
      <c r="BY777" s="27">
        <v>2.0699999999999998</v>
      </c>
      <c r="BZ777" s="27">
        <v>2.081</v>
      </c>
      <c r="CA777" s="27">
        <v>2.024</v>
      </c>
      <c r="CB777" s="27">
        <v>1.9590000000000001</v>
      </c>
      <c r="CC777" s="27">
        <v>1.89</v>
      </c>
      <c r="CD777" s="27">
        <v>1.895</v>
      </c>
      <c r="CE777" s="27">
        <v>1.875</v>
      </c>
      <c r="CF777" s="27">
        <v>1.903</v>
      </c>
      <c r="CG777" s="27">
        <v>1.905</v>
      </c>
      <c r="CH777" s="27">
        <v>1.92</v>
      </c>
      <c r="CI777" s="27">
        <v>1.97</v>
      </c>
      <c r="CJ777" s="27">
        <v>2.04</v>
      </c>
      <c r="CK777" s="27">
        <v>2.0649999999999999</v>
      </c>
      <c r="CL777" s="27">
        <v>2.1160000000000001</v>
      </c>
      <c r="CM777" s="27">
        <v>2.0590000000000002</v>
      </c>
      <c r="CN777" s="27">
        <v>1.994</v>
      </c>
      <c r="CO777" s="27">
        <v>1.925</v>
      </c>
      <c r="CP777" s="27">
        <v>1.93</v>
      </c>
      <c r="CQ777" s="27">
        <v>1.91</v>
      </c>
      <c r="CR777" s="27">
        <v>1.9379999999999999</v>
      </c>
      <c r="CS777" s="27">
        <v>1.94</v>
      </c>
      <c r="CT777" s="27">
        <v>1.9550000000000001</v>
      </c>
      <c r="CU777" s="27">
        <v>2.0049999999999999</v>
      </c>
      <c r="CV777" s="27">
        <v>2.0750000000000002</v>
      </c>
      <c r="CW777" s="27">
        <v>2.1</v>
      </c>
      <c r="CX777" s="27">
        <v>2.161</v>
      </c>
      <c r="CY777" s="27">
        <v>2.1040000000000001</v>
      </c>
      <c r="CZ777" s="27">
        <v>2.0390000000000001</v>
      </c>
      <c r="DA777" s="27">
        <v>1.97</v>
      </c>
      <c r="DB777" s="27">
        <v>1.9750000000000001</v>
      </c>
      <c r="DC777" s="27">
        <v>1.9550000000000001</v>
      </c>
      <c r="DD777" s="27">
        <v>1.9830000000000001</v>
      </c>
      <c r="DE777" s="27">
        <v>1.9850000000000001</v>
      </c>
      <c r="DF777" s="27">
        <v>2</v>
      </c>
      <c r="DG777" s="27">
        <v>2.0499999999999998</v>
      </c>
      <c r="DH777" s="27">
        <v>2.12</v>
      </c>
      <c r="DI777" s="27">
        <v>2.145</v>
      </c>
      <c r="DJ777" s="27">
        <v>2.2160000000000002</v>
      </c>
      <c r="DK777" s="27">
        <v>2.1589999999999998</v>
      </c>
      <c r="DL777" s="27">
        <v>2.0939999999999999</v>
      </c>
      <c r="DM777" s="27">
        <v>2.0249999999999999</v>
      </c>
      <c r="DN777" s="27">
        <v>2.0299999999999998</v>
      </c>
      <c r="DO777" s="27">
        <v>2.0099999999999998</v>
      </c>
      <c r="DP777" s="27">
        <v>2.0379999999999998</v>
      </c>
      <c r="DQ777" s="27">
        <v>2.04</v>
      </c>
      <c r="DR777" s="27">
        <v>2.0550000000000002</v>
      </c>
      <c r="DS777" s="27">
        <v>2.105</v>
      </c>
      <c r="DT777" s="27">
        <v>2.1749999999999998</v>
      </c>
      <c r="DU777" s="27">
        <v>2.2000000000000002</v>
      </c>
      <c r="DV777" s="27">
        <v>2.2810000000000001</v>
      </c>
      <c r="DW777" s="27">
        <v>2.2240000000000002</v>
      </c>
      <c r="DX777" s="27"/>
      <c r="DY777" s="27"/>
      <c r="DZ777" s="27"/>
      <c r="EA777" s="27"/>
      <c r="EB777" s="27"/>
      <c r="EC777" s="27"/>
      <c r="ED777" s="27"/>
      <c r="EE777" s="27"/>
      <c r="EF777" s="27"/>
      <c r="EG777" s="27"/>
      <c r="EH777" s="27"/>
      <c r="EI777" s="27"/>
      <c r="EJ777" s="27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</row>
    <row r="778" spans="1:199" customFormat="1" x14ac:dyDescent="0.2">
      <c r="A778">
        <f t="shared" si="198"/>
        <v>5</v>
      </c>
      <c r="B778">
        <f t="shared" si="199"/>
        <v>2</v>
      </c>
      <c r="C778" s="1">
        <v>35097</v>
      </c>
      <c r="D778">
        <f t="shared" si="200"/>
        <v>2</v>
      </c>
      <c r="E778">
        <f t="shared" si="201"/>
        <v>1996</v>
      </c>
      <c r="F778" s="17">
        <f t="shared" si="188"/>
        <v>6.0771428571429142E-2</v>
      </c>
      <c r="G778" s="16">
        <f t="shared" si="190"/>
        <v>2.5499999999999856E-2</v>
      </c>
      <c r="H778" s="16">
        <f t="shared" si="191"/>
        <v>3.4999999999999698E-2</v>
      </c>
      <c r="I778" s="16">
        <f t="shared" si="192"/>
        <v>6.0499999999999554E-2</v>
      </c>
      <c r="J778" s="7">
        <f>VLOOKUP(C778,'Nymex hist.'!A:B,2,0)</f>
        <v>2.4670000000000001</v>
      </c>
      <c r="K778" s="11">
        <f t="shared" si="187"/>
        <v>1.9414285714285711</v>
      </c>
      <c r="L778" s="11">
        <f t="shared" si="189"/>
        <v>2.0022000000000002</v>
      </c>
      <c r="M778" s="9">
        <f t="shared" si="193"/>
        <v>1.9453333333333334</v>
      </c>
      <c r="N778" s="9">
        <f t="shared" si="194"/>
        <v>1.9708333333333332</v>
      </c>
      <c r="O778" s="9">
        <f t="shared" si="195"/>
        <v>2.0058333333333329</v>
      </c>
      <c r="P778" s="9">
        <f t="shared" si="196"/>
        <v>2.0508333333333328</v>
      </c>
      <c r="Q778" s="9">
        <f t="shared" si="197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x14ac:dyDescent="0.2">
      <c r="A779">
        <f t="shared" si="198"/>
        <v>1</v>
      </c>
      <c r="B779">
        <f t="shared" si="199"/>
        <v>2</v>
      </c>
      <c r="C779" s="1">
        <v>35100</v>
      </c>
      <c r="D779">
        <f t="shared" si="200"/>
        <v>2</v>
      </c>
      <c r="E779">
        <f t="shared" si="201"/>
        <v>1996</v>
      </c>
      <c r="F779" s="17">
        <f t="shared" si="188"/>
        <v>8.0342857142857715E-2</v>
      </c>
      <c r="G779" s="16">
        <f t="shared" si="190"/>
        <v>2.5500000000000078E-2</v>
      </c>
      <c r="H779" s="16">
        <f t="shared" si="191"/>
        <v>3.5000000000000142E-2</v>
      </c>
      <c r="I779" s="16">
        <f t="shared" si="192"/>
        <v>6.050000000000022E-2</v>
      </c>
      <c r="J779" s="7">
        <f>VLOOKUP(C779,'Nymex hist.'!A:B,2,0)</f>
        <v>2.1680000000000001</v>
      </c>
      <c r="K779" s="11">
        <f t="shared" si="187"/>
        <v>1.8838571428571427</v>
      </c>
      <c r="L779" s="11">
        <f t="shared" si="189"/>
        <v>1.9642000000000004</v>
      </c>
      <c r="M779" s="9">
        <f t="shared" si="193"/>
        <v>1.9013333333333335</v>
      </c>
      <c r="N779" s="9">
        <f t="shared" si="194"/>
        <v>1.9268333333333336</v>
      </c>
      <c r="O779" s="9">
        <f t="shared" si="195"/>
        <v>1.9618333333333338</v>
      </c>
      <c r="P779" s="9">
        <f t="shared" si="196"/>
        <v>2.0068333333333332</v>
      </c>
      <c r="Q779" s="9">
        <f t="shared" si="197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x14ac:dyDescent="0.2">
      <c r="A780">
        <f t="shared" si="198"/>
        <v>2</v>
      </c>
      <c r="B780">
        <f t="shared" si="199"/>
        <v>2</v>
      </c>
      <c r="C780" s="1">
        <v>35101</v>
      </c>
      <c r="D780">
        <f t="shared" si="200"/>
        <v>2</v>
      </c>
      <c r="E780">
        <f t="shared" si="201"/>
        <v>1996</v>
      </c>
      <c r="F780" s="17">
        <f t="shared" si="188"/>
        <v>5.8142857142857052E-2</v>
      </c>
      <c r="G780" s="16">
        <f t="shared" si="190"/>
        <v>2.633333333333332E-2</v>
      </c>
      <c r="H780" s="16">
        <f t="shared" si="191"/>
        <v>3.041666666666698E-2</v>
      </c>
      <c r="I780" s="16">
        <f t="shared" si="192"/>
        <v>5.67500000000003E-2</v>
      </c>
      <c r="J780" s="7">
        <f>VLOOKUP(C780,'Nymex hist.'!A:B,2,0)</f>
        <v>2.448</v>
      </c>
      <c r="K780" s="11">
        <f t="shared" si="187"/>
        <v>1.9568571428571426</v>
      </c>
      <c r="L780" s="11">
        <f t="shared" si="189"/>
        <v>2.0149999999999997</v>
      </c>
      <c r="M780" s="9">
        <f t="shared" si="193"/>
        <v>1.9483249999999999</v>
      </c>
      <c r="N780" s="9">
        <f t="shared" si="194"/>
        <v>1.9746583333333332</v>
      </c>
      <c r="O780" s="9">
        <f t="shared" si="195"/>
        <v>2.0050750000000002</v>
      </c>
      <c r="P780" s="9">
        <f t="shared" si="196"/>
        <v>2.0500750000000001</v>
      </c>
      <c r="Q780" s="9">
        <f t="shared" si="197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x14ac:dyDescent="0.2">
      <c r="A781">
        <f t="shared" si="198"/>
        <v>3</v>
      </c>
      <c r="B781">
        <f t="shared" si="199"/>
        <v>2</v>
      </c>
      <c r="C781" s="1">
        <v>35102</v>
      </c>
      <c r="D781">
        <f t="shared" si="200"/>
        <v>2</v>
      </c>
      <c r="E781">
        <f t="shared" si="201"/>
        <v>1996</v>
      </c>
      <c r="F781" s="17">
        <f t="shared" si="188"/>
        <v>4.488571428571464E-2</v>
      </c>
      <c r="G781" s="16">
        <f t="shared" si="190"/>
        <v>2.633333333333332E-2</v>
      </c>
      <c r="H781" s="16">
        <f t="shared" si="191"/>
        <v>3.0416666666666758E-2</v>
      </c>
      <c r="I781" s="16">
        <f t="shared" si="192"/>
        <v>5.6750000000000078E-2</v>
      </c>
      <c r="J781" s="7">
        <f>VLOOKUP(C781,'Nymex hist.'!A:B,2,0)</f>
        <v>2.5129999999999999</v>
      </c>
      <c r="K781" s="11">
        <f t="shared" si="187"/>
        <v>1.9577142857142855</v>
      </c>
      <c r="L781" s="11">
        <f t="shared" si="189"/>
        <v>2.0026000000000002</v>
      </c>
      <c r="M781" s="9">
        <f t="shared" si="193"/>
        <v>1.9357458333333331</v>
      </c>
      <c r="N781" s="9">
        <f t="shared" si="194"/>
        <v>1.9620791666666664</v>
      </c>
      <c r="O781" s="9">
        <f t="shared" si="195"/>
        <v>1.9924958333333331</v>
      </c>
      <c r="P781" s="9">
        <f t="shared" si="196"/>
        <v>2.0374958333333333</v>
      </c>
      <c r="Q781" s="9">
        <f t="shared" si="197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">
      <c r="A782" s="31">
        <f t="shared" si="198"/>
        <v>4</v>
      </c>
      <c r="B782" s="31">
        <f t="shared" si="199"/>
        <v>2</v>
      </c>
      <c r="C782" s="1">
        <v>35103</v>
      </c>
      <c r="D782">
        <f t="shared" si="200"/>
        <v>2</v>
      </c>
      <c r="E782">
        <f t="shared" si="201"/>
        <v>1996</v>
      </c>
      <c r="F782" s="19">
        <f t="shared" si="188"/>
        <v>3.4742857142856964E-2</v>
      </c>
      <c r="G782" s="19">
        <f t="shared" si="190"/>
        <v>2.6166666666666449E-2</v>
      </c>
      <c r="H782" s="19">
        <f t="shared" si="191"/>
        <v>3.0249999999999888E-2</v>
      </c>
      <c r="I782" s="19">
        <f t="shared" si="192"/>
        <v>5.6416666666666337E-2</v>
      </c>
      <c r="J782" s="21">
        <f>VLOOKUP(C782,'Nymex hist.'!A:B,2,0)</f>
        <v>2.472</v>
      </c>
      <c r="K782" s="21">
        <f t="shared" si="187"/>
        <v>1.9878571428571428</v>
      </c>
      <c r="L782" s="21">
        <f t="shared" si="189"/>
        <v>2.0225999999999997</v>
      </c>
      <c r="M782" s="21">
        <f t="shared" si="193"/>
        <v>1.9544125000000001</v>
      </c>
      <c r="N782" s="21">
        <f t="shared" si="194"/>
        <v>1.9805791666666666</v>
      </c>
      <c r="O782" s="21">
        <f t="shared" si="195"/>
        <v>2.0108291666666664</v>
      </c>
      <c r="P782" s="21">
        <f t="shared" si="196"/>
        <v>2.0558291666666668</v>
      </c>
      <c r="Q782" s="21">
        <f t="shared" si="197"/>
        <v>2.1108291666666665</v>
      </c>
      <c r="R782" s="8">
        <v>35103</v>
      </c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9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>
        <v>2.472</v>
      </c>
      <c r="BE782" s="27">
        <v>2.2010000000000001</v>
      </c>
      <c r="BF782" s="27">
        <v>2.06</v>
      </c>
      <c r="BG782" s="27">
        <v>1.982</v>
      </c>
      <c r="BH782" s="27">
        <v>1.94</v>
      </c>
      <c r="BI782" s="27">
        <v>1.915</v>
      </c>
      <c r="BJ782" s="27">
        <v>1.9</v>
      </c>
      <c r="BK782" s="27">
        <v>1.917</v>
      </c>
      <c r="BL782" s="27">
        <v>1.9850000000000001</v>
      </c>
      <c r="BM782" s="27">
        <v>2.0720000000000001</v>
      </c>
      <c r="BN782" s="27">
        <v>2.0819999999999999</v>
      </c>
      <c r="BO782" s="27">
        <v>2.0219999999999998</v>
      </c>
      <c r="BP782" s="27">
        <v>1.952</v>
      </c>
      <c r="BQ782" s="27">
        <v>1.867</v>
      </c>
      <c r="BR782" s="27">
        <v>1.8720000000000001</v>
      </c>
      <c r="BS782" s="27">
        <v>1.877</v>
      </c>
      <c r="BT782" s="27">
        <v>1.885</v>
      </c>
      <c r="BU782" s="27">
        <v>1.89</v>
      </c>
      <c r="BV782" s="27">
        <v>1.905</v>
      </c>
      <c r="BW782" s="27">
        <v>1.9669749999999999</v>
      </c>
      <c r="BX782" s="27">
        <v>2.0349750000000002</v>
      </c>
      <c r="BY782" s="27">
        <v>2.0990000000000002</v>
      </c>
      <c r="BZ782" s="27">
        <v>2.1120000000000001</v>
      </c>
      <c r="CA782" s="27">
        <v>2.052</v>
      </c>
      <c r="CB782" s="27">
        <v>1.982</v>
      </c>
      <c r="CC782" s="27">
        <v>1.897</v>
      </c>
      <c r="CD782" s="27">
        <v>1.9019999999999999</v>
      </c>
      <c r="CE782" s="27">
        <v>1.9</v>
      </c>
      <c r="CF782" s="27">
        <v>1.915</v>
      </c>
      <c r="CG782" s="27">
        <v>1.92</v>
      </c>
      <c r="CH782" s="27">
        <v>1.9350000000000001</v>
      </c>
      <c r="CI782" s="27">
        <v>1.9969749999999999</v>
      </c>
      <c r="CJ782" s="27">
        <v>2.064975</v>
      </c>
      <c r="CK782" s="27">
        <v>2.09</v>
      </c>
      <c r="CL782" s="27">
        <v>2.09</v>
      </c>
      <c r="CM782" s="27">
        <v>2.0870000000000002</v>
      </c>
      <c r="CN782" s="27">
        <v>2.0169999999999999</v>
      </c>
      <c r="CO782" s="27">
        <v>1.9319999999999999</v>
      </c>
      <c r="CP782" s="27">
        <v>1.9370000000000001</v>
      </c>
      <c r="CQ782" s="27">
        <v>1.9350000000000001</v>
      </c>
      <c r="CR782" s="27">
        <v>1.95</v>
      </c>
      <c r="CS782" s="27">
        <v>1.9550000000000001</v>
      </c>
      <c r="CT782" s="27">
        <v>1.97</v>
      </c>
      <c r="CU782" s="27">
        <v>2.0319750000000001</v>
      </c>
      <c r="CV782" s="27">
        <v>2.0999750000000001</v>
      </c>
      <c r="CW782" s="27">
        <v>2.125</v>
      </c>
      <c r="CX782" s="27">
        <v>2.1349999999999998</v>
      </c>
      <c r="CY782" s="27">
        <v>2.1320000000000001</v>
      </c>
      <c r="CZ782" s="27">
        <v>2.0619999999999998</v>
      </c>
      <c r="DA782" s="27">
        <v>1.9770000000000001</v>
      </c>
      <c r="DB782" s="27">
        <v>1.982</v>
      </c>
      <c r="DC782" s="27">
        <v>1.98</v>
      </c>
      <c r="DD782" s="27">
        <v>1.9950000000000001</v>
      </c>
      <c r="DE782" s="27">
        <v>2</v>
      </c>
      <c r="DF782" s="27">
        <v>2.0150000000000001</v>
      </c>
      <c r="DG782" s="27">
        <v>2.076975</v>
      </c>
      <c r="DH782" s="27">
        <v>2.1449750000000001</v>
      </c>
      <c r="DI782" s="27">
        <v>2.17</v>
      </c>
      <c r="DJ782" s="27">
        <v>2.19</v>
      </c>
      <c r="DK782" s="27">
        <v>2.1869999999999998</v>
      </c>
      <c r="DL782" s="27">
        <v>2.117</v>
      </c>
      <c r="DM782" s="27">
        <v>2.032</v>
      </c>
      <c r="DN782" s="27">
        <v>2.0369999999999999</v>
      </c>
      <c r="DO782" s="27">
        <v>2.0350000000000001</v>
      </c>
      <c r="DP782" s="27">
        <v>2.0499999999999998</v>
      </c>
      <c r="DQ782" s="27">
        <v>2.0550000000000002</v>
      </c>
      <c r="DR782" s="27">
        <v>2.0699999999999998</v>
      </c>
      <c r="DS782" s="27">
        <v>2.1319750000000002</v>
      </c>
      <c r="DT782" s="27">
        <v>2.1999749999999998</v>
      </c>
      <c r="DU782" s="27">
        <v>2.2250000000000001</v>
      </c>
      <c r="DV782" s="27">
        <v>2.2549999999999999</v>
      </c>
      <c r="DW782" s="27">
        <v>2.2519999999999998</v>
      </c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</row>
    <row r="783" spans="1:199" customFormat="1" x14ac:dyDescent="0.2">
      <c r="A783">
        <f t="shared" si="198"/>
        <v>5</v>
      </c>
      <c r="B783">
        <f t="shared" si="199"/>
        <v>2</v>
      </c>
      <c r="C783" s="1">
        <v>35104</v>
      </c>
      <c r="D783">
        <f t="shared" si="200"/>
        <v>2</v>
      </c>
      <c r="E783">
        <f t="shared" si="201"/>
        <v>1996</v>
      </c>
      <c r="F783" s="17">
        <f t="shared" si="188"/>
        <v>1.4028571428571945E-2</v>
      </c>
      <c r="G783" s="16">
        <f t="shared" si="190"/>
        <v>2.6166666666666893E-2</v>
      </c>
      <c r="H783" s="16">
        <f t="shared" si="191"/>
        <v>3.0249999999999666E-2</v>
      </c>
      <c r="I783" s="16">
        <f t="shared" si="192"/>
        <v>5.6416666666666559E-2</v>
      </c>
      <c r="J783" s="7">
        <f>VLOOKUP(C783,'Nymex hist.'!A:B,2,0)</f>
        <v>2.5510000000000002</v>
      </c>
      <c r="K783" s="11">
        <f t="shared" si="187"/>
        <v>1.9915714285714283</v>
      </c>
      <c r="L783" s="11">
        <f t="shared" si="189"/>
        <v>2.0056000000000003</v>
      </c>
      <c r="M783" s="9">
        <f t="shared" si="193"/>
        <v>1.9374166666666666</v>
      </c>
      <c r="N783" s="9">
        <f t="shared" si="194"/>
        <v>1.9635833333333335</v>
      </c>
      <c r="O783" s="9">
        <f t="shared" si="195"/>
        <v>1.9938333333333331</v>
      </c>
      <c r="P783" s="9">
        <f t="shared" si="196"/>
        <v>2.0388333333333333</v>
      </c>
      <c r="Q783" s="9">
        <f t="shared" si="197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x14ac:dyDescent="0.2">
      <c r="A784">
        <f t="shared" si="198"/>
        <v>1</v>
      </c>
      <c r="B784">
        <f t="shared" si="199"/>
        <v>2</v>
      </c>
      <c r="C784" s="1">
        <v>35107</v>
      </c>
      <c r="D784">
        <f t="shared" si="200"/>
        <v>2</v>
      </c>
      <c r="E784">
        <f t="shared" si="201"/>
        <v>1996</v>
      </c>
      <c r="F784" s="17">
        <f t="shared" si="188"/>
        <v>2.4857142857142689E-2</v>
      </c>
      <c r="G784" s="16">
        <f t="shared" si="190"/>
        <v>2.6166666666666893E-2</v>
      </c>
      <c r="H784" s="16">
        <f t="shared" si="191"/>
        <v>3.025000000000011E-2</v>
      </c>
      <c r="I784" s="16">
        <f t="shared" si="192"/>
        <v>5.6416666666667004E-2</v>
      </c>
      <c r="J784" s="7">
        <f>VLOOKUP(C784,'Nymex hist.'!A:B,2,0)</f>
        <v>2.456</v>
      </c>
      <c r="K784" s="11">
        <f t="shared" si="187"/>
        <v>1.9951428571428573</v>
      </c>
      <c r="L784" s="11">
        <f t="shared" si="189"/>
        <v>2.02</v>
      </c>
      <c r="M784" s="9">
        <f t="shared" si="193"/>
        <v>1.9517416666666667</v>
      </c>
      <c r="N784" s="9">
        <f t="shared" si="194"/>
        <v>1.9779083333333336</v>
      </c>
      <c r="O784" s="9">
        <f t="shared" si="195"/>
        <v>2.0081583333333337</v>
      </c>
      <c r="P784" s="9">
        <f t="shared" si="196"/>
        <v>2.0531583333333328</v>
      </c>
      <c r="Q784" s="9">
        <f t="shared" si="197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x14ac:dyDescent="0.2">
      <c r="A785">
        <f t="shared" si="198"/>
        <v>2</v>
      </c>
      <c r="B785">
        <f t="shared" si="199"/>
        <v>2</v>
      </c>
      <c r="C785" s="1">
        <v>35108</v>
      </c>
      <c r="D785">
        <f t="shared" si="200"/>
        <v>2</v>
      </c>
      <c r="E785">
        <f t="shared" si="201"/>
        <v>1996</v>
      </c>
      <c r="F785" s="17">
        <f t="shared" si="188"/>
        <v>3.4285714285715585E-3</v>
      </c>
      <c r="G785" s="16">
        <f t="shared" si="190"/>
        <v>2.6166666666666449E-2</v>
      </c>
      <c r="H785" s="16">
        <f t="shared" si="191"/>
        <v>3.499999999999992E-2</v>
      </c>
      <c r="I785" s="16">
        <f t="shared" si="192"/>
        <v>6.1166666666666369E-2</v>
      </c>
      <c r="J785" s="7">
        <f>VLOOKUP(C785,'Nymex hist.'!A:B,2,0)</f>
        <v>2.6619999999999999</v>
      </c>
      <c r="K785" s="11">
        <f t="shared" si="187"/>
        <v>2.035571428571429</v>
      </c>
      <c r="L785" s="11">
        <f t="shared" si="189"/>
        <v>2.0390000000000006</v>
      </c>
      <c r="M785" s="9">
        <f t="shared" si="193"/>
        <v>1.9709166666666667</v>
      </c>
      <c r="N785" s="9">
        <f t="shared" si="194"/>
        <v>1.9970833333333331</v>
      </c>
      <c r="O785" s="9">
        <f t="shared" si="195"/>
        <v>2.032083333333333</v>
      </c>
      <c r="P785" s="9">
        <f t="shared" si="196"/>
        <v>2.0770833333333334</v>
      </c>
      <c r="Q785" s="9">
        <f t="shared" si="197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x14ac:dyDescent="0.2">
      <c r="A786">
        <f t="shared" si="198"/>
        <v>3</v>
      </c>
      <c r="B786">
        <f t="shared" si="199"/>
        <v>2</v>
      </c>
      <c r="C786" s="1">
        <v>35109</v>
      </c>
      <c r="D786">
        <f t="shared" si="200"/>
        <v>2</v>
      </c>
      <c r="E786">
        <f t="shared" si="201"/>
        <v>1996</v>
      </c>
      <c r="F786" s="17">
        <f t="shared" si="188"/>
        <v>8.4571428571424967E-3</v>
      </c>
      <c r="G786" s="16">
        <f t="shared" si="190"/>
        <v>2.6166666666666671E-2</v>
      </c>
      <c r="H786" s="16">
        <f t="shared" si="191"/>
        <v>3.5000000000000142E-2</v>
      </c>
      <c r="I786" s="16">
        <f t="shared" si="192"/>
        <v>6.1166666666666814E-2</v>
      </c>
      <c r="J786" s="7">
        <f>VLOOKUP(C786,'Nymex hist.'!A:B,2,0)</f>
        <v>2.5819999999999999</v>
      </c>
      <c r="K786" s="11">
        <f t="shared" si="187"/>
        <v>2.0341428571428573</v>
      </c>
      <c r="L786" s="11">
        <f t="shared" si="189"/>
        <v>2.0425999999999997</v>
      </c>
      <c r="M786" s="9">
        <f t="shared" si="193"/>
        <v>1.9744999999999999</v>
      </c>
      <c r="N786" s="9">
        <f t="shared" si="194"/>
        <v>2.0006666666666666</v>
      </c>
      <c r="O786" s="9">
        <f t="shared" si="195"/>
        <v>2.0356666666666667</v>
      </c>
      <c r="P786" s="9">
        <f t="shared" si="196"/>
        <v>2.0806666666666667</v>
      </c>
      <c r="Q786" s="9">
        <f t="shared" si="197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">
      <c r="A787" s="31">
        <f t="shared" si="198"/>
        <v>4</v>
      </c>
      <c r="B787" s="31">
        <f t="shared" si="199"/>
        <v>2</v>
      </c>
      <c r="C787" s="1">
        <v>35110</v>
      </c>
      <c r="D787">
        <f t="shared" si="200"/>
        <v>2</v>
      </c>
      <c r="E787">
        <f t="shared" si="201"/>
        <v>1996</v>
      </c>
      <c r="F787" s="19">
        <f t="shared" si="188"/>
        <v>3.7171428571427967E-2</v>
      </c>
      <c r="G787" s="19">
        <f t="shared" si="190"/>
        <v>2.6166666666666671E-2</v>
      </c>
      <c r="H787" s="19">
        <f t="shared" si="191"/>
        <v>3.4999999999999698E-2</v>
      </c>
      <c r="I787" s="19">
        <f t="shared" si="192"/>
        <v>6.1166666666666369E-2</v>
      </c>
      <c r="J787" s="21">
        <f>VLOOKUP(C787,'Nymex hist.'!A:B,2,0)</f>
        <v>2.5760000000000001</v>
      </c>
      <c r="K787" s="21">
        <f t="shared" ref="K787:K818" si="202">AVERAGE(BE787:BK787)</f>
        <v>2.0174285714285718</v>
      </c>
      <c r="L787" s="21">
        <f t="shared" si="189"/>
        <v>2.0545999999999998</v>
      </c>
      <c r="M787" s="21">
        <f t="shared" si="193"/>
        <v>1.9884166666666667</v>
      </c>
      <c r="N787" s="21">
        <f t="shared" si="194"/>
        <v>2.0145833333333334</v>
      </c>
      <c r="O787" s="21">
        <f t="shared" si="195"/>
        <v>2.0495833333333331</v>
      </c>
      <c r="P787" s="21">
        <f t="shared" si="196"/>
        <v>2.0945833333333335</v>
      </c>
      <c r="Q787" s="21">
        <f t="shared" si="197"/>
        <v>2.1495833333333332</v>
      </c>
      <c r="R787" s="8">
        <v>35110</v>
      </c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9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>
        <v>2.5760000000000001</v>
      </c>
      <c r="BE787" s="27">
        <v>2.2709999999999999</v>
      </c>
      <c r="BF787" s="27">
        <v>2.1360000000000001</v>
      </c>
      <c r="BG787" s="27">
        <v>2.0310000000000001</v>
      </c>
      <c r="BH787" s="27">
        <v>1.9610000000000001</v>
      </c>
      <c r="BI787" s="27">
        <v>1.9159999999999999</v>
      </c>
      <c r="BJ787" s="27">
        <v>1.891</v>
      </c>
      <c r="BK787" s="27">
        <v>1.9159999999999999</v>
      </c>
      <c r="BL787" s="27">
        <v>1.9970000000000001</v>
      </c>
      <c r="BM787" s="27">
        <v>2.1030000000000002</v>
      </c>
      <c r="BN787" s="27">
        <v>2.1190000000000002</v>
      </c>
      <c r="BO787" s="27">
        <v>2.0619999999999998</v>
      </c>
      <c r="BP787" s="27">
        <v>1.992</v>
      </c>
      <c r="BQ787" s="27">
        <v>1.907</v>
      </c>
      <c r="BR787" s="27">
        <v>1.9119999999999999</v>
      </c>
      <c r="BS787" s="27">
        <v>1.917</v>
      </c>
      <c r="BT787" s="27">
        <v>1.925</v>
      </c>
      <c r="BU787" s="27">
        <v>1.93</v>
      </c>
      <c r="BV787" s="27">
        <v>1.9450000000000001</v>
      </c>
      <c r="BW787" s="27">
        <v>1.966</v>
      </c>
      <c r="BX787" s="27">
        <v>2.0470000000000002</v>
      </c>
      <c r="BY787" s="27">
        <v>2.1389999999999998</v>
      </c>
      <c r="BZ787" s="27">
        <v>2.149</v>
      </c>
      <c r="CA787" s="27">
        <v>2.0920000000000001</v>
      </c>
      <c r="CB787" s="27">
        <v>2.0219999999999998</v>
      </c>
      <c r="CC787" s="27">
        <v>1.9370000000000001</v>
      </c>
      <c r="CD787" s="27">
        <v>1.9419999999999999</v>
      </c>
      <c r="CE787" s="27">
        <v>1.94</v>
      </c>
      <c r="CF787" s="27">
        <v>1.9550000000000001</v>
      </c>
      <c r="CG787" s="27">
        <v>1.96</v>
      </c>
      <c r="CH787" s="27">
        <v>1.9750000000000001</v>
      </c>
      <c r="CI787" s="27">
        <v>1.996</v>
      </c>
      <c r="CJ787" s="27">
        <v>2.077</v>
      </c>
      <c r="CK787" s="27">
        <v>2.13</v>
      </c>
      <c r="CL787" s="27">
        <v>2.1840000000000002</v>
      </c>
      <c r="CM787" s="27">
        <v>2.1269999999999998</v>
      </c>
      <c r="CN787" s="27">
        <v>2.0569999999999999</v>
      </c>
      <c r="CO787" s="27">
        <v>1.972</v>
      </c>
      <c r="CP787" s="27">
        <v>1.9770000000000001</v>
      </c>
      <c r="CQ787" s="27">
        <v>1.9750000000000001</v>
      </c>
      <c r="CR787" s="27">
        <v>1.99</v>
      </c>
      <c r="CS787" s="27">
        <v>1.9950000000000001</v>
      </c>
      <c r="CT787" s="27">
        <v>2.0099999999999998</v>
      </c>
      <c r="CU787" s="27">
        <v>2.0310000000000001</v>
      </c>
      <c r="CV787" s="27">
        <v>2.1120000000000001</v>
      </c>
      <c r="CW787" s="27">
        <v>2.165</v>
      </c>
      <c r="CX787" s="27">
        <v>2.2290000000000001</v>
      </c>
      <c r="CY787" s="27">
        <v>2.1720000000000002</v>
      </c>
      <c r="CZ787" s="27">
        <v>2.1019999999999999</v>
      </c>
      <c r="DA787" s="27">
        <v>2.0169999999999999</v>
      </c>
      <c r="DB787" s="27">
        <v>2.0219999999999998</v>
      </c>
      <c r="DC787" s="27">
        <v>2.02</v>
      </c>
      <c r="DD787" s="27">
        <v>2.0350000000000001</v>
      </c>
      <c r="DE787" s="27">
        <v>2.04</v>
      </c>
      <c r="DF787" s="27">
        <v>2.0550000000000002</v>
      </c>
      <c r="DG787" s="27">
        <v>2.0760000000000001</v>
      </c>
      <c r="DH787" s="27">
        <v>2.157</v>
      </c>
      <c r="DI787" s="27">
        <v>2.21</v>
      </c>
      <c r="DJ787" s="27">
        <v>2.2839999999999998</v>
      </c>
      <c r="DK787" s="27">
        <v>2.2269999999999999</v>
      </c>
      <c r="DL787" s="27">
        <v>2.157</v>
      </c>
      <c r="DM787" s="27">
        <v>2.0720000000000001</v>
      </c>
      <c r="DN787" s="27">
        <v>2.077</v>
      </c>
      <c r="DO787" s="27">
        <v>2.0750000000000002</v>
      </c>
      <c r="DP787" s="27">
        <v>2.09</v>
      </c>
      <c r="DQ787" s="27">
        <v>2.0950000000000002</v>
      </c>
      <c r="DR787" s="27">
        <v>2.11</v>
      </c>
      <c r="DS787" s="27">
        <v>2.1309999999999998</v>
      </c>
      <c r="DT787" s="27">
        <v>2.2120000000000002</v>
      </c>
      <c r="DU787" s="27">
        <v>2.2650000000000001</v>
      </c>
      <c r="DV787" s="27">
        <v>2.3490000000000002</v>
      </c>
      <c r="DW787" s="27">
        <v>2.2919999999999998</v>
      </c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</row>
    <row r="788" spans="1:199" customFormat="1" x14ac:dyDescent="0.2">
      <c r="A788">
        <f t="shared" si="198"/>
        <v>5</v>
      </c>
      <c r="B788">
        <f t="shared" si="199"/>
        <v>2</v>
      </c>
      <c r="C788" s="1">
        <v>35111</v>
      </c>
      <c r="D788">
        <f t="shared" si="200"/>
        <v>2</v>
      </c>
      <c r="E788">
        <f t="shared" si="201"/>
        <v>1996</v>
      </c>
      <c r="F788" s="17">
        <f t="shared" si="188"/>
        <v>6.2000000000000055E-2</v>
      </c>
      <c r="G788" s="16">
        <f t="shared" si="190"/>
        <v>2.6166666666666671E-2</v>
      </c>
      <c r="H788" s="16">
        <f t="shared" si="191"/>
        <v>3.049999999999975E-2</v>
      </c>
      <c r="I788" s="16">
        <f t="shared" si="192"/>
        <v>5.6666666666666421E-2</v>
      </c>
      <c r="J788" s="7">
        <f>VLOOKUP(C788,'Nymex hist.'!A:B,2,0)</f>
        <v>2.4409999999999998</v>
      </c>
      <c r="K788" s="11">
        <f t="shared" si="202"/>
        <v>1.9629999999999999</v>
      </c>
      <c r="L788" s="11">
        <f t="shared" si="189"/>
        <v>2.0249999999999999</v>
      </c>
      <c r="M788" s="9">
        <f t="shared" si="193"/>
        <v>1.9589125000000001</v>
      </c>
      <c r="N788" s="9">
        <f t="shared" si="194"/>
        <v>1.9850791666666667</v>
      </c>
      <c r="O788" s="9">
        <f t="shared" si="195"/>
        <v>2.0155791666666665</v>
      </c>
      <c r="P788" s="9">
        <f t="shared" si="196"/>
        <v>2.0605791666666669</v>
      </c>
      <c r="Q788" s="9">
        <f t="shared" si="197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x14ac:dyDescent="0.2">
      <c r="A789">
        <f t="shared" si="198"/>
        <v>1</v>
      </c>
      <c r="B789">
        <f t="shared" si="199"/>
        <v>2</v>
      </c>
      <c r="C789" s="1">
        <v>35114</v>
      </c>
      <c r="D789">
        <f t="shared" si="200"/>
        <v>2</v>
      </c>
      <c r="E789">
        <f t="shared" si="201"/>
        <v>1996</v>
      </c>
      <c r="F789" s="17">
        <f t="shared" si="188"/>
        <v>6.2000000000000055E-2</v>
      </c>
      <c r="G789" s="16">
        <f t="shared" si="190"/>
        <v>2.6166666666666671E-2</v>
      </c>
      <c r="H789" s="16">
        <f t="shared" si="191"/>
        <v>3.049999999999975E-2</v>
      </c>
      <c r="I789" s="16">
        <f t="shared" si="192"/>
        <v>5.6666666666666421E-2</v>
      </c>
      <c r="J789" s="7">
        <f>VLOOKUP(C789,'Nymex hist.'!A:B,2,0)</f>
        <v>2.37</v>
      </c>
      <c r="K789" s="11">
        <f t="shared" si="202"/>
        <v>1.9629999999999999</v>
      </c>
      <c r="L789" s="11">
        <f t="shared" si="189"/>
        <v>2.0249999999999999</v>
      </c>
      <c r="M789" s="9">
        <f t="shared" si="193"/>
        <v>1.9589125000000001</v>
      </c>
      <c r="N789" s="9">
        <f t="shared" si="194"/>
        <v>1.9850791666666667</v>
      </c>
      <c r="O789" s="9">
        <f t="shared" si="195"/>
        <v>2.0155791666666665</v>
      </c>
      <c r="P789" s="9">
        <f t="shared" si="196"/>
        <v>2.0605791666666669</v>
      </c>
      <c r="Q789" s="9">
        <f t="shared" si="197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x14ac:dyDescent="0.2">
      <c r="A790">
        <f t="shared" si="198"/>
        <v>2</v>
      </c>
      <c r="B790">
        <f t="shared" si="199"/>
        <v>2</v>
      </c>
      <c r="C790" s="1">
        <v>35115</v>
      </c>
      <c r="D790">
        <f t="shared" si="200"/>
        <v>2</v>
      </c>
      <c r="E790">
        <f t="shared" si="201"/>
        <v>1996</v>
      </c>
      <c r="F790" s="17">
        <f t="shared" si="188"/>
        <v>8.6000000000000298E-2</v>
      </c>
      <c r="G790" s="16">
        <f t="shared" si="190"/>
        <v>2.6166666666666893E-2</v>
      </c>
      <c r="H790" s="16">
        <f t="shared" si="191"/>
        <v>3.0500000000000416E-2</v>
      </c>
      <c r="I790" s="16">
        <f t="shared" si="192"/>
        <v>5.6666666666667309E-2</v>
      </c>
      <c r="J790" s="7">
        <f>VLOOKUP(C790,'Nymex hist.'!A:B,2,0)</f>
        <v>2.3210000000000002</v>
      </c>
      <c r="K790" s="11">
        <f t="shared" si="202"/>
        <v>1.9629999999999996</v>
      </c>
      <c r="L790" s="11">
        <f t="shared" si="189"/>
        <v>2.0489999999999999</v>
      </c>
      <c r="M790" s="9">
        <f t="shared" si="193"/>
        <v>1.9834958333333332</v>
      </c>
      <c r="N790" s="9">
        <f t="shared" si="194"/>
        <v>2.0096625000000001</v>
      </c>
      <c r="O790" s="9">
        <f t="shared" si="195"/>
        <v>2.0401625000000005</v>
      </c>
      <c r="P790" s="9">
        <f t="shared" si="196"/>
        <v>2.0851625000000005</v>
      </c>
      <c r="Q790" s="9">
        <f t="shared" si="197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x14ac:dyDescent="0.2">
      <c r="A791">
        <f t="shared" si="198"/>
        <v>3</v>
      </c>
      <c r="B791">
        <f t="shared" si="199"/>
        <v>2</v>
      </c>
      <c r="C791" s="1">
        <v>35116</v>
      </c>
      <c r="D791">
        <f t="shared" si="200"/>
        <v>2</v>
      </c>
      <c r="E791">
        <f t="shared" si="201"/>
        <v>1996</v>
      </c>
      <c r="F791" s="17">
        <f t="shared" si="188"/>
        <v>7.5857142857143067E-2</v>
      </c>
      <c r="G791" s="16">
        <f t="shared" si="190"/>
        <v>2.6166666666666671E-2</v>
      </c>
      <c r="H791" s="16">
        <f t="shared" si="191"/>
        <v>3.5000000000000142E-2</v>
      </c>
      <c r="I791" s="16">
        <f t="shared" si="192"/>
        <v>6.1166666666666814E-2</v>
      </c>
      <c r="J791" s="7">
        <f>VLOOKUP(C791,'Nymex hist.'!A:B,2,0)</f>
        <v>2.4470000000000001</v>
      </c>
      <c r="K791" s="11">
        <f t="shared" si="202"/>
        <v>1.996142857142857</v>
      </c>
      <c r="L791" s="11">
        <f t="shared" si="189"/>
        <v>2.0720000000000001</v>
      </c>
      <c r="M791" s="9">
        <f t="shared" si="193"/>
        <v>2.0044999999999997</v>
      </c>
      <c r="N791" s="9">
        <f t="shared" si="194"/>
        <v>2.0306666666666664</v>
      </c>
      <c r="O791" s="9">
        <f t="shared" si="195"/>
        <v>2.0656666666666665</v>
      </c>
      <c r="P791" s="9">
        <f t="shared" si="196"/>
        <v>2.1106666666666665</v>
      </c>
      <c r="Q791" s="9">
        <f t="shared" si="197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">
      <c r="A792" s="31">
        <f t="shared" si="198"/>
        <v>4</v>
      </c>
      <c r="B792" s="31">
        <f t="shared" si="199"/>
        <v>2</v>
      </c>
      <c r="C792" s="1">
        <v>35117</v>
      </c>
      <c r="D792">
        <f t="shared" si="200"/>
        <v>2</v>
      </c>
      <c r="E792">
        <f t="shared" si="201"/>
        <v>1996</v>
      </c>
      <c r="F792" s="19">
        <f t="shared" si="188"/>
        <v>5.0571428571428267E-2</v>
      </c>
      <c r="G792" s="19">
        <f t="shared" si="190"/>
        <v>2.6166666666666227E-2</v>
      </c>
      <c r="H792" s="19">
        <f t="shared" si="191"/>
        <v>3.5000000000000142E-2</v>
      </c>
      <c r="I792" s="19">
        <f t="shared" si="192"/>
        <v>6.1166666666666369E-2</v>
      </c>
      <c r="J792" s="21">
        <f>VLOOKUP(C792,'Nymex hist.'!A:B,2,0)</f>
        <v>2.6230000000000002</v>
      </c>
      <c r="K792" s="21">
        <f t="shared" si="202"/>
        <v>2.0284285714285715</v>
      </c>
      <c r="L792" s="21">
        <f t="shared" si="189"/>
        <v>2.0789999999999997</v>
      </c>
      <c r="M792" s="21">
        <f t="shared" si="193"/>
        <v>2.0115000000000003</v>
      </c>
      <c r="N792" s="21">
        <f t="shared" si="194"/>
        <v>2.0376666666666665</v>
      </c>
      <c r="O792" s="21">
        <f t="shared" si="195"/>
        <v>2.0726666666666667</v>
      </c>
      <c r="P792" s="21">
        <f t="shared" si="196"/>
        <v>2.1176666666666666</v>
      </c>
      <c r="Q792" s="21">
        <f t="shared" si="197"/>
        <v>2.1726666666666667</v>
      </c>
      <c r="R792" s="8">
        <v>35117</v>
      </c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9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>
        <v>2.6230000000000002</v>
      </c>
      <c r="BE792" s="27">
        <v>2.2879999999999998</v>
      </c>
      <c r="BF792" s="27">
        <v>2.121</v>
      </c>
      <c r="BG792" s="27">
        <v>2.036</v>
      </c>
      <c r="BH792" s="27">
        <v>1.9810000000000001</v>
      </c>
      <c r="BI792" s="27">
        <v>1.9359999999999999</v>
      </c>
      <c r="BJ792" s="27">
        <v>1.9059999999999999</v>
      </c>
      <c r="BK792" s="27">
        <v>1.931</v>
      </c>
      <c r="BL792" s="27">
        <v>2.0190000000000001</v>
      </c>
      <c r="BM792" s="27">
        <v>2.1309999999999998</v>
      </c>
      <c r="BN792" s="27">
        <v>2.1429999999999998</v>
      </c>
      <c r="BO792" s="27">
        <v>2.0859999999999999</v>
      </c>
      <c r="BP792" s="27">
        <v>2.016</v>
      </c>
      <c r="BQ792" s="27">
        <v>1.931</v>
      </c>
      <c r="BR792" s="27">
        <v>1.9359999999999999</v>
      </c>
      <c r="BS792" s="27">
        <v>1.9410000000000001</v>
      </c>
      <c r="BT792" s="27">
        <v>1.9490000000000001</v>
      </c>
      <c r="BU792" s="27">
        <v>1.954</v>
      </c>
      <c r="BV792" s="27">
        <v>1.9690000000000001</v>
      </c>
      <c r="BW792" s="27">
        <v>1.9810000000000001</v>
      </c>
      <c r="BX792" s="27">
        <v>2.069</v>
      </c>
      <c r="BY792" s="27">
        <v>2.1629999999999998</v>
      </c>
      <c r="BZ792" s="27">
        <v>2.173</v>
      </c>
      <c r="CA792" s="27">
        <v>2.1160000000000001</v>
      </c>
      <c r="CB792" s="27">
        <v>2.0459999999999998</v>
      </c>
      <c r="CC792" s="27">
        <v>1.9610000000000001</v>
      </c>
      <c r="CD792" s="27">
        <v>1.966</v>
      </c>
      <c r="CE792" s="27">
        <v>1.964</v>
      </c>
      <c r="CF792" s="27">
        <v>1.9790000000000001</v>
      </c>
      <c r="CG792" s="27">
        <v>1.984</v>
      </c>
      <c r="CH792" s="27">
        <v>1.9990000000000001</v>
      </c>
      <c r="CI792" s="27">
        <v>2.0110000000000001</v>
      </c>
      <c r="CJ792" s="27">
        <v>2.0990000000000002</v>
      </c>
      <c r="CK792" s="27">
        <v>2.1539999999999999</v>
      </c>
      <c r="CL792" s="27">
        <v>2.2080000000000002</v>
      </c>
      <c r="CM792" s="27">
        <v>2.1509999999999998</v>
      </c>
      <c r="CN792" s="27">
        <v>2.081</v>
      </c>
      <c r="CO792" s="27">
        <v>1.996</v>
      </c>
      <c r="CP792" s="27">
        <v>2.0009999999999999</v>
      </c>
      <c r="CQ792" s="27">
        <v>1.9990000000000001</v>
      </c>
      <c r="CR792" s="27">
        <v>2.0139999999999998</v>
      </c>
      <c r="CS792" s="27">
        <v>2.0190000000000001</v>
      </c>
      <c r="CT792" s="27">
        <v>2.0339999999999998</v>
      </c>
      <c r="CU792" s="27">
        <v>2.0459999999999998</v>
      </c>
      <c r="CV792" s="27">
        <v>2.1339999999999999</v>
      </c>
      <c r="CW792" s="27">
        <v>2.1890000000000001</v>
      </c>
      <c r="CX792" s="27">
        <v>2.2530000000000001</v>
      </c>
      <c r="CY792" s="27">
        <v>2.1960000000000002</v>
      </c>
      <c r="CZ792" s="27">
        <v>2.1259999999999999</v>
      </c>
      <c r="DA792" s="27">
        <v>2.0409999999999999</v>
      </c>
      <c r="DB792" s="27">
        <v>2.0459999999999998</v>
      </c>
      <c r="DC792" s="27">
        <v>2.044</v>
      </c>
      <c r="DD792" s="27">
        <v>2.0590000000000002</v>
      </c>
      <c r="DE792" s="27">
        <v>2.0640000000000001</v>
      </c>
      <c r="DF792" s="27">
        <v>2.0790000000000002</v>
      </c>
      <c r="DG792" s="27">
        <v>2.0910000000000002</v>
      </c>
      <c r="DH792" s="27">
        <v>2.1789999999999998</v>
      </c>
      <c r="DI792" s="27">
        <v>2.234</v>
      </c>
      <c r="DJ792" s="27">
        <v>2.3079999999999998</v>
      </c>
      <c r="DK792" s="27">
        <v>2.2509999999999999</v>
      </c>
      <c r="DL792" s="27">
        <v>2.181</v>
      </c>
      <c r="DM792" s="27">
        <v>2.0960000000000001</v>
      </c>
      <c r="DN792" s="27">
        <v>2.101</v>
      </c>
      <c r="DO792" s="27">
        <v>2.0990000000000002</v>
      </c>
      <c r="DP792" s="27">
        <v>2.1139999999999999</v>
      </c>
      <c r="DQ792" s="27">
        <v>2.1190000000000002</v>
      </c>
      <c r="DR792" s="27">
        <v>2.1339999999999999</v>
      </c>
      <c r="DS792" s="27">
        <v>2.1459999999999999</v>
      </c>
      <c r="DT792" s="27">
        <v>2.234</v>
      </c>
      <c r="DU792" s="27">
        <v>2.2890000000000001</v>
      </c>
      <c r="DV792" s="27">
        <v>2.3730000000000002</v>
      </c>
      <c r="DW792" s="27">
        <v>2.3159999999999998</v>
      </c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</row>
    <row r="793" spans="1:199" customFormat="1" x14ac:dyDescent="0.2">
      <c r="A793">
        <f t="shared" si="198"/>
        <v>5</v>
      </c>
      <c r="B793">
        <f t="shared" si="199"/>
        <v>2</v>
      </c>
      <c r="C793" s="1">
        <v>35118</v>
      </c>
      <c r="D793">
        <f t="shared" si="200"/>
        <v>2</v>
      </c>
      <c r="E793">
        <f t="shared" si="201"/>
        <v>1996</v>
      </c>
      <c r="F793" s="17">
        <f t="shared" si="188"/>
        <v>4.9628571428571355E-2</v>
      </c>
      <c r="G793" s="16">
        <f t="shared" si="190"/>
        <v>2.6166666666666893E-2</v>
      </c>
      <c r="H793" s="16">
        <f t="shared" si="191"/>
        <v>3.0916666666666259E-2</v>
      </c>
      <c r="I793" s="16">
        <f t="shared" si="192"/>
        <v>5.7083333333333153E-2</v>
      </c>
      <c r="J793" s="7">
        <f>VLOOKUP(C793,'Nymex hist.'!A:B,2,0)</f>
        <v>2.746</v>
      </c>
      <c r="K793" s="11">
        <f t="shared" si="202"/>
        <v>2.0005714285714289</v>
      </c>
      <c r="L793" s="11">
        <f t="shared" si="189"/>
        <v>2.0502000000000002</v>
      </c>
      <c r="M793" s="9">
        <f t="shared" si="193"/>
        <v>1.9854999999999998</v>
      </c>
      <c r="N793" s="9">
        <f t="shared" si="194"/>
        <v>2.0116666666666667</v>
      </c>
      <c r="O793" s="9">
        <f t="shared" si="195"/>
        <v>2.042583333333333</v>
      </c>
      <c r="P793" s="9">
        <f t="shared" si="196"/>
        <v>2.0875833333333333</v>
      </c>
      <c r="Q793" s="9">
        <f t="shared" si="197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x14ac:dyDescent="0.2">
      <c r="A794">
        <f t="shared" si="198"/>
        <v>1</v>
      </c>
      <c r="B794">
        <f t="shared" si="199"/>
        <v>2</v>
      </c>
      <c r="C794" s="1">
        <v>35121</v>
      </c>
      <c r="D794">
        <f t="shared" si="200"/>
        <v>2</v>
      </c>
      <c r="E794">
        <f t="shared" si="201"/>
        <v>1996</v>
      </c>
      <c r="F794" s="17">
        <f t="shared" si="188"/>
        <v>5.4885714285714204E-2</v>
      </c>
      <c r="G794" s="16">
        <f t="shared" si="190"/>
        <v>2.574999999999994E-2</v>
      </c>
      <c r="H794" s="16">
        <f t="shared" si="191"/>
        <v>3.5000000000000142E-2</v>
      </c>
      <c r="I794" s="16">
        <f t="shared" si="192"/>
        <v>6.0750000000000082E-2</v>
      </c>
      <c r="J794" s="7">
        <f>VLOOKUP(C794,'Nymex hist.'!A:B,2,0)</f>
        <v>2.3380000000000001</v>
      </c>
      <c r="K794" s="11">
        <f t="shared" si="202"/>
        <v>2.0407142857142859</v>
      </c>
      <c r="L794" s="11">
        <f t="shared" si="189"/>
        <v>2.0956000000000001</v>
      </c>
      <c r="M794" s="9">
        <f t="shared" si="193"/>
        <v>2.0298333333333334</v>
      </c>
      <c r="N794" s="9">
        <f t="shared" si="194"/>
        <v>2.0555833333333333</v>
      </c>
      <c r="O794" s="9">
        <f t="shared" si="195"/>
        <v>2.0905833333333335</v>
      </c>
      <c r="P794" s="9">
        <f t="shared" si="196"/>
        <v>2.1355833333333334</v>
      </c>
      <c r="Q794" s="9">
        <f t="shared" si="197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x14ac:dyDescent="0.2">
      <c r="A795">
        <f t="shared" si="198"/>
        <v>2</v>
      </c>
      <c r="B795">
        <f t="shared" si="199"/>
        <v>2</v>
      </c>
      <c r="C795" s="1">
        <v>35122</v>
      </c>
      <c r="D795">
        <f t="shared" si="200"/>
        <v>2</v>
      </c>
      <c r="E795">
        <f t="shared" si="201"/>
        <v>1996</v>
      </c>
      <c r="F795" s="17">
        <f t="shared" si="188"/>
        <v>4.6028571428571752E-2</v>
      </c>
      <c r="G795" s="16">
        <f t="shared" si="190"/>
        <v>2.4500000000000188E-2</v>
      </c>
      <c r="H795" s="16">
        <f t="shared" si="191"/>
        <v>3.4999999999999698E-2</v>
      </c>
      <c r="I795" s="16">
        <f t="shared" si="192"/>
        <v>5.9499999999999886E-2</v>
      </c>
      <c r="J795" s="7">
        <f>VLOOKUP(C795,'Nymex hist.'!A:B,2,0)</f>
        <v>2.3260000000000001</v>
      </c>
      <c r="K795" s="11">
        <f t="shared" si="202"/>
        <v>2.0375714285714284</v>
      </c>
      <c r="L795" s="11">
        <f t="shared" si="189"/>
        <v>2.0836000000000001</v>
      </c>
      <c r="M795" s="9">
        <f t="shared" si="193"/>
        <v>2.01566</v>
      </c>
      <c r="N795" s="9">
        <f t="shared" si="194"/>
        <v>2.0401600000000002</v>
      </c>
      <c r="O795" s="9">
        <f t="shared" si="195"/>
        <v>2.0751599999999999</v>
      </c>
      <c r="P795" s="9">
        <f t="shared" si="196"/>
        <v>2.1201599999999998</v>
      </c>
      <c r="Q795" s="9">
        <f t="shared" si="197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x14ac:dyDescent="0.2">
      <c r="A796">
        <f t="shared" si="198"/>
        <v>3</v>
      </c>
      <c r="B796">
        <f t="shared" si="199"/>
        <v>2</v>
      </c>
      <c r="C796" s="1">
        <v>35123</v>
      </c>
      <c r="D796">
        <f t="shared" si="200"/>
        <v>2</v>
      </c>
      <c r="E796">
        <f t="shared" si="201"/>
        <v>1996</v>
      </c>
      <c r="F796" s="17">
        <f t="shared" si="188"/>
        <v>4.3999999999999595E-2</v>
      </c>
      <c r="G796" s="16">
        <f t="shared" si="190"/>
        <v>2.4250000000000327E-2</v>
      </c>
      <c r="H796" s="16">
        <f t="shared" si="191"/>
        <v>3.5000000000000142E-2</v>
      </c>
      <c r="I796" s="16">
        <f t="shared" si="192"/>
        <v>5.9250000000000469E-2</v>
      </c>
      <c r="J796" s="7">
        <f>VLOOKUP(C796,'Nymex hist.'!A:B,2,0)</f>
        <v>2.306</v>
      </c>
      <c r="K796" s="11">
        <f t="shared" si="202"/>
        <v>2.0420000000000003</v>
      </c>
      <c r="L796" s="11">
        <f t="shared" si="189"/>
        <v>2.0859999999999999</v>
      </c>
      <c r="M796" s="9">
        <f t="shared" si="193"/>
        <v>2.015333333333333</v>
      </c>
      <c r="N796" s="9">
        <f t="shared" si="194"/>
        <v>2.0395833333333333</v>
      </c>
      <c r="O796" s="9">
        <f t="shared" si="195"/>
        <v>2.0745833333333334</v>
      </c>
      <c r="P796" s="9">
        <f t="shared" si="196"/>
        <v>2.1195833333333334</v>
      </c>
      <c r="Q796" s="9">
        <f t="shared" si="197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">
      <c r="A797" s="31">
        <f t="shared" si="198"/>
        <v>4</v>
      </c>
      <c r="B797" s="31">
        <f t="shared" si="199"/>
        <v>2</v>
      </c>
      <c r="C797" s="1">
        <v>35124</v>
      </c>
      <c r="D797">
        <f t="shared" si="200"/>
        <v>2</v>
      </c>
      <c r="E797">
        <f t="shared" si="201"/>
        <v>1996</v>
      </c>
      <c r="F797" s="19">
        <f t="shared" si="188"/>
        <v>5.9657142857143075E-2</v>
      </c>
      <c r="G797" s="19">
        <f t="shared" si="190"/>
        <v>2.4250000000000327E-2</v>
      </c>
      <c r="H797" s="19">
        <f t="shared" si="191"/>
        <v>3.5000000000000142E-2</v>
      </c>
      <c r="I797" s="19">
        <f t="shared" si="192"/>
        <v>5.9250000000000469E-2</v>
      </c>
      <c r="J797" s="21">
        <f>VLOOKUP(C797,'Nymex hist.'!A:B,2,0)</f>
        <v>2.2360000000000002</v>
      </c>
      <c r="K797" s="21">
        <f t="shared" si="202"/>
        <v>2.008142857142857</v>
      </c>
      <c r="L797" s="21">
        <f t="shared" si="189"/>
        <v>2.0678000000000001</v>
      </c>
      <c r="M797" s="21">
        <f t="shared" si="193"/>
        <v>1.9954099999999997</v>
      </c>
      <c r="N797" s="21">
        <f t="shared" si="194"/>
        <v>2.01966</v>
      </c>
      <c r="O797" s="21">
        <f t="shared" si="195"/>
        <v>2.0546600000000002</v>
      </c>
      <c r="P797" s="21">
        <f t="shared" si="196"/>
        <v>2.0996599999999996</v>
      </c>
      <c r="Q797" s="21">
        <f t="shared" si="197"/>
        <v>2.1546600000000002</v>
      </c>
      <c r="R797" s="8">
        <v>35124</v>
      </c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9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>
        <v>2.746</v>
      </c>
      <c r="BE797" s="27">
        <v>2.2360000000000002</v>
      </c>
      <c r="BF797" s="27">
        <v>2.101</v>
      </c>
      <c r="BG797" s="27">
        <v>2.0139999999999998</v>
      </c>
      <c r="BH797" s="27">
        <v>1.964</v>
      </c>
      <c r="BI797" s="27">
        <v>1.9239999999999999</v>
      </c>
      <c r="BJ797" s="27">
        <v>1.8939999999999999</v>
      </c>
      <c r="BK797" s="27">
        <v>1.9239999999999999</v>
      </c>
      <c r="BL797" s="27">
        <v>2.0089999999999999</v>
      </c>
      <c r="BM797" s="27">
        <v>2.12</v>
      </c>
      <c r="BN797" s="27">
        <v>2.1339999999999999</v>
      </c>
      <c r="BO797" s="27">
        <v>2.0720000000000001</v>
      </c>
      <c r="BP797" s="27">
        <v>2.004</v>
      </c>
      <c r="BQ797" s="27">
        <v>1.917</v>
      </c>
      <c r="BR797" s="27">
        <v>1.919</v>
      </c>
      <c r="BS797" s="27">
        <v>1.921</v>
      </c>
      <c r="BT797" s="27">
        <v>1.929</v>
      </c>
      <c r="BU797" s="27">
        <v>1.9339999999999999</v>
      </c>
      <c r="BV797" s="27">
        <v>1.944</v>
      </c>
      <c r="BW797" s="27">
        <v>1.9739599999999999</v>
      </c>
      <c r="BX797" s="27">
        <v>2.0589599999999999</v>
      </c>
      <c r="BY797" s="27">
        <v>2.1379999999999999</v>
      </c>
      <c r="BZ797" s="27">
        <v>2.1640000000000001</v>
      </c>
      <c r="CA797" s="27">
        <v>2.1019999999999999</v>
      </c>
      <c r="CB797" s="27">
        <v>2.016</v>
      </c>
      <c r="CC797" s="27">
        <v>1.9470000000000001</v>
      </c>
      <c r="CD797" s="27">
        <v>1.9490000000000001</v>
      </c>
      <c r="CE797" s="27">
        <v>1.9390000000000001</v>
      </c>
      <c r="CF797" s="27">
        <v>1.9590000000000001</v>
      </c>
      <c r="CG797" s="27">
        <v>1.964</v>
      </c>
      <c r="CH797" s="27">
        <v>1.974</v>
      </c>
      <c r="CI797" s="27">
        <v>2.0039600000000002</v>
      </c>
      <c r="CJ797" s="27">
        <v>2.0889600000000002</v>
      </c>
      <c r="CK797" s="27">
        <v>2.129</v>
      </c>
      <c r="CL797" s="27">
        <v>2.1989999999999998</v>
      </c>
      <c r="CM797" s="27">
        <v>2.137</v>
      </c>
      <c r="CN797" s="27">
        <v>2.0510000000000002</v>
      </c>
      <c r="CO797" s="27">
        <v>1.982</v>
      </c>
      <c r="CP797" s="27">
        <v>1.984</v>
      </c>
      <c r="CQ797" s="27">
        <v>1.974</v>
      </c>
      <c r="CR797" s="27">
        <v>1.994</v>
      </c>
      <c r="CS797" s="27">
        <v>1.9990000000000001</v>
      </c>
      <c r="CT797" s="27">
        <v>2.0089999999999999</v>
      </c>
      <c r="CU797" s="27">
        <v>2.0389599999999999</v>
      </c>
      <c r="CV797" s="27">
        <v>2.1239599999999998</v>
      </c>
      <c r="CW797" s="27">
        <v>2.1640000000000001</v>
      </c>
      <c r="CX797" s="27">
        <v>2.2440000000000002</v>
      </c>
      <c r="CY797" s="27">
        <v>2.1819999999999999</v>
      </c>
      <c r="CZ797" s="27">
        <v>2.0960000000000001</v>
      </c>
      <c r="DA797" s="27">
        <v>2.0270000000000001</v>
      </c>
      <c r="DB797" s="27">
        <v>2.0289999999999999</v>
      </c>
      <c r="DC797" s="27">
        <v>2.0190000000000001</v>
      </c>
      <c r="DD797" s="27">
        <v>2.0390000000000001</v>
      </c>
      <c r="DE797" s="27">
        <v>2.044</v>
      </c>
      <c r="DF797" s="27">
        <v>2.0539999999999998</v>
      </c>
      <c r="DG797" s="27">
        <v>2.0839599999999998</v>
      </c>
      <c r="DH797" s="27">
        <v>2.1689600000000002</v>
      </c>
      <c r="DI797" s="27">
        <v>2.2090000000000001</v>
      </c>
      <c r="DJ797" s="27">
        <v>2.2989999999999999</v>
      </c>
      <c r="DK797" s="27">
        <v>2.2370000000000001</v>
      </c>
      <c r="DL797" s="27">
        <v>2.1509999999999998</v>
      </c>
      <c r="DM797" s="27">
        <v>2.0819999999999999</v>
      </c>
      <c r="DN797" s="27">
        <v>2.0840000000000001</v>
      </c>
      <c r="DO797" s="27">
        <v>2.0739999999999998</v>
      </c>
      <c r="DP797" s="27">
        <v>2.0939999999999999</v>
      </c>
      <c r="DQ797" s="27">
        <v>2.0990000000000002</v>
      </c>
      <c r="DR797" s="27">
        <v>2.109</v>
      </c>
      <c r="DS797" s="27">
        <v>2.13896</v>
      </c>
      <c r="DT797" s="27">
        <v>2.2239599999999999</v>
      </c>
      <c r="DU797" s="27">
        <v>2.2639999999999998</v>
      </c>
      <c r="DV797" s="27">
        <v>2.3639999999999999</v>
      </c>
      <c r="DW797" s="27">
        <v>2.302</v>
      </c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7"/>
      <c r="GB797" s="27"/>
      <c r="GC797" s="27"/>
      <c r="GD797" s="27"/>
      <c r="GE797" s="27"/>
      <c r="GF797" s="27"/>
      <c r="GG797" s="27"/>
      <c r="GH797" s="27"/>
      <c r="GI797" s="27"/>
      <c r="GJ797" s="27"/>
      <c r="GK797" s="27"/>
      <c r="GL797" s="27"/>
      <c r="GM797" s="27"/>
      <c r="GN797" s="27"/>
      <c r="GO797" s="27"/>
      <c r="GP797" s="27"/>
      <c r="GQ797" s="27"/>
    </row>
    <row r="798" spans="1:199" customFormat="1" x14ac:dyDescent="0.2">
      <c r="A798">
        <f t="shared" si="198"/>
        <v>5</v>
      </c>
      <c r="B798">
        <f t="shared" si="199"/>
        <v>3</v>
      </c>
      <c r="C798" s="1">
        <v>35125</v>
      </c>
      <c r="D798">
        <f t="shared" si="200"/>
        <v>3</v>
      </c>
      <c r="E798">
        <f t="shared" si="201"/>
        <v>1996</v>
      </c>
      <c r="F798" s="17">
        <f t="shared" si="188"/>
        <v>8.9942857142857102E-2</v>
      </c>
      <c r="G798" s="16">
        <f t="shared" si="190"/>
        <v>2.3416666666666419E-2</v>
      </c>
      <c r="H798" s="16">
        <f t="shared" si="191"/>
        <v>3.5000000000000142E-2</v>
      </c>
      <c r="I798" s="16">
        <f t="shared" si="192"/>
        <v>5.8416666666666561E-2</v>
      </c>
      <c r="J798" s="7">
        <f>VLOOKUP(C798,'Nymex hist.'!A:B,2,0)</f>
        <v>2.1560000000000001</v>
      </c>
      <c r="K798" s="11">
        <f t="shared" si="202"/>
        <v>1.989857142857143</v>
      </c>
      <c r="L798" s="11">
        <f t="shared" si="189"/>
        <v>2.0798000000000001</v>
      </c>
      <c r="M798" s="9">
        <f t="shared" si="193"/>
        <v>2.0064233333333337</v>
      </c>
      <c r="N798" s="9">
        <f t="shared" si="194"/>
        <v>2.0298400000000001</v>
      </c>
      <c r="O798" s="9">
        <f t="shared" si="195"/>
        <v>2.0648400000000002</v>
      </c>
      <c r="P798" s="9">
        <f t="shared" si="196"/>
        <v>2.1098399999999997</v>
      </c>
      <c r="Q798" s="9">
        <f t="shared" si="197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x14ac:dyDescent="0.2">
      <c r="A799">
        <f t="shared" si="198"/>
        <v>1</v>
      </c>
      <c r="B799">
        <f t="shared" si="199"/>
        <v>3</v>
      </c>
      <c r="C799" s="1">
        <v>35128</v>
      </c>
      <c r="D799">
        <f t="shared" si="200"/>
        <v>3</v>
      </c>
      <c r="E799">
        <f t="shared" si="201"/>
        <v>1996</v>
      </c>
      <c r="F799" s="17">
        <f t="shared" si="188"/>
        <v>6.2399999999999789E-2</v>
      </c>
      <c r="G799" s="16">
        <f t="shared" si="190"/>
        <v>2.3499999999999854E-2</v>
      </c>
      <c r="H799" s="16">
        <f t="shared" si="191"/>
        <v>3.5000000000000142E-2</v>
      </c>
      <c r="I799" s="16">
        <f t="shared" si="192"/>
        <v>5.8499999999999996E-2</v>
      </c>
      <c r="J799" s="7">
        <f>VLOOKUP(C799,'Nymex hist.'!A:B,2,0)</f>
        <v>2.2400000000000002</v>
      </c>
      <c r="K799" s="11">
        <f t="shared" si="202"/>
        <v>2.0150000000000001</v>
      </c>
      <c r="L799" s="11">
        <f t="shared" si="189"/>
        <v>2.0773999999999999</v>
      </c>
      <c r="M799" s="9">
        <f t="shared" si="193"/>
        <v>2.000666666666667</v>
      </c>
      <c r="N799" s="9">
        <f t="shared" si="194"/>
        <v>2.0241666666666669</v>
      </c>
      <c r="O799" s="9">
        <f t="shared" si="195"/>
        <v>2.059166666666667</v>
      </c>
      <c r="P799" s="9">
        <f t="shared" si="196"/>
        <v>2.1041666666666665</v>
      </c>
      <c r="Q799" s="9">
        <f t="shared" si="197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x14ac:dyDescent="0.2">
      <c r="A800">
        <f t="shared" si="198"/>
        <v>2</v>
      </c>
      <c r="B800">
        <f t="shared" si="199"/>
        <v>3</v>
      </c>
      <c r="C800" s="1">
        <v>35129</v>
      </c>
      <c r="D800">
        <f t="shared" si="200"/>
        <v>3</v>
      </c>
      <c r="E800">
        <f t="shared" si="201"/>
        <v>1996</v>
      </c>
      <c r="F800" s="17">
        <f t="shared" si="188"/>
        <v>7.2514285714285753E-2</v>
      </c>
      <c r="G800" s="16">
        <f t="shared" si="190"/>
        <v>2.2999999999999465E-2</v>
      </c>
      <c r="H800" s="16">
        <f t="shared" si="191"/>
        <v>3.4999999999999698E-2</v>
      </c>
      <c r="I800" s="16">
        <f t="shared" si="192"/>
        <v>5.7999999999999163E-2</v>
      </c>
      <c r="J800" s="7">
        <f>VLOOKUP(C800,'Nymex hist.'!A:B,2,0)</f>
        <v>2.1739999999999999</v>
      </c>
      <c r="K800" s="11">
        <f t="shared" si="202"/>
        <v>1.9872857142857143</v>
      </c>
      <c r="L800" s="11">
        <f t="shared" si="189"/>
        <v>2.0598000000000001</v>
      </c>
      <c r="M800" s="9">
        <f t="shared" si="193"/>
        <v>1.9809166666666671</v>
      </c>
      <c r="N800" s="9">
        <f t="shared" si="194"/>
        <v>2.0039166666666666</v>
      </c>
      <c r="O800" s="9">
        <f t="shared" si="195"/>
        <v>2.0389166666666663</v>
      </c>
      <c r="P800" s="9">
        <f t="shared" si="196"/>
        <v>2.0839166666666666</v>
      </c>
      <c r="Q800" s="9">
        <f t="shared" si="197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x14ac:dyDescent="0.2">
      <c r="A801">
        <f t="shared" si="198"/>
        <v>3</v>
      </c>
      <c r="B801">
        <f t="shared" si="199"/>
        <v>3</v>
      </c>
      <c r="C801" s="1">
        <v>35130</v>
      </c>
      <c r="D801">
        <f t="shared" si="200"/>
        <v>3</v>
      </c>
      <c r="E801">
        <f t="shared" si="201"/>
        <v>1996</v>
      </c>
      <c r="F801" s="17">
        <f t="shared" si="188"/>
        <v>6.5085714285714191E-2</v>
      </c>
      <c r="G801" s="16">
        <f t="shared" si="190"/>
        <v>2.2125000000000172E-2</v>
      </c>
      <c r="H801" s="16">
        <f t="shared" si="191"/>
        <v>3.0000000000000027E-2</v>
      </c>
      <c r="I801" s="16">
        <f t="shared" si="192"/>
        <v>5.2125000000000199E-2</v>
      </c>
      <c r="J801" s="7">
        <f>VLOOKUP(C801,'Nymex hist.'!A:B,2,0)</f>
        <v>2.1880000000000002</v>
      </c>
      <c r="K801" s="11">
        <f t="shared" si="202"/>
        <v>1.9917142857142858</v>
      </c>
      <c r="L801" s="11">
        <f t="shared" si="189"/>
        <v>2.0568</v>
      </c>
      <c r="M801" s="9">
        <f t="shared" si="193"/>
        <v>1.9766666666666666</v>
      </c>
      <c r="N801" s="9">
        <f t="shared" si="194"/>
        <v>1.9987916666666667</v>
      </c>
      <c r="O801" s="9">
        <f t="shared" si="195"/>
        <v>2.0287916666666668</v>
      </c>
      <c r="P801" s="9">
        <f t="shared" si="196"/>
        <v>2.0687916666666664</v>
      </c>
      <c r="Q801" s="9">
        <f t="shared" si="197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">
      <c r="A802" s="31">
        <f t="shared" si="198"/>
        <v>4</v>
      </c>
      <c r="B802" s="31">
        <f t="shared" si="199"/>
        <v>3</v>
      </c>
      <c r="C802" s="1">
        <v>35131</v>
      </c>
      <c r="D802">
        <f t="shared" si="200"/>
        <v>3</v>
      </c>
      <c r="E802">
        <f t="shared" si="201"/>
        <v>1996</v>
      </c>
      <c r="F802" s="19">
        <f t="shared" si="188"/>
        <v>7.1599999999999886E-2</v>
      </c>
      <c r="G802" s="19">
        <f t="shared" si="190"/>
        <v>2.5041666666666629E-2</v>
      </c>
      <c r="H802" s="19">
        <f t="shared" si="191"/>
        <v>2.9999999999999805E-2</v>
      </c>
      <c r="I802" s="19">
        <f t="shared" si="192"/>
        <v>5.5041666666666433E-2</v>
      </c>
      <c r="J802" s="21">
        <f>VLOOKUP(C802,'Nymex hist.'!A:B,2,0)</f>
        <v>2.1280000000000001</v>
      </c>
      <c r="K802" s="21">
        <f t="shared" si="202"/>
        <v>1.9660000000000004</v>
      </c>
      <c r="L802" s="21">
        <f t="shared" si="189"/>
        <v>2.0376000000000003</v>
      </c>
      <c r="M802" s="21">
        <f t="shared" si="193"/>
        <v>1.9563333333333333</v>
      </c>
      <c r="N802" s="21">
        <f t="shared" si="194"/>
        <v>1.9813749999999999</v>
      </c>
      <c r="O802" s="21">
        <f t="shared" si="195"/>
        <v>2.0113749999999997</v>
      </c>
      <c r="P802" s="21">
        <f t="shared" si="196"/>
        <v>2.0513749999999997</v>
      </c>
      <c r="Q802" s="21">
        <f t="shared" si="197"/>
        <v>2.1013749999999995</v>
      </c>
      <c r="R802" s="8">
        <v>35131</v>
      </c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9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>
        <v>2.1280000000000001</v>
      </c>
      <c r="BF802" s="27">
        <v>2.0539999999999998</v>
      </c>
      <c r="BG802" s="27">
        <v>1.9690000000000001</v>
      </c>
      <c r="BH802" s="27">
        <v>1.923</v>
      </c>
      <c r="BI802" s="27">
        <v>1.897</v>
      </c>
      <c r="BJ802" s="27">
        <v>1.881</v>
      </c>
      <c r="BK802" s="27">
        <v>1.91</v>
      </c>
      <c r="BL802" s="27">
        <v>1.9890000000000001</v>
      </c>
      <c r="BM802" s="27">
        <v>2.0870000000000002</v>
      </c>
      <c r="BN802" s="27">
        <v>2.1019999999999999</v>
      </c>
      <c r="BO802" s="27">
        <v>2.0419999999999998</v>
      </c>
      <c r="BP802" s="27">
        <v>1.968</v>
      </c>
      <c r="BQ802" s="27">
        <v>1.881</v>
      </c>
      <c r="BR802" s="27">
        <v>1.88</v>
      </c>
      <c r="BS802" s="27">
        <v>1.879</v>
      </c>
      <c r="BT802" s="27">
        <v>1.8839999999999999</v>
      </c>
      <c r="BU802" s="27">
        <v>1.891</v>
      </c>
      <c r="BV802" s="27">
        <v>1.899</v>
      </c>
      <c r="BW802" s="27">
        <v>1.9350000000000001</v>
      </c>
      <c r="BX802" s="27">
        <v>2.0139999999999998</v>
      </c>
      <c r="BY802" s="27">
        <v>2.101</v>
      </c>
      <c r="BZ802" s="27">
        <v>2.1295000000000002</v>
      </c>
      <c r="CA802" s="27">
        <v>2.0695000000000001</v>
      </c>
      <c r="CB802" s="27">
        <v>1.9830000000000001</v>
      </c>
      <c r="CC802" s="27">
        <v>1.9085000000000001</v>
      </c>
      <c r="CD802" s="27">
        <v>1.9075</v>
      </c>
      <c r="CE802" s="27">
        <v>1.9119999999999999</v>
      </c>
      <c r="CF802" s="27">
        <v>1.9115</v>
      </c>
      <c r="CG802" s="27">
        <v>1.9185000000000001</v>
      </c>
      <c r="CH802" s="27">
        <v>1.9265000000000001</v>
      </c>
      <c r="CI802" s="27">
        <v>1.9624999999999999</v>
      </c>
      <c r="CJ802" s="27">
        <v>2.0415000000000001</v>
      </c>
      <c r="CK802" s="27">
        <v>2.1059999999999999</v>
      </c>
      <c r="CL802" s="27">
        <v>2.1595</v>
      </c>
      <c r="CM802" s="27">
        <v>2.0994999999999999</v>
      </c>
      <c r="CN802" s="27">
        <v>2.0129999999999999</v>
      </c>
      <c r="CO802" s="27">
        <v>1.9384999999999999</v>
      </c>
      <c r="CP802" s="27">
        <v>1.9375</v>
      </c>
      <c r="CQ802" s="27">
        <v>1.9419999999999999</v>
      </c>
      <c r="CR802" s="27">
        <v>1.9415</v>
      </c>
      <c r="CS802" s="27">
        <v>1.9484999999999999</v>
      </c>
      <c r="CT802" s="27">
        <v>1.9564999999999999</v>
      </c>
      <c r="CU802" s="27">
        <v>1.9924999999999999</v>
      </c>
      <c r="CV802" s="27">
        <v>2.0714999999999999</v>
      </c>
      <c r="CW802" s="27">
        <v>2.1360000000000001</v>
      </c>
      <c r="CX802" s="27">
        <v>2.1995</v>
      </c>
      <c r="CY802" s="27">
        <v>2.1395</v>
      </c>
      <c r="CZ802" s="27">
        <v>2.0529999999999999</v>
      </c>
      <c r="DA802" s="27">
        <v>1.9784999999999999</v>
      </c>
      <c r="DB802" s="27">
        <v>1.9775</v>
      </c>
      <c r="DC802" s="27">
        <v>1.982</v>
      </c>
      <c r="DD802" s="27">
        <v>1.9815</v>
      </c>
      <c r="DE802" s="27">
        <v>1.9884999999999999</v>
      </c>
      <c r="DF802" s="27">
        <v>1.9964999999999999</v>
      </c>
      <c r="DG802" s="27">
        <v>2.0325000000000002</v>
      </c>
      <c r="DH802" s="27">
        <v>2.1114999999999999</v>
      </c>
      <c r="DI802" s="27">
        <v>2.1760000000000002</v>
      </c>
      <c r="DJ802" s="27">
        <v>2.2494999999999998</v>
      </c>
      <c r="DK802" s="27">
        <v>2.1894999999999998</v>
      </c>
      <c r="DL802" s="27">
        <v>2.1030000000000002</v>
      </c>
      <c r="DM802" s="27">
        <v>2.0285000000000002</v>
      </c>
      <c r="DN802" s="27">
        <v>2.0274999999999999</v>
      </c>
      <c r="DO802" s="27">
        <v>2.032</v>
      </c>
      <c r="DP802" s="27">
        <v>2.0314999999999999</v>
      </c>
      <c r="DQ802" s="27">
        <v>2.0385</v>
      </c>
      <c r="DR802" s="27">
        <v>2.0465</v>
      </c>
      <c r="DS802" s="27">
        <v>2.0825</v>
      </c>
      <c r="DT802" s="27">
        <v>2.1615000000000002</v>
      </c>
      <c r="DU802" s="27">
        <v>2.226</v>
      </c>
      <c r="DV802" s="27">
        <v>2.3094999999999999</v>
      </c>
      <c r="DW802" s="27">
        <v>2.2494999999999998</v>
      </c>
      <c r="DX802" s="27">
        <v>2.1629999999999998</v>
      </c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7"/>
      <c r="GB802" s="27"/>
      <c r="GC802" s="27"/>
      <c r="GD802" s="27"/>
      <c r="GE802" s="27"/>
      <c r="GF802" s="27"/>
      <c r="GG802" s="27"/>
      <c r="GH802" s="27"/>
      <c r="GI802" s="27"/>
      <c r="GJ802" s="27"/>
      <c r="GK802" s="27"/>
      <c r="GL802" s="27"/>
      <c r="GM802" s="27"/>
      <c r="GN802" s="27"/>
      <c r="GO802" s="27"/>
      <c r="GP802" s="27"/>
      <c r="GQ802" s="27"/>
    </row>
    <row r="803" spans="1:199" customFormat="1" x14ac:dyDescent="0.2">
      <c r="A803">
        <f t="shared" si="198"/>
        <v>5</v>
      </c>
      <c r="B803">
        <f t="shared" si="199"/>
        <v>3</v>
      </c>
      <c r="C803" s="1">
        <v>35132</v>
      </c>
      <c r="D803">
        <f t="shared" si="200"/>
        <v>3</v>
      </c>
      <c r="E803">
        <f t="shared" si="201"/>
        <v>1996</v>
      </c>
      <c r="F803" s="17">
        <f t="shared" si="188"/>
        <v>7.2285714285714064E-2</v>
      </c>
      <c r="G803" s="16">
        <f t="shared" si="190"/>
        <v>2.6041666666666297E-2</v>
      </c>
      <c r="H803" s="16">
        <f t="shared" si="191"/>
        <v>2.9999999999999805E-2</v>
      </c>
      <c r="I803" s="16">
        <f t="shared" si="192"/>
        <v>5.6041666666666101E-2</v>
      </c>
      <c r="J803" s="7">
        <f>VLOOKUP(C803,'Nymex hist.'!A:B,2,0)</f>
        <v>2.0950000000000002</v>
      </c>
      <c r="K803" s="11">
        <f t="shared" si="202"/>
        <v>1.9667142857142856</v>
      </c>
      <c r="L803" s="11">
        <f t="shared" si="189"/>
        <v>2.0389999999999997</v>
      </c>
      <c r="M803" s="9">
        <f t="shared" si="193"/>
        <v>1.9575833333333337</v>
      </c>
      <c r="N803" s="9">
        <f t="shared" si="194"/>
        <v>1.983625</v>
      </c>
      <c r="O803" s="9">
        <f t="shared" si="195"/>
        <v>2.0136249999999998</v>
      </c>
      <c r="P803" s="9">
        <f t="shared" si="196"/>
        <v>2.0536249999999998</v>
      </c>
      <c r="Q803" s="9">
        <f t="shared" si="197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x14ac:dyDescent="0.2">
      <c r="A804">
        <f t="shared" si="198"/>
        <v>1</v>
      </c>
      <c r="B804">
        <f t="shared" si="199"/>
        <v>3</v>
      </c>
      <c r="C804" s="1">
        <v>35135</v>
      </c>
      <c r="D804">
        <f t="shared" si="200"/>
        <v>3</v>
      </c>
      <c r="E804">
        <f t="shared" si="201"/>
        <v>1996</v>
      </c>
      <c r="F804" s="17">
        <f t="shared" si="188"/>
        <v>4.1199999999999903E-2</v>
      </c>
      <c r="G804" s="16">
        <f t="shared" si="190"/>
        <v>2.5291666666666712E-2</v>
      </c>
      <c r="H804" s="16">
        <f t="shared" si="191"/>
        <v>3.0000000000000027E-2</v>
      </c>
      <c r="I804" s="16">
        <f t="shared" si="192"/>
        <v>5.5291666666666739E-2</v>
      </c>
      <c r="J804" s="7">
        <f>VLOOKUP(C804,'Nymex hist.'!A:B,2,0)</f>
        <v>2.1779999999999999</v>
      </c>
      <c r="K804" s="11">
        <f t="shared" si="202"/>
        <v>2.0100000000000002</v>
      </c>
      <c r="L804" s="11">
        <f t="shared" si="189"/>
        <v>2.0512000000000001</v>
      </c>
      <c r="M804" s="9">
        <f t="shared" si="193"/>
        <v>1.9599166666666665</v>
      </c>
      <c r="N804" s="9">
        <f t="shared" si="194"/>
        <v>1.9852083333333332</v>
      </c>
      <c r="O804" s="9">
        <f t="shared" si="195"/>
        <v>2.0152083333333333</v>
      </c>
      <c r="P804" s="9">
        <f t="shared" si="196"/>
        <v>2.0552083333333333</v>
      </c>
      <c r="Q804" s="9">
        <f t="shared" si="197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x14ac:dyDescent="0.2">
      <c r="A805">
        <f t="shared" si="198"/>
        <v>2</v>
      </c>
      <c r="B805">
        <f t="shared" si="199"/>
        <v>3</v>
      </c>
      <c r="C805" s="1">
        <v>35136</v>
      </c>
      <c r="D805">
        <f t="shared" si="200"/>
        <v>3</v>
      </c>
      <c r="E805">
        <f t="shared" si="201"/>
        <v>1996</v>
      </c>
      <c r="F805" s="17">
        <f t="shared" si="188"/>
        <v>4.1600000000000303E-2</v>
      </c>
      <c r="G805" s="16">
        <f t="shared" si="190"/>
        <v>2.6375000000000037E-2</v>
      </c>
      <c r="H805" s="16">
        <f t="shared" si="191"/>
        <v>3.0000000000000027E-2</v>
      </c>
      <c r="I805" s="16">
        <f t="shared" si="192"/>
        <v>5.6375000000000064E-2</v>
      </c>
      <c r="J805" s="7">
        <f>VLOOKUP(C805,'Nymex hist.'!A:B,2,0)</f>
        <v>2.1680000000000001</v>
      </c>
      <c r="K805" s="11">
        <f t="shared" si="202"/>
        <v>2.0089999999999999</v>
      </c>
      <c r="L805" s="11">
        <f t="shared" si="189"/>
        <v>2.0506000000000002</v>
      </c>
      <c r="M805" s="9">
        <f t="shared" si="193"/>
        <v>1.96075</v>
      </c>
      <c r="N805" s="9">
        <f t="shared" si="194"/>
        <v>1.987125</v>
      </c>
      <c r="O805" s="9">
        <f t="shared" si="195"/>
        <v>2.0171250000000001</v>
      </c>
      <c r="P805" s="9">
        <f t="shared" si="196"/>
        <v>2.0571250000000001</v>
      </c>
      <c r="Q805" s="9">
        <f t="shared" si="197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x14ac:dyDescent="0.2">
      <c r="A806">
        <f t="shared" si="198"/>
        <v>3</v>
      </c>
      <c r="B806">
        <f t="shared" si="199"/>
        <v>3</v>
      </c>
      <c r="C806" s="1">
        <v>35137</v>
      </c>
      <c r="D806">
        <f t="shared" si="200"/>
        <v>3</v>
      </c>
      <c r="E806">
        <f t="shared" si="201"/>
        <v>1996</v>
      </c>
      <c r="F806" s="17">
        <f t="shared" si="188"/>
        <v>1.5628571428571547E-2</v>
      </c>
      <c r="G806" s="16">
        <f t="shared" si="190"/>
        <v>2.7208333333333723E-2</v>
      </c>
      <c r="H806" s="16">
        <f t="shared" si="191"/>
        <v>3.0000000000000027E-2</v>
      </c>
      <c r="I806" s="16">
        <f t="shared" si="192"/>
        <v>5.720833333333375E-2</v>
      </c>
      <c r="J806" s="7">
        <f>VLOOKUP(C806,'Nymex hist.'!A:B,2,0)</f>
        <v>2.2400000000000002</v>
      </c>
      <c r="K806" s="11">
        <f t="shared" si="202"/>
        <v>2.0325714285714285</v>
      </c>
      <c r="L806" s="11">
        <f t="shared" si="189"/>
        <v>2.0482</v>
      </c>
      <c r="M806" s="9">
        <f t="shared" si="193"/>
        <v>1.958083333333333</v>
      </c>
      <c r="N806" s="9">
        <f t="shared" si="194"/>
        <v>1.9852916666666667</v>
      </c>
      <c r="O806" s="9">
        <f t="shared" si="195"/>
        <v>2.0152916666666667</v>
      </c>
      <c r="P806" s="9">
        <f t="shared" si="196"/>
        <v>2.0552916666666663</v>
      </c>
      <c r="Q806" s="9">
        <f t="shared" si="197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">
      <c r="A807" s="31">
        <f t="shared" si="198"/>
        <v>4</v>
      </c>
      <c r="B807" s="31">
        <f t="shared" si="199"/>
        <v>3</v>
      </c>
      <c r="C807" s="1">
        <v>35138</v>
      </c>
      <c r="D807">
        <f t="shared" si="200"/>
        <v>3</v>
      </c>
      <c r="E807">
        <f t="shared" si="201"/>
        <v>1996</v>
      </c>
      <c r="F807" s="19">
        <f t="shared" si="188"/>
        <v>2.0257142857142973E-2</v>
      </c>
      <c r="G807" s="19">
        <f t="shared" si="190"/>
        <v>2.7041666666666631E-2</v>
      </c>
      <c r="H807" s="19">
        <f t="shared" si="191"/>
        <v>3.0000000000000471E-2</v>
      </c>
      <c r="I807" s="19">
        <f t="shared" si="192"/>
        <v>5.7041666666667101E-2</v>
      </c>
      <c r="J807" s="21">
        <f>VLOOKUP(C807,'Nymex hist.'!A:B,2,0)</f>
        <v>2.2469999999999999</v>
      </c>
      <c r="K807" s="21">
        <f t="shared" si="202"/>
        <v>2.028142857142857</v>
      </c>
      <c r="L807" s="21">
        <f t="shared" si="189"/>
        <v>2.0484</v>
      </c>
      <c r="M807" s="21">
        <f t="shared" si="193"/>
        <v>1.9562499999999998</v>
      </c>
      <c r="N807" s="21">
        <f t="shared" si="194"/>
        <v>1.9832916666666665</v>
      </c>
      <c r="O807" s="21">
        <f t="shared" si="195"/>
        <v>2.0132916666666669</v>
      </c>
      <c r="P807" s="21">
        <f t="shared" si="196"/>
        <v>2.0532916666666665</v>
      </c>
      <c r="Q807" s="21">
        <f t="shared" si="197"/>
        <v>2.1032916666666668</v>
      </c>
      <c r="R807" s="8">
        <v>35138</v>
      </c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9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>
        <v>2.2469999999999999</v>
      </c>
      <c r="BF807" s="27">
        <v>2.1440000000000001</v>
      </c>
      <c r="BG807" s="27">
        <v>2.0350000000000001</v>
      </c>
      <c r="BH807" s="27">
        <v>1.9750000000000001</v>
      </c>
      <c r="BI807" s="27">
        <v>1.9430000000000001</v>
      </c>
      <c r="BJ807" s="27">
        <v>1.9179999999999999</v>
      </c>
      <c r="BK807" s="27">
        <v>1.9350000000000001</v>
      </c>
      <c r="BL807" s="27">
        <v>1.9970000000000001</v>
      </c>
      <c r="BM807" s="27">
        <v>2.0950000000000002</v>
      </c>
      <c r="BN807" s="27">
        <v>2.1150000000000002</v>
      </c>
      <c r="BO807" s="27">
        <v>2.0619999999999998</v>
      </c>
      <c r="BP807" s="27">
        <v>1.9730000000000001</v>
      </c>
      <c r="BQ807" s="27">
        <v>1.879</v>
      </c>
      <c r="BR807" s="27">
        <v>1.8779999999999999</v>
      </c>
      <c r="BS807" s="27">
        <v>1.8759999999999999</v>
      </c>
      <c r="BT807" s="27">
        <v>1.879</v>
      </c>
      <c r="BU807" s="27">
        <v>1.8839999999999999</v>
      </c>
      <c r="BV807" s="27">
        <v>1.895</v>
      </c>
      <c r="BW807" s="27">
        <v>1.9350000000000001</v>
      </c>
      <c r="BX807" s="27">
        <v>1.9970000000000001</v>
      </c>
      <c r="BY807" s="27">
        <v>2.1019999999999999</v>
      </c>
      <c r="BZ807" s="27">
        <v>2.1425000000000001</v>
      </c>
      <c r="CA807" s="27">
        <v>2.0895000000000001</v>
      </c>
      <c r="CB807" s="27">
        <v>1.994</v>
      </c>
      <c r="CC807" s="27">
        <v>1.9065000000000001</v>
      </c>
      <c r="CD807" s="27">
        <v>1.9055</v>
      </c>
      <c r="CE807" s="27">
        <v>1.9119999999999999</v>
      </c>
      <c r="CF807" s="27">
        <v>1.9065000000000001</v>
      </c>
      <c r="CG807" s="27">
        <v>1.9115</v>
      </c>
      <c r="CH807" s="27">
        <v>1.9225000000000001</v>
      </c>
      <c r="CI807" s="27">
        <v>1.9624999999999999</v>
      </c>
      <c r="CJ807" s="27">
        <v>2.0245000000000002</v>
      </c>
      <c r="CK807" s="27">
        <v>2.1219999999999999</v>
      </c>
      <c r="CL807" s="27">
        <v>2.1724999999999999</v>
      </c>
      <c r="CM807" s="27">
        <v>2.1194999999999999</v>
      </c>
      <c r="CN807" s="27">
        <v>2.024</v>
      </c>
      <c r="CO807" s="27">
        <v>1.9365000000000001</v>
      </c>
      <c r="CP807" s="27">
        <v>1.9355</v>
      </c>
      <c r="CQ807" s="27">
        <v>1.9419999999999999</v>
      </c>
      <c r="CR807" s="27">
        <v>1.9365000000000001</v>
      </c>
      <c r="CS807" s="27">
        <v>1.9415</v>
      </c>
      <c r="CT807" s="27">
        <v>1.9524999999999999</v>
      </c>
      <c r="CU807" s="27">
        <v>1.9924999999999999</v>
      </c>
      <c r="CV807" s="27">
        <v>2.0545</v>
      </c>
      <c r="CW807" s="27">
        <v>2.1520000000000001</v>
      </c>
      <c r="CX807" s="27">
        <v>2.2124999999999999</v>
      </c>
      <c r="CY807" s="27">
        <v>2.1595</v>
      </c>
      <c r="CZ807" s="27">
        <v>2.0640000000000001</v>
      </c>
      <c r="DA807" s="27">
        <v>1.9764999999999999</v>
      </c>
      <c r="DB807" s="27">
        <v>1.9755</v>
      </c>
      <c r="DC807" s="27">
        <v>1.982</v>
      </c>
      <c r="DD807" s="27">
        <v>1.9764999999999999</v>
      </c>
      <c r="DE807" s="27">
        <v>1.9815</v>
      </c>
      <c r="DF807" s="27">
        <v>1.9924999999999999</v>
      </c>
      <c r="DG807" s="27">
        <v>2.0325000000000002</v>
      </c>
      <c r="DH807" s="27">
        <v>2.0945</v>
      </c>
      <c r="DI807" s="27">
        <v>2.1920000000000002</v>
      </c>
      <c r="DJ807" s="27">
        <v>2.2625000000000002</v>
      </c>
      <c r="DK807" s="27">
        <v>2.2094999999999998</v>
      </c>
      <c r="DL807" s="27">
        <v>2.1139999999999999</v>
      </c>
      <c r="DM807" s="27">
        <v>2.0265</v>
      </c>
      <c r="DN807" s="27">
        <v>2.0255000000000001</v>
      </c>
      <c r="DO807" s="27">
        <v>2.032</v>
      </c>
      <c r="DP807" s="27">
        <v>2.0265</v>
      </c>
      <c r="DQ807" s="27">
        <v>2.0314999999999999</v>
      </c>
      <c r="DR807" s="27">
        <v>2.0425</v>
      </c>
      <c r="DS807" s="27">
        <v>2.0825</v>
      </c>
      <c r="DT807" s="27">
        <v>2.1444999999999999</v>
      </c>
      <c r="DU807" s="27">
        <v>2.242</v>
      </c>
      <c r="DV807" s="27">
        <v>2.3224999999999998</v>
      </c>
      <c r="DW807" s="27">
        <v>2.2694999999999999</v>
      </c>
      <c r="DX807" s="27">
        <v>2.1739999999999999</v>
      </c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</row>
    <row r="808" spans="1:199" customFormat="1" x14ac:dyDescent="0.2">
      <c r="A808">
        <f t="shared" si="198"/>
        <v>5</v>
      </c>
      <c r="B808">
        <f t="shared" si="199"/>
        <v>3</v>
      </c>
      <c r="C808" s="1">
        <v>35139</v>
      </c>
      <c r="D808">
        <f t="shared" si="200"/>
        <v>3</v>
      </c>
      <c r="E808">
        <f t="shared" si="201"/>
        <v>1996</v>
      </c>
      <c r="F808" s="17">
        <f t="shared" si="188"/>
        <v>-2.7714285714286468E-3</v>
      </c>
      <c r="G808" s="16">
        <f t="shared" si="190"/>
        <v>2.7125000000000066E-2</v>
      </c>
      <c r="H808" s="16">
        <f t="shared" si="191"/>
        <v>3.7499999999999645E-2</v>
      </c>
      <c r="I808" s="16">
        <f t="shared" si="192"/>
        <v>6.462499999999971E-2</v>
      </c>
      <c r="J808" s="7">
        <f>VLOOKUP(C808,'Nymex hist.'!A:B,2,0)</f>
        <v>2.3330000000000002</v>
      </c>
      <c r="K808" s="11">
        <f t="shared" si="202"/>
        <v>2.0745714285714287</v>
      </c>
      <c r="L808" s="11">
        <f t="shared" si="189"/>
        <v>2.0718000000000001</v>
      </c>
      <c r="M808" s="9">
        <f t="shared" si="193"/>
        <v>1.9743333333333333</v>
      </c>
      <c r="N808" s="9">
        <f t="shared" si="194"/>
        <v>2.0014583333333333</v>
      </c>
      <c r="O808" s="9">
        <f t="shared" si="195"/>
        <v>2.038958333333333</v>
      </c>
      <c r="P808" s="9">
        <f t="shared" si="196"/>
        <v>2.0789583333333335</v>
      </c>
      <c r="Q808" s="9">
        <f t="shared" si="197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x14ac:dyDescent="0.2">
      <c r="A809">
        <f t="shared" si="198"/>
        <v>1</v>
      </c>
      <c r="B809">
        <f t="shared" si="199"/>
        <v>3</v>
      </c>
      <c r="C809" s="1">
        <v>35142</v>
      </c>
      <c r="D809">
        <f t="shared" si="200"/>
        <v>3</v>
      </c>
      <c r="E809">
        <f t="shared" si="201"/>
        <v>1996</v>
      </c>
      <c r="F809" s="17">
        <f t="shared" si="188"/>
        <v>-4.6628571428571686E-2</v>
      </c>
      <c r="G809" s="16">
        <f t="shared" si="190"/>
        <v>2.5250000000000217E-2</v>
      </c>
      <c r="H809" s="16">
        <f t="shared" si="191"/>
        <v>2.9999999999999361E-2</v>
      </c>
      <c r="I809" s="16">
        <f t="shared" si="192"/>
        <v>5.5249999999999577E-2</v>
      </c>
      <c r="J809" s="7">
        <f>VLOOKUP(C809,'Nymex hist.'!A:B,2,0)</f>
        <v>2.5110000000000001</v>
      </c>
      <c r="K809" s="11">
        <f t="shared" si="202"/>
        <v>2.1544285714285718</v>
      </c>
      <c r="L809" s="11">
        <f t="shared" si="189"/>
        <v>2.1078000000000001</v>
      </c>
      <c r="M809" s="9">
        <f t="shared" si="193"/>
        <v>2.0101666666666667</v>
      </c>
      <c r="N809" s="9">
        <f t="shared" si="194"/>
        <v>2.0354166666666669</v>
      </c>
      <c r="O809" s="9">
        <f t="shared" si="195"/>
        <v>2.0654166666666662</v>
      </c>
      <c r="P809" s="9">
        <f t="shared" si="196"/>
        <v>2.1054166666666667</v>
      </c>
      <c r="Q809" s="9">
        <f t="shared" si="197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x14ac:dyDescent="0.2">
      <c r="A810">
        <f t="shared" si="198"/>
        <v>2</v>
      </c>
      <c r="B810">
        <f t="shared" si="199"/>
        <v>3</v>
      </c>
      <c r="C810" s="1">
        <v>35143</v>
      </c>
      <c r="D810">
        <f t="shared" si="200"/>
        <v>3</v>
      </c>
      <c r="E810">
        <f t="shared" si="201"/>
        <v>1996</v>
      </c>
      <c r="F810" s="17">
        <f t="shared" si="188"/>
        <v>-5.0800000000000178E-2</v>
      </c>
      <c r="G810" s="16">
        <f t="shared" si="190"/>
        <v>2.4249999999999883E-2</v>
      </c>
      <c r="H810" s="16">
        <f t="shared" si="191"/>
        <v>3.0000000000000249E-2</v>
      </c>
      <c r="I810" s="16">
        <f t="shared" si="192"/>
        <v>5.4250000000000131E-2</v>
      </c>
      <c r="J810" s="7">
        <f>VLOOKUP(C810,'Nymex hist.'!A:B,2,0)</f>
        <v>2.5230000000000001</v>
      </c>
      <c r="K810" s="11">
        <f t="shared" si="202"/>
        <v>2.1549999999999998</v>
      </c>
      <c r="L810" s="11">
        <f t="shared" si="189"/>
        <v>2.1041999999999996</v>
      </c>
      <c r="M810" s="9">
        <f t="shared" si="193"/>
        <v>2.00475</v>
      </c>
      <c r="N810" s="9">
        <f t="shared" si="194"/>
        <v>2.0289999999999999</v>
      </c>
      <c r="O810" s="9">
        <f t="shared" si="195"/>
        <v>2.0590000000000002</v>
      </c>
      <c r="P810" s="9">
        <f t="shared" si="196"/>
        <v>2.0989999999999998</v>
      </c>
      <c r="Q810" s="9">
        <f t="shared" si="197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x14ac:dyDescent="0.2">
      <c r="A811">
        <f t="shared" si="198"/>
        <v>3</v>
      </c>
      <c r="B811">
        <f t="shared" si="199"/>
        <v>3</v>
      </c>
      <c r="C811" s="1">
        <v>35144</v>
      </c>
      <c r="D811">
        <f t="shared" si="200"/>
        <v>3</v>
      </c>
      <c r="E811">
        <f t="shared" si="201"/>
        <v>1996</v>
      </c>
      <c r="F811" s="17">
        <f t="shared" si="188"/>
        <v>-5.6542857142856562E-2</v>
      </c>
      <c r="G811" s="16">
        <f t="shared" si="190"/>
        <v>2.0583333333333176E-2</v>
      </c>
      <c r="H811" s="16">
        <f t="shared" si="191"/>
        <v>3.0000000000000693E-2</v>
      </c>
      <c r="I811" s="16">
        <f t="shared" si="192"/>
        <v>5.0583333333333869E-2</v>
      </c>
      <c r="J811" s="7">
        <f>VLOOKUP(C811,'Nymex hist.'!A:B,2,0)</f>
        <v>2.5739999999999998</v>
      </c>
      <c r="K811" s="11">
        <f t="shared" si="202"/>
        <v>2.1711428571428568</v>
      </c>
      <c r="L811" s="11">
        <f t="shared" si="189"/>
        <v>2.1146000000000003</v>
      </c>
      <c r="M811" s="9">
        <f t="shared" si="193"/>
        <v>2.0105833333333329</v>
      </c>
      <c r="N811" s="9">
        <f t="shared" si="194"/>
        <v>2.0311666666666661</v>
      </c>
      <c r="O811" s="9">
        <f t="shared" si="195"/>
        <v>2.0611666666666668</v>
      </c>
      <c r="P811" s="9">
        <f t="shared" si="196"/>
        <v>2.1011666666666664</v>
      </c>
      <c r="Q811" s="9">
        <f t="shared" si="197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">
      <c r="A812" s="31">
        <f t="shared" si="198"/>
        <v>4</v>
      </c>
      <c r="B812" s="31">
        <f t="shared" si="199"/>
        <v>3</v>
      </c>
      <c r="C812" s="1">
        <v>35145</v>
      </c>
      <c r="D812">
        <f t="shared" si="200"/>
        <v>3</v>
      </c>
      <c r="E812">
        <f t="shared" si="201"/>
        <v>1996</v>
      </c>
      <c r="F812" s="19">
        <f t="shared" si="188"/>
        <v>-8.9800000000000324E-2</v>
      </c>
      <c r="G812" s="19">
        <f t="shared" si="190"/>
        <v>1.8583333333333396E-2</v>
      </c>
      <c r="H812" s="19">
        <f t="shared" si="191"/>
        <v>3.0000000000000249E-2</v>
      </c>
      <c r="I812" s="19">
        <f t="shared" si="192"/>
        <v>4.8583333333333645E-2</v>
      </c>
      <c r="J812" s="21">
        <f>VLOOKUP(C812,'Nymex hist.'!A:B,2,0)</f>
        <v>2.74</v>
      </c>
      <c r="K812" s="21">
        <f t="shared" si="202"/>
        <v>2.262</v>
      </c>
      <c r="L812" s="21">
        <f t="shared" si="189"/>
        <v>2.1721999999999997</v>
      </c>
      <c r="M812" s="21">
        <f t="shared" si="193"/>
        <v>2.0435833333333333</v>
      </c>
      <c r="N812" s="21">
        <f t="shared" si="194"/>
        <v>2.0621666666666667</v>
      </c>
      <c r="O812" s="21">
        <f t="shared" si="195"/>
        <v>2.092166666666667</v>
      </c>
      <c r="P812" s="21">
        <f t="shared" si="196"/>
        <v>2.1321666666666665</v>
      </c>
      <c r="Q812" s="21">
        <f t="shared" si="197"/>
        <v>2.1821666666666668</v>
      </c>
      <c r="R812" s="8">
        <v>35145</v>
      </c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9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>
        <v>2.74</v>
      </c>
      <c r="BF812" s="27">
        <v>2.4390000000000001</v>
      </c>
      <c r="BG812" s="27">
        <v>2.266</v>
      </c>
      <c r="BH812" s="27">
        <v>2.1659999999999999</v>
      </c>
      <c r="BI812" s="27">
        <v>2.1110000000000002</v>
      </c>
      <c r="BJ812" s="27">
        <v>2.0659999999999998</v>
      </c>
      <c r="BK812" s="27">
        <v>2.0459999999999998</v>
      </c>
      <c r="BL812" s="27">
        <v>2.1160000000000001</v>
      </c>
      <c r="BM812" s="27">
        <v>2.2330000000000001</v>
      </c>
      <c r="BN812" s="27">
        <v>2.2530000000000001</v>
      </c>
      <c r="BO812" s="27">
        <v>2.1909999999999998</v>
      </c>
      <c r="BP812" s="27">
        <v>2.0680000000000001</v>
      </c>
      <c r="BQ812" s="27">
        <v>1.946</v>
      </c>
      <c r="BR812" s="27">
        <v>1.9470000000000001</v>
      </c>
      <c r="BS812" s="27">
        <v>1.9470000000000001</v>
      </c>
      <c r="BT812" s="27">
        <v>1.952</v>
      </c>
      <c r="BU812" s="27">
        <v>1.9550000000000001</v>
      </c>
      <c r="BV812" s="27">
        <v>1.962</v>
      </c>
      <c r="BW812" s="27">
        <v>2.0259999999999998</v>
      </c>
      <c r="BX812" s="27">
        <v>2.0960000000000001</v>
      </c>
      <c r="BY812" s="27">
        <v>2.1800000000000002</v>
      </c>
      <c r="BZ812" s="27">
        <v>2.2730000000000001</v>
      </c>
      <c r="CA812" s="27">
        <v>2.2109999999999999</v>
      </c>
      <c r="CB812" s="27">
        <v>2.0640000000000001</v>
      </c>
      <c r="CC812" s="27">
        <v>1.966</v>
      </c>
      <c r="CD812" s="27">
        <v>1.9670000000000001</v>
      </c>
      <c r="CE812" s="27">
        <v>1.974</v>
      </c>
      <c r="CF812" s="27">
        <v>1.972</v>
      </c>
      <c r="CG812" s="27">
        <v>1.9750000000000001</v>
      </c>
      <c r="CH812" s="27">
        <v>1.982</v>
      </c>
      <c r="CI812" s="27">
        <v>2.0459999999999998</v>
      </c>
      <c r="CJ812" s="27">
        <v>2.1160000000000001</v>
      </c>
      <c r="CK812" s="27">
        <v>2.2000000000000002</v>
      </c>
      <c r="CL812" s="27">
        <v>2.3029999999999999</v>
      </c>
      <c r="CM812" s="27">
        <v>2.2410000000000001</v>
      </c>
      <c r="CN812" s="27">
        <v>2.0939999999999999</v>
      </c>
      <c r="CO812" s="27">
        <v>1.996</v>
      </c>
      <c r="CP812" s="27">
        <v>1.9970000000000001</v>
      </c>
      <c r="CQ812" s="27">
        <v>2.004</v>
      </c>
      <c r="CR812" s="27">
        <v>2.0019999999999998</v>
      </c>
      <c r="CS812" s="27">
        <v>2.0049999999999999</v>
      </c>
      <c r="CT812" s="27">
        <v>2.012</v>
      </c>
      <c r="CU812" s="27">
        <v>2.0760000000000001</v>
      </c>
      <c r="CV812" s="27">
        <v>2.1459999999999999</v>
      </c>
      <c r="CW812" s="27">
        <v>2.23</v>
      </c>
      <c r="CX812" s="27">
        <v>2.343</v>
      </c>
      <c r="CY812" s="27">
        <v>2.2810000000000001</v>
      </c>
      <c r="CZ812" s="27">
        <v>2.1339999999999999</v>
      </c>
      <c r="DA812" s="27">
        <v>2.036</v>
      </c>
      <c r="DB812" s="27">
        <v>2.0369999999999999</v>
      </c>
      <c r="DC812" s="27">
        <v>2.044</v>
      </c>
      <c r="DD812" s="27">
        <v>2.0419999999999998</v>
      </c>
      <c r="DE812" s="27">
        <v>2.0449999999999999</v>
      </c>
      <c r="DF812" s="27">
        <v>2.052</v>
      </c>
      <c r="DG812" s="27">
        <v>2.1160000000000001</v>
      </c>
      <c r="DH812" s="27">
        <v>2.1859999999999999</v>
      </c>
      <c r="DI812" s="27">
        <v>2.27</v>
      </c>
      <c r="DJ812" s="27">
        <v>2.3929999999999998</v>
      </c>
      <c r="DK812" s="27">
        <v>2.331</v>
      </c>
      <c r="DL812" s="27">
        <v>2.1840000000000002</v>
      </c>
      <c r="DM812" s="27">
        <v>2.0859999999999999</v>
      </c>
      <c r="DN812" s="27">
        <v>2.0870000000000002</v>
      </c>
      <c r="DO812" s="27">
        <v>2.0939999999999999</v>
      </c>
      <c r="DP812" s="27">
        <v>2.0920000000000001</v>
      </c>
      <c r="DQ812" s="27">
        <v>2.0950000000000002</v>
      </c>
      <c r="DR812" s="27">
        <v>2.1019999999999999</v>
      </c>
      <c r="DS812" s="27">
        <v>2.1659999999999999</v>
      </c>
      <c r="DT812" s="27">
        <v>2.2360000000000002</v>
      </c>
      <c r="DU812" s="27">
        <v>2.3199999999999998</v>
      </c>
      <c r="DV812" s="27">
        <v>2.4529999999999998</v>
      </c>
      <c r="DW812" s="27">
        <v>2.391</v>
      </c>
      <c r="DX812" s="27">
        <v>2.2440000000000002</v>
      </c>
      <c r="DY812" s="27"/>
      <c r="DZ812" s="27"/>
      <c r="EA812" s="27"/>
      <c r="EB812" s="27"/>
      <c r="EC812" s="27"/>
      <c r="ED812" s="27"/>
      <c r="EE812" s="27"/>
      <c r="EF812" s="27"/>
      <c r="EG812" s="27"/>
      <c r="EH812" s="27"/>
      <c r="EI812" s="27"/>
      <c r="EJ812" s="27"/>
      <c r="EK812" s="27"/>
      <c r="EL812" s="27"/>
      <c r="EM812" s="27"/>
      <c r="EN812" s="27"/>
      <c r="EO812" s="27"/>
      <c r="EP812" s="27"/>
      <c r="EQ812" s="27"/>
      <c r="ER812" s="27"/>
      <c r="ES812" s="27"/>
      <c r="ET812" s="27"/>
      <c r="EU812" s="27"/>
      <c r="EV812" s="27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7"/>
      <c r="FT812" s="27"/>
      <c r="FU812" s="27"/>
      <c r="FV812" s="27"/>
      <c r="FW812" s="27"/>
      <c r="FX812" s="27"/>
      <c r="FY812" s="27"/>
      <c r="FZ812" s="27"/>
      <c r="GA812" s="27"/>
      <c r="GB812" s="27"/>
      <c r="GC812" s="27"/>
      <c r="GD812" s="27"/>
      <c r="GE812" s="27"/>
      <c r="GF812" s="27"/>
      <c r="GG812" s="27"/>
      <c r="GH812" s="27"/>
      <c r="GI812" s="27"/>
      <c r="GJ812" s="27"/>
      <c r="GK812" s="27"/>
      <c r="GL812" s="27"/>
      <c r="GM812" s="27"/>
      <c r="GN812" s="27"/>
      <c r="GO812" s="27"/>
      <c r="GP812" s="27"/>
      <c r="GQ812" s="27"/>
    </row>
    <row r="813" spans="1:199" customFormat="1" x14ac:dyDescent="0.2">
      <c r="A813">
        <f t="shared" si="198"/>
        <v>5</v>
      </c>
      <c r="B813">
        <f t="shared" si="199"/>
        <v>3</v>
      </c>
      <c r="C813" s="1">
        <v>35146</v>
      </c>
      <c r="D813">
        <f t="shared" si="200"/>
        <v>3</v>
      </c>
      <c r="E813">
        <f t="shared" si="201"/>
        <v>1996</v>
      </c>
      <c r="F813" s="17">
        <f t="shared" si="188"/>
        <v>-9.302857142857146E-2</v>
      </c>
      <c r="G813" s="16">
        <f t="shared" si="190"/>
        <v>1.7666666666667385E-2</v>
      </c>
      <c r="H813" s="16">
        <f t="shared" si="191"/>
        <v>2.9999999999999361E-2</v>
      </c>
      <c r="I813" s="16">
        <f t="shared" si="192"/>
        <v>4.7666666666666746E-2</v>
      </c>
      <c r="J813" s="7">
        <f>VLOOKUP(C813,'Nymex hist.'!A:B,2,0)</f>
        <v>2.863</v>
      </c>
      <c r="K813" s="11">
        <f t="shared" si="202"/>
        <v>2.2964285714285713</v>
      </c>
      <c r="L813" s="11">
        <f t="shared" si="189"/>
        <v>2.2033999999999998</v>
      </c>
      <c r="M813" s="9">
        <f t="shared" si="193"/>
        <v>2.0619166666666664</v>
      </c>
      <c r="N813" s="9">
        <f t="shared" si="194"/>
        <v>2.0795833333333338</v>
      </c>
      <c r="O813" s="9">
        <f t="shared" si="195"/>
        <v>2.1095833333333331</v>
      </c>
      <c r="P813" s="9">
        <f t="shared" si="196"/>
        <v>2.1495833333333336</v>
      </c>
      <c r="Q813" s="9">
        <f t="shared" si="197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x14ac:dyDescent="0.2">
      <c r="A814">
        <f t="shared" si="198"/>
        <v>1</v>
      </c>
      <c r="B814">
        <f t="shared" si="199"/>
        <v>3</v>
      </c>
      <c r="C814" s="1">
        <v>35149</v>
      </c>
      <c r="D814">
        <f t="shared" si="200"/>
        <v>3</v>
      </c>
      <c r="E814">
        <f t="shared" si="201"/>
        <v>1996</v>
      </c>
      <c r="F814" s="17">
        <f t="shared" si="188"/>
        <v>-6.6685714285714237E-2</v>
      </c>
      <c r="G814" s="16">
        <f t="shared" si="190"/>
        <v>1.7416666666666636E-2</v>
      </c>
      <c r="H814" s="16">
        <f t="shared" si="191"/>
        <v>2.9999999999999361E-2</v>
      </c>
      <c r="I814" s="16">
        <f t="shared" si="192"/>
        <v>4.7416666666665996E-2</v>
      </c>
      <c r="J814" s="7">
        <f>VLOOKUP(C814,'Nymex hist.'!A:B,2,0)</f>
        <v>2.7789999999999999</v>
      </c>
      <c r="K814" s="11">
        <f t="shared" si="202"/>
        <v>2.2492857142857141</v>
      </c>
      <c r="L814" s="11">
        <f t="shared" si="189"/>
        <v>2.1825999999999999</v>
      </c>
      <c r="M814" s="9">
        <f t="shared" si="193"/>
        <v>2.0392500000000005</v>
      </c>
      <c r="N814" s="9">
        <f t="shared" si="194"/>
        <v>2.0566666666666671</v>
      </c>
      <c r="O814" s="9">
        <f t="shared" si="195"/>
        <v>2.0866666666666664</v>
      </c>
      <c r="P814" s="9">
        <f t="shared" si="196"/>
        <v>2.1266666666666669</v>
      </c>
      <c r="Q814" s="9">
        <f t="shared" si="197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x14ac:dyDescent="0.2">
      <c r="A815">
        <f t="shared" si="198"/>
        <v>2</v>
      </c>
      <c r="B815">
        <f t="shared" si="199"/>
        <v>3</v>
      </c>
      <c r="C815" s="1">
        <v>35150</v>
      </c>
      <c r="D815">
        <f t="shared" si="200"/>
        <v>3</v>
      </c>
      <c r="E815">
        <f t="shared" si="201"/>
        <v>1996</v>
      </c>
      <c r="F815" s="17">
        <f t="shared" si="188"/>
        <v>-2.7771428571428114E-2</v>
      </c>
      <c r="G815" s="16">
        <f t="shared" si="190"/>
        <v>6.3333333333330799E-3</v>
      </c>
      <c r="H815" s="16">
        <f t="shared" si="191"/>
        <v>3.0000000000000693E-2</v>
      </c>
      <c r="I815" s="16">
        <f t="shared" si="192"/>
        <v>3.6333333333333773E-2</v>
      </c>
      <c r="J815" s="7">
        <f>VLOOKUP(C815,'Nymex hist.'!A:B,2,0)</f>
        <v>2.2669999999999999</v>
      </c>
      <c r="K815" s="11">
        <f t="shared" si="202"/>
        <v>2.2215714285714285</v>
      </c>
      <c r="L815" s="11">
        <f t="shared" si="189"/>
        <v>2.1938000000000004</v>
      </c>
      <c r="M815" s="9">
        <f t="shared" si="193"/>
        <v>2.0496666666666665</v>
      </c>
      <c r="N815" s="9">
        <f t="shared" si="194"/>
        <v>2.0559999999999996</v>
      </c>
      <c r="O815" s="9">
        <f t="shared" si="195"/>
        <v>2.0860000000000003</v>
      </c>
      <c r="P815" s="9">
        <f t="shared" si="196"/>
        <v>2.1259999999999999</v>
      </c>
      <c r="Q815" s="9">
        <f t="shared" si="197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x14ac:dyDescent="0.2">
      <c r="A816">
        <f t="shared" si="198"/>
        <v>3</v>
      </c>
      <c r="B816">
        <f t="shared" si="199"/>
        <v>3</v>
      </c>
      <c r="C816" s="1">
        <v>35151</v>
      </c>
      <c r="D816">
        <f t="shared" si="200"/>
        <v>3</v>
      </c>
      <c r="E816">
        <f t="shared" si="201"/>
        <v>1996</v>
      </c>
      <c r="F816" s="17">
        <f t="shared" si="188"/>
        <v>-2.628571428571469E-2</v>
      </c>
      <c r="G816" s="16">
        <f t="shared" si="190"/>
        <v>5.4166666666661811E-3</v>
      </c>
      <c r="H816" s="16">
        <f t="shared" si="191"/>
        <v>3.0000000000000249E-2</v>
      </c>
      <c r="I816" s="16">
        <f t="shared" si="192"/>
        <v>3.541666666666643E-2</v>
      </c>
      <c r="J816" s="7">
        <f>VLOOKUP(C816,'Nymex hist.'!A:B,2,0)</f>
        <v>2.339</v>
      </c>
      <c r="K816" s="11">
        <f t="shared" si="202"/>
        <v>2.2682857142857147</v>
      </c>
      <c r="L816" s="11">
        <f t="shared" si="189"/>
        <v>2.242</v>
      </c>
      <c r="M816" s="9">
        <f t="shared" si="193"/>
        <v>2.0862500000000002</v>
      </c>
      <c r="N816" s="9">
        <f t="shared" si="194"/>
        <v>2.0916666666666663</v>
      </c>
      <c r="O816" s="9">
        <f t="shared" si="195"/>
        <v>2.1216666666666666</v>
      </c>
      <c r="P816" s="9">
        <f t="shared" si="196"/>
        <v>2.1616666666666662</v>
      </c>
      <c r="Q816" s="9">
        <f t="shared" si="197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">
      <c r="A817" s="31">
        <f t="shared" si="198"/>
        <v>4</v>
      </c>
      <c r="B817" s="31">
        <f t="shared" si="199"/>
        <v>3</v>
      </c>
      <c r="C817" s="1">
        <v>35152</v>
      </c>
      <c r="D817">
        <f t="shared" si="200"/>
        <v>3</v>
      </c>
      <c r="E817">
        <f t="shared" si="201"/>
        <v>1996</v>
      </c>
      <c r="F817" s="19">
        <f t="shared" si="188"/>
        <v>-3.8942857142856724E-2</v>
      </c>
      <c r="G817" s="19">
        <f t="shared" si="190"/>
        <v>5.4166666666661811E-3</v>
      </c>
      <c r="H817" s="19">
        <f t="shared" si="191"/>
        <v>2.9999999999999805E-2</v>
      </c>
      <c r="I817" s="19">
        <f t="shared" si="192"/>
        <v>3.5416666666665986E-2</v>
      </c>
      <c r="J817" s="21">
        <f>VLOOKUP(C817,'Nymex hist.'!A:B,2,0)</f>
        <v>2.3420000000000001</v>
      </c>
      <c r="K817" s="21">
        <f t="shared" si="202"/>
        <v>2.282142857142857</v>
      </c>
      <c r="L817" s="21">
        <f t="shared" si="189"/>
        <v>2.2432000000000003</v>
      </c>
      <c r="M817" s="21">
        <f t="shared" si="193"/>
        <v>2.0835833333333338</v>
      </c>
      <c r="N817" s="21">
        <f t="shared" si="194"/>
        <v>2.089</v>
      </c>
      <c r="O817" s="21">
        <f t="shared" si="195"/>
        <v>2.1189999999999998</v>
      </c>
      <c r="P817" s="21">
        <f t="shared" si="196"/>
        <v>2.1590000000000003</v>
      </c>
      <c r="Q817" s="21">
        <f t="shared" si="197"/>
        <v>2.2089999999999996</v>
      </c>
      <c r="R817" s="8">
        <v>35152</v>
      </c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9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>
        <v>2.7789999999999999</v>
      </c>
      <c r="BF817" s="27">
        <v>2.3420000000000001</v>
      </c>
      <c r="BG817" s="27">
        <v>2.2599999999999998</v>
      </c>
      <c r="BH817" s="27">
        <v>2.2090000000000001</v>
      </c>
      <c r="BI817" s="27">
        <v>2.1619999999999999</v>
      </c>
      <c r="BJ817" s="27">
        <v>2.12</v>
      </c>
      <c r="BK817" s="27">
        <v>2.1030000000000002</v>
      </c>
      <c r="BL817" s="27">
        <v>2.1779999999999999</v>
      </c>
      <c r="BM817" s="27">
        <v>2.31</v>
      </c>
      <c r="BN817" s="27">
        <v>2.34</v>
      </c>
      <c r="BO817" s="27">
        <v>2.2650000000000001</v>
      </c>
      <c r="BP817" s="27">
        <v>2.1230000000000002</v>
      </c>
      <c r="BQ817" s="27">
        <v>1.9890000000000001</v>
      </c>
      <c r="BR817" s="27">
        <v>1.986</v>
      </c>
      <c r="BS817" s="27">
        <v>1.9830000000000001</v>
      </c>
      <c r="BT817" s="27">
        <v>1.9830000000000001</v>
      </c>
      <c r="BU817" s="27">
        <v>1.9830000000000001</v>
      </c>
      <c r="BV817" s="27">
        <v>1.9830000000000001</v>
      </c>
      <c r="BW817" s="27">
        <v>2.0099999999999998</v>
      </c>
      <c r="BX817" s="27">
        <v>2.1480000000000001</v>
      </c>
      <c r="BY817" s="27">
        <v>2.21</v>
      </c>
      <c r="BZ817" s="27">
        <v>2.35</v>
      </c>
      <c r="CA817" s="27">
        <v>2.2749999999999999</v>
      </c>
      <c r="CB817" s="27">
        <v>2.0880000000000001</v>
      </c>
      <c r="CC817" s="27">
        <v>1.9990000000000001</v>
      </c>
      <c r="CD817" s="27">
        <v>1.996</v>
      </c>
      <c r="CE817" s="27">
        <v>1.9930000000000001</v>
      </c>
      <c r="CF817" s="27">
        <v>1.9930000000000001</v>
      </c>
      <c r="CG817" s="27">
        <v>1.9930000000000001</v>
      </c>
      <c r="CH817" s="27">
        <v>1.9930000000000001</v>
      </c>
      <c r="CI817" s="27">
        <v>2.02</v>
      </c>
      <c r="CJ817" s="27">
        <v>2.1579999999999999</v>
      </c>
      <c r="CK817" s="27">
        <v>2.21</v>
      </c>
      <c r="CL817" s="27">
        <v>2.38</v>
      </c>
      <c r="CM817" s="27">
        <v>2.3050000000000002</v>
      </c>
      <c r="CN817" s="27">
        <v>2.1179999999999999</v>
      </c>
      <c r="CO817" s="27">
        <v>2.0289999999999999</v>
      </c>
      <c r="CP817" s="27">
        <v>2.0259999999999998</v>
      </c>
      <c r="CQ817" s="27">
        <v>2.0230000000000001</v>
      </c>
      <c r="CR817" s="27">
        <v>2.0230000000000001</v>
      </c>
      <c r="CS817" s="27">
        <v>2.0230000000000001</v>
      </c>
      <c r="CT817" s="27">
        <v>2.0230000000000001</v>
      </c>
      <c r="CU817" s="27">
        <v>2.0499999999999998</v>
      </c>
      <c r="CV817" s="27">
        <v>2.1880000000000002</v>
      </c>
      <c r="CW817" s="27">
        <v>2.2400000000000002</v>
      </c>
      <c r="CX817" s="27">
        <v>2.42</v>
      </c>
      <c r="CY817" s="27">
        <v>2.3450000000000002</v>
      </c>
      <c r="CZ817" s="27">
        <v>2.1579999999999999</v>
      </c>
      <c r="DA817" s="27">
        <v>2.069</v>
      </c>
      <c r="DB817" s="27">
        <v>2.0659999999999998</v>
      </c>
      <c r="DC817" s="27">
        <v>2.0630000000000002</v>
      </c>
      <c r="DD817" s="27">
        <v>2.0630000000000002</v>
      </c>
      <c r="DE817" s="27">
        <v>2.0630000000000002</v>
      </c>
      <c r="DF817" s="27">
        <v>2.0630000000000002</v>
      </c>
      <c r="DG817" s="27">
        <v>2.09</v>
      </c>
      <c r="DH817" s="27">
        <v>2.2280000000000002</v>
      </c>
      <c r="DI817" s="27">
        <v>2.2799999999999998</v>
      </c>
      <c r="DJ817" s="27">
        <v>2.4700000000000002</v>
      </c>
      <c r="DK817" s="27">
        <v>2.395</v>
      </c>
      <c r="DL817" s="27">
        <v>2.2080000000000002</v>
      </c>
      <c r="DM817" s="27">
        <v>2.1190000000000002</v>
      </c>
      <c r="DN817" s="27">
        <v>2.1160000000000001</v>
      </c>
      <c r="DO817" s="27">
        <v>2.113</v>
      </c>
      <c r="DP817" s="27">
        <v>2.113</v>
      </c>
      <c r="DQ817" s="27">
        <v>2.113</v>
      </c>
      <c r="DR817" s="27">
        <v>2.113</v>
      </c>
      <c r="DS817" s="27">
        <v>2.14</v>
      </c>
      <c r="DT817" s="27">
        <v>2.278</v>
      </c>
      <c r="DU817" s="27">
        <v>2.33</v>
      </c>
      <c r="DV817" s="27">
        <v>2.5299999999999998</v>
      </c>
      <c r="DW817" s="27">
        <v>2.4550000000000001</v>
      </c>
      <c r="DX817" s="27">
        <v>2.2679999999999998</v>
      </c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7"/>
      <c r="GB817" s="27"/>
      <c r="GC817" s="27"/>
      <c r="GD817" s="27"/>
      <c r="GE817" s="27"/>
      <c r="GF817" s="27"/>
      <c r="GG817" s="27"/>
      <c r="GH817" s="27"/>
      <c r="GI817" s="27"/>
      <c r="GJ817" s="27"/>
      <c r="GK817" s="27"/>
      <c r="GL817" s="27"/>
      <c r="GM817" s="27"/>
      <c r="GN817" s="27"/>
      <c r="GO817" s="27"/>
      <c r="GP817" s="27"/>
      <c r="GQ817" s="27"/>
    </row>
    <row r="818" spans="1:199" customFormat="1" x14ac:dyDescent="0.2">
      <c r="A818">
        <f t="shared" si="198"/>
        <v>5</v>
      </c>
      <c r="B818">
        <f t="shared" si="199"/>
        <v>3</v>
      </c>
      <c r="C818" s="1">
        <v>35153</v>
      </c>
      <c r="D818">
        <f t="shared" si="200"/>
        <v>3</v>
      </c>
      <c r="E818">
        <f t="shared" si="201"/>
        <v>1996</v>
      </c>
      <c r="F818" s="17">
        <f t="shared" si="188"/>
        <v>-6.377142857142859E-2</v>
      </c>
      <c r="G818" s="16">
        <f t="shared" si="190"/>
        <v>5.4166666666675134E-3</v>
      </c>
      <c r="H818" s="16">
        <f t="shared" si="191"/>
        <v>2.9999999999999805E-2</v>
      </c>
      <c r="I818" s="16">
        <f t="shared" si="192"/>
        <v>3.5416666666667318E-2</v>
      </c>
      <c r="J818" s="7">
        <f>VLOOKUP(C818,'Nymex hist.'!A:B,2,0)</f>
        <v>2.3359999999999999</v>
      </c>
      <c r="K818" s="11">
        <f t="shared" si="202"/>
        <v>2.2695714285714286</v>
      </c>
      <c r="L818" s="11">
        <f t="shared" si="189"/>
        <v>2.2058</v>
      </c>
      <c r="M818" s="9">
        <f t="shared" si="193"/>
        <v>2.0435833333333329</v>
      </c>
      <c r="N818" s="9">
        <f t="shared" si="194"/>
        <v>2.0490000000000004</v>
      </c>
      <c r="O818" s="9">
        <f t="shared" si="195"/>
        <v>2.0790000000000002</v>
      </c>
      <c r="P818" s="9">
        <f t="shared" si="196"/>
        <v>2.1190000000000002</v>
      </c>
      <c r="Q818" s="9">
        <f t="shared" si="197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x14ac:dyDescent="0.2">
      <c r="A819">
        <f t="shared" si="198"/>
        <v>1</v>
      </c>
      <c r="B819">
        <f t="shared" si="199"/>
        <v>4</v>
      </c>
      <c r="C819" s="1">
        <v>35156</v>
      </c>
      <c r="D819">
        <f t="shared" si="200"/>
        <v>4</v>
      </c>
      <c r="E819">
        <f t="shared" si="201"/>
        <v>1996</v>
      </c>
      <c r="F819" s="17">
        <f t="shared" si="188"/>
        <v>4.5400000000001217E-2</v>
      </c>
      <c r="G819" s="16">
        <f t="shared" si="190"/>
        <v>5.3333333333336341E-3</v>
      </c>
      <c r="H819" s="16">
        <f t="shared" si="191"/>
        <v>2.9999999999999805E-2</v>
      </c>
      <c r="I819" s="16">
        <f t="shared" si="192"/>
        <v>3.5333333333333439E-2</v>
      </c>
      <c r="J819" s="7">
        <f>VLOOKUP(C819,'Nymex hist.'!A:B,2,0)</f>
        <v>2.2879999999999998</v>
      </c>
      <c r="K819" s="11">
        <f t="shared" ref="K819:K850" si="203">AVERAGE(BE819:BK819)</f>
        <v>2.1909999999999994</v>
      </c>
      <c r="L819" s="11">
        <f t="shared" si="189"/>
        <v>2.2364000000000006</v>
      </c>
      <c r="M819" s="9">
        <f t="shared" si="193"/>
        <v>2.0750833333333332</v>
      </c>
      <c r="N819" s="9">
        <f t="shared" si="194"/>
        <v>2.0804166666666668</v>
      </c>
      <c r="O819" s="9">
        <f t="shared" si="195"/>
        <v>2.1104166666666666</v>
      </c>
      <c r="P819" s="9">
        <f t="shared" si="196"/>
        <v>2.1504166666666671</v>
      </c>
      <c r="Q819" s="9">
        <f t="shared" si="197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x14ac:dyDescent="0.2">
      <c r="A820">
        <f t="shared" si="198"/>
        <v>2</v>
      </c>
      <c r="B820">
        <f t="shared" si="199"/>
        <v>4</v>
      </c>
      <c r="C820" s="1">
        <v>35157</v>
      </c>
      <c r="D820">
        <f t="shared" si="200"/>
        <v>4</v>
      </c>
      <c r="E820">
        <f t="shared" si="201"/>
        <v>1996</v>
      </c>
      <c r="F820" s="17">
        <f t="shared" ref="F820:F883" si="204">L820-K820</f>
        <v>5.3399999999999892E-2</v>
      </c>
      <c r="G820" s="16">
        <f t="shared" si="190"/>
        <v>5.5833333333334956E-3</v>
      </c>
      <c r="H820" s="16">
        <f t="shared" si="191"/>
        <v>3.0000000000000249E-2</v>
      </c>
      <c r="I820" s="16">
        <f t="shared" si="192"/>
        <v>3.5583333333333744E-2</v>
      </c>
      <c r="J820" s="7">
        <f>VLOOKUP(C820,'Nymex hist.'!A:B,2,0)</f>
        <v>2.2930000000000001</v>
      </c>
      <c r="K820" s="11">
        <f t="shared" si="203"/>
        <v>2.1920000000000002</v>
      </c>
      <c r="L820" s="11">
        <f t="shared" ref="L820:L883" si="205">AVERAGE(BL820:BP820)</f>
        <v>2.2454000000000001</v>
      </c>
      <c r="M820" s="9">
        <f t="shared" si="193"/>
        <v>2.0861666666666663</v>
      </c>
      <c r="N820" s="9">
        <f t="shared" si="194"/>
        <v>2.0917499999999998</v>
      </c>
      <c r="O820" s="9">
        <f t="shared" si="195"/>
        <v>2.12175</v>
      </c>
      <c r="P820" s="9">
        <f t="shared" si="196"/>
        <v>2.1617500000000001</v>
      </c>
      <c r="Q820" s="9">
        <f t="shared" si="197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x14ac:dyDescent="0.2">
      <c r="A821">
        <f t="shared" si="198"/>
        <v>3</v>
      </c>
      <c r="B821">
        <f t="shared" si="199"/>
        <v>4</v>
      </c>
      <c r="C821" s="1">
        <v>35158</v>
      </c>
      <c r="D821">
        <f t="shared" si="200"/>
        <v>4</v>
      </c>
      <c r="E821">
        <f t="shared" si="201"/>
        <v>1996</v>
      </c>
      <c r="F821" s="17">
        <f t="shared" si="204"/>
        <v>4.1133333333333688E-2</v>
      </c>
      <c r="G821" s="16">
        <f t="shared" si="190"/>
        <v>-4.5833333333336057E-3</v>
      </c>
      <c r="H821" s="16">
        <f t="shared" si="191"/>
        <v>3.0000000000000249E-2</v>
      </c>
      <c r="I821" s="16">
        <f t="shared" si="192"/>
        <v>2.5416666666666643E-2</v>
      </c>
      <c r="J821" s="7">
        <f>VLOOKUP(C821,'Nymex hist.'!A:B,2,0)</f>
        <v>2.3039999999999998</v>
      </c>
      <c r="K821" s="11">
        <f t="shared" si="203"/>
        <v>2.1956666666666664</v>
      </c>
      <c r="L821" s="11">
        <f t="shared" si="205"/>
        <v>2.2368000000000001</v>
      </c>
      <c r="M821" s="9">
        <f t="shared" si="193"/>
        <v>2.0674999999999999</v>
      </c>
      <c r="N821" s="9">
        <f t="shared" si="194"/>
        <v>2.0629166666666663</v>
      </c>
      <c r="O821" s="9">
        <f t="shared" si="195"/>
        <v>2.0929166666666665</v>
      </c>
      <c r="P821" s="9">
        <f t="shared" si="196"/>
        <v>2.1329166666666666</v>
      </c>
      <c r="Q821" s="9">
        <f t="shared" si="197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">
      <c r="A822" s="31">
        <f t="shared" si="198"/>
        <v>4</v>
      </c>
      <c r="B822" s="31">
        <f t="shared" si="199"/>
        <v>4</v>
      </c>
      <c r="C822" s="1">
        <v>35159</v>
      </c>
      <c r="D822">
        <f t="shared" si="200"/>
        <v>4</v>
      </c>
      <c r="E822">
        <f t="shared" si="201"/>
        <v>1996</v>
      </c>
      <c r="F822" s="19">
        <f t="shared" si="204"/>
        <v>1.8533333333333069E-2</v>
      </c>
      <c r="G822" s="19">
        <f t="shared" si="190"/>
        <v>-4.9166666666664582E-3</v>
      </c>
      <c r="H822" s="19">
        <f t="shared" si="191"/>
        <v>2.9999999999999805E-2</v>
      </c>
      <c r="I822" s="19">
        <f t="shared" si="192"/>
        <v>2.5083333333333346E-2</v>
      </c>
      <c r="J822" s="21">
        <f>VLOOKUP(C822,'Nymex hist.'!A:B,2,0)</f>
        <v>2.335</v>
      </c>
      <c r="K822" s="21">
        <f t="shared" si="203"/>
        <v>2.2336666666666667</v>
      </c>
      <c r="L822" s="21">
        <f t="shared" si="205"/>
        <v>2.2521999999999998</v>
      </c>
      <c r="M822" s="21">
        <f t="shared" si="193"/>
        <v>2.079333333333333</v>
      </c>
      <c r="N822" s="21">
        <f t="shared" si="194"/>
        <v>2.0744166666666666</v>
      </c>
      <c r="O822" s="21">
        <f t="shared" si="195"/>
        <v>2.1044166666666664</v>
      </c>
      <c r="P822" s="21">
        <f t="shared" si="196"/>
        <v>2.1444166666666669</v>
      </c>
      <c r="Q822" s="21">
        <f t="shared" si="197"/>
        <v>2.1944166666666662</v>
      </c>
      <c r="R822" s="8">
        <v>35159</v>
      </c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9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>
        <v>2.335</v>
      </c>
      <c r="BG822" s="27">
        <v>2.2890000000000001</v>
      </c>
      <c r="BH822" s="27">
        <v>2.2530000000000001</v>
      </c>
      <c r="BI822" s="27">
        <v>2.21</v>
      </c>
      <c r="BJ822" s="27">
        <v>2.165</v>
      </c>
      <c r="BK822" s="27">
        <v>2.15</v>
      </c>
      <c r="BL822" s="27">
        <v>2.1970000000000001</v>
      </c>
      <c r="BM822" s="27">
        <v>2.3149999999999999</v>
      </c>
      <c r="BN822" s="27">
        <v>2.3439999999999999</v>
      </c>
      <c r="BO822" s="27">
        <v>2.2730000000000001</v>
      </c>
      <c r="BP822" s="27">
        <v>2.1320000000000001</v>
      </c>
      <c r="BQ822" s="27">
        <v>1.978</v>
      </c>
      <c r="BR822" s="27">
        <v>1.978</v>
      </c>
      <c r="BS822" s="27">
        <v>1.978</v>
      </c>
      <c r="BT822" s="27">
        <v>1.978</v>
      </c>
      <c r="BU822" s="27">
        <v>1.978</v>
      </c>
      <c r="BV822" s="27">
        <v>1.978</v>
      </c>
      <c r="BW822" s="27">
        <v>2.0030000000000001</v>
      </c>
      <c r="BX822" s="27">
        <v>2.1269999999999998</v>
      </c>
      <c r="BY822" s="27">
        <v>2.2050000000000001</v>
      </c>
      <c r="BZ822" s="27">
        <v>2.3439999999999999</v>
      </c>
      <c r="CA822" s="27">
        <v>2.2730000000000001</v>
      </c>
      <c r="CB822" s="27">
        <v>2.0830000000000002</v>
      </c>
      <c r="CC822" s="27">
        <v>1.978</v>
      </c>
      <c r="CD822" s="27">
        <v>1.978</v>
      </c>
      <c r="CE822" s="27">
        <v>1.978</v>
      </c>
      <c r="CF822" s="27">
        <v>1.978</v>
      </c>
      <c r="CG822" s="27">
        <v>1.978</v>
      </c>
      <c r="CH822" s="27">
        <v>1.978</v>
      </c>
      <c r="CI822" s="27">
        <v>2.0030000000000001</v>
      </c>
      <c r="CJ822" s="27">
        <v>2.1269999999999998</v>
      </c>
      <c r="CK822" s="27">
        <v>2.1949999999999998</v>
      </c>
      <c r="CL822" s="27">
        <v>2.3740000000000001</v>
      </c>
      <c r="CM822" s="27">
        <v>2.3029999999999999</v>
      </c>
      <c r="CN822" s="27">
        <v>2.113</v>
      </c>
      <c r="CO822" s="27">
        <v>2.008</v>
      </c>
      <c r="CP822" s="27">
        <v>2.008</v>
      </c>
      <c r="CQ822" s="27">
        <v>2.008</v>
      </c>
      <c r="CR822" s="27">
        <v>2.008</v>
      </c>
      <c r="CS822" s="27">
        <v>2.008</v>
      </c>
      <c r="CT822" s="27">
        <v>2.008</v>
      </c>
      <c r="CU822" s="27">
        <v>2.0329999999999999</v>
      </c>
      <c r="CV822" s="27">
        <v>2.157</v>
      </c>
      <c r="CW822" s="27">
        <v>2.2250000000000001</v>
      </c>
      <c r="CX822" s="27">
        <v>2.4140000000000001</v>
      </c>
      <c r="CY822" s="27">
        <v>2.343</v>
      </c>
      <c r="CZ822" s="27">
        <v>2.153</v>
      </c>
      <c r="DA822" s="27">
        <v>2.048</v>
      </c>
      <c r="DB822" s="27">
        <v>2.048</v>
      </c>
      <c r="DC822" s="27">
        <v>2.048</v>
      </c>
      <c r="DD822" s="27">
        <v>2.048</v>
      </c>
      <c r="DE822" s="27">
        <v>2.048</v>
      </c>
      <c r="DF822" s="27">
        <v>2.048</v>
      </c>
      <c r="DG822" s="27">
        <v>2.073</v>
      </c>
      <c r="DH822" s="27">
        <v>2.1970000000000001</v>
      </c>
      <c r="DI822" s="27">
        <v>2.2650000000000001</v>
      </c>
      <c r="DJ822" s="27">
        <v>2.464</v>
      </c>
      <c r="DK822" s="27">
        <v>2.3929999999999998</v>
      </c>
      <c r="DL822" s="27">
        <v>2.2029999999999998</v>
      </c>
      <c r="DM822" s="27">
        <v>2.0979999999999999</v>
      </c>
      <c r="DN822" s="27">
        <v>2.0979999999999999</v>
      </c>
      <c r="DO822" s="27">
        <v>2.0979999999999999</v>
      </c>
      <c r="DP822" s="27">
        <v>2.0979999999999999</v>
      </c>
      <c r="DQ822" s="27">
        <v>2.0979999999999999</v>
      </c>
      <c r="DR822" s="27">
        <v>2.0979999999999999</v>
      </c>
      <c r="DS822" s="27">
        <v>2.1230000000000002</v>
      </c>
      <c r="DT822" s="27">
        <v>2.2469999999999999</v>
      </c>
      <c r="DU822" s="27">
        <v>2.3149999999999999</v>
      </c>
      <c r="DV822" s="27">
        <v>2.524</v>
      </c>
      <c r="DW822" s="27">
        <v>2.4529999999999998</v>
      </c>
      <c r="DX822" s="27">
        <v>2.2629999999999999</v>
      </c>
      <c r="DY822" s="27">
        <v>2.1579999999999999</v>
      </c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7"/>
      <c r="GB822" s="27"/>
      <c r="GC822" s="27"/>
      <c r="GD822" s="27"/>
      <c r="GE822" s="27"/>
      <c r="GF822" s="27"/>
      <c r="GG822" s="27"/>
      <c r="GH822" s="27"/>
      <c r="GI822" s="27"/>
      <c r="GJ822" s="27"/>
      <c r="GK822" s="27"/>
      <c r="GL822" s="27"/>
      <c r="GM822" s="27"/>
      <c r="GN822" s="27"/>
      <c r="GO822" s="27"/>
      <c r="GP822" s="27"/>
      <c r="GQ822" s="27"/>
    </row>
    <row r="823" spans="1:199" customFormat="1" x14ac:dyDescent="0.2">
      <c r="A823">
        <f t="shared" si="198"/>
        <v>1</v>
      </c>
      <c r="B823">
        <f t="shared" si="199"/>
        <v>4</v>
      </c>
      <c r="C823" s="1">
        <v>35163</v>
      </c>
      <c r="D823">
        <f t="shared" si="200"/>
        <v>4</v>
      </c>
      <c r="E823">
        <f t="shared" si="201"/>
        <v>1996</v>
      </c>
      <c r="F823" s="17">
        <f t="shared" si="204"/>
        <v>6.4999999999995062E-3</v>
      </c>
      <c r="G823" s="16">
        <f t="shared" si="190"/>
        <v>-4.9166666666669023E-3</v>
      </c>
      <c r="H823" s="16">
        <f t="shared" si="191"/>
        <v>2.4999999999999911E-2</v>
      </c>
      <c r="I823" s="16">
        <f t="shared" si="192"/>
        <v>2.0083333333333009E-2</v>
      </c>
      <c r="J823" s="7">
        <f>VLOOKUP(C823,'Nymex hist.'!A:B,2,0)</f>
        <v>2.3719999999999999</v>
      </c>
      <c r="K823" s="11">
        <f t="shared" si="203"/>
        <v>2.2715000000000001</v>
      </c>
      <c r="L823" s="11">
        <f t="shared" si="205"/>
        <v>2.2779999999999996</v>
      </c>
      <c r="M823" s="9">
        <f t="shared" si="193"/>
        <v>2.0985833333333335</v>
      </c>
      <c r="N823" s="9">
        <f t="shared" si="194"/>
        <v>2.0936666666666666</v>
      </c>
      <c r="O823" s="9">
        <f t="shared" si="195"/>
        <v>2.1186666666666665</v>
      </c>
      <c r="P823" s="9">
        <f t="shared" si="196"/>
        <v>2.1536666666666666</v>
      </c>
      <c r="Q823" s="9">
        <f t="shared" si="197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x14ac:dyDescent="0.2">
      <c r="A824">
        <f t="shared" si="198"/>
        <v>2</v>
      </c>
      <c r="B824">
        <f t="shared" si="199"/>
        <v>4</v>
      </c>
      <c r="C824" s="1">
        <v>35164</v>
      </c>
      <c r="D824">
        <f t="shared" si="200"/>
        <v>4</v>
      </c>
      <c r="E824">
        <f t="shared" si="201"/>
        <v>1996</v>
      </c>
      <c r="F824" s="17">
        <f t="shared" si="204"/>
        <v>-7.5666666666664995E-3</v>
      </c>
      <c r="G824" s="16">
        <f t="shared" si="190"/>
        <v>-3.3333333333334103E-3</v>
      </c>
      <c r="H824" s="16">
        <f t="shared" si="191"/>
        <v>2.0000000000000018E-2</v>
      </c>
      <c r="I824" s="16">
        <f t="shared" si="192"/>
        <v>1.6666666666666607E-2</v>
      </c>
      <c r="J824" s="7">
        <f>VLOOKUP(C824,'Nymex hist.'!A:B,2,0)</f>
        <v>2.3690000000000002</v>
      </c>
      <c r="K824" s="11">
        <f t="shared" si="203"/>
        <v>2.2791666666666668</v>
      </c>
      <c r="L824" s="11">
        <f t="shared" si="205"/>
        <v>2.2716000000000003</v>
      </c>
      <c r="M824" s="9">
        <f t="shared" si="193"/>
        <v>2.0861666666666667</v>
      </c>
      <c r="N824" s="9">
        <f t="shared" si="194"/>
        <v>2.0828333333333333</v>
      </c>
      <c r="O824" s="9">
        <f t="shared" si="195"/>
        <v>2.1028333333333333</v>
      </c>
      <c r="P824" s="9">
        <f t="shared" si="196"/>
        <v>2.137833333333333</v>
      </c>
      <c r="Q824" s="9">
        <f t="shared" si="197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x14ac:dyDescent="0.2">
      <c r="A825">
        <f t="shared" si="198"/>
        <v>3</v>
      </c>
      <c r="B825">
        <f t="shared" si="199"/>
        <v>4</v>
      </c>
      <c r="C825" s="1">
        <v>35165</v>
      </c>
      <c r="D825">
        <f t="shared" si="200"/>
        <v>4</v>
      </c>
      <c r="E825">
        <f t="shared" si="201"/>
        <v>1996</v>
      </c>
      <c r="F825" s="17">
        <f t="shared" si="204"/>
        <v>2.7666666666670281E-3</v>
      </c>
      <c r="G825" s="16">
        <f t="shared" si="190"/>
        <v>-1.425000000000054E-2</v>
      </c>
      <c r="H825" s="16">
        <f t="shared" si="191"/>
        <v>1.0000000000000675E-2</v>
      </c>
      <c r="I825" s="16">
        <f t="shared" si="192"/>
        <v>-4.249999999999865E-3</v>
      </c>
      <c r="J825" s="7">
        <f>VLOOKUP(C825,'Nymex hist.'!A:B,2,0)</f>
        <v>2.34</v>
      </c>
      <c r="K825" s="11">
        <f t="shared" si="203"/>
        <v>2.2688333333333333</v>
      </c>
      <c r="L825" s="11">
        <f t="shared" si="205"/>
        <v>2.2716000000000003</v>
      </c>
      <c r="M825" s="9">
        <f t="shared" si="193"/>
        <v>2.0805833333333337</v>
      </c>
      <c r="N825" s="9">
        <f t="shared" si="194"/>
        <v>2.0663333333333331</v>
      </c>
      <c r="O825" s="9">
        <f t="shared" si="195"/>
        <v>2.0763333333333338</v>
      </c>
      <c r="P825" s="9">
        <f t="shared" si="196"/>
        <v>2.1063333333333332</v>
      </c>
      <c r="Q825" s="9">
        <f t="shared" si="197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">
      <c r="A826" s="31">
        <f t="shared" si="198"/>
        <v>4</v>
      </c>
      <c r="B826" s="31">
        <f t="shared" si="199"/>
        <v>4</v>
      </c>
      <c r="C826" s="1">
        <v>35166</v>
      </c>
      <c r="D826">
        <f t="shared" si="200"/>
        <v>4</v>
      </c>
      <c r="E826">
        <f t="shared" si="201"/>
        <v>1996</v>
      </c>
      <c r="F826" s="19">
        <f t="shared" si="204"/>
        <v>1.089999999999991E-2</v>
      </c>
      <c r="G826" s="19">
        <f t="shared" si="190"/>
        <v>-2.2333333333333094E-2</v>
      </c>
      <c r="H826" s="19">
        <f t="shared" si="191"/>
        <v>9.9999999999997868E-3</v>
      </c>
      <c r="I826" s="19">
        <f t="shared" si="192"/>
        <v>-1.2333333333333307E-2</v>
      </c>
      <c r="J826" s="21">
        <f>VLOOKUP(C826,'Nymex hist.'!A:B,2,0)</f>
        <v>2.3290000000000002</v>
      </c>
      <c r="K826" s="21">
        <f t="shared" si="203"/>
        <v>2.2774999999999999</v>
      </c>
      <c r="L826" s="21">
        <f t="shared" si="205"/>
        <v>2.2883999999999998</v>
      </c>
      <c r="M826" s="21">
        <f t="shared" si="193"/>
        <v>2.0884166666666668</v>
      </c>
      <c r="N826" s="21">
        <f t="shared" si="194"/>
        <v>2.0660833333333337</v>
      </c>
      <c r="O826" s="21">
        <f t="shared" si="195"/>
        <v>2.0760833333333335</v>
      </c>
      <c r="P826" s="21">
        <f t="shared" si="196"/>
        <v>2.1060833333333329</v>
      </c>
      <c r="Q826" s="21">
        <f t="shared" si="197"/>
        <v>2.1460833333333333</v>
      </c>
      <c r="R826" s="8">
        <v>35166</v>
      </c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9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>
        <v>2.3290000000000002</v>
      </c>
      <c r="BG826" s="27">
        <v>2.3319999999999999</v>
      </c>
      <c r="BH826" s="27">
        <v>2.2970000000000002</v>
      </c>
      <c r="BI826" s="27">
        <v>2.2570000000000001</v>
      </c>
      <c r="BJ826" s="27">
        <v>2.2250000000000001</v>
      </c>
      <c r="BK826" s="27">
        <v>2.2250000000000001</v>
      </c>
      <c r="BL826" s="27">
        <v>2.2599999999999998</v>
      </c>
      <c r="BM826" s="27">
        <v>2.36</v>
      </c>
      <c r="BN826" s="27">
        <v>2.38</v>
      </c>
      <c r="BO826" s="27">
        <v>2.2970000000000002</v>
      </c>
      <c r="BP826" s="27">
        <v>2.145</v>
      </c>
      <c r="BQ826" s="27">
        <v>1.9850000000000001</v>
      </c>
      <c r="BR826" s="27">
        <v>1.9850000000000001</v>
      </c>
      <c r="BS826" s="27">
        <v>1.98</v>
      </c>
      <c r="BT826" s="27">
        <v>1.98</v>
      </c>
      <c r="BU826" s="27">
        <v>1.98</v>
      </c>
      <c r="BV826" s="27">
        <v>1.98</v>
      </c>
      <c r="BW826" s="27">
        <v>2.0139999999999998</v>
      </c>
      <c r="BX826" s="27">
        <v>2.11</v>
      </c>
      <c r="BY826" s="27">
        <v>2.2250000000000001</v>
      </c>
      <c r="BZ826" s="27">
        <v>2.36</v>
      </c>
      <c r="CA826" s="27">
        <v>2.2770000000000001</v>
      </c>
      <c r="CB826" s="27">
        <v>2.085</v>
      </c>
      <c r="CC826" s="27">
        <v>1.9650000000000001</v>
      </c>
      <c r="CD826" s="27">
        <v>1.9650000000000001</v>
      </c>
      <c r="CE826" s="27">
        <v>1.98</v>
      </c>
      <c r="CF826" s="27">
        <v>1.96</v>
      </c>
      <c r="CG826" s="27">
        <v>1.96</v>
      </c>
      <c r="CH826" s="27">
        <v>1.96</v>
      </c>
      <c r="CI826" s="27">
        <v>1.994</v>
      </c>
      <c r="CJ826" s="27">
        <v>2.09</v>
      </c>
      <c r="CK826" s="27">
        <v>2.1970000000000001</v>
      </c>
      <c r="CL826" s="27">
        <v>2.37</v>
      </c>
      <c r="CM826" s="27">
        <v>2.2869999999999999</v>
      </c>
      <c r="CN826" s="27">
        <v>2.0950000000000002</v>
      </c>
      <c r="CO826" s="27">
        <v>1.9750000000000001</v>
      </c>
      <c r="CP826" s="27">
        <v>1.9750000000000001</v>
      </c>
      <c r="CQ826" s="27">
        <v>1.99</v>
      </c>
      <c r="CR826" s="27">
        <v>1.97</v>
      </c>
      <c r="CS826" s="27">
        <v>1.97</v>
      </c>
      <c r="CT826" s="27">
        <v>1.97</v>
      </c>
      <c r="CU826" s="27">
        <v>2.004</v>
      </c>
      <c r="CV826" s="27">
        <v>2.1</v>
      </c>
      <c r="CW826" s="27">
        <v>2.2069999999999999</v>
      </c>
      <c r="CX826" s="27">
        <v>2.4</v>
      </c>
      <c r="CY826" s="27">
        <v>2.3170000000000002</v>
      </c>
      <c r="CZ826" s="27">
        <v>2.125</v>
      </c>
      <c r="DA826" s="27">
        <v>2.0049999999999999</v>
      </c>
      <c r="DB826" s="27">
        <v>2.0049999999999999</v>
      </c>
      <c r="DC826" s="27">
        <v>2.02</v>
      </c>
      <c r="DD826" s="27">
        <v>2</v>
      </c>
      <c r="DE826" s="27">
        <v>2</v>
      </c>
      <c r="DF826" s="27">
        <v>2</v>
      </c>
      <c r="DG826" s="27">
        <v>2.0339999999999998</v>
      </c>
      <c r="DH826" s="27">
        <v>2.13</v>
      </c>
      <c r="DI826" s="27">
        <v>2.2370000000000001</v>
      </c>
      <c r="DJ826" s="27">
        <v>2.44</v>
      </c>
      <c r="DK826" s="27">
        <v>2.3570000000000002</v>
      </c>
      <c r="DL826" s="27">
        <v>2.165</v>
      </c>
      <c r="DM826" s="27">
        <v>2.0449999999999999</v>
      </c>
      <c r="DN826" s="27">
        <v>2.0449999999999999</v>
      </c>
      <c r="DO826" s="27">
        <v>2.06</v>
      </c>
      <c r="DP826" s="27">
        <v>2.04</v>
      </c>
      <c r="DQ826" s="27">
        <v>2.04</v>
      </c>
      <c r="DR826" s="27">
        <v>2.04</v>
      </c>
      <c r="DS826" s="27">
        <v>2.0739999999999998</v>
      </c>
      <c r="DT826" s="27">
        <v>2.17</v>
      </c>
      <c r="DU826" s="27">
        <v>2.2770000000000001</v>
      </c>
      <c r="DV826" s="27">
        <v>2.4900000000000002</v>
      </c>
      <c r="DW826" s="27">
        <v>2.407</v>
      </c>
      <c r="DX826" s="27">
        <v>2.2149999999999999</v>
      </c>
      <c r="DY826" s="27">
        <v>2.0950000000000002</v>
      </c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</row>
    <row r="827" spans="1:199" customFormat="1" x14ac:dyDescent="0.2">
      <c r="A827">
        <f t="shared" si="198"/>
        <v>5</v>
      </c>
      <c r="B827">
        <f t="shared" si="199"/>
        <v>4</v>
      </c>
      <c r="C827" s="1">
        <v>35167</v>
      </c>
      <c r="D827">
        <f t="shared" si="200"/>
        <v>4</v>
      </c>
      <c r="E827">
        <f t="shared" si="201"/>
        <v>1996</v>
      </c>
      <c r="F827" s="17">
        <f t="shared" si="204"/>
        <v>-1.7799999999999816E-2</v>
      </c>
      <c r="G827" s="16">
        <f t="shared" si="190"/>
        <v>-3.8333333333333997E-2</v>
      </c>
      <c r="H827" s="16">
        <f t="shared" si="191"/>
        <v>0</v>
      </c>
      <c r="I827" s="16">
        <f t="shared" si="192"/>
        <v>-3.8333333333333997E-2</v>
      </c>
      <c r="J827" s="7">
        <f>VLOOKUP(C827,'Nymex hist.'!A:B,2,0)</f>
        <v>2.411</v>
      </c>
      <c r="K827" s="11">
        <f t="shared" si="203"/>
        <v>2.3359999999999999</v>
      </c>
      <c r="L827" s="11">
        <f t="shared" si="205"/>
        <v>2.3182</v>
      </c>
      <c r="M827" s="9">
        <f t="shared" si="193"/>
        <v>2.0971666666666668</v>
      </c>
      <c r="N827" s="9">
        <f t="shared" si="194"/>
        <v>2.0588333333333328</v>
      </c>
      <c r="O827" s="9">
        <f t="shared" si="195"/>
        <v>2.0588333333333328</v>
      </c>
      <c r="P827" s="9">
        <f t="shared" si="196"/>
        <v>2.0788333333333333</v>
      </c>
      <c r="Q827" s="9">
        <f t="shared" si="197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x14ac:dyDescent="0.2">
      <c r="A828">
        <f t="shared" si="198"/>
        <v>1</v>
      </c>
      <c r="B828">
        <f t="shared" si="199"/>
        <v>4</v>
      </c>
      <c r="C828" s="1">
        <v>35170</v>
      </c>
      <c r="D828">
        <f t="shared" si="200"/>
        <v>4</v>
      </c>
      <c r="E828">
        <f t="shared" si="201"/>
        <v>1996</v>
      </c>
      <c r="F828" s="17">
        <f t="shared" si="204"/>
        <v>6.0999999999995502E-3</v>
      </c>
      <c r="G828" s="16">
        <f t="shared" si="190"/>
        <v>-3.7249999999999339E-2</v>
      </c>
      <c r="H828" s="16">
        <f t="shared" si="191"/>
        <v>0</v>
      </c>
      <c r="I828" s="16">
        <f t="shared" si="192"/>
        <v>-3.7249999999999339E-2</v>
      </c>
      <c r="J828" s="7">
        <f>VLOOKUP(C828,'Nymex hist.'!A:B,2,0)</f>
        <v>2.343</v>
      </c>
      <c r="K828" s="11">
        <f t="shared" si="203"/>
        <v>2.3015000000000003</v>
      </c>
      <c r="L828" s="11">
        <f t="shared" si="205"/>
        <v>2.3075999999999999</v>
      </c>
      <c r="M828" s="9">
        <f t="shared" si="193"/>
        <v>2.0859999999999999</v>
      </c>
      <c r="N828" s="9">
        <f t="shared" si="194"/>
        <v>2.0487500000000005</v>
      </c>
      <c r="O828" s="9">
        <f t="shared" si="195"/>
        <v>2.0487500000000005</v>
      </c>
      <c r="P828" s="9">
        <f t="shared" si="196"/>
        <v>2.0687500000000001</v>
      </c>
      <c r="Q828" s="9">
        <f t="shared" si="197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x14ac:dyDescent="0.2">
      <c r="A829">
        <f t="shared" si="198"/>
        <v>2</v>
      </c>
      <c r="B829">
        <f t="shared" si="199"/>
        <v>4</v>
      </c>
      <c r="C829" s="1">
        <v>35171</v>
      </c>
      <c r="D829">
        <f t="shared" si="200"/>
        <v>4</v>
      </c>
      <c r="E829">
        <f t="shared" si="201"/>
        <v>1996</v>
      </c>
      <c r="F829" s="17">
        <f t="shared" si="204"/>
        <v>3.3333333333329662E-3</v>
      </c>
      <c r="G829" s="16">
        <f t="shared" si="190"/>
        <v>-3.7416666666666654E-2</v>
      </c>
      <c r="H829" s="16">
        <f t="shared" si="191"/>
        <v>0</v>
      </c>
      <c r="I829" s="16">
        <f t="shared" si="192"/>
        <v>-3.7416666666666654E-2</v>
      </c>
      <c r="J829" s="7">
        <f>VLOOKUP(C829,'Nymex hist.'!A:B,2,0)</f>
        <v>2.3159999999999998</v>
      </c>
      <c r="K829" s="11">
        <f t="shared" si="203"/>
        <v>2.2876666666666665</v>
      </c>
      <c r="L829" s="11">
        <f t="shared" si="205"/>
        <v>2.2909999999999995</v>
      </c>
      <c r="M829" s="9">
        <f t="shared" si="193"/>
        <v>2.0625</v>
      </c>
      <c r="N829" s="9">
        <f t="shared" si="194"/>
        <v>2.0250833333333333</v>
      </c>
      <c r="O829" s="9">
        <f t="shared" si="195"/>
        <v>2.0250833333333333</v>
      </c>
      <c r="P829" s="9">
        <f t="shared" si="196"/>
        <v>2.0450833333333334</v>
      </c>
      <c r="Q829" s="9">
        <f t="shared" si="197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x14ac:dyDescent="0.2">
      <c r="A830">
        <f t="shared" si="198"/>
        <v>3</v>
      </c>
      <c r="B830">
        <f t="shared" si="199"/>
        <v>4</v>
      </c>
      <c r="C830" s="1">
        <v>35172</v>
      </c>
      <c r="D830">
        <f t="shared" si="200"/>
        <v>4</v>
      </c>
      <c r="E830">
        <f t="shared" si="201"/>
        <v>1996</v>
      </c>
      <c r="F830" s="17">
        <f t="shared" si="204"/>
        <v>-1.7866666666666475E-2</v>
      </c>
      <c r="G830" s="16">
        <f t="shared" si="190"/>
        <v>-3.7250000000000227E-2</v>
      </c>
      <c r="H830" s="16">
        <f t="shared" si="191"/>
        <v>0</v>
      </c>
      <c r="I830" s="16">
        <f t="shared" si="192"/>
        <v>-3.7250000000000227E-2</v>
      </c>
      <c r="J830" s="7">
        <f>VLOOKUP(C830,'Nymex hist.'!A:B,2,0)</f>
        <v>2.339</v>
      </c>
      <c r="K830" s="11">
        <f t="shared" si="203"/>
        <v>2.3016666666666667</v>
      </c>
      <c r="L830" s="11">
        <f t="shared" si="205"/>
        <v>2.2838000000000003</v>
      </c>
      <c r="M830" s="9">
        <f t="shared" si="193"/>
        <v>2.050416666666667</v>
      </c>
      <c r="N830" s="9">
        <f t="shared" si="194"/>
        <v>2.0131666666666668</v>
      </c>
      <c r="O830" s="9">
        <f t="shared" si="195"/>
        <v>2.0131666666666668</v>
      </c>
      <c r="P830" s="9">
        <f t="shared" si="196"/>
        <v>2.0331666666666668</v>
      </c>
      <c r="Q830" s="9">
        <f t="shared" si="197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">
      <c r="A831" s="31">
        <f t="shared" si="198"/>
        <v>4</v>
      </c>
      <c r="B831" s="31">
        <f t="shared" si="199"/>
        <v>4</v>
      </c>
      <c r="C831" s="1">
        <v>35173</v>
      </c>
      <c r="D831">
        <f t="shared" si="200"/>
        <v>4</v>
      </c>
      <c r="E831">
        <f t="shared" si="201"/>
        <v>1996</v>
      </c>
      <c r="F831" s="19">
        <f t="shared" si="204"/>
        <v>-2.8100000000000236E-2</v>
      </c>
      <c r="G831" s="19">
        <f t="shared" si="190"/>
        <v>-4.524999999999979E-2</v>
      </c>
      <c r="H831" s="19">
        <f t="shared" si="191"/>
        <v>0</v>
      </c>
      <c r="I831" s="19">
        <f t="shared" si="192"/>
        <v>-4.524999999999979E-2</v>
      </c>
      <c r="J831" s="21">
        <f>VLOOKUP(C831,'Nymex hist.'!A:B,2,0)</f>
        <v>2.331</v>
      </c>
      <c r="K831" s="21">
        <f t="shared" si="203"/>
        <v>2.3035000000000001</v>
      </c>
      <c r="L831" s="21">
        <f t="shared" si="205"/>
        <v>2.2753999999999999</v>
      </c>
      <c r="M831" s="21">
        <f t="shared" si="193"/>
        <v>2.0256666666666665</v>
      </c>
      <c r="N831" s="21">
        <f t="shared" si="194"/>
        <v>1.9804166666666667</v>
      </c>
      <c r="O831" s="21">
        <f t="shared" si="195"/>
        <v>1.9804166666666667</v>
      </c>
      <c r="P831" s="21">
        <f t="shared" si="196"/>
        <v>2.0004166666666667</v>
      </c>
      <c r="Q831" s="21">
        <f t="shared" si="197"/>
        <v>2.0404166666666668</v>
      </c>
      <c r="R831" s="8">
        <v>35173</v>
      </c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9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>
        <v>2.331</v>
      </c>
      <c r="BG831" s="27">
        <v>2.3370000000000002</v>
      </c>
      <c r="BH831" s="27">
        <v>2.3319999999999999</v>
      </c>
      <c r="BI831" s="27">
        <v>2.302</v>
      </c>
      <c r="BJ831" s="27">
        <v>2.262</v>
      </c>
      <c r="BK831" s="27">
        <v>2.2570000000000001</v>
      </c>
      <c r="BL831" s="27">
        <v>2.2869999999999999</v>
      </c>
      <c r="BM831" s="27">
        <v>2.3650000000000002</v>
      </c>
      <c r="BN831" s="27">
        <v>2.37</v>
      </c>
      <c r="BO831" s="27">
        <v>2.27</v>
      </c>
      <c r="BP831" s="27">
        <v>2.085</v>
      </c>
      <c r="BQ831" s="27">
        <v>1.917</v>
      </c>
      <c r="BR831" s="27">
        <v>1.9119999999999999</v>
      </c>
      <c r="BS831" s="27">
        <v>1.907</v>
      </c>
      <c r="BT831" s="27">
        <v>1.907</v>
      </c>
      <c r="BU831" s="27">
        <v>1.907</v>
      </c>
      <c r="BV831" s="27">
        <v>1.9079999999999999</v>
      </c>
      <c r="BW831" s="27">
        <v>1.944</v>
      </c>
      <c r="BX831" s="27">
        <v>2.0219999999999998</v>
      </c>
      <c r="BY831" s="27">
        <v>2.1589999999999998</v>
      </c>
      <c r="BZ831" s="27">
        <v>2.3199999999999998</v>
      </c>
      <c r="CA831" s="27">
        <v>2.2200000000000002</v>
      </c>
      <c r="CB831" s="27">
        <v>2.0169999999999999</v>
      </c>
      <c r="CC831" s="27">
        <v>1.867</v>
      </c>
      <c r="CD831" s="27">
        <v>1.8620000000000001</v>
      </c>
      <c r="CE831" s="27">
        <v>1.9119999999999999</v>
      </c>
      <c r="CF831" s="27">
        <v>1.857</v>
      </c>
      <c r="CG831" s="27">
        <v>1.857</v>
      </c>
      <c r="CH831" s="27">
        <v>1.8580000000000001</v>
      </c>
      <c r="CI831" s="27">
        <v>1.8939999999999999</v>
      </c>
      <c r="CJ831" s="27">
        <v>1.972</v>
      </c>
      <c r="CK831" s="27">
        <v>2.129</v>
      </c>
      <c r="CL831" s="27">
        <v>2.3199999999999998</v>
      </c>
      <c r="CM831" s="27">
        <v>2.2200000000000002</v>
      </c>
      <c r="CN831" s="27">
        <v>2.0169999999999999</v>
      </c>
      <c r="CO831" s="27">
        <v>1.867</v>
      </c>
      <c r="CP831" s="27">
        <v>1.8620000000000001</v>
      </c>
      <c r="CQ831" s="27">
        <v>1.9119999999999999</v>
      </c>
      <c r="CR831" s="27">
        <v>1.857</v>
      </c>
      <c r="CS831" s="27">
        <v>1.857</v>
      </c>
      <c r="CT831" s="27">
        <v>1.8580000000000001</v>
      </c>
      <c r="CU831" s="27">
        <v>1.8939999999999999</v>
      </c>
      <c r="CV831" s="27">
        <v>1.972</v>
      </c>
      <c r="CW831" s="27">
        <v>2.129</v>
      </c>
      <c r="CX831" s="27">
        <v>2.34</v>
      </c>
      <c r="CY831" s="27">
        <v>2.2400000000000002</v>
      </c>
      <c r="CZ831" s="27">
        <v>2.0369999999999999</v>
      </c>
      <c r="DA831" s="27">
        <v>1.887</v>
      </c>
      <c r="DB831" s="27">
        <v>1.8819999999999999</v>
      </c>
      <c r="DC831" s="27">
        <v>1.9319999999999999</v>
      </c>
      <c r="DD831" s="27">
        <v>1.877</v>
      </c>
      <c r="DE831" s="27">
        <v>1.877</v>
      </c>
      <c r="DF831" s="27">
        <v>1.8779999999999999</v>
      </c>
      <c r="DG831" s="27">
        <v>1.9139999999999999</v>
      </c>
      <c r="DH831" s="27">
        <v>1.992</v>
      </c>
      <c r="DI831" s="27">
        <v>2.149</v>
      </c>
      <c r="DJ831" s="27">
        <v>2.38</v>
      </c>
      <c r="DK831" s="27">
        <v>2.2799999999999998</v>
      </c>
      <c r="DL831" s="27">
        <v>2.077</v>
      </c>
      <c r="DM831" s="27">
        <v>1.927</v>
      </c>
      <c r="DN831" s="27">
        <v>1.9219999999999999</v>
      </c>
      <c r="DO831" s="27">
        <v>1.972</v>
      </c>
      <c r="DP831" s="27">
        <v>1.917</v>
      </c>
      <c r="DQ831" s="27">
        <v>1.917</v>
      </c>
      <c r="DR831" s="27">
        <v>1.9179999999999999</v>
      </c>
      <c r="DS831" s="27">
        <v>1.954</v>
      </c>
      <c r="DT831" s="27">
        <v>2.032</v>
      </c>
      <c r="DU831" s="27">
        <v>2.1890000000000001</v>
      </c>
      <c r="DV831" s="27">
        <v>2.4300000000000002</v>
      </c>
      <c r="DW831" s="27">
        <v>2.33</v>
      </c>
      <c r="DX831" s="27">
        <v>2.1269999999999998</v>
      </c>
      <c r="DY831" s="27">
        <v>1.9770000000000001</v>
      </c>
      <c r="DZ831" s="27"/>
      <c r="EA831" s="27"/>
      <c r="EB831" s="27"/>
      <c r="EC831" s="27"/>
      <c r="ED831" s="27"/>
      <c r="EE831" s="27"/>
      <c r="EF831" s="27"/>
      <c r="EG831" s="27"/>
      <c r="EH831" s="27"/>
      <c r="EI831" s="27"/>
      <c r="EJ831" s="27"/>
      <c r="EK831" s="27"/>
      <c r="EL831" s="27"/>
      <c r="EM831" s="27"/>
      <c r="EN831" s="27"/>
      <c r="EO831" s="27"/>
      <c r="EP831" s="27"/>
      <c r="EQ831" s="27"/>
      <c r="ER831" s="27"/>
      <c r="ES831" s="27"/>
      <c r="ET831" s="27"/>
      <c r="EU831" s="27"/>
      <c r="EV831" s="27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7"/>
      <c r="FT831" s="27"/>
      <c r="FU831" s="27"/>
      <c r="FV831" s="27"/>
      <c r="FW831" s="27"/>
      <c r="FX831" s="27"/>
      <c r="FY831" s="27"/>
      <c r="FZ831" s="27"/>
      <c r="GA831" s="27"/>
      <c r="GB831" s="27"/>
      <c r="GC831" s="27"/>
      <c r="GD831" s="27"/>
      <c r="GE831" s="27"/>
      <c r="GF831" s="27"/>
      <c r="GG831" s="27"/>
      <c r="GH831" s="27"/>
      <c r="GI831" s="27"/>
      <c r="GJ831" s="27"/>
      <c r="GK831" s="27"/>
      <c r="GL831" s="27"/>
      <c r="GM831" s="27"/>
      <c r="GN831" s="27"/>
      <c r="GO831" s="27"/>
      <c r="GP831" s="27"/>
      <c r="GQ831" s="27"/>
    </row>
    <row r="832" spans="1:199" customFormat="1" x14ac:dyDescent="0.2">
      <c r="A832">
        <f t="shared" si="198"/>
        <v>5</v>
      </c>
      <c r="B832">
        <f t="shared" si="199"/>
        <v>4</v>
      </c>
      <c r="C832" s="1">
        <v>35174</v>
      </c>
      <c r="D832">
        <f t="shared" si="200"/>
        <v>4</v>
      </c>
      <c r="E832">
        <f t="shared" si="201"/>
        <v>1996</v>
      </c>
      <c r="F832" s="17">
        <f t="shared" si="204"/>
        <v>-3.9000000000000146E-2</v>
      </c>
      <c r="G832" s="16">
        <f t="shared" si="190"/>
        <v>-6.2916666666666954E-2</v>
      </c>
      <c r="H832" s="16">
        <f t="shared" si="191"/>
        <v>-2.0000000000000018E-2</v>
      </c>
      <c r="I832" s="16">
        <f t="shared" si="192"/>
        <v>-8.2916666666666972E-2</v>
      </c>
      <c r="J832" s="7">
        <f>VLOOKUP(C832,'Nymex hist.'!A:B,2,0)</f>
        <v>2.3610000000000002</v>
      </c>
      <c r="K832" s="11">
        <f t="shared" si="203"/>
        <v>2.327</v>
      </c>
      <c r="L832" s="11">
        <f t="shared" si="205"/>
        <v>2.2879999999999998</v>
      </c>
      <c r="M832" s="9">
        <f t="shared" si="193"/>
        <v>2.0324166666666668</v>
      </c>
      <c r="N832" s="9">
        <f t="shared" si="194"/>
        <v>1.9694999999999998</v>
      </c>
      <c r="O832" s="9">
        <f t="shared" si="195"/>
        <v>1.9494999999999998</v>
      </c>
      <c r="P832" s="9">
        <f t="shared" si="196"/>
        <v>1.9694999999999998</v>
      </c>
      <c r="Q832" s="9">
        <f t="shared" si="197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x14ac:dyDescent="0.2">
      <c r="A833">
        <f t="shared" si="198"/>
        <v>1</v>
      </c>
      <c r="B833">
        <f t="shared" si="199"/>
        <v>4</v>
      </c>
      <c r="C833" s="1">
        <v>35177</v>
      </c>
      <c r="D833">
        <f t="shared" si="200"/>
        <v>4</v>
      </c>
      <c r="E833">
        <f t="shared" si="201"/>
        <v>1996</v>
      </c>
      <c r="F833" s="17">
        <f t="shared" si="204"/>
        <v>-2.9533333333333189E-2</v>
      </c>
      <c r="G833" s="16">
        <f t="shared" si="190"/>
        <v>-8.7666666666666782E-2</v>
      </c>
      <c r="H833" s="16">
        <f t="shared" si="191"/>
        <v>-3.5000000000000142E-2</v>
      </c>
      <c r="I833" s="16">
        <f t="shared" si="192"/>
        <v>-0.12266666666666692</v>
      </c>
      <c r="J833" s="7">
        <f>VLOOKUP(C833,'Nymex hist.'!A:B,2,0)</f>
        <v>2.359</v>
      </c>
      <c r="K833" s="11">
        <f t="shared" si="203"/>
        <v>2.3353333333333333</v>
      </c>
      <c r="L833" s="11">
        <f t="shared" si="205"/>
        <v>2.3058000000000001</v>
      </c>
      <c r="M833" s="9">
        <f t="shared" si="193"/>
        <v>2.0368333333333335</v>
      </c>
      <c r="N833" s="9">
        <f t="shared" si="194"/>
        <v>1.9491666666666667</v>
      </c>
      <c r="O833" s="9">
        <f t="shared" si="195"/>
        <v>1.9141666666666666</v>
      </c>
      <c r="P833" s="9">
        <f t="shared" si="196"/>
        <v>1.9341666666666668</v>
      </c>
      <c r="Q833" s="9">
        <f t="shared" si="197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x14ac:dyDescent="0.2">
      <c r="A834">
        <f t="shared" si="198"/>
        <v>2</v>
      </c>
      <c r="B834">
        <f t="shared" si="199"/>
        <v>4</v>
      </c>
      <c r="C834" s="1">
        <v>35178</v>
      </c>
      <c r="D834">
        <f t="shared" si="200"/>
        <v>4</v>
      </c>
      <c r="E834">
        <f t="shared" si="201"/>
        <v>1996</v>
      </c>
      <c r="F834" s="17">
        <f t="shared" si="204"/>
        <v>-3.0000000000001137E-3</v>
      </c>
      <c r="G834" s="16">
        <f t="shared" si="190"/>
        <v>-8.4666666666666446E-2</v>
      </c>
      <c r="H834" s="16">
        <f t="shared" si="191"/>
        <v>-4.0000000000000258E-2</v>
      </c>
      <c r="I834" s="16">
        <f t="shared" si="192"/>
        <v>-0.1246666666666667</v>
      </c>
      <c r="J834" s="7">
        <f>VLOOKUP(C834,'Nymex hist.'!A:B,2,0)</f>
        <v>2.2799999999999998</v>
      </c>
      <c r="K834" s="11">
        <f t="shared" si="203"/>
        <v>2.2829999999999999</v>
      </c>
      <c r="L834" s="11">
        <f t="shared" si="205"/>
        <v>2.2799999999999998</v>
      </c>
      <c r="M834" s="9">
        <f t="shared" si="193"/>
        <v>2.0118333333333331</v>
      </c>
      <c r="N834" s="9">
        <f t="shared" si="194"/>
        <v>1.9271666666666667</v>
      </c>
      <c r="O834" s="9">
        <f t="shared" si="195"/>
        <v>1.8871666666666664</v>
      </c>
      <c r="P834" s="9">
        <f t="shared" si="196"/>
        <v>1.9071666666666669</v>
      </c>
      <c r="Q834" s="9">
        <f t="shared" si="197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x14ac:dyDescent="0.2">
      <c r="A835">
        <f t="shared" si="198"/>
        <v>3</v>
      </c>
      <c r="B835">
        <f t="shared" si="199"/>
        <v>4</v>
      </c>
      <c r="C835" s="1">
        <v>35179</v>
      </c>
      <c r="D835">
        <f t="shared" si="200"/>
        <v>4</v>
      </c>
      <c r="E835">
        <f t="shared" si="201"/>
        <v>1996</v>
      </c>
      <c r="F835" s="17">
        <f t="shared" si="204"/>
        <v>1.6933333333333689E-2</v>
      </c>
      <c r="G835" s="16">
        <f t="shared" si="190"/>
        <v>-7.9000000000000403E-2</v>
      </c>
      <c r="H835" s="16">
        <f t="shared" si="191"/>
        <v>-4.0000000000000036E-2</v>
      </c>
      <c r="I835" s="16">
        <f t="shared" si="192"/>
        <v>-0.11900000000000044</v>
      </c>
      <c r="J835" s="7">
        <f>VLOOKUP(C835,'Nymex hist.'!A:B,2,0)</f>
        <v>2.214</v>
      </c>
      <c r="K835" s="11">
        <f t="shared" si="203"/>
        <v>2.2436666666666665</v>
      </c>
      <c r="L835" s="11">
        <f t="shared" si="205"/>
        <v>2.2606000000000002</v>
      </c>
      <c r="M835" s="9">
        <f t="shared" si="193"/>
        <v>1.9989166666666669</v>
      </c>
      <c r="N835" s="9">
        <f t="shared" si="194"/>
        <v>1.9199166666666665</v>
      </c>
      <c r="O835" s="9">
        <f t="shared" si="195"/>
        <v>1.8799166666666665</v>
      </c>
      <c r="P835" s="9">
        <f t="shared" si="196"/>
        <v>1.8999166666666669</v>
      </c>
      <c r="Q835" s="9">
        <f t="shared" si="197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">
      <c r="A836" s="31">
        <f t="shared" si="198"/>
        <v>4</v>
      </c>
      <c r="B836" s="31">
        <f t="shared" si="199"/>
        <v>4</v>
      </c>
      <c r="C836" s="1">
        <v>35180</v>
      </c>
      <c r="D836">
        <f t="shared" si="200"/>
        <v>4</v>
      </c>
      <c r="E836">
        <f t="shared" si="201"/>
        <v>1996</v>
      </c>
      <c r="F836" s="19">
        <f t="shared" si="204"/>
        <v>8.4666666666666224E-3</v>
      </c>
      <c r="G836" s="19">
        <f t="shared" si="190"/>
        <v>-7.6083333333333059E-2</v>
      </c>
      <c r="H836" s="19">
        <f t="shared" si="191"/>
        <v>-4.0000000000000036E-2</v>
      </c>
      <c r="I836" s="19">
        <f t="shared" si="192"/>
        <v>-0.11608333333333309</v>
      </c>
      <c r="J836" s="21">
        <f>VLOOKUP(C836,'Nymex hist.'!A:B,2,0)</f>
        <v>2.258</v>
      </c>
      <c r="K836" s="21">
        <f t="shared" si="203"/>
        <v>2.2293333333333334</v>
      </c>
      <c r="L836" s="21">
        <f t="shared" si="205"/>
        <v>2.2378</v>
      </c>
      <c r="M836" s="21">
        <f t="shared" si="193"/>
        <v>1.973583333333333</v>
      </c>
      <c r="N836" s="21">
        <f t="shared" si="194"/>
        <v>1.8975</v>
      </c>
      <c r="O836" s="21">
        <f t="shared" si="195"/>
        <v>1.8574999999999999</v>
      </c>
      <c r="P836" s="21">
        <f t="shared" si="196"/>
        <v>1.8574999999999999</v>
      </c>
      <c r="Q836" s="21">
        <f t="shared" si="197"/>
        <v>1.8975</v>
      </c>
      <c r="R836" s="8">
        <v>35180</v>
      </c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9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>
        <v>2.214</v>
      </c>
      <c r="BG836" s="27">
        <v>2.258</v>
      </c>
      <c r="BH836" s="27">
        <v>2.242</v>
      </c>
      <c r="BI836" s="27">
        <v>2.238</v>
      </c>
      <c r="BJ836" s="27">
        <v>2.2120000000000002</v>
      </c>
      <c r="BK836" s="27">
        <v>2.2120000000000002</v>
      </c>
      <c r="BL836" s="27">
        <v>2.2519999999999998</v>
      </c>
      <c r="BM836" s="27">
        <v>2.3319999999999999</v>
      </c>
      <c r="BN836" s="27">
        <v>2.3450000000000002</v>
      </c>
      <c r="BO836" s="27">
        <v>2.2250000000000001</v>
      </c>
      <c r="BP836" s="27">
        <v>2.0350000000000001</v>
      </c>
      <c r="BQ836" s="27">
        <v>1.8620000000000001</v>
      </c>
      <c r="BR836" s="27">
        <v>1.8580000000000001</v>
      </c>
      <c r="BS836" s="27">
        <v>1.857</v>
      </c>
      <c r="BT836" s="27">
        <v>1.857</v>
      </c>
      <c r="BU836" s="27">
        <v>1.857</v>
      </c>
      <c r="BV836" s="27">
        <v>1.8580000000000001</v>
      </c>
      <c r="BW836" s="27">
        <v>1.8879999999999999</v>
      </c>
      <c r="BX836" s="27">
        <v>1.954</v>
      </c>
      <c r="BY836" s="27">
        <v>2.0870000000000002</v>
      </c>
      <c r="BZ836" s="27">
        <v>2.09</v>
      </c>
      <c r="CA836" s="27">
        <v>2.0350000000000001</v>
      </c>
      <c r="CB836" s="27">
        <v>1.93</v>
      </c>
      <c r="CC836" s="27">
        <v>1.82</v>
      </c>
      <c r="CD836" s="27">
        <v>1.82</v>
      </c>
      <c r="CE836" s="27">
        <v>1.82</v>
      </c>
      <c r="CF836" s="27">
        <v>1.82</v>
      </c>
      <c r="CG836" s="27">
        <v>1.82</v>
      </c>
      <c r="CH836" s="27">
        <v>1.82</v>
      </c>
      <c r="CI836" s="27">
        <v>1.845</v>
      </c>
      <c r="CJ836" s="27">
        <v>1.925</v>
      </c>
      <c r="CK836" s="27">
        <v>2.0249999999999999</v>
      </c>
      <c r="CL836" s="27">
        <v>2.0499999999999998</v>
      </c>
      <c r="CM836" s="27">
        <v>1.9950000000000001</v>
      </c>
      <c r="CN836" s="27">
        <v>1.89</v>
      </c>
      <c r="CO836" s="27">
        <v>1.78</v>
      </c>
      <c r="CP836" s="27">
        <v>1.78</v>
      </c>
      <c r="CQ836" s="27">
        <v>1.78</v>
      </c>
      <c r="CR836" s="27">
        <v>1.78</v>
      </c>
      <c r="CS836" s="27">
        <v>1.78</v>
      </c>
      <c r="CT836" s="27">
        <v>1.78</v>
      </c>
      <c r="CU836" s="27">
        <v>1.8049999999999999</v>
      </c>
      <c r="CV836" s="27">
        <v>1.885</v>
      </c>
      <c r="CW836" s="27">
        <v>1.9850000000000001</v>
      </c>
      <c r="CX836" s="27">
        <v>2.0499999999999998</v>
      </c>
      <c r="CY836" s="27">
        <v>1.9950000000000001</v>
      </c>
      <c r="CZ836" s="27">
        <v>1.89</v>
      </c>
      <c r="DA836" s="27">
        <v>1.78</v>
      </c>
      <c r="DB836" s="27">
        <v>1.78</v>
      </c>
      <c r="DC836" s="27">
        <v>1.78</v>
      </c>
      <c r="DD836" s="27">
        <v>1.78</v>
      </c>
      <c r="DE836" s="27">
        <v>1.78</v>
      </c>
      <c r="DF836" s="27">
        <v>1.78</v>
      </c>
      <c r="DG836" s="27">
        <v>1.8049999999999999</v>
      </c>
      <c r="DH836" s="27">
        <v>1.885</v>
      </c>
      <c r="DI836" s="27">
        <v>1.9850000000000001</v>
      </c>
      <c r="DJ836" s="27">
        <v>2.09</v>
      </c>
      <c r="DK836" s="27">
        <v>2.0350000000000001</v>
      </c>
      <c r="DL836" s="27">
        <v>1.93</v>
      </c>
      <c r="DM836" s="27">
        <v>1.82</v>
      </c>
      <c r="DN836" s="27">
        <v>1.82</v>
      </c>
      <c r="DO836" s="27">
        <v>1.82</v>
      </c>
      <c r="DP836" s="27">
        <v>1.82</v>
      </c>
      <c r="DQ836" s="27">
        <v>1.82</v>
      </c>
      <c r="DR836" s="27">
        <v>1.82</v>
      </c>
      <c r="DS836" s="27">
        <v>1.845</v>
      </c>
      <c r="DT836" s="27">
        <v>1.925</v>
      </c>
      <c r="DU836" s="27">
        <v>2.0249999999999999</v>
      </c>
      <c r="DV836" s="27">
        <v>2.14</v>
      </c>
      <c r="DW836" s="27">
        <v>2.085</v>
      </c>
      <c r="DX836" s="27">
        <v>1.98</v>
      </c>
      <c r="DY836" s="27">
        <v>1.87</v>
      </c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7"/>
      <c r="GB836" s="27"/>
      <c r="GC836" s="27"/>
      <c r="GD836" s="27"/>
      <c r="GE836" s="27"/>
      <c r="GF836" s="27"/>
      <c r="GG836" s="27"/>
      <c r="GH836" s="27"/>
      <c r="GI836" s="27"/>
      <c r="GJ836" s="27"/>
      <c r="GK836" s="27"/>
      <c r="GL836" s="27"/>
      <c r="GM836" s="27"/>
      <c r="GN836" s="27"/>
      <c r="GO836" s="27"/>
      <c r="GP836" s="27"/>
      <c r="GQ836" s="27"/>
    </row>
    <row r="837" spans="1:199" customFormat="1" x14ac:dyDescent="0.2">
      <c r="A837">
        <f t="shared" si="198"/>
        <v>5</v>
      </c>
      <c r="B837">
        <f t="shared" si="199"/>
        <v>4</v>
      </c>
      <c r="C837" s="1">
        <v>35181</v>
      </c>
      <c r="D837">
        <f t="shared" si="200"/>
        <v>4</v>
      </c>
      <c r="E837">
        <f t="shared" si="201"/>
        <v>1996</v>
      </c>
      <c r="F837" s="17">
        <f t="shared" si="204"/>
        <v>1.7166666666667219E-2</v>
      </c>
      <c r="G837" s="16">
        <f t="shared" ref="G837:G900" si="206">N837-M837</f>
        <v>-7.6083333333333725E-2</v>
      </c>
      <c r="H837" s="16">
        <f t="shared" ref="H837:H900" si="207">O837-N837</f>
        <v>-3.9999999999999369E-2</v>
      </c>
      <c r="I837" s="16">
        <f t="shared" ref="I837:I900" si="208">O837-M837</f>
        <v>-0.11608333333333309</v>
      </c>
      <c r="J837" s="7">
        <f>VLOOKUP(C837,'Nymex hist.'!A:B,2,0)</f>
        <v>2.2069999999999999</v>
      </c>
      <c r="K837" s="11">
        <f t="shared" si="203"/>
        <v>2.2008333333333332</v>
      </c>
      <c r="L837" s="11">
        <f t="shared" si="205"/>
        <v>2.2180000000000004</v>
      </c>
      <c r="M837" s="9">
        <f t="shared" ref="M837:M900" si="209">SUMIF($S$3:$FQ$3,$E837+1,$S837:$FQ837)/COUNTIF($S$3:$FQ$3,$E837+1)</f>
        <v>1.9674166666666668</v>
      </c>
      <c r="N837" s="9">
        <f t="shared" ref="N837:N900" si="210">SUMIF($S$3:$FQ$3,$E837+2,$S837:$FQ837)/COUNTIF($S$3:$FQ$3,$E837+2)</f>
        <v>1.8913333333333331</v>
      </c>
      <c r="O837" s="9">
        <f t="shared" ref="O837:O900" si="211">SUMIF($S$3:$FQ$3,$E837+3,$S837:$FQ837)/COUNTIF($S$3:$FQ$3,$E837+3)</f>
        <v>1.8513333333333337</v>
      </c>
      <c r="P837" s="9">
        <f t="shared" ref="P837:P900" si="212">SUMIF($S$3:$FQ$3,$E837+4,$S837:$FQ837)/COUNTIF($S$3:$FQ$3,$E837+4)</f>
        <v>1.8513333333333337</v>
      </c>
      <c r="Q837" s="9">
        <f t="shared" ref="Q837:Q900" si="213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x14ac:dyDescent="0.2">
      <c r="A838">
        <f t="shared" ref="A838:A901" si="214">WEEKDAY(C838,2)</f>
        <v>1</v>
      </c>
      <c r="B838">
        <f t="shared" ref="B838:B901" si="215">MONTH(C838)</f>
        <v>4</v>
      </c>
      <c r="C838" s="1">
        <v>35184</v>
      </c>
      <c r="D838">
        <f t="shared" ref="D838:D901" si="216">MONTH(R838)</f>
        <v>4</v>
      </c>
      <c r="E838">
        <f t="shared" ref="E838:E901" si="217">YEAR(R838)</f>
        <v>1996</v>
      </c>
      <c r="F838" s="17">
        <f t="shared" si="204"/>
        <v>1.6366666666666418E-2</v>
      </c>
      <c r="G838" s="16">
        <f t="shared" si="206"/>
        <v>-7.4083333333332835E-2</v>
      </c>
      <c r="H838" s="16">
        <f t="shared" si="207"/>
        <v>-4.0000000000000258E-2</v>
      </c>
      <c r="I838" s="16">
        <f t="shared" si="208"/>
        <v>-0.11408333333333309</v>
      </c>
      <c r="J838" s="7">
        <f>VLOOKUP(C838,'Nymex hist.'!A:B,2,0)</f>
        <v>2.2229999999999999</v>
      </c>
      <c r="K838" s="11">
        <f t="shared" si="203"/>
        <v>2.1988333333333334</v>
      </c>
      <c r="L838" s="11">
        <f t="shared" si="205"/>
        <v>2.2151999999999998</v>
      </c>
      <c r="M838" s="9">
        <f t="shared" si="209"/>
        <v>1.9781666666666664</v>
      </c>
      <c r="N838" s="9">
        <f t="shared" si="210"/>
        <v>1.9040833333333336</v>
      </c>
      <c r="O838" s="9">
        <f t="shared" si="211"/>
        <v>1.8640833333333333</v>
      </c>
      <c r="P838" s="9">
        <f t="shared" si="212"/>
        <v>1.8640833333333333</v>
      </c>
      <c r="Q838" s="9">
        <f t="shared" si="213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x14ac:dyDescent="0.2">
      <c r="A839">
        <f t="shared" si="214"/>
        <v>2</v>
      </c>
      <c r="B839">
        <f t="shared" si="215"/>
        <v>4</v>
      </c>
      <c r="C839" s="1">
        <v>35185</v>
      </c>
      <c r="D839">
        <f t="shared" si="216"/>
        <v>4</v>
      </c>
      <c r="E839">
        <f t="shared" si="217"/>
        <v>1996</v>
      </c>
      <c r="F839" s="17">
        <f t="shared" si="204"/>
        <v>2.6366666666666649E-2</v>
      </c>
      <c r="G839" s="16">
        <f t="shared" si="206"/>
        <v>-6.941666666666646E-2</v>
      </c>
      <c r="H839" s="16">
        <f t="shared" si="207"/>
        <v>-4.0000000000000702E-2</v>
      </c>
      <c r="I839" s="16">
        <f t="shared" si="208"/>
        <v>-0.10941666666666716</v>
      </c>
      <c r="J839" s="7">
        <f>VLOOKUP(C839,'Nymex hist.'!A:B,2,0)</f>
        <v>2.2240000000000002</v>
      </c>
      <c r="K839" s="11">
        <f t="shared" si="203"/>
        <v>2.1958333333333333</v>
      </c>
      <c r="L839" s="11">
        <f t="shared" si="205"/>
        <v>2.2222</v>
      </c>
      <c r="M839" s="9">
        <f t="shared" si="209"/>
        <v>1.9892500000000002</v>
      </c>
      <c r="N839" s="9">
        <f t="shared" si="210"/>
        <v>1.9198333333333337</v>
      </c>
      <c r="O839" s="9">
        <f t="shared" si="211"/>
        <v>1.879833333333333</v>
      </c>
      <c r="P839" s="9">
        <f t="shared" si="212"/>
        <v>1.879833333333333</v>
      </c>
      <c r="Q839" s="9">
        <f t="shared" si="213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x14ac:dyDescent="0.2">
      <c r="A840">
        <f t="shared" si="214"/>
        <v>3</v>
      </c>
      <c r="B840">
        <f t="shared" si="215"/>
        <v>5</v>
      </c>
      <c r="C840" s="1">
        <v>35186</v>
      </c>
      <c r="D840">
        <f t="shared" si="216"/>
        <v>5</v>
      </c>
      <c r="E840">
        <f t="shared" si="217"/>
        <v>1996</v>
      </c>
      <c r="F840" s="17">
        <f t="shared" si="204"/>
        <v>3.5000000000000142E-2</v>
      </c>
      <c r="G840" s="16">
        <f t="shared" si="206"/>
        <v>-8.1916666666666638E-2</v>
      </c>
      <c r="H840" s="16">
        <f t="shared" si="207"/>
        <v>-4.99999999999996E-2</v>
      </c>
      <c r="I840" s="16">
        <f t="shared" si="208"/>
        <v>-0.13191666666666624</v>
      </c>
      <c r="J840" s="7">
        <f>VLOOKUP(C840,'Nymex hist.'!A:B,2,0)</f>
        <v>2.2290000000000001</v>
      </c>
      <c r="K840" s="11">
        <f t="shared" si="203"/>
        <v>2.2071999999999998</v>
      </c>
      <c r="L840" s="11">
        <f t="shared" si="205"/>
        <v>2.2422</v>
      </c>
      <c r="M840" s="9">
        <f t="shared" si="209"/>
        <v>2.0217499999999999</v>
      </c>
      <c r="N840" s="9">
        <f t="shared" si="210"/>
        <v>1.9398333333333333</v>
      </c>
      <c r="O840" s="9">
        <f t="shared" si="211"/>
        <v>1.8898333333333337</v>
      </c>
      <c r="P840" s="9">
        <f t="shared" si="212"/>
        <v>1.8748333333333334</v>
      </c>
      <c r="Q840" s="9">
        <f t="shared" si="213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">
      <c r="A841" s="31">
        <f t="shared" si="214"/>
        <v>4</v>
      </c>
      <c r="B841" s="31">
        <f t="shared" si="215"/>
        <v>5</v>
      </c>
      <c r="C841" s="1">
        <v>35187</v>
      </c>
      <c r="D841">
        <f t="shared" si="216"/>
        <v>5</v>
      </c>
      <c r="E841">
        <f t="shared" si="217"/>
        <v>1996</v>
      </c>
      <c r="F841" s="19">
        <f t="shared" si="204"/>
        <v>5.0399999999999778E-2</v>
      </c>
      <c r="G841" s="19">
        <f t="shared" si="206"/>
        <v>-8.0416666666667025E-2</v>
      </c>
      <c r="H841" s="19">
        <f t="shared" si="207"/>
        <v>-4.9999999999999822E-2</v>
      </c>
      <c r="I841" s="19">
        <f t="shared" si="208"/>
        <v>-0.13041666666666685</v>
      </c>
      <c r="J841" s="21">
        <f>VLOOKUP(C841,'Nymex hist.'!A:B,2,0)</f>
        <v>2.19</v>
      </c>
      <c r="K841" s="21">
        <f t="shared" si="203"/>
        <v>2.1794000000000002</v>
      </c>
      <c r="L841" s="21">
        <f t="shared" si="205"/>
        <v>2.2298</v>
      </c>
      <c r="M841" s="21">
        <f t="shared" si="209"/>
        <v>2.0397500000000002</v>
      </c>
      <c r="N841" s="21">
        <f t="shared" si="210"/>
        <v>1.9593333333333331</v>
      </c>
      <c r="O841" s="21">
        <f t="shared" si="211"/>
        <v>1.9093333333333333</v>
      </c>
      <c r="P841" s="21">
        <f t="shared" si="212"/>
        <v>1.8943333333333332</v>
      </c>
      <c r="Q841" s="21">
        <f t="shared" si="213"/>
        <v>1.9343333333333337</v>
      </c>
      <c r="R841" s="8">
        <v>35187</v>
      </c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9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>
        <v>2.19</v>
      </c>
      <c r="BH841" s="27">
        <v>2.1909999999999998</v>
      </c>
      <c r="BI841" s="27">
        <v>2.1850000000000001</v>
      </c>
      <c r="BJ841" s="27">
        <v>2.1629999999999998</v>
      </c>
      <c r="BK841" s="27">
        <v>2.1680000000000001</v>
      </c>
      <c r="BL841" s="27">
        <v>2.218</v>
      </c>
      <c r="BM841" s="27">
        <v>2.3010000000000002</v>
      </c>
      <c r="BN841" s="27">
        <v>2.3119999999999998</v>
      </c>
      <c r="BO841" s="27">
        <v>2.2370000000000001</v>
      </c>
      <c r="BP841" s="27">
        <v>2.081</v>
      </c>
      <c r="BQ841" s="27">
        <v>1.9510000000000001</v>
      </c>
      <c r="BR841" s="27">
        <v>1.9510000000000001</v>
      </c>
      <c r="BS841" s="27">
        <v>1.9510000000000001</v>
      </c>
      <c r="BT841" s="27">
        <v>1.9510000000000001</v>
      </c>
      <c r="BU841" s="27">
        <v>1.9510000000000001</v>
      </c>
      <c r="BV841" s="27">
        <v>1.9510000000000001</v>
      </c>
      <c r="BW841" s="27">
        <v>1.9710000000000001</v>
      </c>
      <c r="BX841" s="27">
        <v>2.0259999999999998</v>
      </c>
      <c r="BY841" s="27">
        <v>2.1440000000000001</v>
      </c>
      <c r="BZ841" s="27">
        <v>2.1440000000000001</v>
      </c>
      <c r="CA841" s="27">
        <v>2.0950000000000002</v>
      </c>
      <c r="CB841" s="27">
        <v>1.9950000000000001</v>
      </c>
      <c r="CC841" s="27">
        <v>1.8879999999999999</v>
      </c>
      <c r="CD841" s="27">
        <v>1.8859999999999999</v>
      </c>
      <c r="CE841" s="27">
        <v>1.8859999999999999</v>
      </c>
      <c r="CF841" s="27">
        <v>1.8859999999999999</v>
      </c>
      <c r="CG841" s="27">
        <v>1.8859999999999999</v>
      </c>
      <c r="CH841" s="27">
        <v>1.883</v>
      </c>
      <c r="CI841" s="27">
        <v>1.905</v>
      </c>
      <c r="CJ841" s="27">
        <v>1.982</v>
      </c>
      <c r="CK841" s="27">
        <v>2.0760000000000001</v>
      </c>
      <c r="CL841" s="27">
        <v>2.0939999999999999</v>
      </c>
      <c r="CM841" s="27">
        <v>2.0449999999999999</v>
      </c>
      <c r="CN841" s="27">
        <v>1.9450000000000001</v>
      </c>
      <c r="CO841" s="27">
        <v>1.8380000000000001</v>
      </c>
      <c r="CP841" s="27">
        <v>1.8360000000000001</v>
      </c>
      <c r="CQ841" s="27">
        <v>1.8360000000000001</v>
      </c>
      <c r="CR841" s="27">
        <v>1.8360000000000001</v>
      </c>
      <c r="CS841" s="27">
        <v>1.8360000000000001</v>
      </c>
      <c r="CT841" s="27">
        <v>1.833</v>
      </c>
      <c r="CU841" s="27">
        <v>1.855</v>
      </c>
      <c r="CV841" s="27">
        <v>1.9319999999999999</v>
      </c>
      <c r="CW841" s="27">
        <v>2.0259999999999998</v>
      </c>
      <c r="CX841" s="27">
        <v>2.0790000000000002</v>
      </c>
      <c r="CY841" s="27">
        <v>2.0299999999999998</v>
      </c>
      <c r="CZ841" s="27">
        <v>1.93</v>
      </c>
      <c r="DA841" s="27">
        <v>1.823</v>
      </c>
      <c r="DB841" s="27">
        <v>1.821</v>
      </c>
      <c r="DC841" s="27">
        <v>1.821</v>
      </c>
      <c r="DD841" s="27">
        <v>1.821</v>
      </c>
      <c r="DE841" s="27">
        <v>1.821</v>
      </c>
      <c r="DF841" s="27">
        <v>1.8180000000000001</v>
      </c>
      <c r="DG841" s="27">
        <v>1.84</v>
      </c>
      <c r="DH841" s="27">
        <v>1.917</v>
      </c>
      <c r="DI841" s="27">
        <v>2.0110000000000001</v>
      </c>
      <c r="DJ841" s="27">
        <v>2.1190000000000002</v>
      </c>
      <c r="DK841" s="27">
        <v>2.0699999999999998</v>
      </c>
      <c r="DL841" s="27">
        <v>1.97</v>
      </c>
      <c r="DM841" s="27">
        <v>1.863</v>
      </c>
      <c r="DN841" s="27">
        <v>1.861</v>
      </c>
      <c r="DO841" s="27">
        <v>1.861</v>
      </c>
      <c r="DP841" s="27">
        <v>1.861</v>
      </c>
      <c r="DQ841" s="27">
        <v>1.861</v>
      </c>
      <c r="DR841" s="27">
        <v>1.8580000000000001</v>
      </c>
      <c r="DS841" s="27">
        <v>1.88</v>
      </c>
      <c r="DT841" s="27">
        <v>1.9570000000000001</v>
      </c>
      <c r="DU841" s="27">
        <v>2.0510000000000002</v>
      </c>
      <c r="DV841" s="27">
        <v>2.169</v>
      </c>
      <c r="DW841" s="27">
        <v>2.12</v>
      </c>
      <c r="DX841" s="27">
        <v>2.02</v>
      </c>
      <c r="DY841" s="27">
        <v>1.913</v>
      </c>
      <c r="DZ841" s="27">
        <v>1.911</v>
      </c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</row>
    <row r="842" spans="1:199" customFormat="1" x14ac:dyDescent="0.2">
      <c r="A842">
        <f t="shared" si="214"/>
        <v>5</v>
      </c>
      <c r="B842">
        <f t="shared" si="215"/>
        <v>5</v>
      </c>
      <c r="C842" s="1">
        <v>35188</v>
      </c>
      <c r="D842">
        <f t="shared" si="216"/>
        <v>5</v>
      </c>
      <c r="E842">
        <f t="shared" si="217"/>
        <v>1996</v>
      </c>
      <c r="F842" s="17">
        <f t="shared" si="204"/>
        <v>7.3599999999999888E-2</v>
      </c>
      <c r="G842" s="16">
        <f t="shared" si="206"/>
        <v>-6.4333333333333798E-2</v>
      </c>
      <c r="H842" s="16">
        <f t="shared" si="207"/>
        <v>-2.000000000000024E-2</v>
      </c>
      <c r="I842" s="16">
        <f t="shared" si="208"/>
        <v>-8.4333333333334037E-2</v>
      </c>
      <c r="J842" s="7">
        <f>VLOOKUP(C842,'Nymex hist.'!A:B,2,0)</f>
        <v>2.1309999999999998</v>
      </c>
      <c r="K842" s="11">
        <f t="shared" si="203"/>
        <v>2.1326000000000001</v>
      </c>
      <c r="L842" s="11">
        <f t="shared" si="205"/>
        <v>2.2061999999999999</v>
      </c>
      <c r="M842" s="9">
        <f t="shared" si="209"/>
        <v>2.0432500000000005</v>
      </c>
      <c r="N842" s="9">
        <f t="shared" si="210"/>
        <v>1.9789166666666667</v>
      </c>
      <c r="O842" s="9">
        <f t="shared" si="211"/>
        <v>1.9589166666666664</v>
      </c>
      <c r="P842" s="9">
        <f t="shared" si="212"/>
        <v>1.9589166666666664</v>
      </c>
      <c r="Q842" s="9">
        <f t="shared" si="213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x14ac:dyDescent="0.2">
      <c r="A843">
        <f t="shared" si="214"/>
        <v>1</v>
      </c>
      <c r="B843">
        <f t="shared" si="215"/>
        <v>5</v>
      </c>
      <c r="C843" s="1">
        <v>35191</v>
      </c>
      <c r="D843">
        <f t="shared" si="216"/>
        <v>5</v>
      </c>
      <c r="E843">
        <f t="shared" si="217"/>
        <v>1996</v>
      </c>
      <c r="F843" s="17">
        <f t="shared" si="204"/>
        <v>6.800000000000006E-2</v>
      </c>
      <c r="G843" s="16">
        <f t="shared" si="206"/>
        <v>-5.7166666666666366E-2</v>
      </c>
      <c r="H843" s="16">
        <f t="shared" si="207"/>
        <v>0</v>
      </c>
      <c r="I843" s="16">
        <f t="shared" si="208"/>
        <v>-5.7166666666666366E-2</v>
      </c>
      <c r="J843" s="7">
        <f>VLOOKUP(C843,'Nymex hist.'!A:B,2,0)</f>
        <v>2.1480000000000001</v>
      </c>
      <c r="K843" s="11">
        <f t="shared" si="203"/>
        <v>2.1464000000000003</v>
      </c>
      <c r="L843" s="11">
        <f t="shared" si="205"/>
        <v>2.2144000000000004</v>
      </c>
      <c r="M843" s="9">
        <f t="shared" si="209"/>
        <v>2.0627499999999999</v>
      </c>
      <c r="N843" s="9">
        <f t="shared" si="210"/>
        <v>2.0055833333333335</v>
      </c>
      <c r="O843" s="9">
        <f t="shared" si="211"/>
        <v>2.0055833333333335</v>
      </c>
      <c r="P843" s="9">
        <f t="shared" si="212"/>
        <v>2.0205833333333332</v>
      </c>
      <c r="Q843" s="9">
        <f t="shared" si="213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x14ac:dyDescent="0.2">
      <c r="A844">
        <f t="shared" si="214"/>
        <v>2</v>
      </c>
      <c r="B844">
        <f t="shared" si="215"/>
        <v>5</v>
      </c>
      <c r="C844" s="1">
        <v>35192</v>
      </c>
      <c r="D844">
        <f t="shared" si="216"/>
        <v>5</v>
      </c>
      <c r="E844">
        <f t="shared" si="217"/>
        <v>1996</v>
      </c>
      <c r="F844" s="17">
        <f t="shared" si="204"/>
        <v>4.3600000000000083E-2</v>
      </c>
      <c r="G844" s="16">
        <f t="shared" si="206"/>
        <v>-6.0666666666667091E-2</v>
      </c>
      <c r="H844" s="16">
        <f t="shared" si="207"/>
        <v>0</v>
      </c>
      <c r="I844" s="16">
        <f t="shared" si="208"/>
        <v>-6.0666666666667091E-2</v>
      </c>
      <c r="J844" s="7">
        <f>VLOOKUP(C844,'Nymex hist.'!A:B,2,0)</f>
        <v>2.1869999999999998</v>
      </c>
      <c r="K844" s="11">
        <f t="shared" si="203"/>
        <v>2.1914000000000002</v>
      </c>
      <c r="L844" s="11">
        <f t="shared" si="205"/>
        <v>2.2350000000000003</v>
      </c>
      <c r="M844" s="9">
        <f t="shared" si="209"/>
        <v>2.0716666666666668</v>
      </c>
      <c r="N844" s="9">
        <f t="shared" si="210"/>
        <v>2.0109999999999997</v>
      </c>
      <c r="O844" s="9">
        <f t="shared" si="211"/>
        <v>2.0109999999999997</v>
      </c>
      <c r="P844" s="9">
        <f t="shared" si="212"/>
        <v>2.0259999999999998</v>
      </c>
      <c r="Q844" s="9">
        <f t="shared" si="213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x14ac:dyDescent="0.2">
      <c r="A845">
        <f t="shared" si="214"/>
        <v>3</v>
      </c>
      <c r="B845">
        <f t="shared" si="215"/>
        <v>5</v>
      </c>
      <c r="C845" s="1">
        <v>35193</v>
      </c>
      <c r="D845">
        <f t="shared" si="216"/>
        <v>5</v>
      </c>
      <c r="E845">
        <f t="shared" si="217"/>
        <v>1996</v>
      </c>
      <c r="F845" s="17">
        <f t="shared" si="204"/>
        <v>2.6999999999999691E-2</v>
      </c>
      <c r="G845" s="16">
        <f t="shared" si="206"/>
        <v>-6.0916666666666286E-2</v>
      </c>
      <c r="H845" s="16">
        <f t="shared" si="207"/>
        <v>0</v>
      </c>
      <c r="I845" s="16">
        <f t="shared" si="208"/>
        <v>-6.0916666666666286E-2</v>
      </c>
      <c r="J845" s="7">
        <f>VLOOKUP(C845,'Nymex hist.'!A:B,2,0)</f>
        <v>2.1859999999999999</v>
      </c>
      <c r="K845" s="11">
        <f t="shared" si="203"/>
        <v>2.2014</v>
      </c>
      <c r="L845" s="11">
        <f t="shared" si="205"/>
        <v>2.2283999999999997</v>
      </c>
      <c r="M845" s="9">
        <f t="shared" si="209"/>
        <v>2.055333333333333</v>
      </c>
      <c r="N845" s="9">
        <f t="shared" si="210"/>
        <v>1.9944166666666667</v>
      </c>
      <c r="O845" s="9">
        <f t="shared" si="211"/>
        <v>1.9944166666666667</v>
      </c>
      <c r="P845" s="9">
        <f t="shared" si="212"/>
        <v>2.0094166666666666</v>
      </c>
      <c r="Q845" s="9">
        <f t="shared" si="213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">
      <c r="A846" s="31">
        <f t="shared" si="214"/>
        <v>4</v>
      </c>
      <c r="B846" s="31">
        <f t="shared" si="215"/>
        <v>5</v>
      </c>
      <c r="C846" s="1">
        <v>35194</v>
      </c>
      <c r="D846">
        <f t="shared" si="216"/>
        <v>5</v>
      </c>
      <c r="E846">
        <f t="shared" si="217"/>
        <v>1996</v>
      </c>
      <c r="F846" s="19">
        <f t="shared" si="204"/>
        <v>6.8000000000001393E-3</v>
      </c>
      <c r="G846" s="19">
        <f t="shared" si="206"/>
        <v>-6.5583333333333105E-2</v>
      </c>
      <c r="H846" s="19">
        <f t="shared" si="207"/>
        <v>0</v>
      </c>
      <c r="I846" s="19">
        <f t="shared" si="208"/>
        <v>-6.5583333333333105E-2</v>
      </c>
      <c r="J846" s="21">
        <f>VLOOKUP(C846,'Nymex hist.'!A:B,2,0)</f>
        <v>2.21</v>
      </c>
      <c r="K846" s="21">
        <f t="shared" si="203"/>
        <v>2.2343999999999999</v>
      </c>
      <c r="L846" s="21">
        <f t="shared" si="205"/>
        <v>2.2412000000000001</v>
      </c>
      <c r="M846" s="21">
        <f t="shared" si="209"/>
        <v>2.0459999999999998</v>
      </c>
      <c r="N846" s="21">
        <f t="shared" si="210"/>
        <v>1.9804166666666667</v>
      </c>
      <c r="O846" s="21">
        <f t="shared" si="211"/>
        <v>1.9804166666666667</v>
      </c>
      <c r="P846" s="21">
        <f t="shared" si="212"/>
        <v>1.9954166666666664</v>
      </c>
      <c r="Q846" s="21">
        <f t="shared" si="213"/>
        <v>2.0304166666666665</v>
      </c>
      <c r="R846" s="8">
        <v>35194</v>
      </c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9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>
        <v>2.21</v>
      </c>
      <c r="BH846" s="27">
        <v>2.2669999999999999</v>
      </c>
      <c r="BI846" s="27">
        <v>2.2549999999999999</v>
      </c>
      <c r="BJ846" s="27">
        <v>2.2200000000000002</v>
      </c>
      <c r="BK846" s="27">
        <v>2.2200000000000002</v>
      </c>
      <c r="BL846" s="27">
        <v>2.2519999999999998</v>
      </c>
      <c r="BM846" s="27">
        <v>2.3170000000000002</v>
      </c>
      <c r="BN846" s="27">
        <v>2.3170000000000002</v>
      </c>
      <c r="BO846" s="27">
        <v>2.2400000000000002</v>
      </c>
      <c r="BP846" s="27">
        <v>2.08</v>
      </c>
      <c r="BQ846" s="27">
        <v>1.9550000000000001</v>
      </c>
      <c r="BR846" s="27">
        <v>1.9550000000000001</v>
      </c>
      <c r="BS846" s="27">
        <v>1.9550000000000001</v>
      </c>
      <c r="BT846" s="27">
        <v>1.9550000000000001</v>
      </c>
      <c r="BU846" s="27">
        <v>1.9550000000000001</v>
      </c>
      <c r="BV846" s="27">
        <v>1.9550000000000001</v>
      </c>
      <c r="BW846" s="27">
        <v>1.978</v>
      </c>
      <c r="BX846" s="27">
        <v>2.0409999999999999</v>
      </c>
      <c r="BY846" s="27">
        <v>2.1659999999999999</v>
      </c>
      <c r="BZ846" s="27">
        <v>2.1659999999999999</v>
      </c>
      <c r="CA846" s="27">
        <v>2.12</v>
      </c>
      <c r="CB846" s="27">
        <v>2.016</v>
      </c>
      <c r="CC846" s="27">
        <v>1.905</v>
      </c>
      <c r="CD846" s="27">
        <v>1.903</v>
      </c>
      <c r="CE846" s="27">
        <v>1.903</v>
      </c>
      <c r="CF846" s="27">
        <v>1.903</v>
      </c>
      <c r="CG846" s="27">
        <v>1.903</v>
      </c>
      <c r="CH846" s="27">
        <v>1.903</v>
      </c>
      <c r="CI846" s="27">
        <v>1.9279999999999999</v>
      </c>
      <c r="CJ846" s="27">
        <v>2.0089999999999999</v>
      </c>
      <c r="CK846" s="27">
        <v>2.1059999999999999</v>
      </c>
      <c r="CL846" s="27">
        <v>2.1659999999999999</v>
      </c>
      <c r="CM846" s="27">
        <v>2.12</v>
      </c>
      <c r="CN846" s="27">
        <v>2.016</v>
      </c>
      <c r="CO846" s="27">
        <v>1.905</v>
      </c>
      <c r="CP846" s="27">
        <v>1.903</v>
      </c>
      <c r="CQ846" s="27">
        <v>1.903</v>
      </c>
      <c r="CR846" s="27">
        <v>1.903</v>
      </c>
      <c r="CS846" s="27">
        <v>1.903</v>
      </c>
      <c r="CT846" s="27">
        <v>1.903</v>
      </c>
      <c r="CU846" s="27">
        <v>1.9279999999999999</v>
      </c>
      <c r="CV846" s="27">
        <v>2.0089999999999999</v>
      </c>
      <c r="CW846" s="27">
        <v>2.1059999999999999</v>
      </c>
      <c r="CX846" s="27">
        <v>2.181</v>
      </c>
      <c r="CY846" s="27">
        <v>2.1349999999999998</v>
      </c>
      <c r="CZ846" s="27">
        <v>2.0310000000000001</v>
      </c>
      <c r="DA846" s="27">
        <v>1.92</v>
      </c>
      <c r="DB846" s="27">
        <v>1.9179999999999999</v>
      </c>
      <c r="DC846" s="27">
        <v>1.9179999999999999</v>
      </c>
      <c r="DD846" s="27">
        <v>1.9179999999999999</v>
      </c>
      <c r="DE846" s="27">
        <v>1.9179999999999999</v>
      </c>
      <c r="DF846" s="27">
        <v>1.9179999999999999</v>
      </c>
      <c r="DG846" s="27">
        <v>1.9430000000000001</v>
      </c>
      <c r="DH846" s="27">
        <v>2.024</v>
      </c>
      <c r="DI846" s="27">
        <v>2.121</v>
      </c>
      <c r="DJ846" s="27">
        <v>2.2160000000000002</v>
      </c>
      <c r="DK846" s="27">
        <v>2.17</v>
      </c>
      <c r="DL846" s="27">
        <v>2.0659999999999998</v>
      </c>
      <c r="DM846" s="27">
        <v>1.9550000000000001</v>
      </c>
      <c r="DN846" s="27">
        <v>1.9530000000000001</v>
      </c>
      <c r="DO846" s="27">
        <v>1.9530000000000001</v>
      </c>
      <c r="DP846" s="27">
        <v>1.9530000000000001</v>
      </c>
      <c r="DQ846" s="27">
        <v>1.9530000000000001</v>
      </c>
      <c r="DR846" s="27">
        <v>1.9530000000000001</v>
      </c>
      <c r="DS846" s="27">
        <v>1.978</v>
      </c>
      <c r="DT846" s="27">
        <v>2.0590000000000002</v>
      </c>
      <c r="DU846" s="27">
        <v>2.1560000000000001</v>
      </c>
      <c r="DV846" s="27">
        <v>2.266</v>
      </c>
      <c r="DW846" s="27">
        <v>2.2200000000000002</v>
      </c>
      <c r="DX846" s="27">
        <v>2.1160000000000001</v>
      </c>
      <c r="DY846" s="27">
        <v>2.0049999999999999</v>
      </c>
      <c r="DZ846" s="27">
        <v>2.0030000000000001</v>
      </c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</row>
    <row r="847" spans="1:199" customFormat="1" x14ac:dyDescent="0.2">
      <c r="A847">
        <f t="shared" si="214"/>
        <v>5</v>
      </c>
      <c r="B847">
        <f t="shared" si="215"/>
        <v>5</v>
      </c>
      <c r="C847" s="1">
        <v>35195</v>
      </c>
      <c r="D847">
        <f t="shared" si="216"/>
        <v>5</v>
      </c>
      <c r="E847">
        <f t="shared" si="217"/>
        <v>1996</v>
      </c>
      <c r="F847" s="17">
        <f t="shared" si="204"/>
        <v>7.2000000000000952E-3</v>
      </c>
      <c r="G847" s="16">
        <f t="shared" si="206"/>
        <v>-6.2083333333333046E-2</v>
      </c>
      <c r="H847" s="16">
        <f t="shared" si="207"/>
        <v>0</v>
      </c>
      <c r="I847" s="16">
        <f t="shared" si="208"/>
        <v>-6.2083333333333046E-2</v>
      </c>
      <c r="J847" s="7">
        <f>VLOOKUP(C847,'Nymex hist.'!A:B,2,0)</f>
        <v>2.2040000000000002</v>
      </c>
      <c r="K847" s="11">
        <f t="shared" si="203"/>
        <v>2.2345999999999999</v>
      </c>
      <c r="L847" s="11">
        <f t="shared" si="205"/>
        <v>2.2418</v>
      </c>
      <c r="M847" s="9">
        <f t="shared" si="209"/>
        <v>2.0404999999999998</v>
      </c>
      <c r="N847" s="9">
        <f t="shared" si="210"/>
        <v>1.9784166666666667</v>
      </c>
      <c r="O847" s="9">
        <f t="shared" si="211"/>
        <v>1.9784166666666667</v>
      </c>
      <c r="P847" s="9">
        <f t="shared" si="212"/>
        <v>1.9934166666666664</v>
      </c>
      <c r="Q847" s="9">
        <f t="shared" si="213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x14ac:dyDescent="0.2">
      <c r="A848">
        <f t="shared" si="214"/>
        <v>1</v>
      </c>
      <c r="B848">
        <f t="shared" si="215"/>
        <v>5</v>
      </c>
      <c r="C848" s="1">
        <v>35198</v>
      </c>
      <c r="D848">
        <f t="shared" si="216"/>
        <v>5</v>
      </c>
      <c r="E848">
        <f t="shared" si="217"/>
        <v>1996</v>
      </c>
      <c r="F848" s="17">
        <f t="shared" si="204"/>
        <v>-1.0599999999999277E-2</v>
      </c>
      <c r="G848" s="16">
        <f t="shared" si="206"/>
        <v>-6.1166666666666814E-2</v>
      </c>
      <c r="H848" s="16">
        <f t="shared" si="207"/>
        <v>0</v>
      </c>
      <c r="I848" s="16">
        <f t="shared" si="208"/>
        <v>-6.1166666666666814E-2</v>
      </c>
      <c r="J848" s="7">
        <f>VLOOKUP(C848,'Nymex hist.'!A:B,2,0)</f>
        <v>2.286</v>
      </c>
      <c r="K848" s="11">
        <f t="shared" si="203"/>
        <v>2.2909999999999995</v>
      </c>
      <c r="L848" s="11">
        <f t="shared" si="205"/>
        <v>2.2804000000000002</v>
      </c>
      <c r="M848" s="9">
        <f t="shared" si="209"/>
        <v>2.0640833333333335</v>
      </c>
      <c r="N848" s="9">
        <f t="shared" si="210"/>
        <v>2.0029166666666667</v>
      </c>
      <c r="O848" s="9">
        <f t="shared" si="211"/>
        <v>2.0029166666666667</v>
      </c>
      <c r="P848" s="9">
        <f t="shared" si="212"/>
        <v>2.0179166666666668</v>
      </c>
      <c r="Q848" s="9">
        <f t="shared" si="213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x14ac:dyDescent="0.2">
      <c r="A849">
        <f t="shared" si="214"/>
        <v>2</v>
      </c>
      <c r="B849">
        <f t="shared" si="215"/>
        <v>5</v>
      </c>
      <c r="C849" s="1">
        <v>35199</v>
      </c>
      <c r="D849">
        <f t="shared" si="216"/>
        <v>5</v>
      </c>
      <c r="E849">
        <f t="shared" si="217"/>
        <v>1996</v>
      </c>
      <c r="F849" s="17">
        <f t="shared" si="204"/>
        <v>-4.3999999999995154E-3</v>
      </c>
      <c r="G849" s="16">
        <f t="shared" si="206"/>
        <v>-5.8083333333333487E-2</v>
      </c>
      <c r="H849" s="16">
        <f t="shared" si="207"/>
        <v>0</v>
      </c>
      <c r="I849" s="16">
        <f t="shared" si="208"/>
        <v>-5.8083333333333487E-2</v>
      </c>
      <c r="J849" s="7">
        <f>VLOOKUP(C849,'Nymex hist.'!A:B,2,0)</f>
        <v>2.2730000000000001</v>
      </c>
      <c r="K849" s="11">
        <f t="shared" si="203"/>
        <v>2.2737999999999996</v>
      </c>
      <c r="L849" s="11">
        <f t="shared" si="205"/>
        <v>2.2694000000000001</v>
      </c>
      <c r="M849" s="9">
        <f t="shared" si="209"/>
        <v>2.0509999999999997</v>
      </c>
      <c r="N849" s="9">
        <f t="shared" si="210"/>
        <v>1.9929166666666662</v>
      </c>
      <c r="O849" s="9">
        <f t="shared" si="211"/>
        <v>1.9929166666666662</v>
      </c>
      <c r="P849" s="9">
        <f t="shared" si="212"/>
        <v>2.007916666666667</v>
      </c>
      <c r="Q849" s="9">
        <f t="shared" si="213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x14ac:dyDescent="0.2">
      <c r="A850">
        <f t="shared" si="214"/>
        <v>3</v>
      </c>
      <c r="B850">
        <f t="shared" si="215"/>
        <v>5</v>
      </c>
      <c r="C850" s="1">
        <v>35200</v>
      </c>
      <c r="D850">
        <f t="shared" si="216"/>
        <v>5</v>
      </c>
      <c r="E850">
        <f t="shared" si="217"/>
        <v>1996</v>
      </c>
      <c r="F850" s="17">
        <f t="shared" si="204"/>
        <v>-1.2200000000000433E-2</v>
      </c>
      <c r="G850" s="16">
        <f t="shared" si="206"/>
        <v>-6.0500000000000442E-2</v>
      </c>
      <c r="H850" s="16">
        <f t="shared" si="207"/>
        <v>0</v>
      </c>
      <c r="I850" s="16">
        <f t="shared" si="208"/>
        <v>-6.0500000000000442E-2</v>
      </c>
      <c r="J850" s="7">
        <f>VLOOKUP(C850,'Nymex hist.'!A:B,2,0)</f>
        <v>2.2989999999999999</v>
      </c>
      <c r="K850" s="11">
        <f t="shared" si="203"/>
        <v>2.2916000000000003</v>
      </c>
      <c r="L850" s="11">
        <f t="shared" si="205"/>
        <v>2.2793999999999999</v>
      </c>
      <c r="M850" s="9">
        <f t="shared" si="209"/>
        <v>2.0534166666666667</v>
      </c>
      <c r="N850" s="9">
        <f t="shared" si="210"/>
        <v>1.9929166666666662</v>
      </c>
      <c r="O850" s="9">
        <f t="shared" si="211"/>
        <v>1.9929166666666662</v>
      </c>
      <c r="P850" s="9">
        <f t="shared" si="212"/>
        <v>2.007916666666667</v>
      </c>
      <c r="Q850" s="9">
        <f t="shared" si="213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">
      <c r="A851" s="31">
        <f t="shared" si="214"/>
        <v>4</v>
      </c>
      <c r="B851" s="31">
        <f t="shared" si="215"/>
        <v>5</v>
      </c>
      <c r="C851" s="1">
        <v>35201</v>
      </c>
      <c r="D851">
        <f t="shared" si="216"/>
        <v>5</v>
      </c>
      <c r="E851">
        <f t="shared" si="217"/>
        <v>1996</v>
      </c>
      <c r="F851" s="19">
        <f t="shared" si="204"/>
        <v>-1.440000000000019E-2</v>
      </c>
      <c r="G851" s="19">
        <f t="shared" si="206"/>
        <v>-5.3583333333333538E-2</v>
      </c>
      <c r="H851" s="19">
        <f t="shared" si="207"/>
        <v>0</v>
      </c>
      <c r="I851" s="19">
        <f t="shared" si="208"/>
        <v>-5.3583333333333538E-2</v>
      </c>
      <c r="J851" s="21">
        <f>VLOOKUP(C851,'Nymex hist.'!A:B,2,0)</f>
        <v>2.302</v>
      </c>
      <c r="K851" s="21">
        <f t="shared" ref="K851:K882" si="218">AVERAGE(BE851:BK851)</f>
        <v>2.3074000000000003</v>
      </c>
      <c r="L851" s="21">
        <f t="shared" si="205"/>
        <v>2.2930000000000001</v>
      </c>
      <c r="M851" s="21">
        <f t="shared" si="209"/>
        <v>2.0645000000000002</v>
      </c>
      <c r="N851" s="21">
        <f t="shared" si="210"/>
        <v>2.0109166666666667</v>
      </c>
      <c r="O851" s="21">
        <f t="shared" si="211"/>
        <v>2.0109166666666667</v>
      </c>
      <c r="P851" s="21">
        <f t="shared" si="212"/>
        <v>2.0259166666666664</v>
      </c>
      <c r="Q851" s="21">
        <f t="shared" si="213"/>
        <v>2.0609166666666665</v>
      </c>
      <c r="R851" s="8">
        <v>35201</v>
      </c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9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>
        <v>2.302</v>
      </c>
      <c r="BH851" s="27">
        <v>2.335</v>
      </c>
      <c r="BI851" s="27">
        <v>2.33</v>
      </c>
      <c r="BJ851" s="27">
        <v>2.29</v>
      </c>
      <c r="BK851" s="27">
        <v>2.2799999999999998</v>
      </c>
      <c r="BL851" s="27">
        <v>2.31</v>
      </c>
      <c r="BM851" s="27">
        <v>2.38</v>
      </c>
      <c r="BN851" s="27">
        <v>2.3849999999999998</v>
      </c>
      <c r="BO851" s="27">
        <v>2.2850000000000001</v>
      </c>
      <c r="BP851" s="27">
        <v>2.105</v>
      </c>
      <c r="BQ851" s="27">
        <v>1.96</v>
      </c>
      <c r="BR851" s="27">
        <v>1.96</v>
      </c>
      <c r="BS851" s="27">
        <v>1.96</v>
      </c>
      <c r="BT851" s="27">
        <v>1.96</v>
      </c>
      <c r="BU851" s="27">
        <v>1.96</v>
      </c>
      <c r="BV851" s="27">
        <v>1.9610000000000001</v>
      </c>
      <c r="BW851" s="27">
        <v>1.986</v>
      </c>
      <c r="BX851" s="27">
        <v>2.0590000000000002</v>
      </c>
      <c r="BY851" s="27">
        <v>2.1930000000000001</v>
      </c>
      <c r="BZ851" s="27">
        <v>2.198</v>
      </c>
      <c r="CA851" s="27">
        <v>2.1520000000000001</v>
      </c>
      <c r="CB851" s="27">
        <v>2.048</v>
      </c>
      <c r="CC851" s="27">
        <v>1.9350000000000001</v>
      </c>
      <c r="CD851" s="27">
        <v>1.9330000000000001</v>
      </c>
      <c r="CE851" s="27">
        <v>1.9330000000000001</v>
      </c>
      <c r="CF851" s="27">
        <v>1.9330000000000001</v>
      </c>
      <c r="CG851" s="27">
        <v>1.9330000000000001</v>
      </c>
      <c r="CH851" s="27">
        <v>1.9330000000000001</v>
      </c>
      <c r="CI851" s="27">
        <v>1.958</v>
      </c>
      <c r="CJ851" s="27">
        <v>2.0390000000000001</v>
      </c>
      <c r="CK851" s="27">
        <v>2.1360000000000001</v>
      </c>
      <c r="CL851" s="27">
        <v>2.198</v>
      </c>
      <c r="CM851" s="27">
        <v>2.1520000000000001</v>
      </c>
      <c r="CN851" s="27">
        <v>2.048</v>
      </c>
      <c r="CO851" s="27">
        <v>1.9350000000000001</v>
      </c>
      <c r="CP851" s="27">
        <v>1.9330000000000001</v>
      </c>
      <c r="CQ851" s="27">
        <v>1.9330000000000001</v>
      </c>
      <c r="CR851" s="27">
        <v>1.9330000000000001</v>
      </c>
      <c r="CS851" s="27">
        <v>1.9330000000000001</v>
      </c>
      <c r="CT851" s="27">
        <v>1.9330000000000001</v>
      </c>
      <c r="CU851" s="27">
        <v>1.958</v>
      </c>
      <c r="CV851" s="27">
        <v>2.0390000000000001</v>
      </c>
      <c r="CW851" s="27">
        <v>2.1360000000000001</v>
      </c>
      <c r="CX851" s="27">
        <v>2.2130000000000001</v>
      </c>
      <c r="CY851" s="27">
        <v>2.1669999999999998</v>
      </c>
      <c r="CZ851" s="27">
        <v>2.0630000000000002</v>
      </c>
      <c r="DA851" s="27">
        <v>1.95</v>
      </c>
      <c r="DB851" s="27">
        <v>1.948</v>
      </c>
      <c r="DC851" s="27">
        <v>1.948</v>
      </c>
      <c r="DD851" s="27">
        <v>1.948</v>
      </c>
      <c r="DE851" s="27">
        <v>1.948</v>
      </c>
      <c r="DF851" s="27">
        <v>1.948</v>
      </c>
      <c r="DG851" s="27">
        <v>1.9730000000000001</v>
      </c>
      <c r="DH851" s="27">
        <v>2.0539999999999998</v>
      </c>
      <c r="DI851" s="27">
        <v>2.1509999999999998</v>
      </c>
      <c r="DJ851" s="27">
        <v>2.2480000000000002</v>
      </c>
      <c r="DK851" s="27">
        <v>2.202</v>
      </c>
      <c r="DL851" s="27">
        <v>2.0979999999999999</v>
      </c>
      <c r="DM851" s="27">
        <v>1.9850000000000001</v>
      </c>
      <c r="DN851" s="27">
        <v>1.9830000000000001</v>
      </c>
      <c r="DO851" s="27">
        <v>1.9830000000000001</v>
      </c>
      <c r="DP851" s="27">
        <v>1.9830000000000001</v>
      </c>
      <c r="DQ851" s="27">
        <v>1.9830000000000001</v>
      </c>
      <c r="DR851" s="27">
        <v>1.9830000000000001</v>
      </c>
      <c r="DS851" s="27">
        <v>2.008</v>
      </c>
      <c r="DT851" s="27">
        <v>2.089</v>
      </c>
      <c r="DU851" s="27">
        <v>2.1859999999999999</v>
      </c>
      <c r="DV851" s="27">
        <v>2.298</v>
      </c>
      <c r="DW851" s="27">
        <v>2.2519999999999998</v>
      </c>
      <c r="DX851" s="27">
        <v>2.1480000000000001</v>
      </c>
      <c r="DY851" s="27">
        <v>2.0350000000000001</v>
      </c>
      <c r="DZ851" s="27">
        <v>2.0329999999999999</v>
      </c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7"/>
      <c r="GB851" s="27"/>
      <c r="GC851" s="27"/>
      <c r="GD851" s="27"/>
      <c r="GE851" s="27"/>
      <c r="GF851" s="27"/>
      <c r="GG851" s="27"/>
      <c r="GH851" s="27"/>
      <c r="GI851" s="27"/>
      <c r="GJ851" s="27"/>
      <c r="GK851" s="27"/>
      <c r="GL851" s="27"/>
      <c r="GM851" s="27"/>
      <c r="GN851" s="27"/>
      <c r="GO851" s="27"/>
      <c r="GP851" s="27"/>
      <c r="GQ851" s="27"/>
    </row>
    <row r="852" spans="1:199" customFormat="1" x14ac:dyDescent="0.2">
      <c r="A852">
        <f t="shared" si="214"/>
        <v>5</v>
      </c>
      <c r="B852">
        <f t="shared" si="215"/>
        <v>5</v>
      </c>
      <c r="C852" s="1">
        <v>35202</v>
      </c>
      <c r="D852">
        <f t="shared" si="216"/>
        <v>5</v>
      </c>
      <c r="E852">
        <f t="shared" si="217"/>
        <v>1996</v>
      </c>
      <c r="F852" s="17">
        <f t="shared" si="204"/>
        <v>-1.0800000000000143E-2</v>
      </c>
      <c r="G852" s="16">
        <f t="shared" si="206"/>
        <v>-5.5166666666666586E-2</v>
      </c>
      <c r="H852" s="16">
        <f t="shared" si="207"/>
        <v>0</v>
      </c>
      <c r="I852" s="16">
        <f t="shared" si="208"/>
        <v>-5.5166666666666586E-2</v>
      </c>
      <c r="J852" s="7">
        <f>VLOOKUP(C852,'Nymex hist.'!A:B,2,0)</f>
        <v>2.2839999999999998</v>
      </c>
      <c r="K852" s="11">
        <f t="shared" si="218"/>
        <v>2.3046000000000002</v>
      </c>
      <c r="L852" s="11">
        <f t="shared" si="205"/>
        <v>2.2938000000000001</v>
      </c>
      <c r="M852" s="9">
        <f t="shared" si="209"/>
        <v>2.0610833333333334</v>
      </c>
      <c r="N852" s="9">
        <f t="shared" si="210"/>
        <v>2.0059166666666668</v>
      </c>
      <c r="O852" s="9">
        <f t="shared" si="211"/>
        <v>2.0059166666666668</v>
      </c>
      <c r="P852" s="9">
        <f t="shared" si="212"/>
        <v>2.0209166666666669</v>
      </c>
      <c r="Q852" s="9">
        <f t="shared" si="213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x14ac:dyDescent="0.2">
      <c r="A853">
        <f t="shared" si="214"/>
        <v>1</v>
      </c>
      <c r="B853">
        <f t="shared" si="215"/>
        <v>5</v>
      </c>
      <c r="C853" s="1">
        <v>35205</v>
      </c>
      <c r="D853">
        <f t="shared" si="216"/>
        <v>5</v>
      </c>
      <c r="E853">
        <f t="shared" si="217"/>
        <v>1996</v>
      </c>
      <c r="F853" s="17">
        <f t="shared" si="204"/>
        <v>-4.2199999999999793E-2</v>
      </c>
      <c r="G853" s="16">
        <f t="shared" si="206"/>
        <v>-5.8833333333333293E-2</v>
      </c>
      <c r="H853" s="16">
        <f t="shared" si="207"/>
        <v>0</v>
      </c>
      <c r="I853" s="16">
        <f t="shared" si="208"/>
        <v>-5.8833333333333293E-2</v>
      </c>
      <c r="J853" s="7">
        <f>VLOOKUP(C853,'Nymex hist.'!A:B,2,0)</f>
        <v>2.3239999999999998</v>
      </c>
      <c r="K853" s="11">
        <f t="shared" si="218"/>
        <v>2.3695999999999997</v>
      </c>
      <c r="L853" s="11">
        <f t="shared" si="205"/>
        <v>2.3273999999999999</v>
      </c>
      <c r="M853" s="9">
        <f t="shared" si="209"/>
        <v>2.0830000000000002</v>
      </c>
      <c r="N853" s="9">
        <f t="shared" si="210"/>
        <v>2.0241666666666669</v>
      </c>
      <c r="O853" s="9">
        <f t="shared" si="211"/>
        <v>2.0241666666666669</v>
      </c>
      <c r="P853" s="9">
        <f t="shared" si="212"/>
        <v>2.039166666666667</v>
      </c>
      <c r="Q853" s="9">
        <f t="shared" si="213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x14ac:dyDescent="0.2">
      <c r="A854">
        <f t="shared" si="214"/>
        <v>2</v>
      </c>
      <c r="B854">
        <f t="shared" si="215"/>
        <v>5</v>
      </c>
      <c r="C854" s="1">
        <v>35206</v>
      </c>
      <c r="D854">
        <f t="shared" si="216"/>
        <v>5</v>
      </c>
      <c r="E854">
        <f t="shared" si="217"/>
        <v>1996</v>
      </c>
      <c r="F854" s="17">
        <f t="shared" si="204"/>
        <v>-1.0400000000000631E-2</v>
      </c>
      <c r="G854" s="16">
        <f t="shared" si="206"/>
        <v>-5.2999999999999936E-2</v>
      </c>
      <c r="H854" s="16">
        <f t="shared" si="207"/>
        <v>0</v>
      </c>
      <c r="I854" s="16">
        <f t="shared" si="208"/>
        <v>-5.2999999999999936E-2</v>
      </c>
      <c r="J854" s="7">
        <f>VLOOKUP(C854,'Nymex hist.'!A:B,2,0)</f>
        <v>2.2949999999999999</v>
      </c>
      <c r="K854" s="11">
        <f t="shared" si="218"/>
        <v>2.3234000000000004</v>
      </c>
      <c r="L854" s="11">
        <f t="shared" si="205"/>
        <v>2.3129999999999997</v>
      </c>
      <c r="M854" s="9">
        <f t="shared" si="209"/>
        <v>2.0800833333333331</v>
      </c>
      <c r="N854" s="9">
        <f t="shared" si="210"/>
        <v>2.0270833333333331</v>
      </c>
      <c r="O854" s="9">
        <f t="shared" si="211"/>
        <v>2.0270833333333331</v>
      </c>
      <c r="P854" s="9">
        <f t="shared" si="212"/>
        <v>2.0420833333333333</v>
      </c>
      <c r="Q854" s="9">
        <f t="shared" si="213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x14ac:dyDescent="0.2">
      <c r="A855">
        <f t="shared" si="214"/>
        <v>3</v>
      </c>
      <c r="B855">
        <f t="shared" si="215"/>
        <v>5</v>
      </c>
      <c r="C855" s="1">
        <v>35207</v>
      </c>
      <c r="D855">
        <f t="shared" si="216"/>
        <v>5</v>
      </c>
      <c r="E855">
        <f t="shared" si="217"/>
        <v>1996</v>
      </c>
      <c r="F855" s="17">
        <f t="shared" si="204"/>
        <v>-2.3400000000000087E-2</v>
      </c>
      <c r="G855" s="16">
        <f t="shared" si="206"/>
        <v>-5.5833333333333623E-2</v>
      </c>
      <c r="H855" s="16">
        <f t="shared" si="207"/>
        <v>0</v>
      </c>
      <c r="I855" s="16">
        <f t="shared" si="208"/>
        <v>-5.5833333333333623E-2</v>
      </c>
      <c r="J855" s="7">
        <f>VLOOKUP(C855,'Nymex hist.'!A:B,2,0)</f>
        <v>2.3290000000000002</v>
      </c>
      <c r="K855" s="11">
        <f t="shared" si="218"/>
        <v>2.3542000000000001</v>
      </c>
      <c r="L855" s="11">
        <f t="shared" si="205"/>
        <v>2.3308</v>
      </c>
      <c r="M855" s="9">
        <f t="shared" si="209"/>
        <v>2.0979166666666669</v>
      </c>
      <c r="N855" s="9">
        <f t="shared" si="210"/>
        <v>2.0420833333333333</v>
      </c>
      <c r="O855" s="9">
        <f t="shared" si="211"/>
        <v>2.0420833333333333</v>
      </c>
      <c r="P855" s="9">
        <f t="shared" si="212"/>
        <v>2.0520833333333335</v>
      </c>
      <c r="Q855" s="9">
        <f t="shared" si="213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">
      <c r="A856" s="31">
        <f t="shared" si="214"/>
        <v>4</v>
      </c>
      <c r="B856" s="31">
        <f t="shared" si="215"/>
        <v>5</v>
      </c>
      <c r="C856" s="1">
        <v>35208</v>
      </c>
      <c r="D856">
        <f t="shared" si="216"/>
        <v>5</v>
      </c>
      <c r="E856">
        <f t="shared" si="217"/>
        <v>1996</v>
      </c>
      <c r="F856" s="19">
        <f t="shared" si="204"/>
        <v>-2.9399999999999871E-2</v>
      </c>
      <c r="G856" s="19">
        <f t="shared" si="206"/>
        <v>-5.5833333333334068E-2</v>
      </c>
      <c r="H856" s="19">
        <f t="shared" si="207"/>
        <v>0</v>
      </c>
      <c r="I856" s="19">
        <f t="shared" si="208"/>
        <v>-5.5833333333334068E-2</v>
      </c>
      <c r="J856" s="21">
        <f>VLOOKUP(C856,'Nymex hist.'!A:B,2,0)</f>
        <v>2.3370000000000002</v>
      </c>
      <c r="K856" s="21">
        <f t="shared" si="218"/>
        <v>2.3536000000000001</v>
      </c>
      <c r="L856" s="21">
        <f t="shared" si="205"/>
        <v>2.3242000000000003</v>
      </c>
      <c r="M856" s="21">
        <f t="shared" si="209"/>
        <v>2.0831666666666671</v>
      </c>
      <c r="N856" s="21">
        <f t="shared" si="210"/>
        <v>2.027333333333333</v>
      </c>
      <c r="O856" s="21">
        <f t="shared" si="211"/>
        <v>2.027333333333333</v>
      </c>
      <c r="P856" s="21">
        <f t="shared" si="212"/>
        <v>2.0373333333333341</v>
      </c>
      <c r="Q856" s="21">
        <f t="shared" si="213"/>
        <v>2.067333333333333</v>
      </c>
      <c r="R856" s="8">
        <v>35208</v>
      </c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9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>
        <v>2.3370000000000002</v>
      </c>
      <c r="BH856" s="27">
        <v>2.37</v>
      </c>
      <c r="BI856" s="27">
        <v>2.3860000000000001</v>
      </c>
      <c r="BJ856" s="27">
        <v>2.3519999999999999</v>
      </c>
      <c r="BK856" s="27">
        <v>2.323</v>
      </c>
      <c r="BL856" s="27">
        <v>2.3450000000000002</v>
      </c>
      <c r="BM856" s="27">
        <v>2.411</v>
      </c>
      <c r="BN856" s="27">
        <v>2.415</v>
      </c>
      <c r="BO856" s="27">
        <v>2.3149999999999999</v>
      </c>
      <c r="BP856" s="27">
        <v>2.1349999999999998</v>
      </c>
      <c r="BQ856" s="27">
        <v>1.99</v>
      </c>
      <c r="BR856" s="27">
        <v>1.9750000000000001</v>
      </c>
      <c r="BS856" s="27">
        <v>1.9730000000000001</v>
      </c>
      <c r="BT856" s="27">
        <v>1.972</v>
      </c>
      <c r="BU856" s="27">
        <v>1.9710000000000001</v>
      </c>
      <c r="BV856" s="27">
        <v>1.97</v>
      </c>
      <c r="BW856" s="27">
        <v>1.9950000000000001</v>
      </c>
      <c r="BX856" s="27">
        <v>2.0819999999999999</v>
      </c>
      <c r="BY856" s="27">
        <v>2.2050000000000001</v>
      </c>
      <c r="BZ856" s="27">
        <v>2.2080000000000002</v>
      </c>
      <c r="CA856" s="27">
        <v>2.1659999999999999</v>
      </c>
      <c r="CB856" s="27">
        <v>2.0659999999999998</v>
      </c>
      <c r="CC856" s="27">
        <v>1.956</v>
      </c>
      <c r="CD856" s="27">
        <v>1.9530000000000001</v>
      </c>
      <c r="CE856" s="27">
        <v>1.9530000000000001</v>
      </c>
      <c r="CF856" s="27">
        <v>1.9530000000000001</v>
      </c>
      <c r="CG856" s="27">
        <v>1.9530000000000001</v>
      </c>
      <c r="CH856" s="27">
        <v>1.9530000000000001</v>
      </c>
      <c r="CI856" s="27">
        <v>1.9730000000000001</v>
      </c>
      <c r="CJ856" s="27">
        <v>2.0489999999999999</v>
      </c>
      <c r="CK856" s="27">
        <v>2.145</v>
      </c>
      <c r="CL856" s="27">
        <v>2.2080000000000002</v>
      </c>
      <c r="CM856" s="27">
        <v>2.1659999999999999</v>
      </c>
      <c r="CN856" s="27">
        <v>2.0659999999999998</v>
      </c>
      <c r="CO856" s="27">
        <v>1.956</v>
      </c>
      <c r="CP856" s="27">
        <v>1.9530000000000001</v>
      </c>
      <c r="CQ856" s="27">
        <v>1.9530000000000001</v>
      </c>
      <c r="CR856" s="27">
        <v>1.9530000000000001</v>
      </c>
      <c r="CS856" s="27">
        <v>1.9530000000000001</v>
      </c>
      <c r="CT856" s="27">
        <v>1.9530000000000001</v>
      </c>
      <c r="CU856" s="27">
        <v>1.9730000000000001</v>
      </c>
      <c r="CV856" s="27">
        <v>2.0489999999999999</v>
      </c>
      <c r="CW856" s="27">
        <v>2.145</v>
      </c>
      <c r="CX856" s="27">
        <v>2.218</v>
      </c>
      <c r="CY856" s="27">
        <v>2.1760000000000002</v>
      </c>
      <c r="CZ856" s="27">
        <v>2.0760000000000001</v>
      </c>
      <c r="DA856" s="27">
        <v>1.966</v>
      </c>
      <c r="DB856" s="27">
        <v>1.9630000000000001</v>
      </c>
      <c r="DC856" s="27">
        <v>1.9630000000000001</v>
      </c>
      <c r="DD856" s="27">
        <v>1.9630000000000001</v>
      </c>
      <c r="DE856" s="27">
        <v>1.9630000000000001</v>
      </c>
      <c r="DF856" s="27">
        <v>1.9630000000000001</v>
      </c>
      <c r="DG856" s="27">
        <v>1.9830000000000001</v>
      </c>
      <c r="DH856" s="27">
        <v>2.0590000000000002</v>
      </c>
      <c r="DI856" s="27">
        <v>2.1549999999999998</v>
      </c>
      <c r="DJ856" s="27">
        <v>2.2480000000000002</v>
      </c>
      <c r="DK856" s="27">
        <v>2.206</v>
      </c>
      <c r="DL856" s="27">
        <v>2.1059999999999999</v>
      </c>
      <c r="DM856" s="27">
        <v>1.996</v>
      </c>
      <c r="DN856" s="27">
        <v>1.9930000000000001</v>
      </c>
      <c r="DO856" s="27">
        <v>1.9930000000000001</v>
      </c>
      <c r="DP856" s="27">
        <v>1.9930000000000001</v>
      </c>
      <c r="DQ856" s="27">
        <v>1.9930000000000001</v>
      </c>
      <c r="DR856" s="27">
        <v>1.9930000000000001</v>
      </c>
      <c r="DS856" s="27">
        <v>2.0129999999999999</v>
      </c>
      <c r="DT856" s="27">
        <v>2.089</v>
      </c>
      <c r="DU856" s="27">
        <v>2.1850000000000001</v>
      </c>
      <c r="DV856" s="27">
        <v>2.2930000000000001</v>
      </c>
      <c r="DW856" s="27">
        <v>2.2509999999999999</v>
      </c>
      <c r="DX856" s="27">
        <v>2.1509999999999998</v>
      </c>
      <c r="DY856" s="27">
        <v>2.0409999999999999</v>
      </c>
      <c r="DZ856" s="27">
        <v>2.0379999999999998</v>
      </c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7"/>
      <c r="GB856" s="27"/>
      <c r="GC856" s="27"/>
      <c r="GD856" s="27"/>
      <c r="GE856" s="27"/>
      <c r="GF856" s="27"/>
      <c r="GG856" s="27"/>
      <c r="GH856" s="27"/>
      <c r="GI856" s="27"/>
      <c r="GJ856" s="27"/>
      <c r="GK856" s="27"/>
      <c r="GL856" s="27"/>
      <c r="GM856" s="27"/>
      <c r="GN856" s="27"/>
      <c r="GO856" s="27"/>
      <c r="GP856" s="27"/>
      <c r="GQ856" s="27"/>
    </row>
    <row r="857" spans="1:199" customFormat="1" x14ac:dyDescent="0.2">
      <c r="A857">
        <f t="shared" si="214"/>
        <v>5</v>
      </c>
      <c r="B857">
        <f t="shared" si="215"/>
        <v>5</v>
      </c>
      <c r="C857" s="1">
        <v>35209</v>
      </c>
      <c r="D857">
        <f t="shared" si="216"/>
        <v>5</v>
      </c>
      <c r="E857">
        <f t="shared" si="217"/>
        <v>1996</v>
      </c>
      <c r="F857" s="17">
        <f t="shared" si="204"/>
        <v>-2.9199999999999893E-2</v>
      </c>
      <c r="G857" s="16">
        <f t="shared" si="206"/>
        <v>-5.7499999999999662E-2</v>
      </c>
      <c r="H857" s="16">
        <f t="shared" si="207"/>
        <v>0</v>
      </c>
      <c r="I857" s="16">
        <f t="shared" si="208"/>
        <v>-5.7499999999999662E-2</v>
      </c>
      <c r="J857" s="7">
        <f>VLOOKUP(C857,'Nymex hist.'!A:B,2,0)</f>
        <v>2.3610000000000002</v>
      </c>
      <c r="K857" s="11">
        <f t="shared" si="218"/>
        <v>2.3668</v>
      </c>
      <c r="L857" s="11">
        <f t="shared" si="205"/>
        <v>2.3376000000000001</v>
      </c>
      <c r="M857" s="9">
        <f t="shared" si="209"/>
        <v>2.0930833333333334</v>
      </c>
      <c r="N857" s="9">
        <f t="shared" si="210"/>
        <v>2.0355833333333337</v>
      </c>
      <c r="O857" s="9">
        <f t="shared" si="211"/>
        <v>2.0355833333333337</v>
      </c>
      <c r="P857" s="9">
        <f t="shared" si="212"/>
        <v>2.0455833333333331</v>
      </c>
      <c r="Q857" s="9">
        <f t="shared" si="213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x14ac:dyDescent="0.2">
      <c r="A858">
        <f t="shared" si="214"/>
        <v>2</v>
      </c>
      <c r="B858">
        <f t="shared" si="215"/>
        <v>5</v>
      </c>
      <c r="C858" s="1">
        <v>35213</v>
      </c>
      <c r="D858">
        <f t="shared" si="216"/>
        <v>5</v>
      </c>
      <c r="E858">
        <f t="shared" si="217"/>
        <v>1996</v>
      </c>
      <c r="F858" s="17">
        <f t="shared" si="204"/>
        <v>-2.3600000000000065E-2</v>
      </c>
      <c r="G858" s="16">
        <f t="shared" si="206"/>
        <v>-6.5416666666666679E-2</v>
      </c>
      <c r="H858" s="16">
        <f t="shared" si="207"/>
        <v>0</v>
      </c>
      <c r="I858" s="16">
        <f t="shared" si="208"/>
        <v>-6.5416666666666679E-2</v>
      </c>
      <c r="J858" s="7">
        <f>VLOOKUP(C858,'Nymex hist.'!A:B,2,0)</f>
        <v>2.4180000000000001</v>
      </c>
      <c r="K858" s="11">
        <f t="shared" si="218"/>
        <v>2.3890000000000002</v>
      </c>
      <c r="L858" s="11">
        <f t="shared" si="205"/>
        <v>2.3654000000000002</v>
      </c>
      <c r="M858" s="9">
        <f t="shared" si="209"/>
        <v>2.108166666666667</v>
      </c>
      <c r="N858" s="9">
        <f t="shared" si="210"/>
        <v>2.0427500000000003</v>
      </c>
      <c r="O858" s="9">
        <f t="shared" si="211"/>
        <v>2.0427500000000003</v>
      </c>
      <c r="P858" s="9">
        <f t="shared" si="212"/>
        <v>2.0519166666666666</v>
      </c>
      <c r="Q858" s="9">
        <f t="shared" si="213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x14ac:dyDescent="0.2">
      <c r="A859">
        <f t="shared" si="214"/>
        <v>3</v>
      </c>
      <c r="B859">
        <f t="shared" si="215"/>
        <v>5</v>
      </c>
      <c r="C859" s="1">
        <v>35214</v>
      </c>
      <c r="D859">
        <f t="shared" si="216"/>
        <v>5</v>
      </c>
      <c r="E859">
        <f t="shared" si="217"/>
        <v>1996</v>
      </c>
      <c r="F859" s="17">
        <f t="shared" si="204"/>
        <v>-1.0200000000000209E-2</v>
      </c>
      <c r="G859" s="16">
        <f t="shared" si="206"/>
        <v>-9.0083333333333737E-2</v>
      </c>
      <c r="H859" s="16">
        <f t="shared" si="207"/>
        <v>1.6666666666642627E-4</v>
      </c>
      <c r="I859" s="16">
        <f t="shared" si="208"/>
        <v>-8.9916666666667311E-2</v>
      </c>
      <c r="J859" s="7">
        <f>VLOOKUP(C859,'Nymex hist.'!A:B,2,0)</f>
        <v>2.4420000000000002</v>
      </c>
      <c r="K859" s="11">
        <f t="shared" si="218"/>
        <v>2.4207999999999998</v>
      </c>
      <c r="L859" s="11">
        <f t="shared" si="205"/>
        <v>2.4105999999999996</v>
      </c>
      <c r="M859" s="9">
        <f t="shared" si="209"/>
        <v>2.1291666666666669</v>
      </c>
      <c r="N859" s="9">
        <f t="shared" si="210"/>
        <v>2.0390833333333331</v>
      </c>
      <c r="O859" s="9">
        <f t="shared" si="211"/>
        <v>2.0392499999999996</v>
      </c>
      <c r="P859" s="9">
        <f t="shared" si="212"/>
        <v>2.0492500000000007</v>
      </c>
      <c r="Q859" s="9">
        <f t="shared" si="213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">
      <c r="A860" s="31">
        <f t="shared" si="214"/>
        <v>4</v>
      </c>
      <c r="B860" s="31">
        <f t="shared" si="215"/>
        <v>5</v>
      </c>
      <c r="C860" s="1">
        <v>35215</v>
      </c>
      <c r="D860">
        <f t="shared" si="216"/>
        <v>5</v>
      </c>
      <c r="E860">
        <f t="shared" si="217"/>
        <v>1996</v>
      </c>
      <c r="F860" s="19">
        <f t="shared" si="204"/>
        <v>2.0000000000002238E-3</v>
      </c>
      <c r="G860" s="19">
        <f t="shared" si="206"/>
        <v>-8.9333333333332821E-2</v>
      </c>
      <c r="H860" s="19">
        <f t="shared" si="207"/>
        <v>-8.9166666666664618E-3</v>
      </c>
      <c r="I860" s="19">
        <f t="shared" si="208"/>
        <v>-9.8249999999999282E-2</v>
      </c>
      <c r="J860" s="21">
        <f>VLOOKUP(C860,'Nymex hist.'!A:B,2,0)</f>
        <v>2.3959999999999999</v>
      </c>
      <c r="K860" s="21">
        <f t="shared" si="218"/>
        <v>2.3973999999999998</v>
      </c>
      <c r="L860" s="21">
        <f t="shared" si="205"/>
        <v>2.3994</v>
      </c>
      <c r="M860" s="21">
        <f t="shared" si="209"/>
        <v>2.1187499999999995</v>
      </c>
      <c r="N860" s="21">
        <f t="shared" si="210"/>
        <v>2.0294166666666666</v>
      </c>
      <c r="O860" s="21">
        <f t="shared" si="211"/>
        <v>2.0205000000000002</v>
      </c>
      <c r="P860" s="21">
        <f t="shared" si="212"/>
        <v>2.0205000000000002</v>
      </c>
      <c r="Q860" s="21">
        <f t="shared" si="213"/>
        <v>2.0505000000000004</v>
      </c>
      <c r="R860" s="8">
        <v>35215</v>
      </c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9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>
        <v>2.3610000000000002</v>
      </c>
      <c r="BH860" s="27">
        <v>2.3959999999999999</v>
      </c>
      <c r="BI860" s="27">
        <v>2.44</v>
      </c>
      <c r="BJ860" s="27">
        <v>2.4049999999999998</v>
      </c>
      <c r="BK860" s="27">
        <v>2.3849999999999998</v>
      </c>
      <c r="BL860" s="27">
        <v>2.407</v>
      </c>
      <c r="BM860" s="27">
        <v>2.4849999999999999</v>
      </c>
      <c r="BN860" s="27">
        <v>2.4950000000000001</v>
      </c>
      <c r="BO860" s="27">
        <v>2.395</v>
      </c>
      <c r="BP860" s="27">
        <v>2.2149999999999999</v>
      </c>
      <c r="BQ860" s="27">
        <v>2.0699999999999998</v>
      </c>
      <c r="BR860" s="27">
        <v>2.02</v>
      </c>
      <c r="BS860" s="27">
        <v>2.0049999999999999</v>
      </c>
      <c r="BT860" s="27">
        <v>2</v>
      </c>
      <c r="BU860" s="27">
        <v>1.99</v>
      </c>
      <c r="BV860" s="27">
        <v>1.97</v>
      </c>
      <c r="BW860" s="27">
        <v>1.99</v>
      </c>
      <c r="BX860" s="27">
        <v>2.0750000000000002</v>
      </c>
      <c r="BY860" s="27">
        <v>2.2000000000000002</v>
      </c>
      <c r="BZ860" s="27">
        <v>2.2000000000000002</v>
      </c>
      <c r="CA860" s="27">
        <v>2.1429999999999998</v>
      </c>
      <c r="CB860" s="27">
        <v>2.0449999999999999</v>
      </c>
      <c r="CC860" s="27">
        <v>1.9610000000000001</v>
      </c>
      <c r="CD860" s="27">
        <v>1.9610000000000001</v>
      </c>
      <c r="CE860" s="27">
        <v>1.9610000000000001</v>
      </c>
      <c r="CF860" s="27">
        <v>1.964</v>
      </c>
      <c r="CG860" s="27">
        <v>1.964</v>
      </c>
      <c r="CH860" s="27">
        <v>1.964</v>
      </c>
      <c r="CI860" s="27">
        <v>1.9810000000000001</v>
      </c>
      <c r="CJ860" s="27">
        <v>2.0569999999999999</v>
      </c>
      <c r="CK860" s="27">
        <v>2.1520000000000001</v>
      </c>
      <c r="CL860" s="27">
        <v>2.19</v>
      </c>
      <c r="CM860" s="27">
        <v>2.133</v>
      </c>
      <c r="CN860" s="27">
        <v>2.0350000000000001</v>
      </c>
      <c r="CO860" s="27">
        <v>1.9510000000000001</v>
      </c>
      <c r="CP860" s="27">
        <v>1.9510000000000001</v>
      </c>
      <c r="CQ860" s="27">
        <v>1.964</v>
      </c>
      <c r="CR860" s="27">
        <v>1.954</v>
      </c>
      <c r="CS860" s="27">
        <v>1.954</v>
      </c>
      <c r="CT860" s="27">
        <v>1.954</v>
      </c>
      <c r="CU860" s="27">
        <v>1.9710000000000001</v>
      </c>
      <c r="CV860" s="27">
        <v>2.0470000000000002</v>
      </c>
      <c r="CW860" s="27">
        <v>2.1419999999999999</v>
      </c>
      <c r="CX860" s="27">
        <v>2.19</v>
      </c>
      <c r="CY860" s="27">
        <v>2.133</v>
      </c>
      <c r="CZ860" s="27">
        <v>2.0350000000000001</v>
      </c>
      <c r="DA860" s="27">
        <v>1.9510000000000001</v>
      </c>
      <c r="DB860" s="27">
        <v>1.9510000000000001</v>
      </c>
      <c r="DC860" s="27">
        <v>1.964</v>
      </c>
      <c r="DD860" s="27">
        <v>1.954</v>
      </c>
      <c r="DE860" s="27">
        <v>1.954</v>
      </c>
      <c r="DF860" s="27">
        <v>1.954</v>
      </c>
      <c r="DG860" s="27">
        <v>1.9710000000000001</v>
      </c>
      <c r="DH860" s="27">
        <v>2.0470000000000002</v>
      </c>
      <c r="DI860" s="27">
        <v>2.1419999999999999</v>
      </c>
      <c r="DJ860" s="27">
        <v>2.2200000000000002</v>
      </c>
      <c r="DK860" s="27">
        <v>2.1629999999999998</v>
      </c>
      <c r="DL860" s="27">
        <v>2.0649999999999999</v>
      </c>
      <c r="DM860" s="27">
        <v>1.9810000000000001</v>
      </c>
      <c r="DN860" s="27">
        <v>1.9810000000000001</v>
      </c>
      <c r="DO860" s="27">
        <v>1.994</v>
      </c>
      <c r="DP860" s="27">
        <v>1.984</v>
      </c>
      <c r="DQ860" s="27">
        <v>1.984</v>
      </c>
      <c r="DR860" s="27">
        <v>1.984</v>
      </c>
      <c r="DS860" s="27">
        <v>2.0009999999999999</v>
      </c>
      <c r="DT860" s="27">
        <v>2.077</v>
      </c>
      <c r="DU860" s="27">
        <v>2.1720000000000002</v>
      </c>
      <c r="DV860" s="27">
        <v>2.2599999999999998</v>
      </c>
      <c r="DW860" s="27">
        <v>2.2029999999999998</v>
      </c>
      <c r="DX860" s="27">
        <v>2.105</v>
      </c>
      <c r="DY860" s="27">
        <v>2.0209999999999999</v>
      </c>
      <c r="DZ860" s="27">
        <v>2.0209999999999999</v>
      </c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7"/>
      <c r="GB860" s="27"/>
      <c r="GC860" s="27"/>
      <c r="GD860" s="27"/>
      <c r="GE860" s="27"/>
      <c r="GF860" s="27"/>
      <c r="GG860" s="27"/>
      <c r="GH860" s="27"/>
      <c r="GI860" s="27"/>
      <c r="GJ860" s="27"/>
      <c r="GK860" s="27"/>
      <c r="GL860" s="27"/>
      <c r="GM860" s="27"/>
      <c r="GN860" s="27"/>
      <c r="GO860" s="27"/>
      <c r="GP860" s="27"/>
      <c r="GQ860" s="27"/>
    </row>
    <row r="861" spans="1:199" customFormat="1" x14ac:dyDescent="0.2">
      <c r="A861">
        <f t="shared" si="214"/>
        <v>5</v>
      </c>
      <c r="B861">
        <f t="shared" si="215"/>
        <v>5</v>
      </c>
      <c r="C861" s="1">
        <v>35216</v>
      </c>
      <c r="D861">
        <f t="shared" si="216"/>
        <v>5</v>
      </c>
      <c r="E861">
        <f t="shared" si="217"/>
        <v>1996</v>
      </c>
      <c r="F861" s="17">
        <f t="shared" si="204"/>
        <v>-2.2000000000002018E-3</v>
      </c>
      <c r="G861" s="16">
        <f t="shared" si="206"/>
        <v>-9.0250000000000163E-2</v>
      </c>
      <c r="H861" s="16">
        <f t="shared" si="207"/>
        <v>-8.9166666666660177E-3</v>
      </c>
      <c r="I861" s="16">
        <f t="shared" si="208"/>
        <v>-9.9166666666666181E-2</v>
      </c>
      <c r="J861" s="7">
        <f>VLOOKUP(C861,'Nymex hist.'!A:B,2,0)</f>
        <v>2.4060000000000001</v>
      </c>
      <c r="K861" s="11">
        <f t="shared" si="218"/>
        <v>2.4016000000000002</v>
      </c>
      <c r="L861" s="11">
        <f t="shared" si="205"/>
        <v>2.3994</v>
      </c>
      <c r="M861" s="9">
        <f t="shared" si="209"/>
        <v>2.1194999999999999</v>
      </c>
      <c r="N861" s="9">
        <f t="shared" si="210"/>
        <v>2.0292499999999998</v>
      </c>
      <c r="O861" s="9">
        <f t="shared" si="211"/>
        <v>2.0203333333333338</v>
      </c>
      <c r="P861" s="9">
        <f t="shared" si="212"/>
        <v>2.0203333333333338</v>
      </c>
      <c r="Q861" s="9">
        <f t="shared" si="213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x14ac:dyDescent="0.2">
      <c r="A862">
        <f t="shared" si="214"/>
        <v>1</v>
      </c>
      <c r="B862">
        <f t="shared" si="215"/>
        <v>6</v>
      </c>
      <c r="C862" s="1">
        <v>35219</v>
      </c>
      <c r="D862">
        <f t="shared" si="216"/>
        <v>6</v>
      </c>
      <c r="E862">
        <f t="shared" si="217"/>
        <v>1996</v>
      </c>
      <c r="F862" s="17">
        <f t="shared" si="204"/>
        <v>-1.5700000000000269E-2</v>
      </c>
      <c r="G862" s="16">
        <f t="shared" si="206"/>
        <v>-9.1083333333333627E-2</v>
      </c>
      <c r="H862" s="16">
        <f t="shared" si="207"/>
        <v>-8.9166666666660177E-3</v>
      </c>
      <c r="I862" s="16">
        <f t="shared" si="208"/>
        <v>-9.9999999999999645E-2</v>
      </c>
      <c r="J862" s="7">
        <f>VLOOKUP(C862,'Nymex hist.'!A:B,2,0)</f>
        <v>2.4060000000000001</v>
      </c>
      <c r="K862" s="11">
        <f t="shared" si="218"/>
        <v>2.4115000000000002</v>
      </c>
      <c r="L862" s="11">
        <f t="shared" si="205"/>
        <v>2.3957999999999999</v>
      </c>
      <c r="M862" s="9">
        <f t="shared" si="209"/>
        <v>2.1153333333333335</v>
      </c>
      <c r="N862" s="9">
        <f t="shared" si="210"/>
        <v>2.0242499999999999</v>
      </c>
      <c r="O862" s="9">
        <f t="shared" si="211"/>
        <v>2.0153333333333339</v>
      </c>
      <c r="P862" s="9">
        <f t="shared" si="212"/>
        <v>2.0153333333333339</v>
      </c>
      <c r="Q862" s="9">
        <f t="shared" si="213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x14ac:dyDescent="0.2">
      <c r="A863">
        <f t="shared" si="214"/>
        <v>2</v>
      </c>
      <c r="B863">
        <f t="shared" si="215"/>
        <v>6</v>
      </c>
      <c r="C863" s="1">
        <v>35220</v>
      </c>
      <c r="D863">
        <f t="shared" si="216"/>
        <v>6</v>
      </c>
      <c r="E863">
        <f t="shared" si="217"/>
        <v>1996</v>
      </c>
      <c r="F863" s="17">
        <f t="shared" si="204"/>
        <v>-5.6499999999997108E-3</v>
      </c>
      <c r="G863" s="16">
        <f t="shared" si="206"/>
        <v>-9.3916666666666426E-2</v>
      </c>
      <c r="H863" s="16">
        <f t="shared" si="207"/>
        <v>-8.91666666666735E-3</v>
      </c>
      <c r="I863" s="16">
        <f t="shared" si="208"/>
        <v>-0.10283333333333378</v>
      </c>
      <c r="J863" s="7">
        <f>VLOOKUP(C863,'Nymex hist.'!A:B,2,0)</f>
        <v>2.3639999999999999</v>
      </c>
      <c r="K863" s="11">
        <f t="shared" si="218"/>
        <v>2.38625</v>
      </c>
      <c r="L863" s="11">
        <f t="shared" si="205"/>
        <v>2.3806000000000003</v>
      </c>
      <c r="M863" s="9">
        <f t="shared" si="209"/>
        <v>2.1051666666666669</v>
      </c>
      <c r="N863" s="9">
        <f t="shared" si="210"/>
        <v>2.0112500000000004</v>
      </c>
      <c r="O863" s="9">
        <f t="shared" si="211"/>
        <v>2.0023333333333331</v>
      </c>
      <c r="P863" s="9">
        <f t="shared" si="212"/>
        <v>2.0023333333333331</v>
      </c>
      <c r="Q863" s="9">
        <f t="shared" si="213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x14ac:dyDescent="0.2">
      <c r="A864">
        <f t="shared" si="214"/>
        <v>3</v>
      </c>
      <c r="B864">
        <f t="shared" si="215"/>
        <v>6</v>
      </c>
      <c r="C864" s="1">
        <v>35221</v>
      </c>
      <c r="D864">
        <f t="shared" si="216"/>
        <v>6</v>
      </c>
      <c r="E864">
        <f t="shared" si="217"/>
        <v>1996</v>
      </c>
      <c r="F864" s="17">
        <f t="shared" si="204"/>
        <v>-1.7400000000000304E-2</v>
      </c>
      <c r="G864" s="16">
        <f t="shared" si="206"/>
        <v>-9.5166666666666622E-2</v>
      </c>
      <c r="H864" s="16">
        <f t="shared" si="207"/>
        <v>-8.9166666666664618E-3</v>
      </c>
      <c r="I864" s="16">
        <f t="shared" si="208"/>
        <v>-0.10408333333333308</v>
      </c>
      <c r="J864" s="7">
        <f>VLOOKUP(C864,'Nymex hist.'!A:B,2,0)</f>
        <v>2.379</v>
      </c>
      <c r="K864" s="11">
        <f t="shared" si="218"/>
        <v>2.399</v>
      </c>
      <c r="L864" s="11">
        <f t="shared" si="205"/>
        <v>2.3815999999999997</v>
      </c>
      <c r="M864" s="9">
        <f t="shared" si="209"/>
        <v>2.1014166666666667</v>
      </c>
      <c r="N864" s="9">
        <f t="shared" si="210"/>
        <v>2.0062500000000001</v>
      </c>
      <c r="O864" s="9">
        <f t="shared" si="211"/>
        <v>1.9973333333333336</v>
      </c>
      <c r="P864" s="9">
        <f t="shared" si="212"/>
        <v>1.9973333333333336</v>
      </c>
      <c r="Q864" s="9">
        <f t="shared" si="213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">
      <c r="A865" s="31">
        <f t="shared" si="214"/>
        <v>4</v>
      </c>
      <c r="B865" s="31">
        <f t="shared" si="215"/>
        <v>6</v>
      </c>
      <c r="C865" s="1">
        <v>35222</v>
      </c>
      <c r="D865">
        <f t="shared" si="216"/>
        <v>6</v>
      </c>
      <c r="E865">
        <f t="shared" si="217"/>
        <v>1996</v>
      </c>
      <c r="F865" s="19">
        <f t="shared" si="204"/>
        <v>-1.3649999999999718E-2</v>
      </c>
      <c r="G865" s="19">
        <f t="shared" si="206"/>
        <v>-9.6333333333333382E-2</v>
      </c>
      <c r="H865" s="19">
        <f t="shared" si="207"/>
        <v>-2.7249999999999774E-2</v>
      </c>
      <c r="I865" s="19">
        <f t="shared" si="208"/>
        <v>-0.12358333333333316</v>
      </c>
      <c r="J865" s="21">
        <f>VLOOKUP(C865,'Nymex hist.'!A:B,2,0)</f>
        <v>2.3620000000000001</v>
      </c>
      <c r="K865" s="21">
        <f t="shared" si="218"/>
        <v>2.3912499999999999</v>
      </c>
      <c r="L865" s="21">
        <f t="shared" si="205"/>
        <v>2.3776000000000002</v>
      </c>
      <c r="M865" s="21">
        <f t="shared" si="209"/>
        <v>2.0975833333333331</v>
      </c>
      <c r="N865" s="21">
        <f t="shared" si="210"/>
        <v>2.0012499999999998</v>
      </c>
      <c r="O865" s="21">
        <f t="shared" si="211"/>
        <v>1.974</v>
      </c>
      <c r="P865" s="21">
        <f t="shared" si="212"/>
        <v>1.974</v>
      </c>
      <c r="Q865" s="21">
        <f t="shared" si="213"/>
        <v>1.994</v>
      </c>
      <c r="R865" s="8">
        <v>35222</v>
      </c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9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>
        <v>2.3620000000000001</v>
      </c>
      <c r="BI865" s="27">
        <v>2.4239999999999999</v>
      </c>
      <c r="BJ865" s="27">
        <v>2.4020000000000001</v>
      </c>
      <c r="BK865" s="27">
        <v>2.3769999999999998</v>
      </c>
      <c r="BL865" s="27">
        <v>2.39</v>
      </c>
      <c r="BM865" s="27">
        <v>2.4550000000000001</v>
      </c>
      <c r="BN865" s="27">
        <v>2.4620000000000002</v>
      </c>
      <c r="BO865" s="27">
        <v>2.3759999999999999</v>
      </c>
      <c r="BP865" s="27">
        <v>2.2050000000000001</v>
      </c>
      <c r="BQ865" s="27">
        <v>2.0579999999999998</v>
      </c>
      <c r="BR865" s="27">
        <v>2.0049999999999999</v>
      </c>
      <c r="BS865" s="27">
        <v>1.99</v>
      </c>
      <c r="BT865" s="27">
        <v>1.9850000000000001</v>
      </c>
      <c r="BU865" s="27">
        <v>1.97</v>
      </c>
      <c r="BV865" s="27">
        <v>1.9450000000000001</v>
      </c>
      <c r="BW865" s="27">
        <v>1.96</v>
      </c>
      <c r="BX865" s="27">
        <v>2.0449999999999999</v>
      </c>
      <c r="BY865" s="27">
        <v>2.17</v>
      </c>
      <c r="BZ865" s="27">
        <v>2.17</v>
      </c>
      <c r="CA865" s="27">
        <v>2.1150000000000002</v>
      </c>
      <c r="CB865" s="27">
        <v>2.0169999999999999</v>
      </c>
      <c r="CC865" s="27">
        <v>1.9330000000000001</v>
      </c>
      <c r="CD865" s="27">
        <v>1.9330000000000001</v>
      </c>
      <c r="CE865" s="27">
        <v>1.9330000000000001</v>
      </c>
      <c r="CF865" s="27">
        <v>1.9359999999999999</v>
      </c>
      <c r="CG865" s="27">
        <v>1.9359999999999999</v>
      </c>
      <c r="CH865" s="27">
        <v>1.9359999999999999</v>
      </c>
      <c r="CI865" s="27">
        <v>1.9530000000000001</v>
      </c>
      <c r="CJ865" s="27">
        <v>2.0289999999999999</v>
      </c>
      <c r="CK865" s="27">
        <v>2.1240000000000001</v>
      </c>
      <c r="CL865" s="27">
        <v>2.14</v>
      </c>
      <c r="CM865" s="27">
        <v>2.085</v>
      </c>
      <c r="CN865" s="27">
        <v>1.9870000000000001</v>
      </c>
      <c r="CO865" s="27">
        <v>1.903</v>
      </c>
      <c r="CP865" s="27">
        <v>1.903</v>
      </c>
      <c r="CQ865" s="27">
        <v>1.9359999999999999</v>
      </c>
      <c r="CR865" s="27">
        <v>1.9059999999999999</v>
      </c>
      <c r="CS865" s="27">
        <v>1.9059999999999999</v>
      </c>
      <c r="CT865" s="27">
        <v>1.9059999999999999</v>
      </c>
      <c r="CU865" s="27">
        <v>1.923</v>
      </c>
      <c r="CV865" s="27">
        <v>1.9990000000000001</v>
      </c>
      <c r="CW865" s="27">
        <v>2.0939999999999999</v>
      </c>
      <c r="CX865" s="27">
        <v>2.14</v>
      </c>
      <c r="CY865" s="27">
        <v>2.085</v>
      </c>
      <c r="CZ865" s="27">
        <v>1.9870000000000001</v>
      </c>
      <c r="DA865" s="27">
        <v>1.903</v>
      </c>
      <c r="DB865" s="27">
        <v>1.903</v>
      </c>
      <c r="DC865" s="27">
        <v>1.9359999999999999</v>
      </c>
      <c r="DD865" s="27">
        <v>1.9059999999999999</v>
      </c>
      <c r="DE865" s="27">
        <v>1.9059999999999999</v>
      </c>
      <c r="DF865" s="27">
        <v>1.9059999999999999</v>
      </c>
      <c r="DG865" s="27">
        <v>1.923</v>
      </c>
      <c r="DH865" s="27">
        <v>1.9990000000000001</v>
      </c>
      <c r="DI865" s="27">
        <v>2.0939999999999999</v>
      </c>
      <c r="DJ865" s="27">
        <v>2.16</v>
      </c>
      <c r="DK865" s="27">
        <v>2.105</v>
      </c>
      <c r="DL865" s="27">
        <v>2.0070000000000001</v>
      </c>
      <c r="DM865" s="27">
        <v>1.923</v>
      </c>
      <c r="DN865" s="27">
        <v>1.923</v>
      </c>
      <c r="DO865" s="27">
        <v>1.956</v>
      </c>
      <c r="DP865" s="27">
        <v>1.9259999999999999</v>
      </c>
      <c r="DQ865" s="27">
        <v>1.9259999999999999</v>
      </c>
      <c r="DR865" s="27">
        <v>1.9259999999999999</v>
      </c>
      <c r="DS865" s="27">
        <v>1.9430000000000001</v>
      </c>
      <c r="DT865" s="27">
        <v>2.0190000000000001</v>
      </c>
      <c r="DU865" s="27">
        <v>2.1139999999999999</v>
      </c>
      <c r="DV865" s="27">
        <v>2.2000000000000002</v>
      </c>
      <c r="DW865" s="27">
        <v>2.145</v>
      </c>
      <c r="DX865" s="27">
        <v>2.0470000000000002</v>
      </c>
      <c r="DY865" s="27">
        <v>1.9630000000000001</v>
      </c>
      <c r="DZ865" s="27">
        <v>1.9630000000000001</v>
      </c>
      <c r="EA865" s="27">
        <v>1.996</v>
      </c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7"/>
      <c r="GB865" s="27"/>
      <c r="GC865" s="27"/>
      <c r="GD865" s="27"/>
      <c r="GE865" s="27"/>
      <c r="GF865" s="27"/>
      <c r="GG865" s="27"/>
      <c r="GH865" s="27"/>
      <c r="GI865" s="27"/>
      <c r="GJ865" s="27"/>
      <c r="GK865" s="27"/>
      <c r="GL865" s="27"/>
      <c r="GM865" s="27"/>
      <c r="GN865" s="27"/>
      <c r="GO865" s="27"/>
      <c r="GP865" s="27"/>
      <c r="GQ865" s="27"/>
    </row>
    <row r="866" spans="1:199" customFormat="1" x14ac:dyDescent="0.2">
      <c r="A866">
        <f t="shared" si="214"/>
        <v>5</v>
      </c>
      <c r="B866">
        <f t="shared" si="215"/>
        <v>6</v>
      </c>
      <c r="C866" s="1">
        <v>35223</v>
      </c>
      <c r="D866">
        <f t="shared" si="216"/>
        <v>6</v>
      </c>
      <c r="E866">
        <f t="shared" si="217"/>
        <v>1996</v>
      </c>
      <c r="F866" s="17">
        <f t="shared" si="204"/>
        <v>-2.9600000000000293E-2</v>
      </c>
      <c r="G866" s="16">
        <f t="shared" si="206"/>
        <v>-0.10283333333333289</v>
      </c>
      <c r="H866" s="16">
        <f t="shared" si="207"/>
        <v>-2.8083333333334126E-2</v>
      </c>
      <c r="I866" s="16">
        <f t="shared" si="208"/>
        <v>-0.13091666666666701</v>
      </c>
      <c r="J866" s="7">
        <f>VLOOKUP(C866,'Nymex hist.'!A:B,2,0)</f>
        <v>2.395</v>
      </c>
      <c r="K866" s="11">
        <f t="shared" si="218"/>
        <v>2.4370000000000003</v>
      </c>
      <c r="L866" s="11">
        <f t="shared" si="205"/>
        <v>2.4074</v>
      </c>
      <c r="M866" s="9">
        <f t="shared" si="209"/>
        <v>2.1123333333333334</v>
      </c>
      <c r="N866" s="9">
        <f t="shared" si="210"/>
        <v>2.0095000000000005</v>
      </c>
      <c r="O866" s="9">
        <f t="shared" si="211"/>
        <v>1.9814166666666664</v>
      </c>
      <c r="P866" s="9">
        <f t="shared" si="212"/>
        <v>1.9814166666666664</v>
      </c>
      <c r="Q866" s="9">
        <f t="shared" si="213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x14ac:dyDescent="0.2">
      <c r="A867">
        <f t="shared" si="214"/>
        <v>1</v>
      </c>
      <c r="B867">
        <f t="shared" si="215"/>
        <v>6</v>
      </c>
      <c r="C867" s="1">
        <v>35226</v>
      </c>
      <c r="D867">
        <f t="shared" si="216"/>
        <v>6</v>
      </c>
      <c r="E867">
        <f t="shared" si="217"/>
        <v>1996</v>
      </c>
      <c r="F867" s="17">
        <f t="shared" si="204"/>
        <v>-2.6650000000000507E-2</v>
      </c>
      <c r="G867" s="16">
        <f t="shared" si="206"/>
        <v>-9.8583333333334355E-2</v>
      </c>
      <c r="H867" s="16">
        <f t="shared" si="207"/>
        <v>-2.8583333333332517E-2</v>
      </c>
      <c r="I867" s="16">
        <f t="shared" si="208"/>
        <v>-0.12716666666666687</v>
      </c>
      <c r="J867" s="7">
        <f>VLOOKUP(C867,'Nymex hist.'!A:B,2,0)</f>
        <v>2.39</v>
      </c>
      <c r="K867" s="11">
        <f t="shared" si="218"/>
        <v>2.4402500000000003</v>
      </c>
      <c r="L867" s="11">
        <f t="shared" si="205"/>
        <v>2.4135999999999997</v>
      </c>
      <c r="M867" s="9">
        <f t="shared" si="209"/>
        <v>2.1180833333333338</v>
      </c>
      <c r="N867" s="9">
        <f t="shared" si="210"/>
        <v>2.0194999999999994</v>
      </c>
      <c r="O867" s="9">
        <f t="shared" si="211"/>
        <v>1.9909166666666669</v>
      </c>
      <c r="P867" s="9">
        <f t="shared" si="212"/>
        <v>1.9909166666666669</v>
      </c>
      <c r="Q867" s="9">
        <f t="shared" si="213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x14ac:dyDescent="0.2">
      <c r="A868">
        <f t="shared" si="214"/>
        <v>2</v>
      </c>
      <c r="B868">
        <f t="shared" si="215"/>
        <v>6</v>
      </c>
      <c r="C868" s="1">
        <v>35227</v>
      </c>
      <c r="D868">
        <f t="shared" si="216"/>
        <v>6</v>
      </c>
      <c r="E868">
        <f t="shared" si="217"/>
        <v>1996</v>
      </c>
      <c r="F868" s="17">
        <f t="shared" si="204"/>
        <v>-2.4599999999999955E-2</v>
      </c>
      <c r="G868" s="16">
        <f t="shared" si="206"/>
        <v>-0.10933333333333328</v>
      </c>
      <c r="H868" s="16">
        <f t="shared" si="207"/>
        <v>-2.9000000000000359E-2</v>
      </c>
      <c r="I868" s="16">
        <f t="shared" si="208"/>
        <v>-0.13833333333333364</v>
      </c>
      <c r="J868" s="7">
        <f>VLOOKUP(C868,'Nymex hist.'!A:B,2,0)</f>
        <v>2.427</v>
      </c>
      <c r="K868" s="11">
        <f t="shared" si="218"/>
        <v>2.4700000000000002</v>
      </c>
      <c r="L868" s="11">
        <f t="shared" si="205"/>
        <v>2.4454000000000002</v>
      </c>
      <c r="M868" s="9">
        <f t="shared" si="209"/>
        <v>2.1351666666666667</v>
      </c>
      <c r="N868" s="9">
        <f t="shared" si="210"/>
        <v>2.0258333333333334</v>
      </c>
      <c r="O868" s="9">
        <f t="shared" si="211"/>
        <v>1.996833333333333</v>
      </c>
      <c r="P868" s="9">
        <f t="shared" si="212"/>
        <v>1.996833333333333</v>
      </c>
      <c r="Q868" s="9">
        <f t="shared" si="213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x14ac:dyDescent="0.2">
      <c r="A869">
        <f t="shared" si="214"/>
        <v>3</v>
      </c>
      <c r="B869">
        <f t="shared" si="215"/>
        <v>6</v>
      </c>
      <c r="C869" s="1">
        <v>35228</v>
      </c>
      <c r="D869">
        <f t="shared" si="216"/>
        <v>6</v>
      </c>
      <c r="E869">
        <f t="shared" si="217"/>
        <v>1996</v>
      </c>
      <c r="F869" s="17">
        <f t="shared" si="204"/>
        <v>-2.1400000000000308E-2</v>
      </c>
      <c r="G869" s="16">
        <f t="shared" si="206"/>
        <v>-0.11683333333333357</v>
      </c>
      <c r="H869" s="16">
        <f t="shared" si="207"/>
        <v>-2.8999999999999693E-2</v>
      </c>
      <c r="I869" s="16">
        <f t="shared" si="208"/>
        <v>-0.14583333333333326</v>
      </c>
      <c r="J869" s="7">
        <f>VLOOKUP(C869,'Nymex hist.'!A:B,2,0)</f>
        <v>2.4340000000000002</v>
      </c>
      <c r="K869" s="11">
        <f t="shared" si="218"/>
        <v>2.4660000000000002</v>
      </c>
      <c r="L869" s="11">
        <f t="shared" si="205"/>
        <v>2.4445999999999999</v>
      </c>
      <c r="M869" s="9">
        <f t="shared" si="209"/>
        <v>2.1326666666666667</v>
      </c>
      <c r="N869" s="9">
        <f t="shared" si="210"/>
        <v>2.0158333333333331</v>
      </c>
      <c r="O869" s="9">
        <f t="shared" si="211"/>
        <v>1.9868333333333335</v>
      </c>
      <c r="P869" s="9">
        <f t="shared" si="212"/>
        <v>1.9868333333333335</v>
      </c>
      <c r="Q869" s="9">
        <f t="shared" si="213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">
      <c r="A870" s="31">
        <f t="shared" si="214"/>
        <v>4</v>
      </c>
      <c r="B870" s="31">
        <f t="shared" si="215"/>
        <v>6</v>
      </c>
      <c r="C870" s="1">
        <v>35229</v>
      </c>
      <c r="D870">
        <f t="shared" si="216"/>
        <v>6</v>
      </c>
      <c r="E870">
        <f t="shared" si="217"/>
        <v>1996</v>
      </c>
      <c r="F870" s="19">
        <f t="shared" si="204"/>
        <v>-2.6599999999999735E-2</v>
      </c>
      <c r="G870" s="19">
        <f t="shared" si="206"/>
        <v>-0.14674999999999994</v>
      </c>
      <c r="H870" s="19">
        <f t="shared" si="207"/>
        <v>-3.3583333333333076E-2</v>
      </c>
      <c r="I870" s="19">
        <f t="shared" si="208"/>
        <v>-0.18033333333333301</v>
      </c>
      <c r="J870" s="21">
        <f>VLOOKUP(C870,'Nymex hist.'!A:B,2,0)</f>
        <v>2.4940000000000002</v>
      </c>
      <c r="K870" s="21">
        <f t="shared" si="218"/>
        <v>2.532</v>
      </c>
      <c r="L870" s="21">
        <f t="shared" si="205"/>
        <v>2.5054000000000003</v>
      </c>
      <c r="M870" s="21">
        <f t="shared" si="209"/>
        <v>2.1739166666666665</v>
      </c>
      <c r="N870" s="21">
        <f t="shared" si="210"/>
        <v>2.0271666666666666</v>
      </c>
      <c r="O870" s="21">
        <f t="shared" si="211"/>
        <v>1.9935833333333335</v>
      </c>
      <c r="P870" s="21">
        <f t="shared" si="212"/>
        <v>1.9935833333333335</v>
      </c>
      <c r="Q870" s="21">
        <f t="shared" si="213"/>
        <v>2.0135833333333335</v>
      </c>
      <c r="R870" s="8">
        <v>35229</v>
      </c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9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>
        <v>2.4940000000000002</v>
      </c>
      <c r="BI870" s="27">
        <v>2.5590000000000002</v>
      </c>
      <c r="BJ870" s="27">
        <v>2.5449999999999999</v>
      </c>
      <c r="BK870" s="27">
        <v>2.5299999999999998</v>
      </c>
      <c r="BL870" s="27">
        <v>2.5430000000000001</v>
      </c>
      <c r="BM870" s="27">
        <v>2.5950000000000002</v>
      </c>
      <c r="BN870" s="27">
        <v>2.5950000000000002</v>
      </c>
      <c r="BO870" s="27">
        <v>2.492</v>
      </c>
      <c r="BP870" s="27">
        <v>2.302</v>
      </c>
      <c r="BQ870" s="27">
        <v>2.1469999999999998</v>
      </c>
      <c r="BR870" s="27">
        <v>2.077</v>
      </c>
      <c r="BS870" s="27">
        <v>2.052</v>
      </c>
      <c r="BT870" s="27">
        <v>2.0470000000000002</v>
      </c>
      <c r="BU870" s="27">
        <v>2.032</v>
      </c>
      <c r="BV870" s="27">
        <v>2.012</v>
      </c>
      <c r="BW870" s="27">
        <v>2.0169999999999999</v>
      </c>
      <c r="BX870" s="27">
        <v>2.097</v>
      </c>
      <c r="BY870" s="27">
        <v>2.2170000000000001</v>
      </c>
      <c r="BZ870" s="27">
        <v>2.2050000000000001</v>
      </c>
      <c r="CA870" s="27">
        <v>2.145</v>
      </c>
      <c r="CB870" s="27">
        <v>2.0459999999999998</v>
      </c>
      <c r="CC870" s="27">
        <v>1.9610000000000001</v>
      </c>
      <c r="CD870" s="27">
        <v>1.9610000000000001</v>
      </c>
      <c r="CE870" s="27">
        <v>1.9610000000000001</v>
      </c>
      <c r="CF870" s="27">
        <v>1.9610000000000001</v>
      </c>
      <c r="CG870" s="27">
        <v>1.9610000000000001</v>
      </c>
      <c r="CH870" s="27">
        <v>1.9590000000000001</v>
      </c>
      <c r="CI870" s="27">
        <v>1.9750000000000001</v>
      </c>
      <c r="CJ870" s="27">
        <v>2.0499999999999998</v>
      </c>
      <c r="CK870" s="27">
        <v>2.141</v>
      </c>
      <c r="CL870" s="27">
        <v>2.17</v>
      </c>
      <c r="CM870" s="27">
        <v>2.11</v>
      </c>
      <c r="CN870" s="27">
        <v>2.0110000000000001</v>
      </c>
      <c r="CO870" s="27">
        <v>1.9259999999999999</v>
      </c>
      <c r="CP870" s="27">
        <v>1.9259999999999999</v>
      </c>
      <c r="CQ870" s="27">
        <v>1.9430000000000001</v>
      </c>
      <c r="CR870" s="27">
        <v>1.9259999999999999</v>
      </c>
      <c r="CS870" s="27">
        <v>1.9259999999999999</v>
      </c>
      <c r="CT870" s="27">
        <v>1.9239999999999999</v>
      </c>
      <c r="CU870" s="27">
        <v>1.94</v>
      </c>
      <c r="CV870" s="27">
        <v>2.0150000000000001</v>
      </c>
      <c r="CW870" s="27">
        <v>2.1059999999999999</v>
      </c>
      <c r="CX870" s="27">
        <v>2.17</v>
      </c>
      <c r="CY870" s="27">
        <v>2.11</v>
      </c>
      <c r="CZ870" s="27">
        <v>2.0110000000000001</v>
      </c>
      <c r="DA870" s="27">
        <v>1.9259999999999999</v>
      </c>
      <c r="DB870" s="27">
        <v>1.9259999999999999</v>
      </c>
      <c r="DC870" s="27">
        <v>1.9430000000000001</v>
      </c>
      <c r="DD870" s="27">
        <v>1.9259999999999999</v>
      </c>
      <c r="DE870" s="27">
        <v>1.9259999999999999</v>
      </c>
      <c r="DF870" s="27">
        <v>1.9239999999999999</v>
      </c>
      <c r="DG870" s="27">
        <v>1.94</v>
      </c>
      <c r="DH870" s="27">
        <v>2.0150000000000001</v>
      </c>
      <c r="DI870" s="27">
        <v>2.1059999999999999</v>
      </c>
      <c r="DJ870" s="27">
        <v>2.19</v>
      </c>
      <c r="DK870" s="27">
        <v>2.13</v>
      </c>
      <c r="DL870" s="27">
        <v>2.0310000000000001</v>
      </c>
      <c r="DM870" s="27">
        <v>1.946</v>
      </c>
      <c r="DN870" s="27">
        <v>1.946</v>
      </c>
      <c r="DO870" s="27">
        <v>1.9630000000000001</v>
      </c>
      <c r="DP870" s="27">
        <v>1.946</v>
      </c>
      <c r="DQ870" s="27">
        <v>1.946</v>
      </c>
      <c r="DR870" s="27">
        <v>1.944</v>
      </c>
      <c r="DS870" s="27">
        <v>1.96</v>
      </c>
      <c r="DT870" s="27">
        <v>2.0350000000000001</v>
      </c>
      <c r="DU870" s="27">
        <v>2.1259999999999999</v>
      </c>
      <c r="DV870" s="27">
        <v>2.23</v>
      </c>
      <c r="DW870" s="27">
        <v>2.17</v>
      </c>
      <c r="DX870" s="27">
        <v>2.0710000000000002</v>
      </c>
      <c r="DY870" s="27">
        <v>1.986</v>
      </c>
      <c r="DZ870" s="27">
        <v>1.986</v>
      </c>
      <c r="EA870" s="27">
        <v>2.0030000000000001</v>
      </c>
      <c r="EB870" s="27"/>
      <c r="EC870" s="27"/>
      <c r="ED870" s="27"/>
      <c r="EE870" s="27"/>
      <c r="EF870" s="27"/>
      <c r="EG870" s="27"/>
      <c r="EH870" s="27"/>
      <c r="EI870" s="27"/>
      <c r="EJ870" s="27"/>
      <c r="EK870" s="27"/>
      <c r="EL870" s="27"/>
      <c r="EM870" s="27"/>
      <c r="EN870" s="27"/>
      <c r="EO870" s="27"/>
      <c r="EP870" s="27"/>
      <c r="EQ870" s="27"/>
      <c r="ER870" s="27"/>
      <c r="ES870" s="27"/>
      <c r="ET870" s="27"/>
      <c r="EU870" s="27"/>
      <c r="EV870" s="27"/>
      <c r="EW870" s="27"/>
      <c r="EX870" s="27"/>
      <c r="EY870" s="27"/>
      <c r="EZ870" s="27"/>
      <c r="FA870" s="27"/>
      <c r="FB870" s="27"/>
      <c r="FC870" s="27"/>
      <c r="FD870" s="27"/>
      <c r="FE870" s="27"/>
      <c r="FF870" s="27"/>
      <c r="FG870" s="27"/>
      <c r="FH870" s="27"/>
      <c r="FI870" s="27"/>
      <c r="FJ870" s="27"/>
      <c r="FK870" s="27"/>
      <c r="FL870" s="27"/>
      <c r="FM870" s="27"/>
      <c r="FN870" s="27"/>
      <c r="FO870" s="27"/>
      <c r="FP870" s="27"/>
      <c r="FQ870" s="27"/>
      <c r="FR870" s="27"/>
      <c r="FS870" s="27"/>
      <c r="FT870" s="27"/>
      <c r="FU870" s="27"/>
      <c r="FV870" s="27"/>
      <c r="FW870" s="27"/>
      <c r="FX870" s="27"/>
      <c r="FY870" s="27"/>
      <c r="FZ870" s="27"/>
      <c r="GA870" s="27"/>
      <c r="GB870" s="27"/>
      <c r="GC870" s="27"/>
      <c r="GD870" s="27"/>
      <c r="GE870" s="27"/>
      <c r="GF870" s="27"/>
      <c r="GG870" s="27"/>
      <c r="GH870" s="27"/>
      <c r="GI870" s="27"/>
      <c r="GJ870" s="27"/>
      <c r="GK870" s="27"/>
      <c r="GL870" s="27"/>
      <c r="GM870" s="27"/>
      <c r="GN870" s="27"/>
      <c r="GO870" s="27"/>
      <c r="GP870" s="27"/>
      <c r="GQ870" s="27"/>
    </row>
    <row r="871" spans="1:199" customFormat="1" x14ac:dyDescent="0.2">
      <c r="A871">
        <f t="shared" si="214"/>
        <v>5</v>
      </c>
      <c r="B871">
        <f t="shared" si="215"/>
        <v>6</v>
      </c>
      <c r="C871" s="1">
        <v>35230</v>
      </c>
      <c r="D871">
        <f t="shared" si="216"/>
        <v>6</v>
      </c>
      <c r="E871">
        <f t="shared" si="217"/>
        <v>1996</v>
      </c>
      <c r="F871" s="17">
        <f t="shared" si="204"/>
        <v>-3.0850000000000488E-2</v>
      </c>
      <c r="G871" s="16">
        <f t="shared" si="206"/>
        <v>-0.15608333333333357</v>
      </c>
      <c r="H871" s="16">
        <f t="shared" si="207"/>
        <v>-3.3583333333333298E-2</v>
      </c>
      <c r="I871" s="16">
        <f t="shared" si="208"/>
        <v>-0.18966666666666687</v>
      </c>
      <c r="J871" s="7">
        <f>VLOOKUP(C871,'Nymex hist.'!A:B,2,0)</f>
        <v>2.5089999999999999</v>
      </c>
      <c r="K871" s="11">
        <f t="shared" si="218"/>
        <v>2.5412500000000002</v>
      </c>
      <c r="L871" s="11">
        <f t="shared" si="205"/>
        <v>2.5103999999999997</v>
      </c>
      <c r="M871" s="9">
        <f t="shared" si="209"/>
        <v>2.1739166666666669</v>
      </c>
      <c r="N871" s="9">
        <f t="shared" si="210"/>
        <v>2.0178333333333334</v>
      </c>
      <c r="O871" s="9">
        <f t="shared" si="211"/>
        <v>1.9842500000000001</v>
      </c>
      <c r="P871" s="9">
        <f t="shared" si="212"/>
        <v>1.9842500000000001</v>
      </c>
      <c r="Q871" s="9">
        <f t="shared" si="213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x14ac:dyDescent="0.2">
      <c r="A872">
        <f t="shared" si="214"/>
        <v>1</v>
      </c>
      <c r="B872">
        <f t="shared" si="215"/>
        <v>6</v>
      </c>
      <c r="C872" s="1">
        <v>35233</v>
      </c>
      <c r="D872">
        <f t="shared" si="216"/>
        <v>6</v>
      </c>
      <c r="E872">
        <f t="shared" si="217"/>
        <v>1996</v>
      </c>
      <c r="F872" s="17">
        <f t="shared" si="204"/>
        <v>-3.8250000000000117E-2</v>
      </c>
      <c r="G872" s="16">
        <f t="shared" si="206"/>
        <v>-0.17108333333333281</v>
      </c>
      <c r="H872" s="16">
        <f t="shared" si="207"/>
        <v>-3.3583333333333298E-2</v>
      </c>
      <c r="I872" s="16">
        <f t="shared" si="208"/>
        <v>-0.20466666666666611</v>
      </c>
      <c r="J872" s="7">
        <f>VLOOKUP(C872,'Nymex hist.'!A:B,2,0)</f>
        <v>2.536</v>
      </c>
      <c r="K872" s="11">
        <f t="shared" si="218"/>
        <v>2.5782500000000002</v>
      </c>
      <c r="L872" s="11">
        <f t="shared" si="205"/>
        <v>2.54</v>
      </c>
      <c r="M872" s="9">
        <f t="shared" si="209"/>
        <v>2.1889166666666662</v>
      </c>
      <c r="N872" s="9">
        <f t="shared" si="210"/>
        <v>2.0178333333333334</v>
      </c>
      <c r="O872" s="9">
        <f t="shared" si="211"/>
        <v>1.9842500000000001</v>
      </c>
      <c r="P872" s="9">
        <f t="shared" si="212"/>
        <v>1.9842500000000001</v>
      </c>
      <c r="Q872" s="9">
        <f t="shared" si="213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x14ac:dyDescent="0.2">
      <c r="A873">
        <f t="shared" si="214"/>
        <v>2</v>
      </c>
      <c r="B873">
        <f t="shared" si="215"/>
        <v>6</v>
      </c>
      <c r="C873" s="1">
        <v>35234</v>
      </c>
      <c r="D873">
        <f t="shared" si="216"/>
        <v>6</v>
      </c>
      <c r="E873">
        <f t="shared" si="217"/>
        <v>1996</v>
      </c>
      <c r="F873" s="17">
        <f t="shared" si="204"/>
        <v>-5.3899999999999615E-2</v>
      </c>
      <c r="G873" s="16">
        <f t="shared" si="206"/>
        <v>-0.18099999999999916</v>
      </c>
      <c r="H873" s="16">
        <f t="shared" si="207"/>
        <v>-3.3583333333333742E-2</v>
      </c>
      <c r="I873" s="16">
        <f t="shared" si="208"/>
        <v>-0.2145833333333329</v>
      </c>
      <c r="J873" s="7">
        <f>VLOOKUP(C873,'Nymex hist.'!A:B,2,0)</f>
        <v>2.61</v>
      </c>
      <c r="K873" s="11">
        <f t="shared" si="218"/>
        <v>2.6315</v>
      </c>
      <c r="L873" s="11">
        <f t="shared" si="205"/>
        <v>2.5776000000000003</v>
      </c>
      <c r="M873" s="9">
        <f t="shared" si="209"/>
        <v>2.2034166666666661</v>
      </c>
      <c r="N873" s="9">
        <f t="shared" si="210"/>
        <v>2.022416666666667</v>
      </c>
      <c r="O873" s="9">
        <f t="shared" si="211"/>
        <v>1.9888333333333332</v>
      </c>
      <c r="P873" s="9">
        <f t="shared" si="212"/>
        <v>1.9888333333333332</v>
      </c>
      <c r="Q873" s="9">
        <f t="shared" si="213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x14ac:dyDescent="0.2">
      <c r="A874">
        <f t="shared" si="214"/>
        <v>3</v>
      </c>
      <c r="B874">
        <f t="shared" si="215"/>
        <v>6</v>
      </c>
      <c r="C874" s="1">
        <v>35235</v>
      </c>
      <c r="D874">
        <f t="shared" si="216"/>
        <v>6</v>
      </c>
      <c r="E874">
        <f t="shared" si="217"/>
        <v>1996</v>
      </c>
      <c r="F874" s="17">
        <f t="shared" si="204"/>
        <v>-4.9949999999999939E-2</v>
      </c>
      <c r="G874" s="16">
        <f t="shared" si="206"/>
        <v>-0.19316666666666693</v>
      </c>
      <c r="H874" s="16">
        <f t="shared" si="207"/>
        <v>-3.8166666666666682E-2</v>
      </c>
      <c r="I874" s="16">
        <f t="shared" si="208"/>
        <v>-0.23133333333333361</v>
      </c>
      <c r="J874" s="7">
        <f>VLOOKUP(C874,'Nymex hist.'!A:B,2,0)</f>
        <v>2.6309999999999998</v>
      </c>
      <c r="K874" s="11">
        <f t="shared" si="218"/>
        <v>2.6487499999999997</v>
      </c>
      <c r="L874" s="11">
        <f t="shared" si="205"/>
        <v>2.5987999999999998</v>
      </c>
      <c r="M874" s="9">
        <f t="shared" si="209"/>
        <v>2.2065833333333336</v>
      </c>
      <c r="N874" s="9">
        <f t="shared" si="210"/>
        <v>2.0134166666666666</v>
      </c>
      <c r="O874" s="9">
        <f t="shared" si="211"/>
        <v>1.97525</v>
      </c>
      <c r="P874" s="9">
        <f t="shared" si="212"/>
        <v>1.9652499999999995</v>
      </c>
      <c r="Q874" s="9">
        <f t="shared" si="213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">
      <c r="A875" s="31">
        <f t="shared" si="214"/>
        <v>4</v>
      </c>
      <c r="B875" s="31">
        <f t="shared" si="215"/>
        <v>6</v>
      </c>
      <c r="C875" s="1">
        <v>35236</v>
      </c>
      <c r="D875">
        <f t="shared" si="216"/>
        <v>6</v>
      </c>
      <c r="E875">
        <f t="shared" si="217"/>
        <v>1996</v>
      </c>
      <c r="F875" s="19">
        <f t="shared" si="204"/>
        <v>-3.9899999999999824E-2</v>
      </c>
      <c r="G875" s="19">
        <f t="shared" si="206"/>
        <v>-0.20333333333333359</v>
      </c>
      <c r="H875" s="19">
        <f t="shared" si="207"/>
        <v>-3.8166666666666682E-2</v>
      </c>
      <c r="I875" s="19">
        <f t="shared" si="208"/>
        <v>-0.24150000000000027</v>
      </c>
      <c r="J875" s="21">
        <f>VLOOKUP(C875,'Nymex hist.'!A:B,2,0)</f>
        <v>2.617</v>
      </c>
      <c r="K875" s="21">
        <f t="shared" si="218"/>
        <v>2.6674999999999995</v>
      </c>
      <c r="L875" s="21">
        <f t="shared" si="205"/>
        <v>2.6275999999999997</v>
      </c>
      <c r="M875" s="21">
        <f t="shared" si="209"/>
        <v>2.2167500000000002</v>
      </c>
      <c r="N875" s="21">
        <f t="shared" si="210"/>
        <v>2.0134166666666666</v>
      </c>
      <c r="O875" s="21">
        <f t="shared" si="211"/>
        <v>1.97525</v>
      </c>
      <c r="P875" s="21">
        <f t="shared" si="212"/>
        <v>1.9652499999999995</v>
      </c>
      <c r="Q875" s="21">
        <f t="shared" si="213"/>
        <v>1.97525</v>
      </c>
      <c r="R875" s="8">
        <v>35236</v>
      </c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9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>
        <v>2.617</v>
      </c>
      <c r="BI875" s="27">
        <v>2.6819999999999999</v>
      </c>
      <c r="BJ875" s="27">
        <v>2.6960000000000002</v>
      </c>
      <c r="BK875" s="27">
        <v>2.6749999999999998</v>
      </c>
      <c r="BL875" s="27">
        <v>2.6760000000000002</v>
      </c>
      <c r="BM875" s="27">
        <v>2.7250000000000001</v>
      </c>
      <c r="BN875" s="27">
        <v>2.722</v>
      </c>
      <c r="BO875" s="27">
        <v>2.61</v>
      </c>
      <c r="BP875" s="27">
        <v>2.4049999999999998</v>
      </c>
      <c r="BQ875" s="27">
        <v>2.2149999999999999</v>
      </c>
      <c r="BR875" s="27">
        <v>2.125</v>
      </c>
      <c r="BS875" s="27">
        <v>2.09</v>
      </c>
      <c r="BT875" s="27">
        <v>2.08</v>
      </c>
      <c r="BU875" s="27">
        <v>2.0449999999999999</v>
      </c>
      <c r="BV875" s="27">
        <v>2.0150000000000001</v>
      </c>
      <c r="BW875" s="27">
        <v>2.0150000000000001</v>
      </c>
      <c r="BX875" s="27">
        <v>2.085</v>
      </c>
      <c r="BY875" s="27">
        <v>2.194</v>
      </c>
      <c r="BZ875" s="27">
        <v>2.1840000000000002</v>
      </c>
      <c r="CA875" s="27">
        <v>2.1309999999999998</v>
      </c>
      <c r="CB875" s="27">
        <v>2.0329999999999999</v>
      </c>
      <c r="CC875" s="27">
        <v>1.948</v>
      </c>
      <c r="CD875" s="27">
        <v>1.948</v>
      </c>
      <c r="CE875" s="27">
        <v>1.948</v>
      </c>
      <c r="CF875" s="27">
        <v>1.948</v>
      </c>
      <c r="CG875" s="27">
        <v>1.948</v>
      </c>
      <c r="CH875" s="27">
        <v>1.946</v>
      </c>
      <c r="CI875" s="27">
        <v>1.962</v>
      </c>
      <c r="CJ875" s="27">
        <v>2.0369999999999999</v>
      </c>
      <c r="CK875" s="27">
        <v>2.1280000000000001</v>
      </c>
      <c r="CL875" s="27">
        <v>2.1440000000000001</v>
      </c>
      <c r="CM875" s="27">
        <v>2.0910000000000002</v>
      </c>
      <c r="CN875" s="27">
        <v>1.9930000000000001</v>
      </c>
      <c r="CO875" s="27">
        <v>1.9079999999999999</v>
      </c>
      <c r="CP875" s="27">
        <v>1.9079999999999999</v>
      </c>
      <c r="CQ875" s="27">
        <v>1.93</v>
      </c>
      <c r="CR875" s="27">
        <v>1.9079999999999999</v>
      </c>
      <c r="CS875" s="27">
        <v>1.9079999999999999</v>
      </c>
      <c r="CT875" s="27">
        <v>1.9059999999999999</v>
      </c>
      <c r="CU875" s="27">
        <v>1.9219999999999999</v>
      </c>
      <c r="CV875" s="27">
        <v>1.9970000000000001</v>
      </c>
      <c r="CW875" s="27">
        <v>2.0880000000000001</v>
      </c>
      <c r="CX875" s="27">
        <v>2.1339999999999999</v>
      </c>
      <c r="CY875" s="27">
        <v>2.081</v>
      </c>
      <c r="CZ875" s="27">
        <v>1.9830000000000001</v>
      </c>
      <c r="DA875" s="27">
        <v>1.8979999999999999</v>
      </c>
      <c r="DB875" s="27">
        <v>1.8979999999999999</v>
      </c>
      <c r="DC875" s="27">
        <v>1.92</v>
      </c>
      <c r="DD875" s="27">
        <v>1.8979999999999999</v>
      </c>
      <c r="DE875" s="27">
        <v>1.8979999999999999</v>
      </c>
      <c r="DF875" s="27">
        <v>1.8959999999999999</v>
      </c>
      <c r="DG875" s="27">
        <v>1.9119999999999999</v>
      </c>
      <c r="DH875" s="27">
        <v>1.9870000000000001</v>
      </c>
      <c r="DI875" s="27">
        <v>2.0779999999999998</v>
      </c>
      <c r="DJ875" s="27">
        <v>2.1440000000000001</v>
      </c>
      <c r="DK875" s="27">
        <v>2.0910000000000002</v>
      </c>
      <c r="DL875" s="27">
        <v>1.9930000000000001</v>
      </c>
      <c r="DM875" s="27">
        <v>1.9079999999999999</v>
      </c>
      <c r="DN875" s="27">
        <v>1.9079999999999999</v>
      </c>
      <c r="DO875" s="27">
        <v>1.93</v>
      </c>
      <c r="DP875" s="27">
        <v>1.9079999999999999</v>
      </c>
      <c r="DQ875" s="27">
        <v>1.9079999999999999</v>
      </c>
      <c r="DR875" s="27">
        <v>1.9059999999999999</v>
      </c>
      <c r="DS875" s="27">
        <v>1.9219999999999999</v>
      </c>
      <c r="DT875" s="27">
        <v>1.9970000000000001</v>
      </c>
      <c r="DU875" s="27">
        <v>2.0880000000000001</v>
      </c>
      <c r="DV875" s="27">
        <v>2.1739999999999999</v>
      </c>
      <c r="DW875" s="27">
        <v>2.121</v>
      </c>
      <c r="DX875" s="27">
        <v>2.0230000000000001</v>
      </c>
      <c r="DY875" s="27">
        <v>1.9379999999999999</v>
      </c>
      <c r="DZ875" s="27">
        <v>1.9379999999999999</v>
      </c>
      <c r="EA875" s="27">
        <v>1.96</v>
      </c>
      <c r="EB875" s="27"/>
      <c r="EC875" s="27"/>
      <c r="ED875" s="27"/>
      <c r="EE875" s="27"/>
      <c r="EF875" s="27"/>
      <c r="EG875" s="27"/>
      <c r="EH875" s="27"/>
      <c r="EI875" s="27"/>
      <c r="EJ875" s="27"/>
      <c r="EK875" s="27"/>
      <c r="EL875" s="27"/>
      <c r="EM875" s="27"/>
      <c r="EN875" s="27"/>
      <c r="EO875" s="27"/>
      <c r="EP875" s="27"/>
      <c r="EQ875" s="27"/>
      <c r="ER875" s="27"/>
      <c r="ES875" s="27"/>
      <c r="ET875" s="27"/>
      <c r="EU875" s="27"/>
      <c r="EV875" s="27"/>
      <c r="EW875" s="27"/>
      <c r="EX875" s="27"/>
      <c r="EY875" s="27"/>
      <c r="EZ875" s="27"/>
      <c r="FA875" s="27"/>
      <c r="FB875" s="27"/>
      <c r="FC875" s="27"/>
      <c r="FD875" s="27"/>
      <c r="FE875" s="27"/>
      <c r="FF875" s="27"/>
      <c r="FG875" s="27"/>
      <c r="FH875" s="27"/>
      <c r="FI875" s="27"/>
      <c r="FJ875" s="27"/>
      <c r="FK875" s="27"/>
      <c r="FL875" s="27"/>
      <c r="FM875" s="27"/>
      <c r="FN875" s="27"/>
      <c r="FO875" s="27"/>
      <c r="FP875" s="27"/>
      <c r="FQ875" s="27"/>
      <c r="FR875" s="27"/>
      <c r="FS875" s="27"/>
      <c r="FT875" s="27"/>
      <c r="FU875" s="27"/>
      <c r="FV875" s="27"/>
      <c r="FW875" s="27"/>
      <c r="FX875" s="27"/>
      <c r="FY875" s="27"/>
      <c r="FZ875" s="27"/>
      <c r="GA875" s="27"/>
      <c r="GB875" s="27"/>
      <c r="GC875" s="27"/>
      <c r="GD875" s="27"/>
      <c r="GE875" s="27"/>
      <c r="GF875" s="27"/>
      <c r="GG875" s="27"/>
      <c r="GH875" s="27"/>
      <c r="GI875" s="27"/>
      <c r="GJ875" s="27"/>
      <c r="GK875" s="27"/>
      <c r="GL875" s="27"/>
      <c r="GM875" s="27"/>
      <c r="GN875" s="27"/>
      <c r="GO875" s="27"/>
      <c r="GP875" s="27"/>
      <c r="GQ875" s="27"/>
    </row>
    <row r="876" spans="1:199" customFormat="1" x14ac:dyDescent="0.2">
      <c r="A876">
        <f t="shared" si="214"/>
        <v>5</v>
      </c>
      <c r="B876">
        <f t="shared" si="215"/>
        <v>6</v>
      </c>
      <c r="C876" s="1">
        <v>35237</v>
      </c>
      <c r="D876">
        <f t="shared" si="216"/>
        <v>6</v>
      </c>
      <c r="E876">
        <f t="shared" si="217"/>
        <v>1996</v>
      </c>
      <c r="F876" s="17">
        <f t="shared" si="204"/>
        <v>-2.4950000000000028E-2</v>
      </c>
      <c r="G876" s="16">
        <f t="shared" si="206"/>
        <v>-0.2264999999999997</v>
      </c>
      <c r="H876" s="16">
        <f t="shared" si="207"/>
        <v>-5.066666666666686E-2</v>
      </c>
      <c r="I876" s="16">
        <f t="shared" si="208"/>
        <v>-0.27716666666666656</v>
      </c>
      <c r="J876" s="7">
        <f>VLOOKUP(C876,'Nymex hist.'!A:B,2,0)</f>
        <v>2.64</v>
      </c>
      <c r="K876" s="11">
        <f t="shared" si="218"/>
        <v>2.6957499999999999</v>
      </c>
      <c r="L876" s="11">
        <f t="shared" si="205"/>
        <v>2.6707999999999998</v>
      </c>
      <c r="M876" s="9">
        <f t="shared" si="209"/>
        <v>2.2516666666666665</v>
      </c>
      <c r="N876" s="9">
        <f t="shared" si="210"/>
        <v>2.0251666666666668</v>
      </c>
      <c r="O876" s="9">
        <f t="shared" si="211"/>
        <v>1.9744999999999999</v>
      </c>
      <c r="P876" s="9">
        <f t="shared" si="212"/>
        <v>1.9644999999999995</v>
      </c>
      <c r="Q876" s="9">
        <f t="shared" si="213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x14ac:dyDescent="0.2">
      <c r="A877">
        <f t="shared" si="214"/>
        <v>1</v>
      </c>
      <c r="B877">
        <f t="shared" si="215"/>
        <v>6</v>
      </c>
      <c r="C877" s="1">
        <v>35240</v>
      </c>
      <c r="D877">
        <f t="shared" si="216"/>
        <v>6</v>
      </c>
      <c r="E877">
        <f t="shared" si="217"/>
        <v>1996</v>
      </c>
      <c r="F877" s="17">
        <f t="shared" si="204"/>
        <v>-2.3000000000000131E-2</v>
      </c>
      <c r="G877" s="16">
        <f t="shared" si="206"/>
        <v>-0.22133333333333294</v>
      </c>
      <c r="H877" s="16">
        <f t="shared" si="207"/>
        <v>-5.0666666666667526E-2</v>
      </c>
      <c r="I877" s="16">
        <f t="shared" si="208"/>
        <v>-0.27200000000000046</v>
      </c>
      <c r="J877" s="7">
        <f>VLOOKUP(C877,'Nymex hist.'!A:B,2,0)</f>
        <v>2.6459999999999999</v>
      </c>
      <c r="K877" s="11">
        <f t="shared" si="218"/>
        <v>2.6739999999999999</v>
      </c>
      <c r="L877" s="11">
        <f t="shared" si="205"/>
        <v>2.6509999999999998</v>
      </c>
      <c r="M877" s="9">
        <f t="shared" si="209"/>
        <v>2.2364999999999999</v>
      </c>
      <c r="N877" s="9">
        <f t="shared" si="210"/>
        <v>2.015166666666667</v>
      </c>
      <c r="O877" s="9">
        <f t="shared" si="211"/>
        <v>1.9644999999999995</v>
      </c>
      <c r="P877" s="9">
        <f t="shared" si="212"/>
        <v>1.9444999999999999</v>
      </c>
      <c r="Q877" s="9">
        <f t="shared" si="213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x14ac:dyDescent="0.2">
      <c r="A878">
        <f t="shared" si="214"/>
        <v>2</v>
      </c>
      <c r="B878">
        <f t="shared" si="215"/>
        <v>6</v>
      </c>
      <c r="C878" s="1">
        <v>35241</v>
      </c>
      <c r="D878">
        <f t="shared" si="216"/>
        <v>6</v>
      </c>
      <c r="E878">
        <f t="shared" si="217"/>
        <v>1996</v>
      </c>
      <c r="F878" s="17">
        <f t="shared" si="204"/>
        <v>-2.6650000000000063E-2</v>
      </c>
      <c r="G878" s="16">
        <f t="shared" si="206"/>
        <v>-0.21958333333333346</v>
      </c>
      <c r="H878" s="16">
        <f t="shared" si="207"/>
        <v>-5.2083333333333481E-2</v>
      </c>
      <c r="I878" s="16">
        <f t="shared" si="208"/>
        <v>-0.27166666666666694</v>
      </c>
      <c r="J878" s="7">
        <f>VLOOKUP(C878,'Nymex hist.'!A:B,2,0)</f>
        <v>2.6669999999999998</v>
      </c>
      <c r="K878" s="11">
        <f t="shared" si="218"/>
        <v>2.66425</v>
      </c>
      <c r="L878" s="11">
        <f t="shared" si="205"/>
        <v>2.6375999999999999</v>
      </c>
      <c r="M878" s="9">
        <f t="shared" si="209"/>
        <v>2.2290000000000005</v>
      </c>
      <c r="N878" s="9">
        <f t="shared" si="210"/>
        <v>2.0094166666666671</v>
      </c>
      <c r="O878" s="9">
        <f t="shared" si="211"/>
        <v>1.9573333333333336</v>
      </c>
      <c r="P878" s="9">
        <f t="shared" si="212"/>
        <v>1.9373333333333334</v>
      </c>
      <c r="Q878" s="9">
        <f t="shared" si="213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x14ac:dyDescent="0.2">
      <c r="A879">
        <f t="shared" si="214"/>
        <v>3</v>
      </c>
      <c r="B879">
        <f t="shared" si="215"/>
        <v>6</v>
      </c>
      <c r="C879" s="1">
        <v>35242</v>
      </c>
      <c r="D879">
        <f t="shared" si="216"/>
        <v>6</v>
      </c>
      <c r="E879">
        <f t="shared" si="217"/>
        <v>1996</v>
      </c>
      <c r="F879" s="17">
        <f t="shared" si="204"/>
        <v>-2.970000000000006E-2</v>
      </c>
      <c r="G879" s="16">
        <f t="shared" si="206"/>
        <v>-0.21891666666666687</v>
      </c>
      <c r="H879" s="16">
        <f t="shared" si="207"/>
        <v>-5.4583333333332762E-2</v>
      </c>
      <c r="I879" s="16">
        <f t="shared" si="208"/>
        <v>-0.27349999999999963</v>
      </c>
      <c r="J879" s="7">
        <f>VLOOKUP(C879,'Nymex hist.'!A:B,2,0)</f>
        <v>2.6869999999999998</v>
      </c>
      <c r="K879" s="11">
        <f t="shared" si="218"/>
        <v>2.6705000000000001</v>
      </c>
      <c r="L879" s="11">
        <f t="shared" si="205"/>
        <v>2.6408</v>
      </c>
      <c r="M879" s="9">
        <f t="shared" si="209"/>
        <v>2.2408333333333332</v>
      </c>
      <c r="N879" s="9">
        <f t="shared" si="210"/>
        <v>2.0219166666666664</v>
      </c>
      <c r="O879" s="9">
        <f t="shared" si="211"/>
        <v>1.9673333333333336</v>
      </c>
      <c r="P879" s="9">
        <f t="shared" si="212"/>
        <v>1.9473333333333336</v>
      </c>
      <c r="Q879" s="9">
        <f t="shared" si="213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">
      <c r="A880" s="31">
        <f t="shared" si="214"/>
        <v>4</v>
      </c>
      <c r="B880" s="31">
        <f t="shared" si="215"/>
        <v>6</v>
      </c>
      <c r="C880" s="1">
        <v>35243</v>
      </c>
      <c r="D880">
        <f t="shared" si="216"/>
        <v>6</v>
      </c>
      <c r="E880">
        <f t="shared" si="217"/>
        <v>1996</v>
      </c>
      <c r="F880" s="19">
        <f t="shared" si="204"/>
        <v>-3.9899999999999824E-2</v>
      </c>
      <c r="G880" s="19">
        <f t="shared" si="206"/>
        <v>-0.24025000000000052</v>
      </c>
      <c r="H880" s="19">
        <f t="shared" si="207"/>
        <v>-5.749999999999944E-2</v>
      </c>
      <c r="I880" s="19">
        <f t="shared" si="208"/>
        <v>-0.29774999999999996</v>
      </c>
      <c r="J880" s="21">
        <f>VLOOKUP(C880,'Nymex hist.'!A:B,2,0)</f>
        <v>2.7869999999999999</v>
      </c>
      <c r="K880" s="21">
        <f t="shared" si="218"/>
        <v>2.7315</v>
      </c>
      <c r="L880" s="21">
        <f t="shared" si="205"/>
        <v>2.6916000000000002</v>
      </c>
      <c r="M880" s="21">
        <f t="shared" si="209"/>
        <v>2.2946666666666666</v>
      </c>
      <c r="N880" s="21">
        <f t="shared" si="210"/>
        <v>2.0544166666666661</v>
      </c>
      <c r="O880" s="21">
        <f t="shared" si="211"/>
        <v>1.9969166666666667</v>
      </c>
      <c r="P880" s="21">
        <f t="shared" si="212"/>
        <v>1.9769166666666662</v>
      </c>
      <c r="Q880" s="21">
        <f t="shared" si="213"/>
        <v>1.9869166666666669</v>
      </c>
      <c r="R880" s="8">
        <v>35243</v>
      </c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9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>
        <v>2.6459999999999999</v>
      </c>
      <c r="BI880" s="27">
        <v>2.7869999999999999</v>
      </c>
      <c r="BJ880" s="27">
        <v>2.7559999999999998</v>
      </c>
      <c r="BK880" s="27">
        <v>2.7370000000000001</v>
      </c>
      <c r="BL880" s="27">
        <v>2.75</v>
      </c>
      <c r="BM880" s="27">
        <v>2.7850000000000001</v>
      </c>
      <c r="BN880" s="27">
        <v>2.78</v>
      </c>
      <c r="BO880" s="27">
        <v>2.6680000000000001</v>
      </c>
      <c r="BP880" s="27">
        <v>2.4750000000000001</v>
      </c>
      <c r="BQ880" s="27">
        <v>2.2949999999999999</v>
      </c>
      <c r="BR880" s="27">
        <v>2.2000000000000002</v>
      </c>
      <c r="BS880" s="27">
        <v>2.165</v>
      </c>
      <c r="BT880" s="27">
        <v>2.1549999999999998</v>
      </c>
      <c r="BU880" s="27">
        <v>2.13</v>
      </c>
      <c r="BV880" s="27">
        <v>2.11</v>
      </c>
      <c r="BW880" s="27">
        <v>2.11</v>
      </c>
      <c r="BX880" s="27">
        <v>2.1779999999999999</v>
      </c>
      <c r="BY880" s="27">
        <v>2.27</v>
      </c>
      <c r="BZ880" s="27">
        <v>2.25</v>
      </c>
      <c r="CA880" s="27">
        <v>2.1850000000000001</v>
      </c>
      <c r="CB880" s="27">
        <v>2.08</v>
      </c>
      <c r="CC880" s="27">
        <v>1.9850000000000001</v>
      </c>
      <c r="CD880" s="27">
        <v>1.9850000000000001</v>
      </c>
      <c r="CE880" s="27">
        <v>1.9850000000000001</v>
      </c>
      <c r="CF880" s="27">
        <v>1.9850000000000001</v>
      </c>
      <c r="CG880" s="27">
        <v>1.9850000000000001</v>
      </c>
      <c r="CH880" s="27">
        <v>1.982</v>
      </c>
      <c r="CI880" s="27">
        <v>1.994</v>
      </c>
      <c r="CJ880" s="27">
        <v>2.0720000000000001</v>
      </c>
      <c r="CK880" s="27">
        <v>2.165</v>
      </c>
      <c r="CL880" s="27">
        <v>2.1549999999999998</v>
      </c>
      <c r="CM880" s="27">
        <v>2.1349999999999998</v>
      </c>
      <c r="CN880" s="27">
        <v>2.0299999999999998</v>
      </c>
      <c r="CO880" s="27">
        <v>1.9350000000000001</v>
      </c>
      <c r="CP880" s="27">
        <v>1.9350000000000001</v>
      </c>
      <c r="CQ880" s="27">
        <v>1.89</v>
      </c>
      <c r="CR880" s="27">
        <v>1.9350000000000001</v>
      </c>
      <c r="CS880" s="27">
        <v>1.9350000000000001</v>
      </c>
      <c r="CT880" s="27">
        <v>1.9319999999999999</v>
      </c>
      <c r="CU880" s="27">
        <v>1.944</v>
      </c>
      <c r="CV880" s="27">
        <v>2.0219999999999998</v>
      </c>
      <c r="CW880" s="27">
        <v>2.1150000000000002</v>
      </c>
      <c r="CX880" s="27">
        <v>2.1349999999999998</v>
      </c>
      <c r="CY880" s="27">
        <v>2.1150000000000002</v>
      </c>
      <c r="CZ880" s="27">
        <v>2.0099999999999998</v>
      </c>
      <c r="DA880" s="27">
        <v>1.915</v>
      </c>
      <c r="DB880" s="27">
        <v>1.915</v>
      </c>
      <c r="DC880" s="27">
        <v>1.87</v>
      </c>
      <c r="DD880" s="27">
        <v>1.915</v>
      </c>
      <c r="DE880" s="27">
        <v>1.915</v>
      </c>
      <c r="DF880" s="27">
        <v>1.9119999999999999</v>
      </c>
      <c r="DG880" s="27">
        <v>1.9239999999999999</v>
      </c>
      <c r="DH880" s="27">
        <v>2.0019999999999998</v>
      </c>
      <c r="DI880" s="27">
        <v>2.0950000000000002</v>
      </c>
      <c r="DJ880" s="27">
        <v>2.145</v>
      </c>
      <c r="DK880" s="27">
        <v>2.125</v>
      </c>
      <c r="DL880" s="27">
        <v>2.02</v>
      </c>
      <c r="DM880" s="27">
        <v>1.925</v>
      </c>
      <c r="DN880" s="27">
        <v>1.925</v>
      </c>
      <c r="DO880" s="27">
        <v>1.88</v>
      </c>
      <c r="DP880" s="27">
        <v>1.925</v>
      </c>
      <c r="DQ880" s="27">
        <v>1.925</v>
      </c>
      <c r="DR880" s="27">
        <v>1.9219999999999999</v>
      </c>
      <c r="DS880" s="27">
        <v>1.9339999999999999</v>
      </c>
      <c r="DT880" s="27">
        <v>2.012</v>
      </c>
      <c r="DU880" s="27">
        <v>2.105</v>
      </c>
      <c r="DV880" s="27">
        <v>2.1749999999999998</v>
      </c>
      <c r="DW880" s="27">
        <v>2.1549999999999998</v>
      </c>
      <c r="DX880" s="27">
        <v>2.0499999999999998</v>
      </c>
      <c r="DY880" s="27">
        <v>1.9550000000000001</v>
      </c>
      <c r="DZ880" s="27">
        <v>1.9550000000000001</v>
      </c>
      <c r="EA880" s="27">
        <v>1.91</v>
      </c>
      <c r="EB880" s="27"/>
      <c r="EC880" s="27"/>
      <c r="ED880" s="27"/>
      <c r="EE880" s="27"/>
      <c r="EF880" s="27"/>
      <c r="EG880" s="27"/>
      <c r="EH880" s="27"/>
      <c r="EI880" s="27"/>
      <c r="EJ880" s="27"/>
      <c r="EK880" s="27"/>
      <c r="EL880" s="27"/>
      <c r="EM880" s="27"/>
      <c r="EN880" s="27"/>
      <c r="EO880" s="27"/>
      <c r="EP880" s="27"/>
      <c r="EQ880" s="27"/>
      <c r="ER880" s="27"/>
      <c r="ES880" s="27"/>
      <c r="ET880" s="27"/>
      <c r="EU880" s="27"/>
      <c r="EV880" s="27"/>
      <c r="EW880" s="27"/>
      <c r="EX880" s="27"/>
      <c r="EY880" s="27"/>
      <c r="EZ880" s="27"/>
      <c r="FA880" s="27"/>
      <c r="FB880" s="27"/>
      <c r="FC880" s="27"/>
      <c r="FD880" s="27"/>
      <c r="FE880" s="27"/>
      <c r="FF880" s="27"/>
      <c r="FG880" s="27"/>
      <c r="FH880" s="27"/>
      <c r="FI880" s="27"/>
      <c r="FJ880" s="27"/>
      <c r="FK880" s="27"/>
      <c r="FL880" s="27"/>
      <c r="FM880" s="27"/>
      <c r="FN880" s="27"/>
      <c r="FO880" s="27"/>
      <c r="FP880" s="27"/>
      <c r="FQ880" s="27"/>
      <c r="FR880" s="27"/>
      <c r="FS880" s="27"/>
      <c r="FT880" s="27"/>
      <c r="FU880" s="27"/>
      <c r="FV880" s="27"/>
      <c r="FW880" s="27"/>
      <c r="FX880" s="27"/>
      <c r="FY880" s="27"/>
      <c r="FZ880" s="27"/>
      <c r="GA880" s="27"/>
      <c r="GB880" s="27"/>
      <c r="GC880" s="27"/>
      <c r="GD880" s="27"/>
      <c r="GE880" s="27"/>
      <c r="GF880" s="27"/>
      <c r="GG880" s="27"/>
      <c r="GH880" s="27"/>
      <c r="GI880" s="27"/>
      <c r="GJ880" s="27"/>
      <c r="GK880" s="27"/>
      <c r="GL880" s="27"/>
      <c r="GM880" s="27"/>
      <c r="GN880" s="27"/>
      <c r="GO880" s="27"/>
      <c r="GP880" s="27"/>
      <c r="GQ880" s="27"/>
    </row>
    <row r="881" spans="1:199" customFormat="1" x14ac:dyDescent="0.2">
      <c r="A881">
        <f t="shared" si="214"/>
        <v>5</v>
      </c>
      <c r="B881">
        <f t="shared" si="215"/>
        <v>6</v>
      </c>
      <c r="C881" s="1">
        <v>35244</v>
      </c>
      <c r="D881">
        <f t="shared" si="216"/>
        <v>6</v>
      </c>
      <c r="E881">
        <f t="shared" si="217"/>
        <v>1996</v>
      </c>
      <c r="F881" s="17">
        <f t="shared" si="204"/>
        <v>-7.2249999999999481E-2</v>
      </c>
      <c r="G881" s="16">
        <f t="shared" si="206"/>
        <v>-0.23774999999999924</v>
      </c>
      <c r="H881" s="16">
        <f t="shared" si="207"/>
        <v>-5.8750000000000302E-2</v>
      </c>
      <c r="I881" s="16">
        <f t="shared" si="208"/>
        <v>-0.29649999999999954</v>
      </c>
      <c r="J881" s="7">
        <f>VLOOKUP(C881,'Nymex hist.'!A:B,2,0)</f>
        <v>2.911</v>
      </c>
      <c r="K881" s="11">
        <f t="shared" si="218"/>
        <v>2.7842500000000001</v>
      </c>
      <c r="L881" s="11">
        <f t="shared" si="205"/>
        <v>2.7120000000000006</v>
      </c>
      <c r="M881" s="9">
        <f t="shared" si="209"/>
        <v>2.3171666666666666</v>
      </c>
      <c r="N881" s="9">
        <f t="shared" si="210"/>
        <v>2.0794166666666674</v>
      </c>
      <c r="O881" s="9">
        <f t="shared" si="211"/>
        <v>2.0206666666666671</v>
      </c>
      <c r="P881" s="9">
        <f t="shared" si="212"/>
        <v>2.000666666666667</v>
      </c>
      <c r="Q881" s="9">
        <f t="shared" si="213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x14ac:dyDescent="0.2">
      <c r="A882">
        <f t="shared" si="214"/>
        <v>1</v>
      </c>
      <c r="B882">
        <f t="shared" si="215"/>
        <v>7</v>
      </c>
      <c r="C882" s="1">
        <v>35247</v>
      </c>
      <c r="D882">
        <f t="shared" si="216"/>
        <v>7</v>
      </c>
      <c r="E882">
        <f t="shared" si="217"/>
        <v>1996</v>
      </c>
      <c r="F882" s="17">
        <f t="shared" si="204"/>
        <v>-7.2200000000000042E-2</v>
      </c>
      <c r="G882" s="16">
        <f t="shared" si="206"/>
        <v>-0.23050000000000015</v>
      </c>
      <c r="H882" s="16">
        <f t="shared" si="207"/>
        <v>-5.8333333333333792E-2</v>
      </c>
      <c r="I882" s="16">
        <f t="shared" si="208"/>
        <v>-0.28883333333333394</v>
      </c>
      <c r="J882" s="7">
        <f>VLOOKUP(C882,'Nymex hist.'!A:B,2,0)</f>
        <v>2.76</v>
      </c>
      <c r="K882" s="11">
        <f t="shared" si="218"/>
        <v>2.7210000000000001</v>
      </c>
      <c r="L882" s="11">
        <f t="shared" si="205"/>
        <v>2.6488</v>
      </c>
      <c r="M882" s="9">
        <f t="shared" si="209"/>
        <v>2.2649166666666667</v>
      </c>
      <c r="N882" s="9">
        <f t="shared" si="210"/>
        <v>2.0344166666666665</v>
      </c>
      <c r="O882" s="9">
        <f t="shared" si="211"/>
        <v>1.9760833333333327</v>
      </c>
      <c r="P882" s="9">
        <f t="shared" si="212"/>
        <v>1.9560833333333332</v>
      </c>
      <c r="Q882" s="9">
        <f t="shared" si="213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x14ac:dyDescent="0.2">
      <c r="A883">
        <f t="shared" si="214"/>
        <v>2</v>
      </c>
      <c r="B883">
        <f t="shared" si="215"/>
        <v>7</v>
      </c>
      <c r="C883" s="1">
        <v>35248</v>
      </c>
      <c r="D883">
        <f t="shared" si="216"/>
        <v>7</v>
      </c>
      <c r="E883">
        <f t="shared" si="217"/>
        <v>1996</v>
      </c>
      <c r="F883" s="17">
        <f t="shared" si="204"/>
        <v>-9.1066666666666407E-2</v>
      </c>
      <c r="G883" s="16">
        <f t="shared" si="206"/>
        <v>-0.22808333333333275</v>
      </c>
      <c r="H883" s="16">
        <f t="shared" si="207"/>
        <v>-5.7500000000000329E-2</v>
      </c>
      <c r="I883" s="16">
        <f t="shared" si="208"/>
        <v>-0.28558333333333308</v>
      </c>
      <c r="J883" s="7">
        <f>VLOOKUP(C883,'Nymex hist.'!A:B,2,0)</f>
        <v>2.81</v>
      </c>
      <c r="K883" s="11">
        <f t="shared" ref="K883:K914" si="219">AVERAGE(BE883:BK883)</f>
        <v>2.7596666666666665</v>
      </c>
      <c r="L883" s="11">
        <f t="shared" si="205"/>
        <v>2.6686000000000001</v>
      </c>
      <c r="M883" s="9">
        <f t="shared" si="209"/>
        <v>2.2725</v>
      </c>
      <c r="N883" s="9">
        <f t="shared" si="210"/>
        <v>2.0444166666666672</v>
      </c>
      <c r="O883" s="9">
        <f t="shared" si="211"/>
        <v>1.9869166666666669</v>
      </c>
      <c r="P883" s="9">
        <f t="shared" si="212"/>
        <v>1.9669166666666669</v>
      </c>
      <c r="Q883" s="9">
        <f t="shared" si="213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x14ac:dyDescent="0.2">
      <c r="A884">
        <f t="shared" si="214"/>
        <v>3</v>
      </c>
      <c r="B884">
        <f t="shared" si="215"/>
        <v>7</v>
      </c>
      <c r="C884" s="1">
        <v>35249</v>
      </c>
      <c r="D884">
        <f t="shared" si="216"/>
        <v>7</v>
      </c>
      <c r="E884">
        <f t="shared" si="217"/>
        <v>1996</v>
      </c>
      <c r="F884" s="17">
        <f t="shared" ref="F884:F944" si="220">L884-K884</f>
        <v>-0.11133333333333351</v>
      </c>
      <c r="G884" s="16">
        <f t="shared" si="206"/>
        <v>-0.23199999999999932</v>
      </c>
      <c r="H884" s="16">
        <f t="shared" si="207"/>
        <v>-5.7083333333333375E-2</v>
      </c>
      <c r="I884" s="16">
        <f t="shared" si="208"/>
        <v>-0.28908333333333269</v>
      </c>
      <c r="J884" s="7">
        <f>VLOOKUP(C884,'Nymex hist.'!A:B,2,0)</f>
        <v>2.8410000000000002</v>
      </c>
      <c r="K884" s="11">
        <f t="shared" si="219"/>
        <v>2.7963333333333331</v>
      </c>
      <c r="L884" s="11">
        <f t="shared" ref="L884:L944" si="221">AVERAGE(BL884:BP884)</f>
        <v>2.6849999999999996</v>
      </c>
      <c r="M884" s="9">
        <f t="shared" si="209"/>
        <v>2.2764166666666665</v>
      </c>
      <c r="N884" s="9">
        <f t="shared" si="210"/>
        <v>2.0444166666666672</v>
      </c>
      <c r="O884" s="9">
        <f t="shared" si="211"/>
        <v>1.9873333333333338</v>
      </c>
      <c r="P884" s="9">
        <f t="shared" si="212"/>
        <v>1.9673333333333334</v>
      </c>
      <c r="Q884" s="9">
        <f t="shared" si="213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x14ac:dyDescent="0.2">
      <c r="A885">
        <f t="shared" si="214"/>
        <v>1</v>
      </c>
      <c r="B885">
        <f t="shared" si="215"/>
        <v>7</v>
      </c>
      <c r="C885" s="1">
        <v>35254</v>
      </c>
      <c r="D885">
        <f t="shared" si="216"/>
        <v>7</v>
      </c>
      <c r="E885">
        <f t="shared" si="217"/>
        <v>1996</v>
      </c>
      <c r="F885" s="17">
        <f t="shared" si="220"/>
        <v>-0.11540000000000017</v>
      </c>
      <c r="G885" s="16">
        <f t="shared" si="206"/>
        <v>-0.23624999999999963</v>
      </c>
      <c r="H885" s="16">
        <f t="shared" si="207"/>
        <v>-5.699999999999994E-2</v>
      </c>
      <c r="I885" s="16">
        <f t="shared" si="208"/>
        <v>-0.29324999999999957</v>
      </c>
      <c r="J885" s="7">
        <f>VLOOKUP(C885,'Nymex hist.'!A:B,2,0)</f>
        <v>2.827</v>
      </c>
      <c r="K885" s="11">
        <f t="shared" si="219"/>
        <v>2.8170000000000002</v>
      </c>
      <c r="L885" s="11">
        <f t="shared" si="221"/>
        <v>2.7016</v>
      </c>
      <c r="M885" s="9">
        <f t="shared" si="209"/>
        <v>2.2864166666666668</v>
      </c>
      <c r="N885" s="9">
        <f t="shared" si="210"/>
        <v>2.0501666666666671</v>
      </c>
      <c r="O885" s="9">
        <f t="shared" si="211"/>
        <v>1.9931666666666672</v>
      </c>
      <c r="P885" s="9">
        <f t="shared" si="212"/>
        <v>1.9731666666666667</v>
      </c>
      <c r="Q885" s="9">
        <f t="shared" si="213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x14ac:dyDescent="0.2">
      <c r="A886">
        <f t="shared" si="214"/>
        <v>2</v>
      </c>
      <c r="B886">
        <f t="shared" si="215"/>
        <v>7</v>
      </c>
      <c r="C886" s="1">
        <v>35255</v>
      </c>
      <c r="D886">
        <f t="shared" si="216"/>
        <v>7</v>
      </c>
      <c r="E886">
        <f t="shared" si="217"/>
        <v>1996</v>
      </c>
      <c r="F886" s="17">
        <f t="shared" si="220"/>
        <v>-9.1000000000000192E-2</v>
      </c>
      <c r="G886" s="16">
        <f t="shared" si="206"/>
        <v>-0.22733333333333361</v>
      </c>
      <c r="H886" s="16">
        <f t="shared" si="207"/>
        <v>-5.6916666666666282E-2</v>
      </c>
      <c r="I886" s="16">
        <f t="shared" si="208"/>
        <v>-0.28424999999999989</v>
      </c>
      <c r="J886" s="7">
        <f>VLOOKUP(C886,'Nymex hist.'!A:B,2,0)</f>
        <v>2.7389999999999999</v>
      </c>
      <c r="K886" s="11">
        <f t="shared" si="219"/>
        <v>2.7530000000000001</v>
      </c>
      <c r="L886" s="11">
        <f t="shared" si="221"/>
        <v>2.6619999999999999</v>
      </c>
      <c r="M886" s="9">
        <f t="shared" si="209"/>
        <v>2.2524999999999999</v>
      </c>
      <c r="N886" s="9">
        <f t="shared" si="210"/>
        <v>2.0251666666666663</v>
      </c>
      <c r="O886" s="9">
        <f t="shared" si="211"/>
        <v>1.9682500000000001</v>
      </c>
      <c r="P886" s="9">
        <f t="shared" si="212"/>
        <v>1.9482499999999996</v>
      </c>
      <c r="Q886" s="9">
        <f t="shared" si="213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x14ac:dyDescent="0.2">
      <c r="A887">
        <f t="shared" si="214"/>
        <v>3</v>
      </c>
      <c r="B887">
        <f t="shared" si="215"/>
        <v>7</v>
      </c>
      <c r="C887" s="1">
        <v>35256</v>
      </c>
      <c r="D887">
        <f t="shared" si="216"/>
        <v>7</v>
      </c>
      <c r="E887">
        <f t="shared" si="217"/>
        <v>1996</v>
      </c>
      <c r="F887" s="17">
        <f t="shared" si="220"/>
        <v>-0.12266666666666648</v>
      </c>
      <c r="G887" s="16">
        <f t="shared" si="206"/>
        <v>-0.22049999999999947</v>
      </c>
      <c r="H887" s="16">
        <f t="shared" si="207"/>
        <v>-5.6916666666667171E-2</v>
      </c>
      <c r="I887" s="16">
        <f t="shared" si="208"/>
        <v>-0.27741666666666664</v>
      </c>
      <c r="J887" s="7">
        <f>VLOOKUP(C887,'Nymex hist.'!A:B,2,0)</f>
        <v>2.7770000000000001</v>
      </c>
      <c r="K887" s="11">
        <f t="shared" si="219"/>
        <v>2.7736666666666667</v>
      </c>
      <c r="L887" s="11">
        <f t="shared" si="221"/>
        <v>2.6510000000000002</v>
      </c>
      <c r="M887" s="9">
        <f t="shared" si="209"/>
        <v>2.2466666666666666</v>
      </c>
      <c r="N887" s="9">
        <f t="shared" si="210"/>
        <v>2.0261666666666671</v>
      </c>
      <c r="O887" s="9">
        <f t="shared" si="211"/>
        <v>1.9692499999999999</v>
      </c>
      <c r="P887" s="9">
        <f t="shared" si="212"/>
        <v>1.9492500000000001</v>
      </c>
      <c r="Q887" s="9">
        <f t="shared" si="213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">
      <c r="A888" s="31">
        <f t="shared" si="214"/>
        <v>4</v>
      </c>
      <c r="B888" s="31">
        <f t="shared" si="215"/>
        <v>7</v>
      </c>
      <c r="C888" s="1">
        <v>35257</v>
      </c>
      <c r="D888">
        <f t="shared" si="216"/>
        <v>7</v>
      </c>
      <c r="E888">
        <f t="shared" si="217"/>
        <v>1996</v>
      </c>
      <c r="F888" s="19">
        <f t="shared" si="220"/>
        <v>-0.12193333333333367</v>
      </c>
      <c r="G888" s="19">
        <f t="shared" si="206"/>
        <v>-0.19775000000000098</v>
      </c>
      <c r="H888" s="19">
        <f t="shared" si="207"/>
        <v>-5.3749999999999742E-2</v>
      </c>
      <c r="I888" s="19">
        <f t="shared" si="208"/>
        <v>-0.25150000000000072</v>
      </c>
      <c r="J888" s="21">
        <f>VLOOKUP(C888,'Nymex hist.'!A:B,2,0)</f>
        <v>2.6960000000000002</v>
      </c>
      <c r="K888" s="21">
        <f t="shared" si="219"/>
        <v>2.6963333333333335</v>
      </c>
      <c r="L888" s="21">
        <f t="shared" si="221"/>
        <v>2.5743999999999998</v>
      </c>
      <c r="M888" s="21">
        <f t="shared" si="209"/>
        <v>2.2052500000000008</v>
      </c>
      <c r="N888" s="21">
        <f t="shared" si="210"/>
        <v>2.0074999999999998</v>
      </c>
      <c r="O888" s="21">
        <f t="shared" si="211"/>
        <v>1.9537500000000001</v>
      </c>
      <c r="P888" s="21">
        <f t="shared" si="212"/>
        <v>1.9337500000000001</v>
      </c>
      <c r="Q888" s="21">
        <f t="shared" si="213"/>
        <v>1.9437500000000003</v>
      </c>
      <c r="R888" s="8">
        <v>35257</v>
      </c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9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>
        <v>2.6960000000000002</v>
      </c>
      <c r="BJ888" s="27">
        <v>2.7240000000000002</v>
      </c>
      <c r="BK888" s="27">
        <v>2.669</v>
      </c>
      <c r="BL888" s="27">
        <v>2.6619999999999999</v>
      </c>
      <c r="BM888" s="27">
        <v>2.6850000000000001</v>
      </c>
      <c r="BN888" s="27">
        <v>2.68</v>
      </c>
      <c r="BO888" s="27">
        <v>2.52</v>
      </c>
      <c r="BP888" s="27">
        <v>2.3250000000000002</v>
      </c>
      <c r="BQ888" s="27">
        <v>2.2000000000000002</v>
      </c>
      <c r="BR888" s="27">
        <v>2.11</v>
      </c>
      <c r="BS888" s="27">
        <v>2.085</v>
      </c>
      <c r="BT888" s="27">
        <v>2.0760000000000001</v>
      </c>
      <c r="BU888" s="27">
        <v>2.052</v>
      </c>
      <c r="BV888" s="27">
        <v>2.0449999999999999</v>
      </c>
      <c r="BW888" s="27">
        <v>2.0449999999999999</v>
      </c>
      <c r="BX888" s="27">
        <v>2.1150000000000002</v>
      </c>
      <c r="BY888" s="27">
        <v>2.21</v>
      </c>
      <c r="BZ888" s="27">
        <v>2.2000000000000002</v>
      </c>
      <c r="CA888" s="27">
        <v>2.137</v>
      </c>
      <c r="CB888" s="27">
        <v>2.032</v>
      </c>
      <c r="CC888" s="27">
        <v>1.9370000000000001</v>
      </c>
      <c r="CD888" s="27">
        <v>1.9370000000000001</v>
      </c>
      <c r="CE888" s="27">
        <v>1.9370000000000001</v>
      </c>
      <c r="CF888" s="27">
        <v>1.9370000000000001</v>
      </c>
      <c r="CG888" s="27">
        <v>1.9370000000000001</v>
      </c>
      <c r="CH888" s="27">
        <v>1.9370000000000001</v>
      </c>
      <c r="CI888" s="27">
        <v>1.946</v>
      </c>
      <c r="CJ888" s="27">
        <v>2.0289999999999999</v>
      </c>
      <c r="CK888" s="27">
        <v>2.1240000000000001</v>
      </c>
      <c r="CL888" s="27">
        <v>2.1240000000000001</v>
      </c>
      <c r="CM888" s="27">
        <v>2.0870000000000002</v>
      </c>
      <c r="CN888" s="27">
        <v>1.982</v>
      </c>
      <c r="CO888" s="27">
        <v>1.887</v>
      </c>
      <c r="CP888" s="27">
        <v>1.887</v>
      </c>
      <c r="CQ888" s="27">
        <v>1.8680000000000001</v>
      </c>
      <c r="CR888" s="27">
        <v>1.887</v>
      </c>
      <c r="CS888" s="27">
        <v>1.887</v>
      </c>
      <c r="CT888" s="27">
        <v>1.887</v>
      </c>
      <c r="CU888" s="27">
        <v>1.8959999999999999</v>
      </c>
      <c r="CV888" s="27">
        <v>1.9790000000000001</v>
      </c>
      <c r="CW888" s="27">
        <v>2.0739999999999998</v>
      </c>
      <c r="CX888" s="27">
        <v>2.1040000000000001</v>
      </c>
      <c r="CY888" s="27">
        <v>2.0670000000000002</v>
      </c>
      <c r="CZ888" s="27">
        <v>1.962</v>
      </c>
      <c r="DA888" s="27">
        <v>1.867</v>
      </c>
      <c r="DB888" s="27">
        <v>1.867</v>
      </c>
      <c r="DC888" s="27">
        <v>1.8480000000000001</v>
      </c>
      <c r="DD888" s="27">
        <v>1.867</v>
      </c>
      <c r="DE888" s="27">
        <v>1.867</v>
      </c>
      <c r="DF888" s="27">
        <v>1.867</v>
      </c>
      <c r="DG888" s="27">
        <v>1.8759999999999999</v>
      </c>
      <c r="DH888" s="27">
        <v>1.9590000000000001</v>
      </c>
      <c r="DI888" s="27">
        <v>2.0539999999999998</v>
      </c>
      <c r="DJ888" s="27">
        <v>2.1139999999999999</v>
      </c>
      <c r="DK888" s="27">
        <v>2.077</v>
      </c>
      <c r="DL888" s="27">
        <v>1.972</v>
      </c>
      <c r="DM888" s="27">
        <v>1.877</v>
      </c>
      <c r="DN888" s="27">
        <v>1.877</v>
      </c>
      <c r="DO888" s="27">
        <v>1.8580000000000001</v>
      </c>
      <c r="DP888" s="27">
        <v>1.877</v>
      </c>
      <c r="DQ888" s="27">
        <v>1.877</v>
      </c>
      <c r="DR888" s="27">
        <v>1.877</v>
      </c>
      <c r="DS888" s="27">
        <v>1.8859999999999999</v>
      </c>
      <c r="DT888" s="27">
        <v>1.9690000000000001</v>
      </c>
      <c r="DU888" s="27">
        <v>2.0640000000000001</v>
      </c>
      <c r="DV888" s="27">
        <v>2.1440000000000001</v>
      </c>
      <c r="DW888" s="27">
        <v>2.1070000000000002</v>
      </c>
      <c r="DX888" s="27">
        <v>2.0019999999999998</v>
      </c>
      <c r="DY888" s="27">
        <v>1.907</v>
      </c>
      <c r="DZ888" s="27">
        <v>1.907</v>
      </c>
      <c r="EA888" s="27">
        <v>1.8879999999999999</v>
      </c>
      <c r="EB888" s="27">
        <v>1.907</v>
      </c>
      <c r="EC888" s="27"/>
      <c r="ED888" s="27"/>
      <c r="EE888" s="27"/>
      <c r="EF888" s="27"/>
      <c r="EG888" s="27"/>
      <c r="EH888" s="27"/>
      <c r="EI888" s="27"/>
      <c r="EJ888" s="27"/>
      <c r="EK888" s="27"/>
      <c r="EL888" s="27"/>
      <c r="EM888" s="27"/>
      <c r="EN888" s="27"/>
      <c r="EO888" s="27"/>
      <c r="EP888" s="27"/>
      <c r="EQ888" s="27"/>
      <c r="ER888" s="27"/>
      <c r="ES888" s="27"/>
      <c r="ET888" s="27"/>
      <c r="EU888" s="27"/>
      <c r="EV888" s="27"/>
      <c r="EW888" s="27"/>
      <c r="EX888" s="27"/>
      <c r="EY888" s="27"/>
      <c r="EZ888" s="27"/>
      <c r="FA888" s="27"/>
      <c r="FB888" s="27"/>
      <c r="FC888" s="27"/>
      <c r="FD888" s="27"/>
      <c r="FE888" s="27"/>
      <c r="FF888" s="27"/>
      <c r="FG888" s="27"/>
      <c r="FH888" s="27"/>
      <c r="FI888" s="27"/>
      <c r="FJ888" s="27"/>
      <c r="FK888" s="27"/>
      <c r="FL888" s="27"/>
      <c r="FM888" s="27"/>
      <c r="FN888" s="27"/>
      <c r="FO888" s="27"/>
      <c r="FP888" s="27"/>
      <c r="FQ888" s="27"/>
      <c r="FR888" s="27"/>
      <c r="FS888" s="27"/>
      <c r="FT888" s="27"/>
      <c r="FU888" s="27"/>
      <c r="FV888" s="27"/>
      <c r="FW888" s="27"/>
      <c r="FX888" s="27"/>
      <c r="FY888" s="27"/>
      <c r="FZ888" s="27"/>
      <c r="GA888" s="27"/>
      <c r="GB888" s="27"/>
      <c r="GC888" s="27"/>
      <c r="GD888" s="27"/>
      <c r="GE888" s="27"/>
      <c r="GF888" s="27"/>
      <c r="GG888" s="27"/>
      <c r="GH888" s="27"/>
      <c r="GI888" s="27"/>
      <c r="GJ888" s="27"/>
      <c r="GK888" s="27"/>
      <c r="GL888" s="27"/>
      <c r="GM888" s="27"/>
      <c r="GN888" s="27"/>
      <c r="GO888" s="27"/>
      <c r="GP888" s="27"/>
      <c r="GQ888" s="27"/>
    </row>
    <row r="889" spans="1:199" customFormat="1" x14ac:dyDescent="0.2">
      <c r="A889">
        <f t="shared" si="214"/>
        <v>5</v>
      </c>
      <c r="B889">
        <f t="shared" si="215"/>
        <v>7</v>
      </c>
      <c r="C889" s="1">
        <v>35258</v>
      </c>
      <c r="D889">
        <f t="shared" si="216"/>
        <v>7</v>
      </c>
      <c r="E889">
        <f t="shared" si="217"/>
        <v>1996</v>
      </c>
      <c r="F889" s="17">
        <f t="shared" si="220"/>
        <v>-0.15020000000000033</v>
      </c>
      <c r="G889" s="16">
        <f t="shared" si="206"/>
        <v>-0.19391666666666607</v>
      </c>
      <c r="H889" s="16">
        <f t="shared" si="207"/>
        <v>-5.3166666666667028E-2</v>
      </c>
      <c r="I889" s="16">
        <f t="shared" si="208"/>
        <v>-0.2470833333333331</v>
      </c>
      <c r="J889" s="7">
        <f>VLOOKUP(C889,'Nymex hist.'!A:B,2,0)</f>
        <v>2.7610000000000001</v>
      </c>
      <c r="K889" s="11">
        <f t="shared" si="219"/>
        <v>2.7490000000000001</v>
      </c>
      <c r="L889" s="11">
        <f t="shared" si="221"/>
        <v>2.5987999999999998</v>
      </c>
      <c r="M889" s="9">
        <f t="shared" si="209"/>
        <v>2.2211666666666665</v>
      </c>
      <c r="N889" s="9">
        <f t="shared" si="210"/>
        <v>2.0272500000000004</v>
      </c>
      <c r="O889" s="9">
        <f t="shared" si="211"/>
        <v>1.9740833333333334</v>
      </c>
      <c r="P889" s="9">
        <f t="shared" si="212"/>
        <v>1.9540833333333332</v>
      </c>
      <c r="Q889" s="9">
        <f t="shared" si="213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x14ac:dyDescent="0.2">
      <c r="A890">
        <f t="shared" si="214"/>
        <v>1</v>
      </c>
      <c r="B890">
        <f t="shared" si="215"/>
        <v>7</v>
      </c>
      <c r="C890" s="1">
        <v>35261</v>
      </c>
      <c r="D890">
        <f t="shared" si="216"/>
        <v>7</v>
      </c>
      <c r="E890">
        <f t="shared" si="217"/>
        <v>1996</v>
      </c>
      <c r="F890" s="17">
        <f t="shared" si="220"/>
        <v>-0.1597333333333335</v>
      </c>
      <c r="G890" s="16">
        <f t="shared" si="206"/>
        <v>-0.18800000000000017</v>
      </c>
      <c r="H890" s="16">
        <f t="shared" si="207"/>
        <v>-5.2333333333333565E-2</v>
      </c>
      <c r="I890" s="16">
        <f t="shared" si="208"/>
        <v>-0.24033333333333373</v>
      </c>
      <c r="J890" s="7">
        <f>VLOOKUP(C890,'Nymex hist.'!A:B,2,0)</f>
        <v>2.7650000000000001</v>
      </c>
      <c r="K890" s="11">
        <f t="shared" si="219"/>
        <v>2.7463333333333337</v>
      </c>
      <c r="L890" s="11">
        <f t="shared" si="221"/>
        <v>2.5866000000000002</v>
      </c>
      <c r="M890" s="9">
        <f t="shared" si="209"/>
        <v>2.2202500000000001</v>
      </c>
      <c r="N890" s="9">
        <f t="shared" si="210"/>
        <v>2.0322499999999999</v>
      </c>
      <c r="O890" s="9">
        <f t="shared" si="211"/>
        <v>1.9799166666666663</v>
      </c>
      <c r="P890" s="9">
        <f t="shared" si="212"/>
        <v>1.9599166666666665</v>
      </c>
      <c r="Q890" s="9">
        <f t="shared" si="213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x14ac:dyDescent="0.2">
      <c r="A891">
        <f t="shared" si="214"/>
        <v>2</v>
      </c>
      <c r="B891">
        <f t="shared" si="215"/>
        <v>7</v>
      </c>
      <c r="C891" s="1">
        <v>35262</v>
      </c>
      <c r="D891">
        <f t="shared" si="216"/>
        <v>7</v>
      </c>
      <c r="E891">
        <f t="shared" si="217"/>
        <v>1996</v>
      </c>
      <c r="F891" s="17">
        <f t="shared" si="220"/>
        <v>-0.16499999999999959</v>
      </c>
      <c r="G891" s="16">
        <f t="shared" si="206"/>
        <v>-0.17958333333333343</v>
      </c>
      <c r="H891" s="16">
        <f t="shared" si="207"/>
        <v>-5.2333333333333121E-2</v>
      </c>
      <c r="I891" s="16">
        <f t="shared" si="208"/>
        <v>-0.23191666666666655</v>
      </c>
      <c r="J891" s="7">
        <f>VLOOKUP(C891,'Nymex hist.'!A:B,2,0)</f>
        <v>2.76</v>
      </c>
      <c r="K891" s="11">
        <f t="shared" si="219"/>
        <v>2.7279999999999998</v>
      </c>
      <c r="L891" s="11">
        <f t="shared" si="221"/>
        <v>2.5630000000000002</v>
      </c>
      <c r="M891" s="9">
        <f t="shared" si="209"/>
        <v>2.2159166666666668</v>
      </c>
      <c r="N891" s="9">
        <f t="shared" si="210"/>
        <v>2.0363333333333333</v>
      </c>
      <c r="O891" s="9">
        <f t="shared" si="211"/>
        <v>1.9840000000000002</v>
      </c>
      <c r="P891" s="9">
        <f t="shared" si="212"/>
        <v>1.9640000000000004</v>
      </c>
      <c r="Q891" s="9">
        <f t="shared" si="213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x14ac:dyDescent="0.2">
      <c r="A892">
        <f t="shared" si="214"/>
        <v>3</v>
      </c>
      <c r="B892">
        <f t="shared" si="215"/>
        <v>7</v>
      </c>
      <c r="C892" s="1">
        <v>35263</v>
      </c>
      <c r="D892">
        <f t="shared" si="216"/>
        <v>7</v>
      </c>
      <c r="E892">
        <f t="shared" si="217"/>
        <v>1996</v>
      </c>
      <c r="F892" s="17">
        <f t="shared" si="220"/>
        <v>-0.12880000000000003</v>
      </c>
      <c r="G892" s="16">
        <f t="shared" si="206"/>
        <v>-0.14258333333333306</v>
      </c>
      <c r="H892" s="16">
        <f t="shared" si="207"/>
        <v>-5.2333333333333121E-2</v>
      </c>
      <c r="I892" s="16">
        <f t="shared" si="208"/>
        <v>-0.19491666666666618</v>
      </c>
      <c r="J892" s="7">
        <f>VLOOKUP(C892,'Nymex hist.'!A:B,2,0)</f>
        <v>2.6379999999999999</v>
      </c>
      <c r="K892" s="11">
        <f t="shared" si="219"/>
        <v>2.62</v>
      </c>
      <c r="L892" s="11">
        <f t="shared" si="221"/>
        <v>2.4912000000000001</v>
      </c>
      <c r="M892" s="9">
        <f t="shared" si="209"/>
        <v>2.1789166666666664</v>
      </c>
      <c r="N892" s="9">
        <f t="shared" si="210"/>
        <v>2.0363333333333333</v>
      </c>
      <c r="O892" s="9">
        <f t="shared" si="211"/>
        <v>1.9840000000000002</v>
      </c>
      <c r="P892" s="9">
        <f t="shared" si="212"/>
        <v>1.9640000000000004</v>
      </c>
      <c r="Q892" s="9">
        <f t="shared" si="213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">
      <c r="A893" s="31">
        <f t="shared" si="214"/>
        <v>4</v>
      </c>
      <c r="B893" s="31">
        <f t="shared" si="215"/>
        <v>7</v>
      </c>
      <c r="C893" s="1">
        <v>35264</v>
      </c>
      <c r="D893">
        <f t="shared" si="216"/>
        <v>7</v>
      </c>
      <c r="E893">
        <f t="shared" si="217"/>
        <v>1996</v>
      </c>
      <c r="F893" s="19">
        <f t="shared" si="220"/>
        <v>-7.8200000000000269E-2</v>
      </c>
      <c r="G893" s="19">
        <f t="shared" si="206"/>
        <v>-8.0500000000000238E-2</v>
      </c>
      <c r="H893" s="19">
        <f t="shared" si="207"/>
        <v>-5.2000000000000046E-2</v>
      </c>
      <c r="I893" s="19">
        <f t="shared" si="208"/>
        <v>-0.13250000000000028</v>
      </c>
      <c r="J893" s="21">
        <f>VLOOKUP(C893,'Nymex hist.'!A:B,2,0)</f>
        <v>2.4300000000000002</v>
      </c>
      <c r="K893" s="21">
        <f t="shared" si="219"/>
        <v>2.4290000000000003</v>
      </c>
      <c r="L893" s="21">
        <f t="shared" si="221"/>
        <v>2.3508</v>
      </c>
      <c r="M893" s="21">
        <f t="shared" si="209"/>
        <v>2.0963333333333338</v>
      </c>
      <c r="N893" s="21">
        <f t="shared" si="210"/>
        <v>2.0158333333333336</v>
      </c>
      <c r="O893" s="21">
        <f t="shared" si="211"/>
        <v>1.9638333333333335</v>
      </c>
      <c r="P893" s="21">
        <f t="shared" si="212"/>
        <v>1.9438333333333333</v>
      </c>
      <c r="Q893" s="21">
        <f t="shared" si="213"/>
        <v>1.9538333333333331</v>
      </c>
      <c r="R893" s="8">
        <v>35264</v>
      </c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9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>
        <v>2.4300000000000002</v>
      </c>
      <c r="BJ893" s="27">
        <v>2.4220000000000002</v>
      </c>
      <c r="BK893" s="27">
        <v>2.4350000000000001</v>
      </c>
      <c r="BL893" s="27">
        <v>2.4249999999999998</v>
      </c>
      <c r="BM893" s="27">
        <v>2.4430000000000001</v>
      </c>
      <c r="BN893" s="27">
        <v>2.4460000000000002</v>
      </c>
      <c r="BO893" s="27">
        <v>2.2799999999999998</v>
      </c>
      <c r="BP893" s="27">
        <v>2.16</v>
      </c>
      <c r="BQ893" s="27">
        <v>2.0449999999999999</v>
      </c>
      <c r="BR893" s="27">
        <v>1.98</v>
      </c>
      <c r="BS893" s="27">
        <v>1.9850000000000001</v>
      </c>
      <c r="BT893" s="27">
        <v>1.9950000000000001</v>
      </c>
      <c r="BU893" s="27">
        <v>1.9950000000000001</v>
      </c>
      <c r="BV893" s="27">
        <v>1.9950000000000001</v>
      </c>
      <c r="BW893" s="27">
        <v>1.9950000000000001</v>
      </c>
      <c r="BX893" s="27">
        <v>2.085</v>
      </c>
      <c r="BY893" s="27">
        <v>2.1949999999999998</v>
      </c>
      <c r="BZ893" s="27">
        <v>2.2050000000000001</v>
      </c>
      <c r="CA893" s="27">
        <v>2.1429999999999998</v>
      </c>
      <c r="CB893" s="27">
        <v>2.0390000000000001</v>
      </c>
      <c r="CC893" s="27">
        <v>1.946</v>
      </c>
      <c r="CD893" s="27">
        <v>1.946</v>
      </c>
      <c r="CE893" s="27">
        <v>1.946</v>
      </c>
      <c r="CF893" s="27">
        <v>1.946</v>
      </c>
      <c r="CG893" s="27">
        <v>1.946</v>
      </c>
      <c r="CH893" s="27">
        <v>1.946</v>
      </c>
      <c r="CI893" s="27">
        <v>1.9550000000000001</v>
      </c>
      <c r="CJ893" s="27">
        <v>2.0390000000000001</v>
      </c>
      <c r="CK893" s="27">
        <v>2.133</v>
      </c>
      <c r="CL893" s="27">
        <v>2.133</v>
      </c>
      <c r="CM893" s="27">
        <v>2.093</v>
      </c>
      <c r="CN893" s="27">
        <v>1.9890000000000001</v>
      </c>
      <c r="CO893" s="27">
        <v>1.8959999999999999</v>
      </c>
      <c r="CP893" s="27">
        <v>1.8959999999999999</v>
      </c>
      <c r="CQ893" s="27">
        <v>1.8939999999999999</v>
      </c>
      <c r="CR893" s="27">
        <v>1.8959999999999999</v>
      </c>
      <c r="CS893" s="27">
        <v>1.8959999999999999</v>
      </c>
      <c r="CT893" s="27">
        <v>1.8959999999999999</v>
      </c>
      <c r="CU893" s="27">
        <v>1.905</v>
      </c>
      <c r="CV893" s="27">
        <v>1.9890000000000001</v>
      </c>
      <c r="CW893" s="27">
        <v>2.0830000000000002</v>
      </c>
      <c r="CX893" s="27">
        <v>2.113</v>
      </c>
      <c r="CY893" s="27">
        <v>2.073</v>
      </c>
      <c r="CZ893" s="27">
        <v>1.9690000000000001</v>
      </c>
      <c r="DA893" s="27">
        <v>1.8759999999999999</v>
      </c>
      <c r="DB893" s="27">
        <v>1.8759999999999999</v>
      </c>
      <c r="DC893" s="27">
        <v>1.8740000000000001</v>
      </c>
      <c r="DD893" s="27">
        <v>1.8759999999999999</v>
      </c>
      <c r="DE893" s="27">
        <v>1.8759999999999999</v>
      </c>
      <c r="DF893" s="27">
        <v>1.8759999999999999</v>
      </c>
      <c r="DG893" s="27">
        <v>1.885</v>
      </c>
      <c r="DH893" s="27">
        <v>1.9690000000000001</v>
      </c>
      <c r="DI893" s="27">
        <v>2.0630000000000002</v>
      </c>
      <c r="DJ893" s="27">
        <v>2.1230000000000002</v>
      </c>
      <c r="DK893" s="27">
        <v>2.0830000000000002</v>
      </c>
      <c r="DL893" s="27">
        <v>1.9790000000000001</v>
      </c>
      <c r="DM893" s="27">
        <v>1.8859999999999999</v>
      </c>
      <c r="DN893" s="27">
        <v>1.8859999999999999</v>
      </c>
      <c r="DO893" s="27">
        <v>1.8839999999999999</v>
      </c>
      <c r="DP893" s="27">
        <v>1.8859999999999999</v>
      </c>
      <c r="DQ893" s="27">
        <v>1.8859999999999999</v>
      </c>
      <c r="DR893" s="27">
        <v>1.8859999999999999</v>
      </c>
      <c r="DS893" s="27">
        <v>1.895</v>
      </c>
      <c r="DT893" s="27">
        <v>1.9790000000000001</v>
      </c>
      <c r="DU893" s="27">
        <v>2.073</v>
      </c>
      <c r="DV893" s="27">
        <v>2.153</v>
      </c>
      <c r="DW893" s="27">
        <v>2.113</v>
      </c>
      <c r="DX893" s="27">
        <v>2.0089999999999999</v>
      </c>
      <c r="DY893" s="27">
        <v>1.9159999999999999</v>
      </c>
      <c r="DZ893" s="27">
        <v>1.9159999999999999</v>
      </c>
      <c r="EA893" s="27">
        <v>1.9139999999999999</v>
      </c>
      <c r="EB893" s="27">
        <v>1.9159999999999999</v>
      </c>
      <c r="EC893" s="27"/>
      <c r="ED893" s="27"/>
      <c r="EE893" s="27"/>
      <c r="EF893" s="27"/>
      <c r="EG893" s="27"/>
      <c r="EH893" s="27"/>
      <c r="EI893" s="27"/>
      <c r="EJ893" s="27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7"/>
      <c r="GB893" s="27"/>
      <c r="GC893" s="27"/>
      <c r="GD893" s="27"/>
      <c r="GE893" s="27"/>
      <c r="GF893" s="27"/>
      <c r="GG893" s="27"/>
      <c r="GH893" s="27"/>
      <c r="GI893" s="27"/>
      <c r="GJ893" s="27"/>
      <c r="GK893" s="27"/>
      <c r="GL893" s="27"/>
      <c r="GM893" s="27"/>
      <c r="GN893" s="27"/>
      <c r="GO893" s="27"/>
      <c r="GP893" s="27"/>
      <c r="GQ893" s="27"/>
    </row>
    <row r="894" spans="1:199" customFormat="1" x14ac:dyDescent="0.2">
      <c r="A894">
        <f t="shared" si="214"/>
        <v>5</v>
      </c>
      <c r="B894">
        <f t="shared" si="215"/>
        <v>7</v>
      </c>
      <c r="C894" s="1">
        <v>35265</v>
      </c>
      <c r="D894">
        <f t="shared" si="216"/>
        <v>7</v>
      </c>
      <c r="E894">
        <f t="shared" si="217"/>
        <v>1996</v>
      </c>
      <c r="F894" s="17">
        <f t="shared" si="220"/>
        <v>-2.1933333333333138E-2</v>
      </c>
      <c r="G894" s="16">
        <f t="shared" si="206"/>
        <v>-6.5666666666666096E-2</v>
      </c>
      <c r="H894" s="16">
        <f t="shared" si="207"/>
        <v>-5.1416666666666666E-2</v>
      </c>
      <c r="I894" s="16">
        <f t="shared" si="208"/>
        <v>-0.11708333333333276</v>
      </c>
      <c r="J894" s="7">
        <f>VLOOKUP(C894,'Nymex hist.'!A:B,2,0)</f>
        <v>2.359</v>
      </c>
      <c r="K894" s="11">
        <f t="shared" si="219"/>
        <v>2.3383333333333334</v>
      </c>
      <c r="L894" s="11">
        <f t="shared" si="221"/>
        <v>2.3164000000000002</v>
      </c>
      <c r="M894" s="9">
        <f t="shared" si="209"/>
        <v>2.0979166666666664</v>
      </c>
      <c r="N894" s="9">
        <f t="shared" si="210"/>
        <v>2.0322500000000003</v>
      </c>
      <c r="O894" s="9">
        <f t="shared" si="211"/>
        <v>1.9808333333333337</v>
      </c>
      <c r="P894" s="9">
        <f t="shared" si="212"/>
        <v>1.9608333333333334</v>
      </c>
      <c r="Q894" s="9">
        <f t="shared" si="213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x14ac:dyDescent="0.2">
      <c r="A895">
        <f t="shared" si="214"/>
        <v>1</v>
      </c>
      <c r="B895">
        <f t="shared" si="215"/>
        <v>7</v>
      </c>
      <c r="C895" s="1">
        <v>35268</v>
      </c>
      <c r="D895">
        <f t="shared" si="216"/>
        <v>7</v>
      </c>
      <c r="E895">
        <f t="shared" si="217"/>
        <v>1996</v>
      </c>
      <c r="F895" s="17">
        <f t="shared" si="220"/>
        <v>4.766666666666719E-2</v>
      </c>
      <c r="G895" s="16">
        <f t="shared" si="206"/>
        <v>-4.2083333333333695E-2</v>
      </c>
      <c r="H895" s="16">
        <f t="shared" si="207"/>
        <v>-5.0833333333333508E-2</v>
      </c>
      <c r="I895" s="16">
        <f t="shared" si="208"/>
        <v>-9.2916666666667203E-2</v>
      </c>
      <c r="J895" s="7">
        <f>VLOOKUP(C895,'Nymex hist.'!A:B,2,0)</f>
        <v>2.181</v>
      </c>
      <c r="K895" s="11">
        <f t="shared" si="219"/>
        <v>2.156333333333333</v>
      </c>
      <c r="L895" s="11">
        <f t="shared" si="221"/>
        <v>2.2040000000000002</v>
      </c>
      <c r="M895" s="9">
        <f t="shared" si="209"/>
        <v>2.0545833333333339</v>
      </c>
      <c r="N895" s="9">
        <f t="shared" si="210"/>
        <v>2.0125000000000002</v>
      </c>
      <c r="O895" s="9">
        <f t="shared" si="211"/>
        <v>1.9616666666666667</v>
      </c>
      <c r="P895" s="9">
        <f t="shared" si="212"/>
        <v>1.9416666666666667</v>
      </c>
      <c r="Q895" s="9">
        <f t="shared" si="213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x14ac:dyDescent="0.2">
      <c r="A896">
        <f t="shared" si="214"/>
        <v>2</v>
      </c>
      <c r="B896">
        <f t="shared" si="215"/>
        <v>7</v>
      </c>
      <c r="C896" s="1">
        <v>35269</v>
      </c>
      <c r="D896">
        <f t="shared" si="216"/>
        <v>7</v>
      </c>
      <c r="E896">
        <f t="shared" si="217"/>
        <v>1996</v>
      </c>
      <c r="F896" s="17">
        <f t="shared" si="220"/>
        <v>-1.9666666666666721E-2</v>
      </c>
      <c r="G896" s="16">
        <f t="shared" si="206"/>
        <v>-9.1250000000000053E-2</v>
      </c>
      <c r="H896" s="16">
        <f t="shared" si="207"/>
        <v>-5.0833333333332842E-2</v>
      </c>
      <c r="I896" s="16">
        <f t="shared" si="208"/>
        <v>-0.1420833333333329</v>
      </c>
      <c r="J896" s="7">
        <f>VLOOKUP(C896,'Nymex hist.'!A:B,2,0)</f>
        <v>2.39</v>
      </c>
      <c r="K896" s="11">
        <f t="shared" si="219"/>
        <v>2.3416666666666668</v>
      </c>
      <c r="L896" s="11">
        <f t="shared" si="221"/>
        <v>2.3220000000000001</v>
      </c>
      <c r="M896" s="9">
        <f t="shared" si="209"/>
        <v>2.13375</v>
      </c>
      <c r="N896" s="9">
        <f t="shared" si="210"/>
        <v>2.0425</v>
      </c>
      <c r="O896" s="9">
        <f t="shared" si="211"/>
        <v>1.9916666666666671</v>
      </c>
      <c r="P896" s="9">
        <f t="shared" si="212"/>
        <v>1.9716666666666667</v>
      </c>
      <c r="Q896" s="9">
        <f t="shared" si="213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x14ac:dyDescent="0.2">
      <c r="A897">
        <f t="shared" si="214"/>
        <v>3</v>
      </c>
      <c r="B897">
        <f t="shared" si="215"/>
        <v>7</v>
      </c>
      <c r="C897" s="1">
        <v>35270</v>
      </c>
      <c r="D897">
        <f t="shared" si="216"/>
        <v>7</v>
      </c>
      <c r="E897">
        <f t="shared" si="217"/>
        <v>1996</v>
      </c>
      <c r="F897" s="17">
        <f t="shared" si="220"/>
        <v>4.0000000000000036E-3</v>
      </c>
      <c r="G897" s="16">
        <f t="shared" si="206"/>
        <v>-8.9166666666666394E-2</v>
      </c>
      <c r="H897" s="16">
        <f t="shared" si="207"/>
        <v>-5.0833333333333508E-2</v>
      </c>
      <c r="I897" s="16">
        <f t="shared" si="208"/>
        <v>-0.1399999999999999</v>
      </c>
      <c r="J897" s="7">
        <f>VLOOKUP(C897,'Nymex hist.'!A:B,2,0)</f>
        <v>2.359</v>
      </c>
      <c r="K897" s="11">
        <f t="shared" si="219"/>
        <v>2.2890000000000001</v>
      </c>
      <c r="L897" s="11">
        <f t="shared" si="221"/>
        <v>2.2930000000000001</v>
      </c>
      <c r="M897" s="9">
        <f t="shared" si="209"/>
        <v>2.1166666666666667</v>
      </c>
      <c r="N897" s="9">
        <f t="shared" si="210"/>
        <v>2.0275000000000003</v>
      </c>
      <c r="O897" s="9">
        <f t="shared" si="211"/>
        <v>1.9766666666666668</v>
      </c>
      <c r="P897" s="9">
        <f t="shared" si="212"/>
        <v>1.956666666666667</v>
      </c>
      <c r="Q897" s="9">
        <f t="shared" si="213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">
      <c r="A898" s="31">
        <f t="shared" si="214"/>
        <v>4</v>
      </c>
      <c r="B898" s="31">
        <f t="shared" si="215"/>
        <v>7</v>
      </c>
      <c r="C898" s="1">
        <v>35271</v>
      </c>
      <c r="D898">
        <f t="shared" si="216"/>
        <v>7</v>
      </c>
      <c r="E898">
        <f t="shared" si="217"/>
        <v>1996</v>
      </c>
      <c r="F898" s="19">
        <f t="shared" si="220"/>
        <v>2.0000000000002238E-3</v>
      </c>
      <c r="G898" s="19">
        <f t="shared" si="206"/>
        <v>-7.8749999999999432E-2</v>
      </c>
      <c r="H898" s="19">
        <f t="shared" si="207"/>
        <v>-5.0833333333333508E-2</v>
      </c>
      <c r="I898" s="19">
        <f t="shared" si="208"/>
        <v>-0.12958333333333294</v>
      </c>
      <c r="J898" s="21">
        <f>VLOOKUP(C898,'Nymex hist.'!A:B,2,0)</f>
        <v>2.3220000000000001</v>
      </c>
      <c r="K898" s="21">
        <f t="shared" si="219"/>
        <v>2.2599999999999998</v>
      </c>
      <c r="L898" s="21">
        <f t="shared" si="221"/>
        <v>2.262</v>
      </c>
      <c r="M898" s="21">
        <f t="shared" si="209"/>
        <v>2.1062499999999997</v>
      </c>
      <c r="N898" s="21">
        <f t="shared" si="210"/>
        <v>2.0275000000000003</v>
      </c>
      <c r="O898" s="21">
        <f t="shared" si="211"/>
        <v>1.9766666666666668</v>
      </c>
      <c r="P898" s="21">
        <f t="shared" si="212"/>
        <v>1.956666666666667</v>
      </c>
      <c r="Q898" s="21">
        <f t="shared" si="213"/>
        <v>1.9666666666666666</v>
      </c>
      <c r="R898" s="8">
        <v>35271</v>
      </c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9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>
        <v>2.3220000000000001</v>
      </c>
      <c r="BJ898" s="27">
        <v>2.2490000000000001</v>
      </c>
      <c r="BK898" s="27">
        <v>2.2090000000000001</v>
      </c>
      <c r="BL898" s="27">
        <v>2.25</v>
      </c>
      <c r="BM898" s="27">
        <v>2.3149999999999999</v>
      </c>
      <c r="BN898" s="27">
        <v>2.3250000000000002</v>
      </c>
      <c r="BO898" s="27">
        <v>2.25</v>
      </c>
      <c r="BP898" s="27">
        <v>2.17</v>
      </c>
      <c r="BQ898" s="27">
        <v>2.09</v>
      </c>
      <c r="BR898" s="27">
        <v>2.0099999999999998</v>
      </c>
      <c r="BS898" s="27">
        <v>2.02</v>
      </c>
      <c r="BT898" s="27">
        <v>2.0299999999999998</v>
      </c>
      <c r="BU898" s="27">
        <v>2.0299999999999998</v>
      </c>
      <c r="BV898" s="27">
        <v>2.0249999999999999</v>
      </c>
      <c r="BW898" s="27">
        <v>2.02</v>
      </c>
      <c r="BX898" s="27">
        <v>2.105</v>
      </c>
      <c r="BY898" s="27">
        <v>2.2000000000000002</v>
      </c>
      <c r="BZ898" s="27">
        <v>2.2050000000000001</v>
      </c>
      <c r="CA898" s="27">
        <v>2.15</v>
      </c>
      <c r="CB898" s="27">
        <v>2.0459999999999998</v>
      </c>
      <c r="CC898" s="27">
        <v>1.96</v>
      </c>
      <c r="CD898" s="27">
        <v>1.96</v>
      </c>
      <c r="CE898" s="27">
        <v>1.96</v>
      </c>
      <c r="CF898" s="27">
        <v>1.96</v>
      </c>
      <c r="CG898" s="27">
        <v>1.96</v>
      </c>
      <c r="CH898" s="27">
        <v>1.96</v>
      </c>
      <c r="CI898" s="27">
        <v>1.9690000000000001</v>
      </c>
      <c r="CJ898" s="27">
        <v>2.0529999999999999</v>
      </c>
      <c r="CK898" s="27">
        <v>2.1469999999999998</v>
      </c>
      <c r="CL898" s="27">
        <v>2.1469999999999998</v>
      </c>
      <c r="CM898" s="27">
        <v>2.1</v>
      </c>
      <c r="CN898" s="27">
        <v>1.996</v>
      </c>
      <c r="CO898" s="27">
        <v>1.91</v>
      </c>
      <c r="CP898" s="27">
        <v>1.91</v>
      </c>
      <c r="CQ898" s="27">
        <v>1.9079999999999999</v>
      </c>
      <c r="CR898" s="27">
        <v>1.91</v>
      </c>
      <c r="CS898" s="27">
        <v>1.91</v>
      </c>
      <c r="CT898" s="27">
        <v>1.91</v>
      </c>
      <c r="CU898" s="27">
        <v>1.919</v>
      </c>
      <c r="CV898" s="27">
        <v>2.0030000000000001</v>
      </c>
      <c r="CW898" s="27">
        <v>2.097</v>
      </c>
      <c r="CX898" s="27">
        <v>2.1269999999999998</v>
      </c>
      <c r="CY898" s="27">
        <v>2.08</v>
      </c>
      <c r="CZ898" s="27">
        <v>1.976</v>
      </c>
      <c r="DA898" s="27">
        <v>1.89</v>
      </c>
      <c r="DB898" s="27">
        <v>1.89</v>
      </c>
      <c r="DC898" s="27">
        <v>1.8879999999999999</v>
      </c>
      <c r="DD898" s="27">
        <v>1.89</v>
      </c>
      <c r="DE898" s="27">
        <v>1.89</v>
      </c>
      <c r="DF898" s="27">
        <v>1.89</v>
      </c>
      <c r="DG898" s="27">
        <v>1.899</v>
      </c>
      <c r="DH898" s="27">
        <v>1.9830000000000001</v>
      </c>
      <c r="DI898" s="27">
        <v>2.077</v>
      </c>
      <c r="DJ898" s="27">
        <v>2.137</v>
      </c>
      <c r="DK898" s="27">
        <v>2.09</v>
      </c>
      <c r="DL898" s="27">
        <v>1.986</v>
      </c>
      <c r="DM898" s="27">
        <v>1.9</v>
      </c>
      <c r="DN898" s="27">
        <v>1.9</v>
      </c>
      <c r="DO898" s="27">
        <v>1.8979999999999999</v>
      </c>
      <c r="DP898" s="27">
        <v>1.9</v>
      </c>
      <c r="DQ898" s="27">
        <v>1.9</v>
      </c>
      <c r="DR898" s="27">
        <v>1.9</v>
      </c>
      <c r="DS898" s="27">
        <v>1.909</v>
      </c>
      <c r="DT898" s="27">
        <v>1.9930000000000001</v>
      </c>
      <c r="DU898" s="27">
        <v>2.0870000000000002</v>
      </c>
      <c r="DV898" s="27">
        <v>2.1669999999999998</v>
      </c>
      <c r="DW898" s="27">
        <v>2.12</v>
      </c>
      <c r="DX898" s="27">
        <v>2.016</v>
      </c>
      <c r="DY898" s="27">
        <v>1.93</v>
      </c>
      <c r="DZ898" s="27">
        <v>1.93</v>
      </c>
      <c r="EA898" s="27">
        <v>1.9279999999999999</v>
      </c>
      <c r="EB898" s="27">
        <v>1.93</v>
      </c>
      <c r="EC898" s="27"/>
      <c r="ED898" s="27"/>
      <c r="EE898" s="27"/>
      <c r="EF898" s="27"/>
      <c r="EG898" s="27"/>
      <c r="EH898" s="27"/>
      <c r="EI898" s="27"/>
      <c r="EJ898" s="27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7"/>
      <c r="GB898" s="27"/>
      <c r="GC898" s="27"/>
      <c r="GD898" s="27"/>
      <c r="GE898" s="27"/>
      <c r="GF898" s="27"/>
      <c r="GG898" s="27"/>
      <c r="GH898" s="27"/>
      <c r="GI898" s="27"/>
      <c r="GJ898" s="27"/>
      <c r="GK898" s="27"/>
      <c r="GL898" s="27"/>
      <c r="GM898" s="27"/>
      <c r="GN898" s="27"/>
      <c r="GO898" s="27"/>
      <c r="GP898" s="27"/>
      <c r="GQ898" s="27"/>
    </row>
    <row r="899" spans="1:199" customFormat="1" x14ac:dyDescent="0.2">
      <c r="A899">
        <f t="shared" si="214"/>
        <v>5</v>
      </c>
      <c r="B899">
        <f t="shared" si="215"/>
        <v>7</v>
      </c>
      <c r="C899" s="1">
        <v>35272</v>
      </c>
      <c r="D899">
        <f t="shared" si="216"/>
        <v>7</v>
      </c>
      <c r="E899">
        <f t="shared" si="217"/>
        <v>1996</v>
      </c>
      <c r="F899" s="17">
        <f t="shared" si="220"/>
        <v>-1.6666666666664831E-3</v>
      </c>
      <c r="G899" s="16">
        <f t="shared" si="206"/>
        <v>-7.433333333333314E-2</v>
      </c>
      <c r="H899" s="16">
        <f t="shared" si="207"/>
        <v>-5.4083333333333705E-2</v>
      </c>
      <c r="I899" s="16">
        <f t="shared" si="208"/>
        <v>-0.12841666666666685</v>
      </c>
      <c r="J899" s="7">
        <f>VLOOKUP(C899,'Nymex hist.'!A:B,2,0)</f>
        <v>2.1920000000000002</v>
      </c>
      <c r="K899" s="11">
        <f t="shared" si="219"/>
        <v>2.2276666666666665</v>
      </c>
      <c r="L899" s="11">
        <f t="shared" si="221"/>
        <v>2.226</v>
      </c>
      <c r="M899" s="9">
        <f t="shared" si="209"/>
        <v>2.0866666666666664</v>
      </c>
      <c r="N899" s="9">
        <f t="shared" si="210"/>
        <v>2.0123333333333333</v>
      </c>
      <c r="O899" s="9">
        <f t="shared" si="211"/>
        <v>1.9582499999999996</v>
      </c>
      <c r="P899" s="9">
        <f t="shared" si="212"/>
        <v>1.93825</v>
      </c>
      <c r="Q899" s="9">
        <f t="shared" si="213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x14ac:dyDescent="0.2">
      <c r="A900">
        <f t="shared" si="214"/>
        <v>1</v>
      </c>
      <c r="B900">
        <f t="shared" si="215"/>
        <v>7</v>
      </c>
      <c r="C900" s="1">
        <v>35275</v>
      </c>
      <c r="D900">
        <f t="shared" si="216"/>
        <v>7</v>
      </c>
      <c r="E900">
        <f t="shared" si="217"/>
        <v>1996</v>
      </c>
      <c r="F900" s="17">
        <f t="shared" si="220"/>
        <v>7.4000000000000732E-3</v>
      </c>
      <c r="G900" s="16">
        <f t="shared" si="206"/>
        <v>-5.1499999999999435E-2</v>
      </c>
      <c r="H900" s="16">
        <f t="shared" si="207"/>
        <v>-5.4083333333333261E-2</v>
      </c>
      <c r="I900" s="16">
        <f t="shared" si="208"/>
        <v>-0.1055833333333327</v>
      </c>
      <c r="J900" s="7">
        <f>VLOOKUP(C900,'Nymex hist.'!A:B,2,0)</f>
        <v>2.0459999999999998</v>
      </c>
      <c r="K900" s="11">
        <f t="shared" si="219"/>
        <v>2.141</v>
      </c>
      <c r="L900" s="11">
        <f t="shared" si="221"/>
        <v>2.1484000000000001</v>
      </c>
      <c r="M900" s="9">
        <f t="shared" si="209"/>
        <v>2.0534999999999997</v>
      </c>
      <c r="N900" s="9">
        <f t="shared" si="210"/>
        <v>2.0020000000000002</v>
      </c>
      <c r="O900" s="9">
        <f t="shared" si="211"/>
        <v>1.947916666666667</v>
      </c>
      <c r="P900" s="9">
        <f t="shared" si="212"/>
        <v>1.9279166666666665</v>
      </c>
      <c r="Q900" s="9">
        <f t="shared" si="213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x14ac:dyDescent="0.2">
      <c r="A901">
        <f t="shared" si="214"/>
        <v>2</v>
      </c>
      <c r="B901">
        <f t="shared" si="215"/>
        <v>7</v>
      </c>
      <c r="C901" s="1">
        <v>35276</v>
      </c>
      <c r="D901">
        <f t="shared" si="216"/>
        <v>7</v>
      </c>
      <c r="E901">
        <f t="shared" si="217"/>
        <v>1996</v>
      </c>
      <c r="F901" s="17">
        <f t="shared" si="220"/>
        <v>-1.0933333333333017E-2</v>
      </c>
      <c r="G901" s="16">
        <f t="shared" ref="G901:G964" si="222">N901-M901</f>
        <v>-6.1083333333333822E-2</v>
      </c>
      <c r="H901" s="16">
        <f t="shared" ref="H901:H964" si="223">O901-N901</f>
        <v>-5.4083333333332817E-2</v>
      </c>
      <c r="I901" s="16">
        <f t="shared" ref="I901:I964" si="224">O901-M901</f>
        <v>-0.11516666666666664</v>
      </c>
      <c r="J901" s="7">
        <f>VLOOKUP(C901,'Nymex hist.'!A:B,2,0)</f>
        <v>2.1440000000000001</v>
      </c>
      <c r="K901" s="11">
        <f t="shared" si="219"/>
        <v>2.2063333333333333</v>
      </c>
      <c r="L901" s="11">
        <f t="shared" si="221"/>
        <v>2.1954000000000002</v>
      </c>
      <c r="M901" s="9">
        <f t="shared" ref="M901:M964" si="225">SUMIF($S$3:$FQ$3,$E901+1,$S901:$FQ901)/COUNTIF($S$3:$FQ$3,$E901+1)</f>
        <v>2.0668333333333337</v>
      </c>
      <c r="N901" s="9">
        <f t="shared" ref="N901:N964" si="226">SUMIF($S$3:$FQ$3,$E901+2,$S901:$FQ901)/COUNTIF($S$3:$FQ$3,$E901+2)</f>
        <v>2.0057499999999999</v>
      </c>
      <c r="O901" s="9">
        <f t="shared" ref="O901:O964" si="227">SUMIF($S$3:$FQ$3,$E901+3,$S901:$FQ901)/COUNTIF($S$3:$FQ$3,$E901+3)</f>
        <v>1.9516666666666671</v>
      </c>
      <c r="P901" s="9">
        <f t="shared" ref="P901:P964" si="228">SUMIF($S$3:$FQ$3,$E901+4,$S901:$FQ901)/COUNTIF($S$3:$FQ$3,$E901+4)</f>
        <v>1.9316666666666669</v>
      </c>
      <c r="Q901" s="9">
        <f t="shared" ref="Q901:Q964" si="229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x14ac:dyDescent="0.2">
      <c r="A902">
        <f t="shared" ref="A902:A965" si="230">WEEKDAY(C902,2)</f>
        <v>3</v>
      </c>
      <c r="B902">
        <f t="shared" ref="B902:B965" si="231">MONTH(C902)</f>
        <v>7</v>
      </c>
      <c r="C902" s="1">
        <v>35277</v>
      </c>
      <c r="D902">
        <f t="shared" ref="D902:D965" si="232">MONTH(R902)</f>
        <v>7</v>
      </c>
      <c r="E902">
        <f t="shared" ref="E902:E965" si="233">YEAR(R902)</f>
        <v>1996</v>
      </c>
      <c r="F902" s="17">
        <f t="shared" si="220"/>
        <v>1.780000000000026E-2</v>
      </c>
      <c r="G902" s="16">
        <f t="shared" si="222"/>
        <v>-6.5000000000000391E-2</v>
      </c>
      <c r="H902" s="16">
        <f t="shared" si="223"/>
        <v>-5.2000000000000046E-2</v>
      </c>
      <c r="I902" s="16">
        <f t="shared" si="224"/>
        <v>-0.11700000000000044</v>
      </c>
      <c r="J902" s="7">
        <f>VLOOKUP(C902,'Nymex hist.'!A:B,2,0)</f>
        <v>2.1629999999999998</v>
      </c>
      <c r="K902" s="11">
        <f t="shared" si="219"/>
        <v>2.2170000000000001</v>
      </c>
      <c r="L902" s="11">
        <f t="shared" si="221"/>
        <v>2.2348000000000003</v>
      </c>
      <c r="M902" s="9">
        <f t="shared" si="225"/>
        <v>2.0825833333333335</v>
      </c>
      <c r="N902" s="9">
        <f t="shared" si="226"/>
        <v>2.0175833333333331</v>
      </c>
      <c r="O902" s="9">
        <f t="shared" si="227"/>
        <v>1.965583333333333</v>
      </c>
      <c r="P902" s="9">
        <f t="shared" si="228"/>
        <v>1.9455833333333332</v>
      </c>
      <c r="Q902" s="9">
        <f t="shared" si="229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">
      <c r="A903" s="31">
        <f t="shared" si="230"/>
        <v>4</v>
      </c>
      <c r="B903" s="31">
        <f t="shared" si="231"/>
        <v>8</v>
      </c>
      <c r="C903" s="1">
        <v>35278</v>
      </c>
      <c r="D903">
        <f t="shared" si="232"/>
        <v>8</v>
      </c>
      <c r="E903">
        <f t="shared" si="233"/>
        <v>1996</v>
      </c>
      <c r="F903" s="19">
        <f t="shared" si="220"/>
        <v>5.6700000000000195E-2</v>
      </c>
      <c r="G903" s="19">
        <f t="shared" si="222"/>
        <v>-9.7166666666666401E-2</v>
      </c>
      <c r="H903" s="19">
        <f t="shared" si="223"/>
        <v>-5.1166666666666805E-2</v>
      </c>
      <c r="I903" s="19">
        <f t="shared" si="224"/>
        <v>-0.14833333333333321</v>
      </c>
      <c r="J903" s="21">
        <f>VLOOKUP(C903,'Nymex hist.'!A:B,2,0)</f>
        <v>2.2759999999999998</v>
      </c>
      <c r="K903" s="21">
        <f t="shared" si="219"/>
        <v>2.2854999999999999</v>
      </c>
      <c r="L903" s="21">
        <f t="shared" si="221"/>
        <v>2.3422000000000001</v>
      </c>
      <c r="M903" s="21">
        <f t="shared" si="225"/>
        <v>2.1414166666666667</v>
      </c>
      <c r="N903" s="21">
        <f t="shared" si="226"/>
        <v>2.0442500000000003</v>
      </c>
      <c r="O903" s="21">
        <f t="shared" si="227"/>
        <v>1.9930833333333335</v>
      </c>
      <c r="P903" s="21">
        <f t="shared" si="228"/>
        <v>1.9730833333333333</v>
      </c>
      <c r="Q903" s="21">
        <f t="shared" si="229"/>
        <v>1.9830833333333333</v>
      </c>
      <c r="R903" s="8">
        <v>35278</v>
      </c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9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>
        <v>2.2759999999999998</v>
      </c>
      <c r="BK903" s="27">
        <v>2.2949999999999999</v>
      </c>
      <c r="BL903" s="27">
        <v>2.3690000000000002</v>
      </c>
      <c r="BM903" s="27">
        <v>2.4129999999999998</v>
      </c>
      <c r="BN903" s="27">
        <v>2.4180000000000001</v>
      </c>
      <c r="BO903" s="27">
        <v>2.3130000000000002</v>
      </c>
      <c r="BP903" s="27">
        <v>2.198</v>
      </c>
      <c r="BQ903" s="27">
        <v>2.113</v>
      </c>
      <c r="BR903" s="27">
        <v>2.0499999999999998</v>
      </c>
      <c r="BS903" s="27">
        <v>2.0499999999999998</v>
      </c>
      <c r="BT903" s="27">
        <v>2.0499999999999998</v>
      </c>
      <c r="BU903" s="27">
        <v>2.0499999999999998</v>
      </c>
      <c r="BV903" s="27">
        <v>2.0499999999999998</v>
      </c>
      <c r="BW903" s="27">
        <v>2.0499999999999998</v>
      </c>
      <c r="BX903" s="27">
        <v>2.13</v>
      </c>
      <c r="BY903" s="27">
        <v>2.2250000000000001</v>
      </c>
      <c r="BZ903" s="27">
        <v>2.2250000000000001</v>
      </c>
      <c r="CA903" s="27">
        <v>2.165</v>
      </c>
      <c r="CB903" s="27">
        <v>2.0609999999999999</v>
      </c>
      <c r="CC903" s="27">
        <v>1.9750000000000001</v>
      </c>
      <c r="CD903" s="27">
        <v>1.9750000000000001</v>
      </c>
      <c r="CE903" s="27">
        <v>1.9750000000000001</v>
      </c>
      <c r="CF903" s="27">
        <v>1.9750000000000001</v>
      </c>
      <c r="CG903" s="27">
        <v>1.9750000000000001</v>
      </c>
      <c r="CH903" s="27">
        <v>1.9750000000000001</v>
      </c>
      <c r="CI903" s="27">
        <v>1.9750000000000001</v>
      </c>
      <c r="CJ903" s="27">
        <v>2.0750000000000002</v>
      </c>
      <c r="CK903" s="27">
        <v>2.1800000000000002</v>
      </c>
      <c r="CL903" s="27">
        <v>2.1800000000000002</v>
      </c>
      <c r="CM903" s="27">
        <v>2.105</v>
      </c>
      <c r="CN903" s="27">
        <v>2.0110000000000001</v>
      </c>
      <c r="CO903" s="27">
        <v>1.925</v>
      </c>
      <c r="CP903" s="27">
        <v>1.925</v>
      </c>
      <c r="CQ903" s="27">
        <v>1.9159999999999999</v>
      </c>
      <c r="CR903" s="27">
        <v>1.925</v>
      </c>
      <c r="CS903" s="27">
        <v>1.925</v>
      </c>
      <c r="CT903" s="27">
        <v>1.925</v>
      </c>
      <c r="CU903" s="27">
        <v>1.925</v>
      </c>
      <c r="CV903" s="27">
        <v>2.0249999999999999</v>
      </c>
      <c r="CW903" s="27">
        <v>2.13</v>
      </c>
      <c r="CX903" s="27">
        <v>2.16</v>
      </c>
      <c r="CY903" s="27">
        <v>2.085</v>
      </c>
      <c r="CZ903" s="27">
        <v>1.9910000000000001</v>
      </c>
      <c r="DA903" s="27">
        <v>1.905</v>
      </c>
      <c r="DB903" s="27">
        <v>1.905</v>
      </c>
      <c r="DC903" s="27">
        <v>1.8959999999999999</v>
      </c>
      <c r="DD903" s="27">
        <v>1.905</v>
      </c>
      <c r="DE903" s="27">
        <v>1.905</v>
      </c>
      <c r="DF903" s="27">
        <v>1.905</v>
      </c>
      <c r="DG903" s="27">
        <v>1.905</v>
      </c>
      <c r="DH903" s="27">
        <v>2.0049999999999999</v>
      </c>
      <c r="DI903" s="27">
        <v>2.11</v>
      </c>
      <c r="DJ903" s="27">
        <v>2.17</v>
      </c>
      <c r="DK903" s="27">
        <v>2.0950000000000002</v>
      </c>
      <c r="DL903" s="27">
        <v>2.0009999999999999</v>
      </c>
      <c r="DM903" s="27">
        <v>1.915</v>
      </c>
      <c r="DN903" s="27">
        <v>1.915</v>
      </c>
      <c r="DO903" s="27">
        <v>1.9059999999999999</v>
      </c>
      <c r="DP903" s="27">
        <v>1.915</v>
      </c>
      <c r="DQ903" s="27">
        <v>1.915</v>
      </c>
      <c r="DR903" s="27">
        <v>1.915</v>
      </c>
      <c r="DS903" s="27">
        <v>1.915</v>
      </c>
      <c r="DT903" s="27">
        <v>2.0150000000000001</v>
      </c>
      <c r="DU903" s="27">
        <v>2.12</v>
      </c>
      <c r="DV903" s="27">
        <v>2.2000000000000002</v>
      </c>
      <c r="DW903" s="27">
        <v>2.125</v>
      </c>
      <c r="DX903" s="27">
        <v>2.0310000000000001</v>
      </c>
      <c r="DY903" s="27">
        <v>1.9450000000000001</v>
      </c>
      <c r="DZ903" s="27">
        <v>1.9450000000000001</v>
      </c>
      <c r="EA903" s="27">
        <v>1.9359999999999999</v>
      </c>
      <c r="EB903" s="27">
        <v>1.9450000000000001</v>
      </c>
      <c r="EC903" s="27">
        <v>1.9450000000000001</v>
      </c>
      <c r="ED903" s="27"/>
      <c r="EE903" s="27"/>
      <c r="EF903" s="27"/>
      <c r="EG903" s="27"/>
      <c r="EH903" s="27"/>
      <c r="EI903" s="27"/>
      <c r="EJ903" s="27"/>
      <c r="EK903" s="27"/>
      <c r="EL903" s="27"/>
      <c r="EM903" s="27"/>
      <c r="EN903" s="27"/>
      <c r="EO903" s="27"/>
      <c r="EP903" s="27"/>
      <c r="EQ903" s="27"/>
      <c r="ER903" s="27"/>
      <c r="ES903" s="27"/>
      <c r="ET903" s="27"/>
      <c r="EU903" s="27"/>
      <c r="EV903" s="27"/>
      <c r="EW903" s="27"/>
      <c r="EX903" s="27"/>
      <c r="EY903" s="27"/>
      <c r="EZ903" s="27"/>
      <c r="FA903" s="27"/>
      <c r="FB903" s="27"/>
      <c r="FC903" s="27"/>
      <c r="FD903" s="27"/>
      <c r="FE903" s="27"/>
      <c r="FF903" s="27"/>
      <c r="FG903" s="27"/>
      <c r="FH903" s="27"/>
      <c r="FI903" s="27"/>
      <c r="FJ903" s="27"/>
      <c r="FK903" s="27"/>
      <c r="FL903" s="27"/>
      <c r="FM903" s="27"/>
      <c r="FN903" s="27"/>
      <c r="FO903" s="27"/>
      <c r="FP903" s="27"/>
      <c r="FQ903" s="27"/>
      <c r="FR903" s="27"/>
      <c r="FS903" s="27"/>
      <c r="FT903" s="27"/>
      <c r="FU903" s="27"/>
      <c r="FV903" s="27"/>
      <c r="FW903" s="27"/>
      <c r="FX903" s="27"/>
      <c r="FY903" s="27"/>
      <c r="FZ903" s="27"/>
      <c r="GA903" s="27"/>
      <c r="GB903" s="27"/>
      <c r="GC903" s="27"/>
      <c r="GD903" s="27"/>
      <c r="GE903" s="27"/>
      <c r="GF903" s="27"/>
      <c r="GG903" s="27"/>
      <c r="GH903" s="27"/>
      <c r="GI903" s="27"/>
      <c r="GJ903" s="27"/>
      <c r="GK903" s="27"/>
      <c r="GL903" s="27"/>
      <c r="GM903" s="27"/>
      <c r="GN903" s="27"/>
      <c r="GO903" s="27"/>
      <c r="GP903" s="27"/>
      <c r="GQ903" s="27"/>
    </row>
    <row r="904" spans="1:199" customFormat="1" x14ac:dyDescent="0.2">
      <c r="A904">
        <f t="shared" si="230"/>
        <v>5</v>
      </c>
      <c r="B904">
        <f t="shared" si="231"/>
        <v>8</v>
      </c>
      <c r="C904" s="1">
        <v>35279</v>
      </c>
      <c r="D904">
        <f t="shared" si="232"/>
        <v>8</v>
      </c>
      <c r="E904">
        <f t="shared" si="233"/>
        <v>1996</v>
      </c>
      <c r="F904" s="17">
        <f t="shared" si="220"/>
        <v>5.1399999999999668E-2</v>
      </c>
      <c r="G904" s="16">
        <f t="shared" si="222"/>
        <v>-0.11116666666666664</v>
      </c>
      <c r="H904" s="16">
        <f t="shared" si="223"/>
        <v>-4.9583333333333757E-2</v>
      </c>
      <c r="I904" s="16">
        <f t="shared" si="224"/>
        <v>-0.16075000000000039</v>
      </c>
      <c r="J904" s="7">
        <f>VLOOKUP(C904,'Nymex hist.'!A:B,2,0)</f>
        <v>2.3149999999999999</v>
      </c>
      <c r="K904" s="11">
        <f t="shared" si="219"/>
        <v>2.3170000000000002</v>
      </c>
      <c r="L904" s="11">
        <f t="shared" si="221"/>
        <v>2.3683999999999998</v>
      </c>
      <c r="M904" s="9">
        <f t="shared" si="225"/>
        <v>2.1508333333333334</v>
      </c>
      <c r="N904" s="9">
        <f t="shared" si="226"/>
        <v>2.0396666666666667</v>
      </c>
      <c r="O904" s="9">
        <f t="shared" si="227"/>
        <v>1.990083333333333</v>
      </c>
      <c r="P904" s="9">
        <f t="shared" si="228"/>
        <v>1.9700833333333332</v>
      </c>
      <c r="Q904" s="9">
        <f t="shared" si="229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x14ac:dyDescent="0.2">
      <c r="A905">
        <f t="shared" si="230"/>
        <v>1</v>
      </c>
      <c r="B905">
        <f t="shared" si="231"/>
        <v>8</v>
      </c>
      <c r="C905" s="1">
        <v>35282</v>
      </c>
      <c r="D905">
        <f t="shared" si="232"/>
        <v>8</v>
      </c>
      <c r="E905">
        <f t="shared" si="233"/>
        <v>1996</v>
      </c>
      <c r="F905" s="17">
        <f t="shared" si="220"/>
        <v>8.8900000000000201E-2</v>
      </c>
      <c r="G905" s="16">
        <f t="shared" si="222"/>
        <v>-9.9499999999999922E-2</v>
      </c>
      <c r="H905" s="16">
        <f t="shared" si="223"/>
        <v>-4.9166666666666581E-2</v>
      </c>
      <c r="I905" s="16">
        <f t="shared" si="224"/>
        <v>-0.1486666666666665</v>
      </c>
      <c r="J905" s="7">
        <f>VLOOKUP(C905,'Nymex hist.'!A:B,2,0)</f>
        <v>2.2149999999999999</v>
      </c>
      <c r="K905" s="11">
        <f t="shared" si="219"/>
        <v>2.2104999999999997</v>
      </c>
      <c r="L905" s="11">
        <f t="shared" si="221"/>
        <v>2.2993999999999999</v>
      </c>
      <c r="M905" s="9">
        <f t="shared" si="225"/>
        <v>2.1086666666666667</v>
      </c>
      <c r="N905" s="9">
        <f t="shared" si="226"/>
        <v>2.0091666666666668</v>
      </c>
      <c r="O905" s="9">
        <f t="shared" si="227"/>
        <v>1.9600000000000002</v>
      </c>
      <c r="P905" s="9">
        <f t="shared" si="228"/>
        <v>1.9400000000000006</v>
      </c>
      <c r="Q905" s="9">
        <f t="shared" si="229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x14ac:dyDescent="0.2">
      <c r="A906">
        <f t="shared" si="230"/>
        <v>2</v>
      </c>
      <c r="B906">
        <f t="shared" si="231"/>
        <v>8</v>
      </c>
      <c r="C906" s="1">
        <v>35283</v>
      </c>
      <c r="D906">
        <f t="shared" si="232"/>
        <v>8</v>
      </c>
      <c r="E906">
        <f t="shared" si="233"/>
        <v>1996</v>
      </c>
      <c r="F906" s="17">
        <f t="shared" si="220"/>
        <v>0.10850000000000026</v>
      </c>
      <c r="G906" s="16">
        <f t="shared" si="222"/>
        <v>-8.2083333333333286E-2</v>
      </c>
      <c r="H906" s="16">
        <f t="shared" si="223"/>
        <v>-4.7916666666667052E-2</v>
      </c>
      <c r="I906" s="16">
        <f t="shared" si="224"/>
        <v>-0.13000000000000034</v>
      </c>
      <c r="J906" s="7">
        <f>VLOOKUP(C906,'Nymex hist.'!A:B,2,0)</f>
        <v>2.1240000000000001</v>
      </c>
      <c r="K906" s="11">
        <f t="shared" si="219"/>
        <v>2.1254999999999997</v>
      </c>
      <c r="L906" s="11">
        <f t="shared" si="221"/>
        <v>2.234</v>
      </c>
      <c r="M906" s="9">
        <f t="shared" si="225"/>
        <v>2.0862500000000002</v>
      </c>
      <c r="N906" s="9">
        <f t="shared" si="226"/>
        <v>2.0041666666666669</v>
      </c>
      <c r="O906" s="9">
        <f t="shared" si="227"/>
        <v>1.9562499999999998</v>
      </c>
      <c r="P906" s="9">
        <f t="shared" si="228"/>
        <v>1.9362499999999996</v>
      </c>
      <c r="Q906" s="9">
        <f t="shared" si="229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x14ac:dyDescent="0.2">
      <c r="A907">
        <f t="shared" si="230"/>
        <v>3</v>
      </c>
      <c r="B907">
        <f t="shared" si="231"/>
        <v>8</v>
      </c>
      <c r="C907" s="1">
        <v>35284</v>
      </c>
      <c r="D907">
        <f t="shared" si="232"/>
        <v>8</v>
      </c>
      <c r="E907">
        <f t="shared" si="233"/>
        <v>1996</v>
      </c>
      <c r="F907" s="17">
        <f t="shared" si="220"/>
        <v>0.10509999999999975</v>
      </c>
      <c r="G907" s="16">
        <f t="shared" si="222"/>
        <v>-7.7166666666666384E-2</v>
      </c>
      <c r="H907" s="16">
        <f t="shared" si="223"/>
        <v>-4.750000000000032E-2</v>
      </c>
      <c r="I907" s="16">
        <f t="shared" si="224"/>
        <v>-0.1246666666666667</v>
      </c>
      <c r="J907" s="7">
        <f>VLOOKUP(C907,'Nymex hist.'!A:B,2,0)</f>
        <v>2.0910000000000002</v>
      </c>
      <c r="K907" s="11">
        <f t="shared" si="219"/>
        <v>2.1065</v>
      </c>
      <c r="L907" s="11">
        <f t="shared" si="221"/>
        <v>2.2115999999999998</v>
      </c>
      <c r="M907" s="9">
        <f t="shared" si="225"/>
        <v>2.0763333333333329</v>
      </c>
      <c r="N907" s="9">
        <f t="shared" si="226"/>
        <v>1.9991666666666665</v>
      </c>
      <c r="O907" s="9">
        <f t="shared" si="227"/>
        <v>1.9516666666666662</v>
      </c>
      <c r="P907" s="9">
        <f t="shared" si="228"/>
        <v>1.9316666666666666</v>
      </c>
      <c r="Q907" s="9">
        <f t="shared" si="229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">
      <c r="A908" s="31">
        <f t="shared" si="230"/>
        <v>4</v>
      </c>
      <c r="B908" s="31">
        <f t="shared" si="231"/>
        <v>8</v>
      </c>
      <c r="C908" s="1">
        <v>35285</v>
      </c>
      <c r="D908">
        <f t="shared" si="232"/>
        <v>8</v>
      </c>
      <c r="E908">
        <f t="shared" si="233"/>
        <v>1996</v>
      </c>
      <c r="F908" s="19">
        <f t="shared" si="220"/>
        <v>0.11490000000000045</v>
      </c>
      <c r="G908" s="19">
        <f t="shared" si="222"/>
        <v>-7.6666666666666217E-2</v>
      </c>
      <c r="H908" s="19">
        <f t="shared" si="223"/>
        <v>-4.750000000000032E-2</v>
      </c>
      <c r="I908" s="19">
        <f t="shared" si="224"/>
        <v>-0.12416666666666654</v>
      </c>
      <c r="J908" s="21">
        <f>VLOOKUP(C908,'Nymex hist.'!A:B,2,0)</f>
        <v>2.0680000000000001</v>
      </c>
      <c r="K908" s="21">
        <f t="shared" si="219"/>
        <v>2.0964999999999998</v>
      </c>
      <c r="L908" s="21">
        <f t="shared" si="221"/>
        <v>2.2114000000000003</v>
      </c>
      <c r="M908" s="21">
        <f t="shared" si="225"/>
        <v>2.0758333333333328</v>
      </c>
      <c r="N908" s="21">
        <f t="shared" si="226"/>
        <v>1.9991666666666665</v>
      </c>
      <c r="O908" s="21">
        <f t="shared" si="227"/>
        <v>1.9516666666666662</v>
      </c>
      <c r="P908" s="21">
        <f t="shared" si="228"/>
        <v>1.9316666666666666</v>
      </c>
      <c r="Q908" s="21">
        <f t="shared" si="229"/>
        <v>1.9416666666666671</v>
      </c>
      <c r="R908" s="8">
        <v>35285</v>
      </c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9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>
        <v>2.0680000000000001</v>
      </c>
      <c r="BK908" s="27">
        <v>2.125</v>
      </c>
      <c r="BL908" s="27">
        <v>2.2000000000000002</v>
      </c>
      <c r="BM908" s="27">
        <v>2.2759999999999998</v>
      </c>
      <c r="BN908" s="27">
        <v>2.2810000000000001</v>
      </c>
      <c r="BO908" s="27">
        <v>2.2000000000000002</v>
      </c>
      <c r="BP908" s="27">
        <v>2.1</v>
      </c>
      <c r="BQ908" s="27">
        <v>2.0419999999999998</v>
      </c>
      <c r="BR908" s="27">
        <v>2</v>
      </c>
      <c r="BS908" s="27">
        <v>2.0019999999999998</v>
      </c>
      <c r="BT908" s="27">
        <v>2.0049999999999999</v>
      </c>
      <c r="BU908" s="27">
        <v>2.0049999999999999</v>
      </c>
      <c r="BV908" s="27">
        <v>2.0049999999999999</v>
      </c>
      <c r="BW908" s="27">
        <v>2.0049999999999999</v>
      </c>
      <c r="BX908" s="27">
        <v>2.08</v>
      </c>
      <c r="BY908" s="27">
        <v>2.1850000000000001</v>
      </c>
      <c r="BZ908" s="27">
        <v>2.1850000000000001</v>
      </c>
      <c r="CA908" s="27">
        <v>2.11</v>
      </c>
      <c r="CB908" s="27">
        <v>2.0099999999999998</v>
      </c>
      <c r="CC908" s="27">
        <v>1.93</v>
      </c>
      <c r="CD908" s="27">
        <v>1.93</v>
      </c>
      <c r="CE908" s="27">
        <v>1.93</v>
      </c>
      <c r="CF908" s="27">
        <v>1.93</v>
      </c>
      <c r="CG908" s="27">
        <v>1.93</v>
      </c>
      <c r="CH908" s="27">
        <v>1.93</v>
      </c>
      <c r="CI908" s="27">
        <v>1.93</v>
      </c>
      <c r="CJ908" s="27">
        <v>2.0350000000000001</v>
      </c>
      <c r="CK908" s="27">
        <v>2.14</v>
      </c>
      <c r="CL908" s="27">
        <v>2.14</v>
      </c>
      <c r="CM908" s="27">
        <v>2.0750000000000002</v>
      </c>
      <c r="CN908" s="27">
        <v>1.96</v>
      </c>
      <c r="CO908" s="27">
        <v>1.88</v>
      </c>
      <c r="CP908" s="27">
        <v>1.88</v>
      </c>
      <c r="CQ908" s="27">
        <v>1.89</v>
      </c>
      <c r="CR908" s="27">
        <v>1.88</v>
      </c>
      <c r="CS908" s="27">
        <v>1.88</v>
      </c>
      <c r="CT908" s="27">
        <v>1.88</v>
      </c>
      <c r="CU908" s="27">
        <v>1.88</v>
      </c>
      <c r="CV908" s="27">
        <v>1.9850000000000001</v>
      </c>
      <c r="CW908" s="27">
        <v>2.09</v>
      </c>
      <c r="CX908" s="27">
        <v>2.12</v>
      </c>
      <c r="CY908" s="27">
        <v>2.0550000000000002</v>
      </c>
      <c r="CZ908" s="27">
        <v>1.94</v>
      </c>
      <c r="DA908" s="27">
        <v>1.86</v>
      </c>
      <c r="DB908" s="27">
        <v>1.86</v>
      </c>
      <c r="DC908" s="27">
        <v>1.87</v>
      </c>
      <c r="DD908" s="27">
        <v>1.86</v>
      </c>
      <c r="DE908" s="27">
        <v>1.86</v>
      </c>
      <c r="DF908" s="27">
        <v>1.86</v>
      </c>
      <c r="DG908" s="27">
        <v>1.86</v>
      </c>
      <c r="DH908" s="27">
        <v>1.9650000000000001</v>
      </c>
      <c r="DI908" s="27">
        <v>2.0699999999999998</v>
      </c>
      <c r="DJ908" s="27">
        <v>2.13</v>
      </c>
      <c r="DK908" s="27">
        <v>2.0649999999999999</v>
      </c>
      <c r="DL908" s="27">
        <v>1.95</v>
      </c>
      <c r="DM908" s="27">
        <v>1.87</v>
      </c>
      <c r="DN908" s="27">
        <v>1.87</v>
      </c>
      <c r="DO908" s="27">
        <v>1.88</v>
      </c>
      <c r="DP908" s="27">
        <v>1.87</v>
      </c>
      <c r="DQ908" s="27">
        <v>1.87</v>
      </c>
      <c r="DR908" s="27">
        <v>1.87</v>
      </c>
      <c r="DS908" s="27">
        <v>1.87</v>
      </c>
      <c r="DT908" s="27">
        <v>1.9750000000000001</v>
      </c>
      <c r="DU908" s="27">
        <v>2.08</v>
      </c>
      <c r="DV908" s="27">
        <v>2.16</v>
      </c>
      <c r="DW908" s="27">
        <v>2.0950000000000002</v>
      </c>
      <c r="DX908" s="27">
        <v>1.98</v>
      </c>
      <c r="DY908" s="27">
        <v>1.9</v>
      </c>
      <c r="DZ908" s="27">
        <v>1.9</v>
      </c>
      <c r="EA908" s="27">
        <v>1.91</v>
      </c>
      <c r="EB908" s="27">
        <v>1.9</v>
      </c>
      <c r="EC908" s="27">
        <v>1.9</v>
      </c>
      <c r="ED908" s="27"/>
      <c r="EE908" s="27"/>
      <c r="EF908" s="27"/>
      <c r="EG908" s="27"/>
      <c r="EH908" s="27"/>
      <c r="EI908" s="27"/>
      <c r="EJ908" s="27"/>
      <c r="EK908" s="27"/>
      <c r="EL908" s="27"/>
      <c r="EM908" s="27"/>
      <c r="EN908" s="27"/>
      <c r="EO908" s="27"/>
      <c r="EP908" s="27"/>
      <c r="EQ908" s="27"/>
      <c r="ER908" s="27"/>
      <c r="ES908" s="27"/>
      <c r="ET908" s="27"/>
      <c r="EU908" s="27"/>
      <c r="EV908" s="27"/>
      <c r="EW908" s="27"/>
      <c r="EX908" s="27"/>
      <c r="EY908" s="27"/>
      <c r="EZ908" s="27"/>
      <c r="FA908" s="27"/>
      <c r="FB908" s="27"/>
      <c r="FC908" s="27"/>
      <c r="FD908" s="27"/>
      <c r="FE908" s="27"/>
      <c r="FF908" s="27"/>
      <c r="FG908" s="27"/>
      <c r="FH908" s="27"/>
      <c r="FI908" s="27"/>
      <c r="FJ908" s="27"/>
      <c r="FK908" s="27"/>
      <c r="FL908" s="27"/>
      <c r="FM908" s="27"/>
      <c r="FN908" s="27"/>
      <c r="FO908" s="27"/>
      <c r="FP908" s="27"/>
      <c r="FQ908" s="27"/>
      <c r="FR908" s="27"/>
      <c r="FS908" s="27"/>
      <c r="FT908" s="27"/>
      <c r="FU908" s="27"/>
      <c r="FV908" s="27"/>
      <c r="FW908" s="27"/>
      <c r="FX908" s="27"/>
      <c r="FY908" s="27"/>
      <c r="FZ908" s="27"/>
      <c r="GA908" s="27"/>
      <c r="GB908" s="27"/>
      <c r="GC908" s="27"/>
      <c r="GD908" s="27"/>
      <c r="GE908" s="27"/>
      <c r="GF908" s="27"/>
      <c r="GG908" s="27"/>
      <c r="GH908" s="27"/>
      <c r="GI908" s="27"/>
      <c r="GJ908" s="27"/>
      <c r="GK908" s="27"/>
      <c r="GL908" s="27"/>
      <c r="GM908" s="27"/>
      <c r="GN908" s="27"/>
      <c r="GO908" s="27"/>
      <c r="GP908" s="27"/>
      <c r="GQ908" s="27"/>
    </row>
    <row r="909" spans="1:199" customFormat="1" x14ac:dyDescent="0.2">
      <c r="A909">
        <f t="shared" si="230"/>
        <v>5</v>
      </c>
      <c r="B909">
        <f t="shared" si="231"/>
        <v>8</v>
      </c>
      <c r="C909" s="1">
        <v>35286</v>
      </c>
      <c r="D909">
        <f t="shared" si="232"/>
        <v>8</v>
      </c>
      <c r="E909">
        <f t="shared" si="233"/>
        <v>1996</v>
      </c>
      <c r="F909" s="17">
        <f t="shared" si="220"/>
        <v>9.9600000000000133E-2</v>
      </c>
      <c r="G909" s="16">
        <f t="shared" si="222"/>
        <v>-8.091666666666697E-2</v>
      </c>
      <c r="H909" s="16">
        <f t="shared" si="223"/>
        <v>-4.7499999999999876E-2</v>
      </c>
      <c r="I909" s="16">
        <f t="shared" si="224"/>
        <v>-0.12841666666666685</v>
      </c>
      <c r="J909" s="7">
        <f>VLOOKUP(C909,'Nymex hist.'!A:B,2,0)</f>
        <v>2.1030000000000002</v>
      </c>
      <c r="K909" s="11">
        <f t="shared" si="219"/>
        <v>2.1420000000000003</v>
      </c>
      <c r="L909" s="11">
        <f t="shared" si="221"/>
        <v>2.2416000000000005</v>
      </c>
      <c r="M909" s="9">
        <f t="shared" si="225"/>
        <v>2.0900833333333337</v>
      </c>
      <c r="N909" s="9">
        <f t="shared" si="226"/>
        <v>2.0091666666666668</v>
      </c>
      <c r="O909" s="9">
        <f t="shared" si="227"/>
        <v>1.9616666666666669</v>
      </c>
      <c r="P909" s="9">
        <f t="shared" si="228"/>
        <v>1.9416666666666671</v>
      </c>
      <c r="Q909" s="9">
        <f t="shared" si="229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x14ac:dyDescent="0.2">
      <c r="A910">
        <f t="shared" si="230"/>
        <v>1</v>
      </c>
      <c r="B910">
        <f t="shared" si="231"/>
        <v>8</v>
      </c>
      <c r="C910" s="1">
        <v>35289</v>
      </c>
      <c r="D910">
        <f t="shared" si="232"/>
        <v>8</v>
      </c>
      <c r="E910">
        <f t="shared" si="233"/>
        <v>1996</v>
      </c>
      <c r="F910" s="17">
        <f t="shared" si="220"/>
        <v>0.10989999999999966</v>
      </c>
      <c r="G910" s="16">
        <f t="shared" si="222"/>
        <v>-8.0583333333332785E-2</v>
      </c>
      <c r="H910" s="16">
        <f t="shared" si="223"/>
        <v>-3.9999999999999369E-2</v>
      </c>
      <c r="I910" s="16">
        <f t="shared" si="224"/>
        <v>-0.12058333333333215</v>
      </c>
      <c r="J910" s="7">
        <f>VLOOKUP(C910,'Nymex hist.'!A:B,2,0)</f>
        <v>2.0739999999999998</v>
      </c>
      <c r="K910" s="11">
        <f t="shared" si="219"/>
        <v>2.1185</v>
      </c>
      <c r="L910" s="11">
        <f t="shared" si="221"/>
        <v>2.2283999999999997</v>
      </c>
      <c r="M910" s="9">
        <f t="shared" si="225"/>
        <v>2.0797499999999993</v>
      </c>
      <c r="N910" s="9">
        <f t="shared" si="226"/>
        <v>1.9991666666666665</v>
      </c>
      <c r="O910" s="9">
        <f t="shared" si="227"/>
        <v>1.9591666666666672</v>
      </c>
      <c r="P910" s="9">
        <f t="shared" si="228"/>
        <v>1.9391666666666676</v>
      </c>
      <c r="Q910" s="9">
        <f t="shared" si="229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x14ac:dyDescent="0.2">
      <c r="A911">
        <f t="shared" si="230"/>
        <v>2</v>
      </c>
      <c r="B911">
        <f t="shared" si="231"/>
        <v>8</v>
      </c>
      <c r="C911" s="1">
        <v>35290</v>
      </c>
      <c r="D911">
        <f t="shared" si="232"/>
        <v>8</v>
      </c>
      <c r="E911">
        <f t="shared" si="233"/>
        <v>1996</v>
      </c>
      <c r="F911" s="17">
        <f t="shared" si="220"/>
        <v>0.13050000000000006</v>
      </c>
      <c r="G911" s="16">
        <f t="shared" si="222"/>
        <v>-7.9333333333333034E-2</v>
      </c>
      <c r="H911" s="16">
        <f t="shared" si="223"/>
        <v>-3.9333333333332776E-2</v>
      </c>
      <c r="I911" s="16">
        <f t="shared" si="224"/>
        <v>-0.11866666666666581</v>
      </c>
      <c r="J911" s="7">
        <f>VLOOKUP(C911,'Nymex hist.'!A:B,2,0)</f>
        <v>2.056</v>
      </c>
      <c r="K911" s="11">
        <f t="shared" si="219"/>
        <v>2.0905</v>
      </c>
      <c r="L911" s="11">
        <f t="shared" si="221"/>
        <v>2.2210000000000001</v>
      </c>
      <c r="M911" s="9">
        <f t="shared" si="225"/>
        <v>2.077833333333333</v>
      </c>
      <c r="N911" s="9">
        <f t="shared" si="226"/>
        <v>1.9984999999999999</v>
      </c>
      <c r="O911" s="9">
        <f t="shared" si="227"/>
        <v>1.9591666666666672</v>
      </c>
      <c r="P911" s="9">
        <f t="shared" si="228"/>
        <v>1.9391666666666676</v>
      </c>
      <c r="Q911" s="9">
        <f t="shared" si="229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x14ac:dyDescent="0.2">
      <c r="A912">
        <f t="shared" si="230"/>
        <v>3</v>
      </c>
      <c r="B912">
        <f t="shared" si="231"/>
        <v>8</v>
      </c>
      <c r="C912" s="1">
        <v>35291</v>
      </c>
      <c r="D912">
        <f t="shared" si="232"/>
        <v>8</v>
      </c>
      <c r="E912">
        <f t="shared" si="233"/>
        <v>1996</v>
      </c>
      <c r="F912" s="17">
        <f t="shared" si="220"/>
        <v>0.11870000000000047</v>
      </c>
      <c r="G912" s="16">
        <f t="shared" si="222"/>
        <v>-7.3999999999999844E-2</v>
      </c>
      <c r="H912" s="16">
        <f t="shared" si="223"/>
        <v>-3.9416666666666433E-2</v>
      </c>
      <c r="I912" s="16">
        <f t="shared" si="224"/>
        <v>-0.11341666666666628</v>
      </c>
      <c r="J912" s="7">
        <f>VLOOKUP(C912,'Nymex hist.'!A:B,2,0)</f>
        <v>2.0859999999999999</v>
      </c>
      <c r="K912" s="11">
        <f t="shared" si="219"/>
        <v>2.1164999999999998</v>
      </c>
      <c r="L912" s="11">
        <f t="shared" si="221"/>
        <v>2.2352000000000003</v>
      </c>
      <c r="M912" s="9">
        <f t="shared" si="225"/>
        <v>2.0923333333333329</v>
      </c>
      <c r="N912" s="9">
        <f t="shared" si="226"/>
        <v>2.0183333333333331</v>
      </c>
      <c r="O912" s="9">
        <f t="shared" si="227"/>
        <v>1.9789166666666667</v>
      </c>
      <c r="P912" s="9">
        <f t="shared" si="228"/>
        <v>1.9589166666666664</v>
      </c>
      <c r="Q912" s="9">
        <f t="shared" si="229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">
      <c r="A913" s="31">
        <f t="shared" si="230"/>
        <v>4</v>
      </c>
      <c r="B913" s="31">
        <f t="shared" si="231"/>
        <v>8</v>
      </c>
      <c r="C913" s="1">
        <v>35292</v>
      </c>
      <c r="D913">
        <f t="shared" si="232"/>
        <v>8</v>
      </c>
      <c r="E913">
        <f t="shared" si="233"/>
        <v>1996</v>
      </c>
      <c r="F913" s="19">
        <f t="shared" si="220"/>
        <v>0.14799999999999969</v>
      </c>
      <c r="G913" s="19">
        <f t="shared" si="222"/>
        <v>-7.5166666666666604E-2</v>
      </c>
      <c r="H913" s="19">
        <f t="shared" si="223"/>
        <v>-3.9416666666666655E-2</v>
      </c>
      <c r="I913" s="19">
        <f t="shared" si="224"/>
        <v>-0.11458333333333326</v>
      </c>
      <c r="J913" s="21">
        <f>VLOOKUP(C913,'Nymex hist.'!A:B,2,0)</f>
        <v>2.04</v>
      </c>
      <c r="K913" s="21">
        <f t="shared" si="219"/>
        <v>2.073</v>
      </c>
      <c r="L913" s="21">
        <f t="shared" si="221"/>
        <v>2.2209999999999996</v>
      </c>
      <c r="M913" s="21">
        <f t="shared" si="225"/>
        <v>2.0834999999999999</v>
      </c>
      <c r="N913" s="21">
        <f t="shared" si="226"/>
        <v>2.0083333333333333</v>
      </c>
      <c r="O913" s="21">
        <f t="shared" si="227"/>
        <v>1.9689166666666666</v>
      </c>
      <c r="P913" s="21">
        <f t="shared" si="228"/>
        <v>1.9489166666666666</v>
      </c>
      <c r="Q913" s="21">
        <f t="shared" si="229"/>
        <v>1.9589166666666664</v>
      </c>
      <c r="R913" s="8">
        <v>35292</v>
      </c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9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>
        <v>2.04</v>
      </c>
      <c r="BK913" s="27">
        <v>2.1059999999999999</v>
      </c>
      <c r="BL913" s="27">
        <v>2.2050000000000001</v>
      </c>
      <c r="BM913" s="27">
        <v>2.2799999999999998</v>
      </c>
      <c r="BN913" s="27">
        <v>2.29</v>
      </c>
      <c r="BO913" s="27">
        <v>2.2149999999999999</v>
      </c>
      <c r="BP913" s="27">
        <v>2.1150000000000002</v>
      </c>
      <c r="BQ913" s="27">
        <v>2.052</v>
      </c>
      <c r="BR913" s="27">
        <v>2.0099999999999998</v>
      </c>
      <c r="BS913" s="27">
        <v>2.0099999999999998</v>
      </c>
      <c r="BT913" s="27">
        <v>2.0099999999999998</v>
      </c>
      <c r="BU913" s="27">
        <v>2.0099999999999998</v>
      </c>
      <c r="BV913" s="27">
        <v>2.0099999999999998</v>
      </c>
      <c r="BW913" s="27">
        <v>2.0099999999999998</v>
      </c>
      <c r="BX913" s="27">
        <v>2.085</v>
      </c>
      <c r="BY913" s="27">
        <v>2.1850000000000001</v>
      </c>
      <c r="BZ913" s="27">
        <v>2.1850000000000001</v>
      </c>
      <c r="CA913" s="27">
        <v>2.1120000000000001</v>
      </c>
      <c r="CB913" s="27">
        <v>2.0190000000000001</v>
      </c>
      <c r="CC913" s="27">
        <v>1.9419999999999999</v>
      </c>
      <c r="CD913" s="27">
        <v>1.9419999999999999</v>
      </c>
      <c r="CE913" s="27">
        <v>1.9419999999999999</v>
      </c>
      <c r="CF913" s="27">
        <v>1.9419999999999999</v>
      </c>
      <c r="CG913" s="27">
        <v>1.9419999999999999</v>
      </c>
      <c r="CH913" s="27">
        <v>1.9419999999999999</v>
      </c>
      <c r="CI913" s="27">
        <v>1.9419999999999999</v>
      </c>
      <c r="CJ913" s="27">
        <v>2.0449999999999999</v>
      </c>
      <c r="CK913" s="27">
        <v>2.145</v>
      </c>
      <c r="CL913" s="27">
        <v>2.14</v>
      </c>
      <c r="CM913" s="27">
        <v>2.085</v>
      </c>
      <c r="CN913" s="27">
        <v>1.9790000000000001</v>
      </c>
      <c r="CO913" s="27">
        <v>1.9019999999999999</v>
      </c>
      <c r="CP913" s="27">
        <v>1.9019999999999999</v>
      </c>
      <c r="CQ913" s="27">
        <v>1.901</v>
      </c>
      <c r="CR913" s="27">
        <v>1.9019999999999999</v>
      </c>
      <c r="CS913" s="27">
        <v>1.9019999999999999</v>
      </c>
      <c r="CT913" s="27">
        <v>1.9019999999999999</v>
      </c>
      <c r="CU913" s="27">
        <v>1.9019999999999999</v>
      </c>
      <c r="CV913" s="27">
        <v>2.0049999999999999</v>
      </c>
      <c r="CW913" s="27">
        <v>2.105</v>
      </c>
      <c r="CX913" s="27">
        <v>2.12</v>
      </c>
      <c r="CY913" s="27">
        <v>2.0649999999999999</v>
      </c>
      <c r="CZ913" s="27">
        <v>1.9590000000000001</v>
      </c>
      <c r="DA913" s="27">
        <v>1.8819999999999999</v>
      </c>
      <c r="DB913" s="27">
        <v>1.8819999999999999</v>
      </c>
      <c r="DC913" s="27">
        <v>1.881</v>
      </c>
      <c r="DD913" s="27">
        <v>1.8819999999999999</v>
      </c>
      <c r="DE913" s="27">
        <v>1.8819999999999999</v>
      </c>
      <c r="DF913" s="27">
        <v>1.8819999999999999</v>
      </c>
      <c r="DG913" s="27">
        <v>1.8819999999999999</v>
      </c>
      <c r="DH913" s="27">
        <v>1.9850000000000001</v>
      </c>
      <c r="DI913" s="27">
        <v>2.085</v>
      </c>
      <c r="DJ913" s="27">
        <v>2.13</v>
      </c>
      <c r="DK913" s="27">
        <v>2.0750000000000002</v>
      </c>
      <c r="DL913" s="27">
        <v>1.9690000000000001</v>
      </c>
      <c r="DM913" s="27">
        <v>1.8919999999999999</v>
      </c>
      <c r="DN913" s="27">
        <v>1.8919999999999999</v>
      </c>
      <c r="DO913" s="27">
        <v>1.891</v>
      </c>
      <c r="DP913" s="27">
        <v>1.8919999999999999</v>
      </c>
      <c r="DQ913" s="27">
        <v>1.8919999999999999</v>
      </c>
      <c r="DR913" s="27">
        <v>1.8919999999999999</v>
      </c>
      <c r="DS913" s="27">
        <v>1.8919999999999999</v>
      </c>
      <c r="DT913" s="27">
        <v>1.9950000000000001</v>
      </c>
      <c r="DU913" s="27">
        <v>2.0950000000000002</v>
      </c>
      <c r="DV913" s="27">
        <v>2.1549999999999998</v>
      </c>
      <c r="DW913" s="27">
        <v>2.1</v>
      </c>
      <c r="DX913" s="27">
        <v>1.994</v>
      </c>
      <c r="DY913" s="27">
        <v>1.917</v>
      </c>
      <c r="DZ913" s="27">
        <v>1.917</v>
      </c>
      <c r="EA913" s="27">
        <v>1.9159999999999999</v>
      </c>
      <c r="EB913" s="27">
        <v>1.917</v>
      </c>
      <c r="EC913" s="27">
        <v>1.917</v>
      </c>
      <c r="ED913" s="27"/>
      <c r="EE913" s="27"/>
      <c r="EF913" s="27"/>
      <c r="EG913" s="27"/>
      <c r="EH913" s="27"/>
      <c r="EI913" s="27"/>
      <c r="EJ913" s="27"/>
      <c r="EK913" s="27"/>
      <c r="EL913" s="27"/>
      <c r="EM913" s="27"/>
      <c r="EN913" s="27"/>
      <c r="EO913" s="27"/>
      <c r="EP913" s="27"/>
      <c r="EQ913" s="27"/>
      <c r="ER913" s="27"/>
      <c r="ES913" s="27"/>
      <c r="ET913" s="27"/>
      <c r="EU913" s="27"/>
      <c r="EV913" s="27"/>
      <c r="EW913" s="27"/>
      <c r="EX913" s="27"/>
      <c r="EY913" s="27"/>
      <c r="EZ913" s="27"/>
      <c r="FA913" s="27"/>
      <c r="FB913" s="27"/>
      <c r="FC913" s="27"/>
      <c r="FD913" s="27"/>
      <c r="FE913" s="27"/>
      <c r="FF913" s="27"/>
      <c r="FG913" s="27"/>
      <c r="FH913" s="27"/>
      <c r="FI913" s="27"/>
      <c r="FJ913" s="27"/>
      <c r="FK913" s="27"/>
      <c r="FL913" s="27"/>
      <c r="FM913" s="27"/>
      <c r="FN913" s="27"/>
      <c r="FO913" s="27"/>
      <c r="FP913" s="27"/>
      <c r="FQ913" s="27"/>
      <c r="FR913" s="27"/>
      <c r="FS913" s="27"/>
      <c r="FT913" s="27"/>
      <c r="FU913" s="27"/>
      <c r="FV913" s="27"/>
      <c r="FW913" s="27"/>
      <c r="FX913" s="27"/>
      <c r="FY913" s="27"/>
      <c r="FZ913" s="27"/>
      <c r="GA913" s="27"/>
      <c r="GB913" s="27"/>
      <c r="GC913" s="27"/>
      <c r="GD913" s="27"/>
      <c r="GE913" s="27"/>
      <c r="GF913" s="27"/>
      <c r="GG913" s="27"/>
      <c r="GH913" s="27"/>
      <c r="GI913" s="27"/>
      <c r="GJ913" s="27"/>
      <c r="GK913" s="27"/>
      <c r="GL913" s="27"/>
      <c r="GM913" s="27"/>
      <c r="GN913" s="27"/>
      <c r="GO913" s="27"/>
      <c r="GP913" s="27"/>
      <c r="GQ913" s="27"/>
    </row>
    <row r="914" spans="1:199" customFormat="1" x14ac:dyDescent="0.2">
      <c r="A914">
        <f t="shared" si="230"/>
        <v>5</v>
      </c>
      <c r="B914">
        <f t="shared" si="231"/>
        <v>8</v>
      </c>
      <c r="C914" s="1">
        <v>35293</v>
      </c>
      <c r="D914">
        <f t="shared" si="232"/>
        <v>8</v>
      </c>
      <c r="E914">
        <f t="shared" si="233"/>
        <v>1996</v>
      </c>
      <c r="F914" s="17">
        <f t="shared" si="220"/>
        <v>0.1149</v>
      </c>
      <c r="G914" s="16">
        <f t="shared" si="222"/>
        <v>-9.3999999999999417E-2</v>
      </c>
      <c r="H914" s="16">
        <f t="shared" si="223"/>
        <v>-3.9416666666666655E-2</v>
      </c>
      <c r="I914" s="16">
        <f t="shared" si="224"/>
        <v>-0.13341666666666607</v>
      </c>
      <c r="J914" s="7">
        <f>VLOOKUP(C914,'Nymex hist.'!A:B,2,0)</f>
        <v>2.14</v>
      </c>
      <c r="K914" s="11">
        <f t="shared" si="219"/>
        <v>2.1625000000000001</v>
      </c>
      <c r="L914" s="11">
        <f t="shared" si="221"/>
        <v>2.2774000000000001</v>
      </c>
      <c r="M914" s="9">
        <f t="shared" si="225"/>
        <v>2.1091666666666664</v>
      </c>
      <c r="N914" s="9">
        <f t="shared" si="226"/>
        <v>2.015166666666667</v>
      </c>
      <c r="O914" s="9">
        <f t="shared" si="227"/>
        <v>1.9757500000000003</v>
      </c>
      <c r="P914" s="9">
        <f t="shared" si="228"/>
        <v>1.9557499999999994</v>
      </c>
      <c r="Q914" s="9">
        <f t="shared" si="229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x14ac:dyDescent="0.2">
      <c r="A915">
        <f t="shared" si="230"/>
        <v>1</v>
      </c>
      <c r="B915">
        <f t="shared" si="231"/>
        <v>8</v>
      </c>
      <c r="C915" s="1">
        <v>35296</v>
      </c>
      <c r="D915">
        <f t="shared" si="232"/>
        <v>8</v>
      </c>
      <c r="E915">
        <f t="shared" si="233"/>
        <v>1996</v>
      </c>
      <c r="F915" s="17">
        <f t="shared" si="220"/>
        <v>0.1135000000000006</v>
      </c>
      <c r="G915" s="16">
        <f t="shared" si="222"/>
        <v>-0.112916666666667</v>
      </c>
      <c r="H915" s="16">
        <f t="shared" si="223"/>
        <v>-3.9416666666666655E-2</v>
      </c>
      <c r="I915" s="16">
        <f t="shared" si="224"/>
        <v>-0.15233333333333365</v>
      </c>
      <c r="J915" s="7">
        <f>VLOOKUP(C915,'Nymex hist.'!A:B,2,0)</f>
        <v>2.1869999999999998</v>
      </c>
      <c r="K915" s="11">
        <f t="shared" ref="K915:K944" si="234">AVERAGE(BE915:BK915)</f>
        <v>2.2204999999999999</v>
      </c>
      <c r="L915" s="11">
        <f t="shared" si="221"/>
        <v>2.3340000000000005</v>
      </c>
      <c r="M915" s="9">
        <f t="shared" si="225"/>
        <v>2.1330833333333334</v>
      </c>
      <c r="N915" s="9">
        <f t="shared" si="226"/>
        <v>2.0201666666666664</v>
      </c>
      <c r="O915" s="9">
        <f t="shared" si="227"/>
        <v>1.9807499999999998</v>
      </c>
      <c r="P915" s="9">
        <f t="shared" si="228"/>
        <v>1.9607500000000002</v>
      </c>
      <c r="Q915" s="9">
        <f t="shared" si="229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x14ac:dyDescent="0.2">
      <c r="A916">
        <f t="shared" si="230"/>
        <v>2</v>
      </c>
      <c r="B916">
        <f t="shared" si="231"/>
        <v>8</v>
      </c>
      <c r="C916" s="1">
        <v>35297</v>
      </c>
      <c r="D916">
        <f t="shared" si="232"/>
        <v>8</v>
      </c>
      <c r="E916">
        <f t="shared" si="233"/>
        <v>1996</v>
      </c>
      <c r="F916" s="17">
        <f t="shared" si="220"/>
        <v>0.16129999999999978</v>
      </c>
      <c r="G916" s="16">
        <f t="shared" si="222"/>
        <v>-9.8416666666666597E-2</v>
      </c>
      <c r="H916" s="16">
        <f t="shared" si="223"/>
        <v>-3.9416666666666655E-2</v>
      </c>
      <c r="I916" s="16">
        <f t="shared" si="224"/>
        <v>-0.13783333333333325</v>
      </c>
      <c r="J916" s="7">
        <f>VLOOKUP(C916,'Nymex hist.'!A:B,2,0)</f>
        <v>2.0529999999999999</v>
      </c>
      <c r="K916" s="11">
        <f t="shared" si="234"/>
        <v>2.0884999999999998</v>
      </c>
      <c r="L916" s="11">
        <f t="shared" si="221"/>
        <v>2.2497999999999996</v>
      </c>
      <c r="M916" s="9">
        <f t="shared" si="225"/>
        <v>2.0985833333333335</v>
      </c>
      <c r="N916" s="9">
        <f t="shared" si="226"/>
        <v>2.0001666666666669</v>
      </c>
      <c r="O916" s="9">
        <f t="shared" si="227"/>
        <v>1.9607500000000002</v>
      </c>
      <c r="P916" s="9">
        <f t="shared" si="228"/>
        <v>1.9407500000000002</v>
      </c>
      <c r="Q916" s="9">
        <f t="shared" si="229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x14ac:dyDescent="0.2">
      <c r="A917">
        <f t="shared" si="230"/>
        <v>3</v>
      </c>
      <c r="B917">
        <f t="shared" si="231"/>
        <v>8</v>
      </c>
      <c r="C917" s="1">
        <v>35298</v>
      </c>
      <c r="D917">
        <f t="shared" si="232"/>
        <v>8</v>
      </c>
      <c r="E917">
        <f t="shared" si="233"/>
        <v>1996</v>
      </c>
      <c r="F917" s="17">
        <f t="shared" si="220"/>
        <v>0.16950000000000065</v>
      </c>
      <c r="G917" s="16">
        <f t="shared" si="222"/>
        <v>-9.4999999999999307E-2</v>
      </c>
      <c r="H917" s="16">
        <f t="shared" si="223"/>
        <v>-3.9416666666667544E-2</v>
      </c>
      <c r="I917" s="16">
        <f t="shared" si="224"/>
        <v>-0.13441666666666685</v>
      </c>
      <c r="J917" s="7">
        <f>VLOOKUP(C917,'Nymex hist.'!A:B,2,0)</f>
        <v>2.0299999999999998</v>
      </c>
      <c r="K917" s="11">
        <f t="shared" si="234"/>
        <v>2.0614999999999997</v>
      </c>
      <c r="L917" s="11">
        <f t="shared" si="221"/>
        <v>2.2310000000000003</v>
      </c>
      <c r="M917" s="9">
        <f t="shared" si="225"/>
        <v>2.0901666666666663</v>
      </c>
      <c r="N917" s="9">
        <f t="shared" si="226"/>
        <v>1.995166666666667</v>
      </c>
      <c r="O917" s="9">
        <f t="shared" si="227"/>
        <v>1.9557499999999994</v>
      </c>
      <c r="P917" s="9">
        <f t="shared" si="228"/>
        <v>1.9357499999999999</v>
      </c>
      <c r="Q917" s="9">
        <f t="shared" si="229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">
      <c r="A918" s="31">
        <f t="shared" si="230"/>
        <v>4</v>
      </c>
      <c r="B918" s="31">
        <f t="shared" si="231"/>
        <v>8</v>
      </c>
      <c r="C918" s="1">
        <v>35299</v>
      </c>
      <c r="D918">
        <f t="shared" si="232"/>
        <v>8</v>
      </c>
      <c r="E918">
        <f t="shared" si="233"/>
        <v>1996</v>
      </c>
      <c r="F918" s="19">
        <f t="shared" si="220"/>
        <v>0.21799999999999997</v>
      </c>
      <c r="G918" s="19">
        <f t="shared" si="222"/>
        <v>-7.6833333333333309E-2</v>
      </c>
      <c r="H918" s="19">
        <f t="shared" si="223"/>
        <v>-3.9416666666666211E-2</v>
      </c>
      <c r="I918" s="19">
        <f t="shared" si="224"/>
        <v>-0.11624999999999952</v>
      </c>
      <c r="J918" s="21">
        <f>VLOOKUP(C918,'Nymex hist.'!A:B,2,0)</f>
        <v>1.921</v>
      </c>
      <c r="K918" s="21">
        <f t="shared" si="234"/>
        <v>1.96</v>
      </c>
      <c r="L918" s="21">
        <f t="shared" si="221"/>
        <v>2.1779999999999999</v>
      </c>
      <c r="M918" s="21">
        <f t="shared" si="225"/>
        <v>2.0765833333333332</v>
      </c>
      <c r="N918" s="21">
        <f t="shared" si="226"/>
        <v>1.9997499999999999</v>
      </c>
      <c r="O918" s="21">
        <f t="shared" si="227"/>
        <v>1.9603333333333337</v>
      </c>
      <c r="P918" s="21">
        <f t="shared" si="228"/>
        <v>1.9403333333333335</v>
      </c>
      <c r="Q918" s="21">
        <f t="shared" si="229"/>
        <v>1.950333333333333</v>
      </c>
      <c r="R918" s="8">
        <v>35299</v>
      </c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9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>
        <v>1.921</v>
      </c>
      <c r="BK918" s="27">
        <v>1.9990000000000001</v>
      </c>
      <c r="BL918" s="27">
        <v>2.1240000000000001</v>
      </c>
      <c r="BM918" s="27">
        <v>2.2320000000000002</v>
      </c>
      <c r="BN918" s="27">
        <v>2.2450000000000001</v>
      </c>
      <c r="BO918" s="27">
        <v>2.1840000000000002</v>
      </c>
      <c r="BP918" s="27">
        <v>2.105</v>
      </c>
      <c r="BQ918" s="27">
        <v>2.0550000000000002</v>
      </c>
      <c r="BR918" s="27">
        <v>2.0099999999999998</v>
      </c>
      <c r="BS918" s="27">
        <v>2.0099999999999998</v>
      </c>
      <c r="BT918" s="27">
        <v>2.0099999999999998</v>
      </c>
      <c r="BU918" s="27">
        <v>2.0099999999999998</v>
      </c>
      <c r="BV918" s="27">
        <v>2.0099999999999998</v>
      </c>
      <c r="BW918" s="27">
        <v>2.0150000000000001</v>
      </c>
      <c r="BX918" s="27">
        <v>2.085</v>
      </c>
      <c r="BY918" s="27">
        <v>2.1800000000000002</v>
      </c>
      <c r="BZ918" s="27">
        <v>2.1800000000000002</v>
      </c>
      <c r="CA918" s="27">
        <v>2.105</v>
      </c>
      <c r="CB918" s="27">
        <v>2.0099999999999998</v>
      </c>
      <c r="CC918" s="27">
        <v>1.9330000000000001</v>
      </c>
      <c r="CD918" s="27">
        <v>1.9330000000000001</v>
      </c>
      <c r="CE918" s="27">
        <v>1.9330000000000001</v>
      </c>
      <c r="CF918" s="27">
        <v>1.9330000000000001</v>
      </c>
      <c r="CG918" s="27">
        <v>1.9330000000000001</v>
      </c>
      <c r="CH918" s="27">
        <v>1.9330000000000001</v>
      </c>
      <c r="CI918" s="27">
        <v>1.9330000000000001</v>
      </c>
      <c r="CJ918" s="27">
        <v>2.0379999999999998</v>
      </c>
      <c r="CK918" s="27">
        <v>2.133</v>
      </c>
      <c r="CL918" s="27">
        <v>2.133</v>
      </c>
      <c r="CM918" s="27">
        <v>2.0779999999999998</v>
      </c>
      <c r="CN918" s="27">
        <v>1.97</v>
      </c>
      <c r="CO918" s="27">
        <v>1.893</v>
      </c>
      <c r="CP918" s="27">
        <v>1.893</v>
      </c>
      <c r="CQ918" s="27">
        <v>1.8939999999999999</v>
      </c>
      <c r="CR918" s="27">
        <v>1.893</v>
      </c>
      <c r="CS918" s="27">
        <v>1.893</v>
      </c>
      <c r="CT918" s="27">
        <v>1.893</v>
      </c>
      <c r="CU918" s="27">
        <v>1.893</v>
      </c>
      <c r="CV918" s="27">
        <v>1.998</v>
      </c>
      <c r="CW918" s="27">
        <v>2.093</v>
      </c>
      <c r="CX918" s="27">
        <v>2.113</v>
      </c>
      <c r="CY918" s="27">
        <v>2.0579999999999998</v>
      </c>
      <c r="CZ918" s="27">
        <v>1.95</v>
      </c>
      <c r="DA918" s="27">
        <v>1.873</v>
      </c>
      <c r="DB918" s="27">
        <v>1.873</v>
      </c>
      <c r="DC918" s="27">
        <v>1.8740000000000001</v>
      </c>
      <c r="DD918" s="27">
        <v>1.873</v>
      </c>
      <c r="DE918" s="27">
        <v>1.873</v>
      </c>
      <c r="DF918" s="27">
        <v>1.873</v>
      </c>
      <c r="DG918" s="27">
        <v>1.873</v>
      </c>
      <c r="DH918" s="27">
        <v>1.978</v>
      </c>
      <c r="DI918" s="27">
        <v>2.073</v>
      </c>
      <c r="DJ918" s="27">
        <v>2.1230000000000002</v>
      </c>
      <c r="DK918" s="27">
        <v>2.0680000000000001</v>
      </c>
      <c r="DL918" s="27">
        <v>1.96</v>
      </c>
      <c r="DM918" s="27">
        <v>1.883</v>
      </c>
      <c r="DN918" s="27">
        <v>1.883</v>
      </c>
      <c r="DO918" s="27">
        <v>1.8839999999999999</v>
      </c>
      <c r="DP918" s="27">
        <v>1.883</v>
      </c>
      <c r="DQ918" s="27">
        <v>1.883</v>
      </c>
      <c r="DR918" s="27">
        <v>1.883</v>
      </c>
      <c r="DS918" s="27">
        <v>1.883</v>
      </c>
      <c r="DT918" s="27">
        <v>1.988</v>
      </c>
      <c r="DU918" s="27">
        <v>2.0830000000000002</v>
      </c>
      <c r="DV918" s="27">
        <v>2.1429999999999998</v>
      </c>
      <c r="DW918" s="27">
        <v>2.0880000000000001</v>
      </c>
      <c r="DX918" s="27">
        <v>1.98</v>
      </c>
      <c r="DY918" s="27">
        <v>1.903</v>
      </c>
      <c r="DZ918" s="27">
        <v>1.903</v>
      </c>
      <c r="EA918" s="27">
        <v>1.9039999999999999</v>
      </c>
      <c r="EB918" s="27">
        <v>1.903</v>
      </c>
      <c r="EC918" s="27">
        <v>1.903</v>
      </c>
      <c r="ED918" s="27"/>
      <c r="EE918" s="27"/>
      <c r="EF918" s="27"/>
      <c r="EG918" s="27"/>
      <c r="EH918" s="27"/>
      <c r="EI918" s="27"/>
      <c r="EJ918" s="27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7"/>
      <c r="GB918" s="27"/>
      <c r="GC918" s="27"/>
      <c r="GD918" s="27"/>
      <c r="GE918" s="27"/>
      <c r="GF918" s="27"/>
      <c r="GG918" s="27"/>
      <c r="GH918" s="27"/>
      <c r="GI918" s="27"/>
      <c r="GJ918" s="27"/>
      <c r="GK918" s="27"/>
      <c r="GL918" s="27"/>
      <c r="GM918" s="27"/>
      <c r="GN918" s="27"/>
      <c r="GO918" s="27"/>
      <c r="GP918" s="27"/>
      <c r="GQ918" s="27"/>
    </row>
    <row r="919" spans="1:199" customFormat="1" x14ac:dyDescent="0.2">
      <c r="A919">
        <f t="shared" si="230"/>
        <v>5</v>
      </c>
      <c r="B919">
        <f t="shared" si="231"/>
        <v>8</v>
      </c>
      <c r="C919" s="1">
        <v>35300</v>
      </c>
      <c r="D919">
        <f t="shared" si="232"/>
        <v>8</v>
      </c>
      <c r="E919">
        <f t="shared" si="233"/>
        <v>1996</v>
      </c>
      <c r="F919" s="17">
        <f t="shared" si="220"/>
        <v>0.22630000000000017</v>
      </c>
      <c r="G919" s="16">
        <f t="shared" si="222"/>
        <v>-8.5583333333333123E-2</v>
      </c>
      <c r="H919" s="16">
        <f t="shared" si="223"/>
        <v>-3.9666666666666739E-2</v>
      </c>
      <c r="I919" s="16">
        <f t="shared" si="224"/>
        <v>-0.12524999999999986</v>
      </c>
      <c r="J919" s="7">
        <f>VLOOKUP(C919,'Nymex hist.'!A:B,2,0)</f>
        <v>1.95</v>
      </c>
      <c r="K919" s="11">
        <f t="shared" si="234"/>
        <v>1.9864999999999999</v>
      </c>
      <c r="L919" s="11">
        <f t="shared" si="221"/>
        <v>2.2128000000000001</v>
      </c>
      <c r="M919" s="9">
        <f t="shared" si="225"/>
        <v>2.1075833333333329</v>
      </c>
      <c r="N919" s="9">
        <f t="shared" si="226"/>
        <v>2.0219999999999998</v>
      </c>
      <c r="O919" s="9">
        <f t="shared" si="227"/>
        <v>1.9823333333333331</v>
      </c>
      <c r="P919" s="9">
        <f t="shared" si="228"/>
        <v>1.9623333333333328</v>
      </c>
      <c r="Q919" s="9">
        <f t="shared" si="229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x14ac:dyDescent="0.2">
      <c r="A920">
        <f t="shared" si="230"/>
        <v>1</v>
      </c>
      <c r="B920">
        <f t="shared" si="231"/>
        <v>8</v>
      </c>
      <c r="C920" s="1">
        <v>35303</v>
      </c>
      <c r="D920">
        <f t="shared" si="232"/>
        <v>8</v>
      </c>
      <c r="E920">
        <f t="shared" si="233"/>
        <v>1996</v>
      </c>
      <c r="F920" s="17">
        <f t="shared" si="220"/>
        <v>0.27439999999999998</v>
      </c>
      <c r="G920" s="16">
        <f t="shared" si="222"/>
        <v>-7.8999999999999737E-2</v>
      </c>
      <c r="H920" s="16">
        <f t="shared" si="223"/>
        <v>-4.0916666666666712E-2</v>
      </c>
      <c r="I920" s="16">
        <f t="shared" si="224"/>
        <v>-0.11991666666666645</v>
      </c>
      <c r="J920" s="7">
        <f>VLOOKUP(C920,'Nymex hist.'!A:B,2,0)</f>
        <v>1.853</v>
      </c>
      <c r="K920" s="11">
        <f t="shared" si="234"/>
        <v>1.895</v>
      </c>
      <c r="L920" s="11">
        <f t="shared" si="221"/>
        <v>2.1694</v>
      </c>
      <c r="M920" s="9">
        <f t="shared" si="225"/>
        <v>2.0905833333333335</v>
      </c>
      <c r="N920" s="9">
        <f t="shared" si="226"/>
        <v>2.0115833333333337</v>
      </c>
      <c r="O920" s="9">
        <f t="shared" si="227"/>
        <v>1.970666666666667</v>
      </c>
      <c r="P920" s="9">
        <f t="shared" si="228"/>
        <v>1.9506666666666668</v>
      </c>
      <c r="Q920" s="9">
        <f t="shared" si="229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x14ac:dyDescent="0.2">
      <c r="A921">
        <f t="shared" si="230"/>
        <v>2</v>
      </c>
      <c r="B921">
        <f t="shared" si="231"/>
        <v>8</v>
      </c>
      <c r="C921" s="1">
        <v>35304</v>
      </c>
      <c r="D921">
        <f t="shared" si="232"/>
        <v>8</v>
      </c>
      <c r="E921">
        <f t="shared" si="233"/>
        <v>1996</v>
      </c>
      <c r="F921" s="17">
        <f t="shared" si="220"/>
        <v>0.26570000000000005</v>
      </c>
      <c r="G921" s="16">
        <f t="shared" si="222"/>
        <v>-6.7749999999999533E-2</v>
      </c>
      <c r="H921" s="16">
        <f t="shared" si="223"/>
        <v>-4.0250000000000563E-2</v>
      </c>
      <c r="I921" s="16">
        <f t="shared" si="224"/>
        <v>-0.1080000000000001</v>
      </c>
      <c r="J921" s="7">
        <f>VLOOKUP(C921,'Nymex hist.'!A:B,2,0)</f>
        <v>1.8819999999999999</v>
      </c>
      <c r="K921" s="11">
        <f t="shared" si="234"/>
        <v>1.8674999999999999</v>
      </c>
      <c r="L921" s="11">
        <f t="shared" si="221"/>
        <v>2.1332</v>
      </c>
      <c r="M921" s="9">
        <f t="shared" si="225"/>
        <v>2.0620833333333333</v>
      </c>
      <c r="N921" s="9">
        <f t="shared" si="226"/>
        <v>1.9943333333333337</v>
      </c>
      <c r="O921" s="9">
        <f t="shared" si="227"/>
        <v>1.9540833333333332</v>
      </c>
      <c r="P921" s="9">
        <f t="shared" si="228"/>
        <v>1.9340833333333329</v>
      </c>
      <c r="Q921" s="9">
        <f t="shared" si="229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x14ac:dyDescent="0.2">
      <c r="A922">
        <f t="shared" si="230"/>
        <v>3</v>
      </c>
      <c r="B922">
        <f t="shared" si="231"/>
        <v>8</v>
      </c>
      <c r="C922" s="1">
        <v>35305</v>
      </c>
      <c r="D922">
        <f t="shared" si="232"/>
        <v>8</v>
      </c>
      <c r="E922">
        <f t="shared" si="233"/>
        <v>1996</v>
      </c>
      <c r="F922" s="17">
        <f t="shared" si="220"/>
        <v>0.25059999999999993</v>
      </c>
      <c r="G922" s="16">
        <f t="shared" si="222"/>
        <v>-6.325000000000025E-2</v>
      </c>
      <c r="H922" s="16">
        <f t="shared" si="223"/>
        <v>-4.4000000000000483E-2</v>
      </c>
      <c r="I922" s="16">
        <f t="shared" si="224"/>
        <v>-0.10725000000000073</v>
      </c>
      <c r="J922" s="7">
        <f>VLOOKUP(C922,'Nymex hist.'!A:B,2,0)</f>
        <v>1.865</v>
      </c>
      <c r="K922" s="11">
        <f t="shared" si="234"/>
        <v>1.859</v>
      </c>
      <c r="L922" s="11">
        <f t="shared" si="221"/>
        <v>2.1095999999999999</v>
      </c>
      <c r="M922" s="9">
        <f t="shared" si="225"/>
        <v>2.0355000000000003</v>
      </c>
      <c r="N922" s="9">
        <f t="shared" si="226"/>
        <v>1.9722500000000001</v>
      </c>
      <c r="O922" s="9">
        <f t="shared" si="227"/>
        <v>1.9282499999999996</v>
      </c>
      <c r="P922" s="9">
        <f t="shared" si="228"/>
        <v>1.90825</v>
      </c>
      <c r="Q922" s="9">
        <f t="shared" si="229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">
      <c r="A923" s="31">
        <f t="shared" si="230"/>
        <v>4</v>
      </c>
      <c r="B923" s="31">
        <f t="shared" si="231"/>
        <v>8</v>
      </c>
      <c r="C923" s="1">
        <v>35306</v>
      </c>
      <c r="D923">
        <f t="shared" si="232"/>
        <v>8</v>
      </c>
      <c r="E923">
        <f t="shared" si="233"/>
        <v>1996</v>
      </c>
      <c r="F923" s="19">
        <f t="shared" si="220"/>
        <v>0.26219999999999999</v>
      </c>
      <c r="G923" s="19">
        <f t="shared" si="222"/>
        <v>-4.8499999999999766E-2</v>
      </c>
      <c r="H923" s="19">
        <f t="shared" si="223"/>
        <v>-4.3250000000000011E-2</v>
      </c>
      <c r="I923" s="19">
        <f t="shared" si="224"/>
        <v>-9.1749999999999776E-2</v>
      </c>
      <c r="J923" s="21">
        <f>VLOOKUP(C923,'Nymex hist.'!A:B,2,0)</f>
        <v>1.907</v>
      </c>
      <c r="K923" s="21">
        <f t="shared" si="234"/>
        <v>1.88</v>
      </c>
      <c r="L923" s="21">
        <f t="shared" si="221"/>
        <v>2.1421999999999999</v>
      </c>
      <c r="M923" s="21">
        <f t="shared" si="225"/>
        <v>2.0574999999999997</v>
      </c>
      <c r="N923" s="21">
        <f t="shared" si="226"/>
        <v>2.0089999999999999</v>
      </c>
      <c r="O923" s="21">
        <f t="shared" si="227"/>
        <v>1.9657499999999999</v>
      </c>
      <c r="P923" s="21">
        <f t="shared" si="228"/>
        <v>1.9457500000000001</v>
      </c>
      <c r="Q923" s="21">
        <f t="shared" si="229"/>
        <v>1.9557499999999994</v>
      </c>
      <c r="R923" s="8">
        <v>35306</v>
      </c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9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>
        <v>1.853</v>
      </c>
      <c r="BK923" s="27">
        <v>1.907</v>
      </c>
      <c r="BL923" s="27">
        <v>2.0459999999999998</v>
      </c>
      <c r="BM923" s="27">
        <v>2.1800000000000002</v>
      </c>
      <c r="BN923" s="27">
        <v>2.23</v>
      </c>
      <c r="BO923" s="27">
        <v>2.165</v>
      </c>
      <c r="BP923" s="27">
        <v>2.09</v>
      </c>
      <c r="BQ923" s="27">
        <v>2.02</v>
      </c>
      <c r="BR923" s="27">
        <v>1.99</v>
      </c>
      <c r="BS923" s="27">
        <v>1.9850000000000001</v>
      </c>
      <c r="BT923" s="27">
        <v>1.9850000000000001</v>
      </c>
      <c r="BU923" s="27">
        <v>1.9850000000000001</v>
      </c>
      <c r="BV923" s="27">
        <v>1.9850000000000001</v>
      </c>
      <c r="BW923" s="27">
        <v>2.0049999999999999</v>
      </c>
      <c r="BX923" s="27">
        <v>2.0750000000000002</v>
      </c>
      <c r="BY923" s="27">
        <v>2.1749999999999998</v>
      </c>
      <c r="BZ923" s="27">
        <v>2.1749999999999998</v>
      </c>
      <c r="CA923" s="27">
        <v>2.11</v>
      </c>
      <c r="CB923" s="27">
        <v>2.02</v>
      </c>
      <c r="CC923" s="27">
        <v>1.948</v>
      </c>
      <c r="CD923" s="27">
        <v>1.948</v>
      </c>
      <c r="CE923" s="27">
        <v>1.948</v>
      </c>
      <c r="CF923" s="27">
        <v>1.948</v>
      </c>
      <c r="CG923" s="27">
        <v>1.948</v>
      </c>
      <c r="CH923" s="27">
        <v>1.948</v>
      </c>
      <c r="CI923" s="27">
        <v>1.948</v>
      </c>
      <c r="CJ923" s="27">
        <v>2.0430000000000001</v>
      </c>
      <c r="CK923" s="27">
        <v>2.1240000000000001</v>
      </c>
      <c r="CL923" s="27">
        <v>2.1240000000000001</v>
      </c>
      <c r="CM923" s="27">
        <v>2.0699999999999998</v>
      </c>
      <c r="CN923" s="27">
        <v>1.98</v>
      </c>
      <c r="CO923" s="27">
        <v>1.9079999999999999</v>
      </c>
      <c r="CP923" s="27">
        <v>1.9079999999999999</v>
      </c>
      <c r="CQ923" s="27">
        <v>1.88</v>
      </c>
      <c r="CR923" s="27">
        <v>1.9079999999999999</v>
      </c>
      <c r="CS923" s="27">
        <v>1.9079999999999999</v>
      </c>
      <c r="CT923" s="27">
        <v>1.9079999999999999</v>
      </c>
      <c r="CU923" s="27">
        <v>1.9079999999999999</v>
      </c>
      <c r="CV923" s="27">
        <v>2.0030000000000001</v>
      </c>
      <c r="CW923" s="27">
        <v>2.0840000000000001</v>
      </c>
      <c r="CX923" s="27">
        <v>2.1040000000000001</v>
      </c>
      <c r="CY923" s="27">
        <v>2.0499999999999998</v>
      </c>
      <c r="CZ923" s="27">
        <v>1.96</v>
      </c>
      <c r="DA923" s="27">
        <v>1.8879999999999999</v>
      </c>
      <c r="DB923" s="27">
        <v>1.8879999999999999</v>
      </c>
      <c r="DC923" s="27">
        <v>1.86</v>
      </c>
      <c r="DD923" s="27">
        <v>1.8879999999999999</v>
      </c>
      <c r="DE923" s="27">
        <v>1.8879999999999999</v>
      </c>
      <c r="DF923" s="27">
        <v>1.8879999999999999</v>
      </c>
      <c r="DG923" s="27">
        <v>1.8879999999999999</v>
      </c>
      <c r="DH923" s="27">
        <v>1.9830000000000001</v>
      </c>
      <c r="DI923" s="27">
        <v>2.0640000000000001</v>
      </c>
      <c r="DJ923" s="27">
        <v>2.1139999999999999</v>
      </c>
      <c r="DK923" s="27">
        <v>2.06</v>
      </c>
      <c r="DL923" s="27">
        <v>1.97</v>
      </c>
      <c r="DM923" s="27">
        <v>1.8979999999999999</v>
      </c>
      <c r="DN923" s="27">
        <v>1.8979999999999999</v>
      </c>
      <c r="DO923" s="27">
        <v>1.87</v>
      </c>
      <c r="DP923" s="27">
        <v>1.8979999999999999</v>
      </c>
      <c r="DQ923" s="27">
        <v>1.8979999999999999</v>
      </c>
      <c r="DR923" s="27">
        <v>1.8979999999999999</v>
      </c>
      <c r="DS923" s="27">
        <v>1.8979999999999999</v>
      </c>
      <c r="DT923" s="27">
        <v>1.9930000000000001</v>
      </c>
      <c r="DU923" s="27">
        <v>2.0739999999999998</v>
      </c>
      <c r="DV923" s="27">
        <v>2.1339999999999999</v>
      </c>
      <c r="DW923" s="27">
        <v>2.08</v>
      </c>
      <c r="DX923" s="27">
        <v>1.99</v>
      </c>
      <c r="DY923" s="27">
        <v>1.9179999999999999</v>
      </c>
      <c r="DZ923" s="27">
        <v>1.9179999999999999</v>
      </c>
      <c r="EA923" s="27">
        <v>1.89</v>
      </c>
      <c r="EB923" s="27">
        <v>1.9179999999999999</v>
      </c>
      <c r="EC923" s="27">
        <v>1.9179999999999999</v>
      </c>
      <c r="ED923" s="27"/>
      <c r="EE923" s="27"/>
      <c r="EF923" s="27"/>
      <c r="EG923" s="27"/>
      <c r="EH923" s="27"/>
      <c r="EI923" s="27"/>
      <c r="EJ923" s="27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7"/>
      <c r="GB923" s="27"/>
      <c r="GC923" s="27"/>
      <c r="GD923" s="27"/>
      <c r="GE923" s="27"/>
      <c r="GF923" s="27"/>
      <c r="GG923" s="27"/>
      <c r="GH923" s="27"/>
      <c r="GI923" s="27"/>
      <c r="GJ923" s="27"/>
      <c r="GK923" s="27"/>
      <c r="GL923" s="27"/>
      <c r="GM923" s="27"/>
      <c r="GN923" s="27"/>
      <c r="GO923" s="27"/>
      <c r="GP923" s="27"/>
      <c r="GQ923" s="27"/>
    </row>
    <row r="924" spans="1:199" customFormat="1" x14ac:dyDescent="0.2">
      <c r="A924">
        <f t="shared" si="230"/>
        <v>5</v>
      </c>
      <c r="B924">
        <f t="shared" si="231"/>
        <v>8</v>
      </c>
      <c r="C924" s="1">
        <v>35307</v>
      </c>
      <c r="D924">
        <f t="shared" si="232"/>
        <v>8</v>
      </c>
      <c r="E924">
        <f t="shared" si="233"/>
        <v>1996</v>
      </c>
      <c r="F924" s="17">
        <f t="shared" si="220"/>
        <v>0.26780000000000026</v>
      </c>
      <c r="G924" s="16">
        <f t="shared" si="222"/>
        <v>-4.8749999999999849E-2</v>
      </c>
      <c r="H924" s="16">
        <f t="shared" si="223"/>
        <v>-4.2750000000000288E-2</v>
      </c>
      <c r="I924" s="16">
        <f t="shared" si="224"/>
        <v>-9.1500000000000137E-2</v>
      </c>
      <c r="J924" s="7">
        <f>VLOOKUP(C924,'Nymex hist.'!A:B,2,0)</f>
        <v>1.859</v>
      </c>
      <c r="K924" s="11">
        <f t="shared" si="234"/>
        <v>1.8559999999999999</v>
      </c>
      <c r="L924" s="11">
        <f t="shared" si="221"/>
        <v>2.1238000000000001</v>
      </c>
      <c r="M924" s="9">
        <f t="shared" si="225"/>
        <v>2.0327500000000001</v>
      </c>
      <c r="N924" s="9">
        <f t="shared" si="226"/>
        <v>1.9840000000000002</v>
      </c>
      <c r="O924" s="9">
        <f t="shared" si="227"/>
        <v>1.9412499999999999</v>
      </c>
      <c r="P924" s="9">
        <f t="shared" si="228"/>
        <v>1.9212499999999999</v>
      </c>
      <c r="Q924" s="9">
        <f t="shared" si="229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x14ac:dyDescent="0.2">
      <c r="A925">
        <f t="shared" si="230"/>
        <v>2</v>
      </c>
      <c r="B925">
        <f t="shared" si="231"/>
        <v>9</v>
      </c>
      <c r="C925" s="1">
        <v>35311</v>
      </c>
      <c r="D925">
        <f t="shared" si="232"/>
        <v>9</v>
      </c>
      <c r="E925">
        <f t="shared" si="233"/>
        <v>1996</v>
      </c>
      <c r="F925" s="17">
        <f t="shared" si="220"/>
        <v>0.27820000000000022</v>
      </c>
      <c r="G925" s="16">
        <f t="shared" si="222"/>
        <v>-3.458333333333341E-2</v>
      </c>
      <c r="H925" s="16">
        <f t="shared" si="223"/>
        <v>-3.9000000000000368E-2</v>
      </c>
      <c r="I925" s="16">
        <f t="shared" si="224"/>
        <v>-7.3583333333333778E-2</v>
      </c>
      <c r="J925" s="7">
        <f>VLOOKUP(C925,'Nymex hist.'!A:B,2,0)</f>
        <v>1.821</v>
      </c>
      <c r="K925" s="11">
        <f t="shared" si="234"/>
        <v>1.821</v>
      </c>
      <c r="L925" s="11">
        <f t="shared" si="221"/>
        <v>2.0992000000000002</v>
      </c>
      <c r="M925" s="9">
        <f t="shared" si="225"/>
        <v>2.01275</v>
      </c>
      <c r="N925" s="9">
        <f t="shared" si="226"/>
        <v>1.9781666666666666</v>
      </c>
      <c r="O925" s="9">
        <f t="shared" si="227"/>
        <v>1.9391666666666663</v>
      </c>
      <c r="P925" s="9">
        <f t="shared" si="228"/>
        <v>1.9291666666666669</v>
      </c>
      <c r="Q925" s="9">
        <f t="shared" si="229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x14ac:dyDescent="0.2">
      <c r="A926">
        <f t="shared" si="230"/>
        <v>3</v>
      </c>
      <c r="B926">
        <f t="shared" si="231"/>
        <v>9</v>
      </c>
      <c r="C926" s="1">
        <v>35312</v>
      </c>
      <c r="D926">
        <f t="shared" si="232"/>
        <v>9</v>
      </c>
      <c r="E926">
        <f t="shared" si="233"/>
        <v>1996</v>
      </c>
      <c r="F926" s="17">
        <f t="shared" si="220"/>
        <v>0.29600000000000004</v>
      </c>
      <c r="G926" s="16">
        <f t="shared" si="222"/>
        <v>-1.1333333333333862E-2</v>
      </c>
      <c r="H926" s="16">
        <f t="shared" si="223"/>
        <v>-2.4833333333332819E-2</v>
      </c>
      <c r="I926" s="16">
        <f t="shared" si="224"/>
        <v>-3.616666666666668E-2</v>
      </c>
      <c r="J926" s="7">
        <f>VLOOKUP(C926,'Nymex hist.'!A:B,2,0)</f>
        <v>1.764</v>
      </c>
      <c r="K926" s="11">
        <f t="shared" si="234"/>
        <v>1.764</v>
      </c>
      <c r="L926" s="11">
        <f t="shared" si="221"/>
        <v>2.06</v>
      </c>
      <c r="M926" s="9">
        <f t="shared" si="225"/>
        <v>1.9838333333333333</v>
      </c>
      <c r="N926" s="9">
        <f t="shared" si="226"/>
        <v>1.9724999999999995</v>
      </c>
      <c r="O926" s="9">
        <f t="shared" si="227"/>
        <v>1.9476666666666667</v>
      </c>
      <c r="P926" s="9">
        <f t="shared" si="228"/>
        <v>1.942666666666667</v>
      </c>
      <c r="Q926" s="9">
        <f t="shared" si="229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">
      <c r="A927" s="31">
        <f t="shared" si="230"/>
        <v>4</v>
      </c>
      <c r="B927" s="31">
        <f t="shared" si="231"/>
        <v>9</v>
      </c>
      <c r="C927" s="1">
        <v>35313</v>
      </c>
      <c r="D927">
        <f t="shared" si="232"/>
        <v>9</v>
      </c>
      <c r="E927">
        <f t="shared" si="233"/>
        <v>1996</v>
      </c>
      <c r="F927" s="19">
        <f t="shared" si="220"/>
        <v>0.28679999999999972</v>
      </c>
      <c r="G927" s="19">
        <f t="shared" si="222"/>
        <v>-1.499999999999968E-2</v>
      </c>
      <c r="H927" s="19">
        <f t="shared" si="223"/>
        <v>-2.2333333333333982E-2</v>
      </c>
      <c r="I927" s="19">
        <f t="shared" si="224"/>
        <v>-3.7333333333333663E-2</v>
      </c>
      <c r="J927" s="21">
        <f>VLOOKUP(C927,'Nymex hist.'!A:B,2,0)</f>
        <v>1.8089999999999999</v>
      </c>
      <c r="K927" s="21">
        <f t="shared" si="234"/>
        <v>1.8089999999999999</v>
      </c>
      <c r="L927" s="21">
        <f t="shared" si="221"/>
        <v>2.0957999999999997</v>
      </c>
      <c r="M927" s="21">
        <f t="shared" si="225"/>
        <v>1.9950000000000001</v>
      </c>
      <c r="N927" s="21">
        <f t="shared" si="226"/>
        <v>1.9800000000000004</v>
      </c>
      <c r="O927" s="21">
        <f t="shared" si="227"/>
        <v>1.9576666666666664</v>
      </c>
      <c r="P927" s="21">
        <f t="shared" si="228"/>
        <v>1.9526666666666663</v>
      </c>
      <c r="Q927" s="21">
        <f t="shared" si="229"/>
        <v>1.9576666666666664</v>
      </c>
      <c r="R927" s="8">
        <v>35313</v>
      </c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9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>
        <v>1.8089999999999999</v>
      </c>
      <c r="BL927" s="27">
        <v>1.9890000000000001</v>
      </c>
      <c r="BM927" s="27">
        <v>2.13</v>
      </c>
      <c r="BN927" s="27">
        <v>2.1949999999999998</v>
      </c>
      <c r="BO927" s="27">
        <v>2.125</v>
      </c>
      <c r="BP927" s="27">
        <v>2.04</v>
      </c>
      <c r="BQ927" s="27">
        <v>1.9550000000000001</v>
      </c>
      <c r="BR927" s="27">
        <v>1.925</v>
      </c>
      <c r="BS927" s="27">
        <v>1.91</v>
      </c>
      <c r="BT927" s="27">
        <v>1.91</v>
      </c>
      <c r="BU927" s="27">
        <v>1.91</v>
      </c>
      <c r="BV927" s="27">
        <v>1.91</v>
      </c>
      <c r="BW927" s="27">
        <v>1.93</v>
      </c>
      <c r="BX927" s="27">
        <v>2.0099999999999998</v>
      </c>
      <c r="BY927" s="27">
        <v>2.12</v>
      </c>
      <c r="BZ927" s="27">
        <v>2.12</v>
      </c>
      <c r="CA927" s="27">
        <v>2.06</v>
      </c>
      <c r="CB927" s="27">
        <v>1.98</v>
      </c>
      <c r="CC927" s="27">
        <v>1.925</v>
      </c>
      <c r="CD927" s="27">
        <v>1.925</v>
      </c>
      <c r="CE927" s="27">
        <v>1.925</v>
      </c>
      <c r="CF927" s="27">
        <v>1.925</v>
      </c>
      <c r="CG927" s="27">
        <v>1.925</v>
      </c>
      <c r="CH927" s="27">
        <v>1.925</v>
      </c>
      <c r="CI927" s="27">
        <v>1.925</v>
      </c>
      <c r="CJ927" s="27">
        <v>2.02</v>
      </c>
      <c r="CK927" s="27">
        <v>2.105</v>
      </c>
      <c r="CL927" s="27">
        <v>2.105</v>
      </c>
      <c r="CM927" s="27">
        <v>2.0569999999999999</v>
      </c>
      <c r="CN927" s="27">
        <v>1.97</v>
      </c>
      <c r="CO927" s="27">
        <v>1.9</v>
      </c>
      <c r="CP927" s="27">
        <v>1.9</v>
      </c>
      <c r="CQ927" s="27">
        <v>1.885</v>
      </c>
      <c r="CR927" s="27">
        <v>1.9</v>
      </c>
      <c r="CS927" s="27">
        <v>1.9</v>
      </c>
      <c r="CT927" s="27">
        <v>1.9</v>
      </c>
      <c r="CU927" s="27">
        <v>1.9</v>
      </c>
      <c r="CV927" s="27">
        <v>1.9950000000000001</v>
      </c>
      <c r="CW927" s="27">
        <v>2.08</v>
      </c>
      <c r="CX927" s="27">
        <v>2.1</v>
      </c>
      <c r="CY927" s="27">
        <v>2.052</v>
      </c>
      <c r="CZ927" s="27">
        <v>1.9650000000000001</v>
      </c>
      <c r="DA927" s="27">
        <v>1.895</v>
      </c>
      <c r="DB927" s="27">
        <v>1.895</v>
      </c>
      <c r="DC927" s="27">
        <v>1.88</v>
      </c>
      <c r="DD927" s="27">
        <v>1.895</v>
      </c>
      <c r="DE927" s="27">
        <v>1.895</v>
      </c>
      <c r="DF927" s="27">
        <v>1.895</v>
      </c>
      <c r="DG927" s="27">
        <v>1.895</v>
      </c>
      <c r="DH927" s="27">
        <v>1.99</v>
      </c>
      <c r="DI927" s="27">
        <v>2.0750000000000002</v>
      </c>
      <c r="DJ927" s="27">
        <v>2.105</v>
      </c>
      <c r="DK927" s="27">
        <v>2.0569999999999999</v>
      </c>
      <c r="DL927" s="27">
        <v>1.97</v>
      </c>
      <c r="DM927" s="27">
        <v>1.9</v>
      </c>
      <c r="DN927" s="27">
        <v>1.9</v>
      </c>
      <c r="DO927" s="27">
        <v>1.885</v>
      </c>
      <c r="DP927" s="27">
        <v>1.9</v>
      </c>
      <c r="DQ927" s="27">
        <v>1.9</v>
      </c>
      <c r="DR927" s="27">
        <v>1.9</v>
      </c>
      <c r="DS927" s="27">
        <v>1.9</v>
      </c>
      <c r="DT927" s="27">
        <v>1.9950000000000001</v>
      </c>
      <c r="DU927" s="27">
        <v>2.08</v>
      </c>
      <c r="DV927" s="27">
        <v>2.12</v>
      </c>
      <c r="DW927" s="27">
        <v>2.0720000000000001</v>
      </c>
      <c r="DX927" s="27">
        <v>1.9850000000000001</v>
      </c>
      <c r="DY927" s="27">
        <v>1.915</v>
      </c>
      <c r="DZ927" s="27">
        <v>1.915</v>
      </c>
      <c r="EA927" s="27">
        <v>1.9</v>
      </c>
      <c r="EB927" s="27">
        <v>1.915</v>
      </c>
      <c r="EC927" s="27">
        <v>1.915</v>
      </c>
      <c r="ED927" s="27">
        <v>1.915</v>
      </c>
      <c r="EE927" s="27"/>
      <c r="EF927" s="27"/>
      <c r="EG927" s="27"/>
      <c r="EH927" s="27"/>
      <c r="EI927" s="27"/>
      <c r="EJ927" s="27"/>
      <c r="EK927" s="27"/>
      <c r="EL927" s="27"/>
      <c r="EM927" s="27"/>
      <c r="EN927" s="27"/>
      <c r="EO927" s="27"/>
      <c r="EP927" s="27"/>
      <c r="EQ927" s="27"/>
      <c r="ER927" s="27"/>
      <c r="ES927" s="27"/>
      <c r="ET927" s="27"/>
      <c r="EU927" s="27"/>
      <c r="EV927" s="27"/>
      <c r="EW927" s="27"/>
      <c r="EX927" s="27"/>
      <c r="EY927" s="27"/>
      <c r="EZ927" s="27"/>
      <c r="FA927" s="27"/>
      <c r="FB927" s="27"/>
      <c r="FC927" s="27"/>
      <c r="FD927" s="27"/>
      <c r="FE927" s="27"/>
      <c r="FF927" s="27"/>
      <c r="FG927" s="27"/>
      <c r="FH927" s="27"/>
      <c r="FI927" s="27"/>
      <c r="FJ927" s="27"/>
      <c r="FK927" s="27"/>
      <c r="FL927" s="27"/>
      <c r="FM927" s="27"/>
      <c r="FN927" s="27"/>
      <c r="FO927" s="27"/>
      <c r="FP927" s="27"/>
      <c r="FQ927" s="27"/>
      <c r="FR927" s="27"/>
      <c r="FS927" s="27"/>
      <c r="FT927" s="27"/>
      <c r="FU927" s="27"/>
      <c r="FV927" s="27"/>
      <c r="FW927" s="27"/>
      <c r="FX927" s="27"/>
      <c r="FY927" s="27"/>
      <c r="FZ927" s="27"/>
      <c r="GA927" s="27"/>
      <c r="GB927" s="27"/>
      <c r="GC927" s="27"/>
      <c r="GD927" s="27"/>
      <c r="GE927" s="27"/>
      <c r="GF927" s="27"/>
      <c r="GG927" s="27"/>
      <c r="GH927" s="27"/>
      <c r="GI927" s="27"/>
      <c r="GJ927" s="27"/>
      <c r="GK927" s="27"/>
      <c r="GL927" s="27"/>
      <c r="GM927" s="27"/>
      <c r="GN927" s="27"/>
      <c r="GO927" s="27"/>
      <c r="GP927" s="27"/>
      <c r="GQ927" s="27"/>
    </row>
    <row r="928" spans="1:199" customFormat="1" x14ac:dyDescent="0.2">
      <c r="A928">
        <f t="shared" si="230"/>
        <v>5</v>
      </c>
      <c r="B928">
        <f t="shared" si="231"/>
        <v>9</v>
      </c>
      <c r="C928" s="1">
        <v>35314</v>
      </c>
      <c r="D928">
        <f t="shared" si="232"/>
        <v>9</v>
      </c>
      <c r="E928">
        <f t="shared" si="233"/>
        <v>1996</v>
      </c>
      <c r="F928" s="17">
        <f t="shared" si="220"/>
        <v>0.28180000000000005</v>
      </c>
      <c r="G928" s="16">
        <f t="shared" si="222"/>
        <v>-2.2916666666666696E-2</v>
      </c>
      <c r="H928" s="16">
        <f t="shared" si="223"/>
        <v>-2.0916666666667139E-2</v>
      </c>
      <c r="I928" s="16">
        <f t="shared" si="224"/>
        <v>-4.3833333333333835E-2</v>
      </c>
      <c r="J928" s="7">
        <f>VLOOKUP(C928,'Nymex hist.'!A:B,2,0)</f>
        <v>1.863</v>
      </c>
      <c r="K928" s="11">
        <f t="shared" si="234"/>
        <v>1.863</v>
      </c>
      <c r="L928" s="11">
        <f t="shared" si="221"/>
        <v>2.1448</v>
      </c>
      <c r="M928" s="9">
        <f t="shared" si="225"/>
        <v>2.0170833333333333</v>
      </c>
      <c r="N928" s="9">
        <f t="shared" si="226"/>
        <v>1.9941666666666666</v>
      </c>
      <c r="O928" s="9">
        <f t="shared" si="227"/>
        <v>1.9732499999999995</v>
      </c>
      <c r="P928" s="9">
        <f t="shared" si="228"/>
        <v>1.9682500000000001</v>
      </c>
      <c r="Q928" s="9">
        <f t="shared" si="229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x14ac:dyDescent="0.2">
      <c r="A929">
        <f t="shared" si="230"/>
        <v>1</v>
      </c>
      <c r="B929">
        <f t="shared" si="231"/>
        <v>9</v>
      </c>
      <c r="C929" s="1">
        <v>35317</v>
      </c>
      <c r="D929">
        <f t="shared" si="232"/>
        <v>9</v>
      </c>
      <c r="E929">
        <f t="shared" si="233"/>
        <v>1996</v>
      </c>
      <c r="F929" s="17">
        <f t="shared" si="220"/>
        <v>0.30999999999999983</v>
      </c>
      <c r="G929" s="16">
        <f t="shared" si="222"/>
        <v>-5.083333333333373E-2</v>
      </c>
      <c r="H929" s="16">
        <f t="shared" si="223"/>
        <v>-2.4666666666665948E-2</v>
      </c>
      <c r="I929" s="16">
        <f t="shared" si="224"/>
        <v>-7.5499999999999678E-2</v>
      </c>
      <c r="J929" s="7">
        <f>VLOOKUP(C929,'Nymex hist.'!A:B,2,0)</f>
        <v>1.8979999999999999</v>
      </c>
      <c r="K929" s="11">
        <f t="shared" si="234"/>
        <v>1.8979999999999999</v>
      </c>
      <c r="L929" s="11">
        <f t="shared" si="221"/>
        <v>2.2079999999999997</v>
      </c>
      <c r="M929" s="9">
        <f t="shared" si="225"/>
        <v>2.0566666666666666</v>
      </c>
      <c r="N929" s="9">
        <f t="shared" si="226"/>
        <v>2.0058333333333329</v>
      </c>
      <c r="O929" s="9">
        <f t="shared" si="227"/>
        <v>1.981166666666667</v>
      </c>
      <c r="P929" s="9">
        <f t="shared" si="228"/>
        <v>1.9761666666666666</v>
      </c>
      <c r="Q929" s="9">
        <f t="shared" si="229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x14ac:dyDescent="0.2">
      <c r="A930">
        <f t="shared" si="230"/>
        <v>2</v>
      </c>
      <c r="B930">
        <f t="shared" si="231"/>
        <v>9</v>
      </c>
      <c r="C930" s="1">
        <v>35318</v>
      </c>
      <c r="D930">
        <f t="shared" si="232"/>
        <v>9</v>
      </c>
      <c r="E930">
        <f t="shared" si="233"/>
        <v>1996</v>
      </c>
      <c r="F930" s="17">
        <f t="shared" si="220"/>
        <v>0.36260000000000003</v>
      </c>
      <c r="G930" s="16">
        <f t="shared" si="222"/>
        <v>-3.0166666666666453E-2</v>
      </c>
      <c r="H930" s="16">
        <f t="shared" si="223"/>
        <v>-1.6333333333332867E-2</v>
      </c>
      <c r="I930" s="16">
        <f t="shared" si="224"/>
        <v>-4.649999999999932E-2</v>
      </c>
      <c r="J930" s="7">
        <f>VLOOKUP(C930,'Nymex hist.'!A:B,2,0)</f>
        <v>1.7909999999999999</v>
      </c>
      <c r="K930" s="11">
        <f t="shared" si="234"/>
        <v>1.7909999999999999</v>
      </c>
      <c r="L930" s="11">
        <f t="shared" si="221"/>
        <v>2.1536</v>
      </c>
      <c r="M930" s="9">
        <f t="shared" si="225"/>
        <v>2.0276666666666663</v>
      </c>
      <c r="N930" s="9">
        <f t="shared" si="226"/>
        <v>1.9974999999999998</v>
      </c>
      <c r="O930" s="9">
        <f t="shared" si="227"/>
        <v>1.981166666666667</v>
      </c>
      <c r="P930" s="9">
        <f t="shared" si="228"/>
        <v>1.9761666666666666</v>
      </c>
      <c r="Q930" s="9">
        <f t="shared" si="229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x14ac:dyDescent="0.2">
      <c r="A931">
        <f t="shared" si="230"/>
        <v>3</v>
      </c>
      <c r="B931">
        <f t="shared" si="231"/>
        <v>9</v>
      </c>
      <c r="C931" s="1">
        <v>35319</v>
      </c>
      <c r="D931">
        <f t="shared" si="232"/>
        <v>9</v>
      </c>
      <c r="E931">
        <f t="shared" si="233"/>
        <v>1996</v>
      </c>
      <c r="F931" s="17">
        <f t="shared" si="220"/>
        <v>0.34999999999999964</v>
      </c>
      <c r="G931" s="16">
        <f t="shared" si="222"/>
        <v>-2.7333333333332765E-2</v>
      </c>
      <c r="H931" s="16">
        <f t="shared" si="223"/>
        <v>-1.4750000000000041E-2</v>
      </c>
      <c r="I931" s="16">
        <f t="shared" si="224"/>
        <v>-4.2083333333332806E-2</v>
      </c>
      <c r="J931" s="7">
        <f>VLOOKUP(C931,'Nymex hist.'!A:B,2,0)</f>
        <v>1.806</v>
      </c>
      <c r="K931" s="11">
        <f t="shared" si="234"/>
        <v>1.806</v>
      </c>
      <c r="L931" s="11">
        <f t="shared" si="221"/>
        <v>2.1559999999999997</v>
      </c>
      <c r="M931" s="9">
        <f t="shared" si="225"/>
        <v>2.0183333333333331</v>
      </c>
      <c r="N931" s="9">
        <f t="shared" si="226"/>
        <v>1.9910000000000003</v>
      </c>
      <c r="O931" s="9">
        <f t="shared" si="227"/>
        <v>1.9762500000000003</v>
      </c>
      <c r="P931" s="9">
        <f t="shared" si="228"/>
        <v>1.9692499999999999</v>
      </c>
      <c r="Q931" s="9">
        <f t="shared" si="229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">
      <c r="A932" s="31">
        <f t="shared" si="230"/>
        <v>4</v>
      </c>
      <c r="B932" s="31">
        <f t="shared" si="231"/>
        <v>9</v>
      </c>
      <c r="C932" s="1">
        <v>35320</v>
      </c>
      <c r="D932">
        <f t="shared" si="232"/>
        <v>9</v>
      </c>
      <c r="E932">
        <f t="shared" si="233"/>
        <v>1996</v>
      </c>
      <c r="F932" s="19">
        <f t="shared" si="220"/>
        <v>0.32879999999999998</v>
      </c>
      <c r="G932" s="19">
        <f t="shared" si="222"/>
        <v>-1.5749999999999709E-2</v>
      </c>
      <c r="H932" s="19">
        <f t="shared" si="223"/>
        <v>-1.3749999999999929E-2</v>
      </c>
      <c r="I932" s="19">
        <f t="shared" si="224"/>
        <v>-2.9499999999999638E-2</v>
      </c>
      <c r="J932" s="21">
        <f>VLOOKUP(C932,'Nymex hist.'!A:B,2,0)</f>
        <v>1.8129999999999999</v>
      </c>
      <c r="K932" s="21">
        <f t="shared" si="234"/>
        <v>1.8129999999999999</v>
      </c>
      <c r="L932" s="21">
        <f t="shared" si="221"/>
        <v>2.1417999999999999</v>
      </c>
      <c r="M932" s="21">
        <f t="shared" si="225"/>
        <v>2.0057499999999999</v>
      </c>
      <c r="N932" s="21">
        <f t="shared" si="226"/>
        <v>1.9900000000000002</v>
      </c>
      <c r="O932" s="21">
        <f t="shared" si="227"/>
        <v>1.9762500000000003</v>
      </c>
      <c r="P932" s="21">
        <f t="shared" si="228"/>
        <v>1.9692499999999999</v>
      </c>
      <c r="Q932" s="21">
        <f t="shared" si="229"/>
        <v>1.9742499999999998</v>
      </c>
      <c r="R932" s="8">
        <v>35320</v>
      </c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9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>
        <v>1.8129999999999999</v>
      </c>
      <c r="BL932" s="27">
        <v>2.0179999999999998</v>
      </c>
      <c r="BM932" s="27">
        <v>2.19</v>
      </c>
      <c r="BN932" s="27">
        <v>2.2450000000000001</v>
      </c>
      <c r="BO932" s="27">
        <v>2.1779999999999999</v>
      </c>
      <c r="BP932" s="27">
        <v>2.0779999999999998</v>
      </c>
      <c r="BQ932" s="27">
        <v>1.978</v>
      </c>
      <c r="BR932" s="27">
        <v>1.94</v>
      </c>
      <c r="BS932" s="27">
        <v>1.91</v>
      </c>
      <c r="BT932" s="27">
        <v>1.905</v>
      </c>
      <c r="BU932" s="27">
        <v>1.905</v>
      </c>
      <c r="BV932" s="27">
        <v>1.905</v>
      </c>
      <c r="BW932" s="27">
        <v>1.915</v>
      </c>
      <c r="BX932" s="27">
        <v>2</v>
      </c>
      <c r="BY932" s="27">
        <v>2.11</v>
      </c>
      <c r="BZ932" s="27">
        <v>2.11</v>
      </c>
      <c r="CA932" s="27">
        <v>2.0550000000000002</v>
      </c>
      <c r="CB932" s="27">
        <v>1.9850000000000001</v>
      </c>
      <c r="CC932" s="27">
        <v>1.94</v>
      </c>
      <c r="CD932" s="27">
        <v>1.94</v>
      </c>
      <c r="CE932" s="27">
        <v>1.94</v>
      </c>
      <c r="CF932" s="27">
        <v>1.94</v>
      </c>
      <c r="CG932" s="27">
        <v>1.94</v>
      </c>
      <c r="CH932" s="27">
        <v>1.94</v>
      </c>
      <c r="CI932" s="27">
        <v>1.94</v>
      </c>
      <c r="CJ932" s="27">
        <v>2.0350000000000001</v>
      </c>
      <c r="CK932" s="27">
        <v>2.1150000000000002</v>
      </c>
      <c r="CL932" s="27">
        <v>2.12</v>
      </c>
      <c r="CM932" s="27">
        <v>2.0649999999999999</v>
      </c>
      <c r="CN932" s="27">
        <v>1.9850000000000001</v>
      </c>
      <c r="CO932" s="27">
        <v>1.92</v>
      </c>
      <c r="CP932" s="27">
        <v>1.92</v>
      </c>
      <c r="CQ932" s="27">
        <v>1.915</v>
      </c>
      <c r="CR932" s="27">
        <v>1.92</v>
      </c>
      <c r="CS932" s="27">
        <v>1.92</v>
      </c>
      <c r="CT932" s="27">
        <v>1.92</v>
      </c>
      <c r="CU932" s="27">
        <v>1.92</v>
      </c>
      <c r="CV932" s="27">
        <v>2.0150000000000001</v>
      </c>
      <c r="CW932" s="27">
        <v>2.0950000000000002</v>
      </c>
      <c r="CX932" s="27">
        <v>2.113</v>
      </c>
      <c r="CY932" s="27">
        <v>2.0579999999999998</v>
      </c>
      <c r="CZ932" s="27">
        <v>1.978</v>
      </c>
      <c r="DA932" s="27">
        <v>1.913</v>
      </c>
      <c r="DB932" s="27">
        <v>1.913</v>
      </c>
      <c r="DC932" s="27">
        <v>1.9079999999999999</v>
      </c>
      <c r="DD932" s="27">
        <v>1.913</v>
      </c>
      <c r="DE932" s="27">
        <v>1.913</v>
      </c>
      <c r="DF932" s="27">
        <v>1.913</v>
      </c>
      <c r="DG932" s="27">
        <v>1.913</v>
      </c>
      <c r="DH932" s="27">
        <v>2.008</v>
      </c>
      <c r="DI932" s="27">
        <v>2.0880000000000001</v>
      </c>
      <c r="DJ932" s="27">
        <v>2.1179999999999999</v>
      </c>
      <c r="DK932" s="27">
        <v>2.0630000000000002</v>
      </c>
      <c r="DL932" s="27">
        <v>1.9830000000000001</v>
      </c>
      <c r="DM932" s="27">
        <v>1.9179999999999999</v>
      </c>
      <c r="DN932" s="27">
        <v>1.9179999999999999</v>
      </c>
      <c r="DO932" s="27">
        <v>1.913</v>
      </c>
      <c r="DP932" s="27">
        <v>1.9179999999999999</v>
      </c>
      <c r="DQ932" s="27">
        <v>1.9179999999999999</v>
      </c>
      <c r="DR932" s="27">
        <v>1.9179999999999999</v>
      </c>
      <c r="DS932" s="27">
        <v>1.9179999999999999</v>
      </c>
      <c r="DT932" s="27">
        <v>2.0129999999999999</v>
      </c>
      <c r="DU932" s="27">
        <v>2.093</v>
      </c>
      <c r="DV932" s="27">
        <v>2.1280000000000001</v>
      </c>
      <c r="DW932" s="27">
        <v>2.073</v>
      </c>
      <c r="DX932" s="27">
        <v>1.9930000000000001</v>
      </c>
      <c r="DY932" s="27">
        <v>1.9279999999999999</v>
      </c>
      <c r="DZ932" s="27">
        <v>1.9279999999999999</v>
      </c>
      <c r="EA932" s="27">
        <v>1.923</v>
      </c>
      <c r="EB932" s="27">
        <v>1.9279999999999999</v>
      </c>
      <c r="EC932" s="27">
        <v>1.9279999999999999</v>
      </c>
      <c r="ED932" s="27">
        <v>1.9279999999999999</v>
      </c>
      <c r="EE932" s="27"/>
      <c r="EF932" s="27"/>
      <c r="EG932" s="27"/>
      <c r="EH932" s="27"/>
      <c r="EI932" s="27"/>
      <c r="EJ932" s="27"/>
      <c r="EK932" s="27"/>
      <c r="EL932" s="27"/>
      <c r="EM932" s="27"/>
      <c r="EN932" s="27"/>
      <c r="EO932" s="27"/>
      <c r="EP932" s="27"/>
      <c r="EQ932" s="27"/>
      <c r="ER932" s="27"/>
      <c r="ES932" s="27"/>
      <c r="ET932" s="27"/>
      <c r="EU932" s="27"/>
      <c r="EV932" s="27"/>
      <c r="EW932" s="27"/>
      <c r="EX932" s="27"/>
      <c r="EY932" s="27"/>
      <c r="EZ932" s="27"/>
      <c r="FA932" s="27"/>
      <c r="FB932" s="27"/>
      <c r="FC932" s="27"/>
      <c r="FD932" s="27"/>
      <c r="FE932" s="27"/>
      <c r="FF932" s="27"/>
      <c r="FG932" s="27"/>
      <c r="FH932" s="27"/>
      <c r="FI932" s="27"/>
      <c r="FJ932" s="27"/>
      <c r="FK932" s="27"/>
      <c r="FL932" s="27"/>
      <c r="FM932" s="27"/>
      <c r="FN932" s="27"/>
      <c r="FO932" s="27"/>
      <c r="FP932" s="27"/>
      <c r="FQ932" s="27"/>
      <c r="FR932" s="27"/>
      <c r="FS932" s="27"/>
      <c r="FT932" s="27"/>
      <c r="FU932" s="27"/>
      <c r="FV932" s="27"/>
      <c r="FW932" s="27"/>
      <c r="FX932" s="27"/>
      <c r="FY932" s="27"/>
      <c r="FZ932" s="27"/>
      <c r="GA932" s="27"/>
      <c r="GB932" s="27"/>
      <c r="GC932" s="27"/>
      <c r="GD932" s="27"/>
      <c r="GE932" s="27"/>
      <c r="GF932" s="27"/>
      <c r="GG932" s="27"/>
      <c r="GH932" s="27"/>
      <c r="GI932" s="27"/>
      <c r="GJ932" s="27"/>
      <c r="GK932" s="27"/>
      <c r="GL932" s="27"/>
      <c r="GM932" s="27"/>
      <c r="GN932" s="27"/>
      <c r="GO932" s="27"/>
      <c r="GP932" s="27"/>
      <c r="GQ932" s="27"/>
    </row>
    <row r="933" spans="1:199" customFormat="1" x14ac:dyDescent="0.2">
      <c r="A933">
        <f t="shared" si="230"/>
        <v>5</v>
      </c>
      <c r="B933">
        <f t="shared" si="231"/>
        <v>9</v>
      </c>
      <c r="C933" s="1">
        <v>35321</v>
      </c>
      <c r="D933">
        <f t="shared" si="232"/>
        <v>9</v>
      </c>
      <c r="E933">
        <f t="shared" si="233"/>
        <v>1996</v>
      </c>
      <c r="F933" s="17">
        <f t="shared" si="220"/>
        <v>0.31699999999999995</v>
      </c>
      <c r="G933" s="16">
        <f t="shared" si="222"/>
        <v>-2.7416666666667311E-2</v>
      </c>
      <c r="H933" s="16">
        <f t="shared" si="223"/>
        <v>-1.4166666666666217E-2</v>
      </c>
      <c r="I933" s="16">
        <f t="shared" si="224"/>
        <v>-4.1583333333333528E-2</v>
      </c>
      <c r="J933" s="7">
        <f>VLOOKUP(C933,'Nymex hist.'!A:B,2,0)</f>
        <v>1.8640000000000001</v>
      </c>
      <c r="K933" s="11">
        <f t="shared" si="234"/>
        <v>1.8640000000000001</v>
      </c>
      <c r="L933" s="11">
        <f t="shared" si="221"/>
        <v>2.181</v>
      </c>
      <c r="M933" s="9">
        <f t="shared" si="225"/>
        <v>2.0278333333333336</v>
      </c>
      <c r="N933" s="9">
        <f t="shared" si="226"/>
        <v>2.0004166666666663</v>
      </c>
      <c r="O933" s="9">
        <f t="shared" si="227"/>
        <v>1.9862500000000001</v>
      </c>
      <c r="P933" s="9">
        <f t="shared" si="228"/>
        <v>1.9792499999999997</v>
      </c>
      <c r="Q933" s="9">
        <f t="shared" si="229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x14ac:dyDescent="0.2">
      <c r="A934">
        <f t="shared" si="230"/>
        <v>1</v>
      </c>
      <c r="B934">
        <f t="shared" si="231"/>
        <v>9</v>
      </c>
      <c r="C934" s="1">
        <v>35324</v>
      </c>
      <c r="D934">
        <f t="shared" si="232"/>
        <v>9</v>
      </c>
      <c r="E934">
        <f t="shared" si="233"/>
        <v>1996</v>
      </c>
      <c r="F934" s="17">
        <f t="shared" si="220"/>
        <v>0.27019999999999977</v>
      </c>
      <c r="G934" s="16">
        <f t="shared" si="222"/>
        <v>-5.358333333333376E-2</v>
      </c>
      <c r="H934" s="16">
        <f t="shared" si="223"/>
        <v>-1.0666666666665936E-2</v>
      </c>
      <c r="I934" s="16">
        <f t="shared" si="224"/>
        <v>-6.4249999999999696E-2</v>
      </c>
      <c r="J934" s="7">
        <f>VLOOKUP(C934,'Nymex hist.'!A:B,2,0)</f>
        <v>1.9730000000000001</v>
      </c>
      <c r="K934" s="11">
        <f t="shared" si="234"/>
        <v>1.9730000000000001</v>
      </c>
      <c r="L934" s="11">
        <f t="shared" si="221"/>
        <v>2.2431999999999999</v>
      </c>
      <c r="M934" s="9">
        <f t="shared" si="225"/>
        <v>2.0514999999999999</v>
      </c>
      <c r="N934" s="9">
        <f t="shared" si="226"/>
        <v>1.9979166666666661</v>
      </c>
      <c r="O934" s="9">
        <f t="shared" si="227"/>
        <v>1.9872500000000002</v>
      </c>
      <c r="P934" s="9">
        <f t="shared" si="228"/>
        <v>1.9802499999999998</v>
      </c>
      <c r="Q934" s="9">
        <f t="shared" si="229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x14ac:dyDescent="0.2">
      <c r="A935">
        <f t="shared" si="230"/>
        <v>2</v>
      </c>
      <c r="B935">
        <f t="shared" si="231"/>
        <v>9</v>
      </c>
      <c r="C935" s="1">
        <v>35325</v>
      </c>
      <c r="D935">
        <f t="shared" si="232"/>
        <v>9</v>
      </c>
      <c r="E935">
        <f t="shared" si="233"/>
        <v>1996</v>
      </c>
      <c r="F935" s="17">
        <f t="shared" si="220"/>
        <v>0.31819999999999982</v>
      </c>
      <c r="G935" s="16">
        <f t="shared" si="222"/>
        <v>-6.2916666666666954E-2</v>
      </c>
      <c r="H935" s="16">
        <f t="shared" si="223"/>
        <v>-1.0416666666666741E-2</v>
      </c>
      <c r="I935" s="16">
        <f t="shared" si="224"/>
        <v>-7.3333333333333695E-2</v>
      </c>
      <c r="J935" s="7">
        <f>VLOOKUP(C935,'Nymex hist.'!A:B,2,0)</f>
        <v>1.9339999999999999</v>
      </c>
      <c r="K935" s="11">
        <f t="shared" si="234"/>
        <v>1.9339999999999999</v>
      </c>
      <c r="L935" s="11">
        <f t="shared" si="221"/>
        <v>2.2521999999999998</v>
      </c>
      <c r="M935" s="9">
        <f t="shared" si="225"/>
        <v>2.0558333333333336</v>
      </c>
      <c r="N935" s="9">
        <f t="shared" si="226"/>
        <v>1.9929166666666667</v>
      </c>
      <c r="O935" s="9">
        <f t="shared" si="227"/>
        <v>1.9824999999999999</v>
      </c>
      <c r="P935" s="9">
        <f t="shared" si="228"/>
        <v>1.9755000000000003</v>
      </c>
      <c r="Q935" s="9">
        <f t="shared" si="229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x14ac:dyDescent="0.2">
      <c r="A936">
        <f t="shared" si="230"/>
        <v>3</v>
      </c>
      <c r="B936">
        <f t="shared" si="231"/>
        <v>9</v>
      </c>
      <c r="C936" s="1">
        <v>35326</v>
      </c>
      <c r="D936">
        <f t="shared" si="232"/>
        <v>9</v>
      </c>
      <c r="E936">
        <f t="shared" si="233"/>
        <v>1996</v>
      </c>
      <c r="F936" s="17">
        <f t="shared" si="220"/>
        <v>0.34320000000000039</v>
      </c>
      <c r="G936" s="16">
        <f t="shared" si="222"/>
        <v>-9.0416666666666812E-2</v>
      </c>
      <c r="H936" s="16">
        <f t="shared" si="223"/>
        <v>-1.0416666666666741E-2</v>
      </c>
      <c r="I936" s="16">
        <f t="shared" si="224"/>
        <v>-0.10083333333333355</v>
      </c>
      <c r="J936" s="7">
        <f>VLOOKUP(C936,'Nymex hist.'!A:B,2,0)</f>
        <v>1.968</v>
      </c>
      <c r="K936" s="11">
        <f t="shared" si="234"/>
        <v>1.968</v>
      </c>
      <c r="L936" s="11">
        <f t="shared" si="221"/>
        <v>2.3112000000000004</v>
      </c>
      <c r="M936" s="9">
        <f t="shared" si="225"/>
        <v>2.0833333333333335</v>
      </c>
      <c r="N936" s="9">
        <f t="shared" si="226"/>
        <v>1.9929166666666667</v>
      </c>
      <c r="O936" s="9">
        <f t="shared" si="227"/>
        <v>1.9824999999999999</v>
      </c>
      <c r="P936" s="9">
        <f t="shared" si="228"/>
        <v>1.9774999999999998</v>
      </c>
      <c r="Q936" s="9">
        <f t="shared" si="229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">
      <c r="A937" s="31">
        <f t="shared" si="230"/>
        <v>4</v>
      </c>
      <c r="B937" s="31">
        <f t="shared" si="231"/>
        <v>9</v>
      </c>
      <c r="C937" s="1">
        <v>35327</v>
      </c>
      <c r="D937">
        <f t="shared" si="232"/>
        <v>9</v>
      </c>
      <c r="E937">
        <f t="shared" si="233"/>
        <v>1996</v>
      </c>
      <c r="F937" s="19">
        <f t="shared" si="220"/>
        <v>0.29259999999999975</v>
      </c>
      <c r="G937" s="19">
        <f t="shared" si="222"/>
        <v>-0.11116666666666619</v>
      </c>
      <c r="H937" s="19">
        <f t="shared" si="223"/>
        <v>-1.1250000000000204E-2</v>
      </c>
      <c r="I937" s="19">
        <f t="shared" si="224"/>
        <v>-0.1224166666666664</v>
      </c>
      <c r="J937" s="21">
        <f>VLOOKUP(C937,'Nymex hist.'!A:B,2,0)</f>
        <v>2.0630000000000002</v>
      </c>
      <c r="K937" s="21">
        <f t="shared" si="234"/>
        <v>2.0630000000000002</v>
      </c>
      <c r="L937" s="21">
        <f t="shared" si="221"/>
        <v>2.3555999999999999</v>
      </c>
      <c r="M937" s="21">
        <f t="shared" si="225"/>
        <v>2.094583333333333</v>
      </c>
      <c r="N937" s="21">
        <f t="shared" si="226"/>
        <v>1.9834166666666668</v>
      </c>
      <c r="O937" s="21">
        <f t="shared" si="227"/>
        <v>1.9721666666666666</v>
      </c>
      <c r="P937" s="21">
        <f t="shared" si="228"/>
        <v>1.9671666666666667</v>
      </c>
      <c r="Q937" s="21">
        <f t="shared" si="229"/>
        <v>1.9721666666666666</v>
      </c>
      <c r="R937" s="8">
        <v>35327</v>
      </c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9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>
        <v>2.0630000000000002</v>
      </c>
      <c r="BL937" s="27">
        <v>2.2570000000000001</v>
      </c>
      <c r="BM937" s="27">
        <v>2.4369999999999998</v>
      </c>
      <c r="BN937" s="27">
        <v>2.4569999999999999</v>
      </c>
      <c r="BO937" s="27">
        <v>2.38</v>
      </c>
      <c r="BP937" s="27">
        <v>2.2469999999999999</v>
      </c>
      <c r="BQ937" s="27">
        <v>2.0920000000000001</v>
      </c>
      <c r="BR937" s="27">
        <v>2.0299999999999998</v>
      </c>
      <c r="BS937" s="27">
        <v>1.98</v>
      </c>
      <c r="BT937" s="27">
        <v>1.9650000000000001</v>
      </c>
      <c r="BU937" s="27">
        <v>1.958</v>
      </c>
      <c r="BV937" s="27">
        <v>1.9530000000000001</v>
      </c>
      <c r="BW937" s="27">
        <v>1.9530000000000001</v>
      </c>
      <c r="BX937" s="27">
        <v>2.0099999999999998</v>
      </c>
      <c r="BY937" s="27">
        <v>2.11</v>
      </c>
      <c r="BZ937" s="27">
        <v>2.1150000000000002</v>
      </c>
      <c r="CA937" s="27">
        <v>2.0550000000000002</v>
      </c>
      <c r="CB937" s="27">
        <v>1.98</v>
      </c>
      <c r="CC937" s="27">
        <v>1.9350000000000001</v>
      </c>
      <c r="CD937" s="27">
        <v>1.9350000000000001</v>
      </c>
      <c r="CE937" s="27">
        <v>1.9350000000000001</v>
      </c>
      <c r="CF937" s="27">
        <v>1.9350000000000001</v>
      </c>
      <c r="CG937" s="27">
        <v>1.9350000000000001</v>
      </c>
      <c r="CH937" s="27">
        <v>1.9350000000000001</v>
      </c>
      <c r="CI937" s="27">
        <v>1.9350000000000001</v>
      </c>
      <c r="CJ937" s="27">
        <v>2.0059999999999998</v>
      </c>
      <c r="CK937" s="27">
        <v>2.1</v>
      </c>
      <c r="CL937" s="27">
        <v>2.105</v>
      </c>
      <c r="CM937" s="27">
        <v>2.0449999999999999</v>
      </c>
      <c r="CN937" s="27">
        <v>1.97</v>
      </c>
      <c r="CO937" s="27">
        <v>1.925</v>
      </c>
      <c r="CP937" s="27">
        <v>1.925</v>
      </c>
      <c r="CQ937" s="27">
        <v>1.91</v>
      </c>
      <c r="CR937" s="27">
        <v>1.925</v>
      </c>
      <c r="CS937" s="27">
        <v>1.925</v>
      </c>
      <c r="CT937" s="27">
        <v>1.925</v>
      </c>
      <c r="CU937" s="27">
        <v>1.925</v>
      </c>
      <c r="CV937" s="27">
        <v>1.996</v>
      </c>
      <c r="CW937" s="27">
        <v>2.09</v>
      </c>
      <c r="CX937" s="27">
        <v>2.1</v>
      </c>
      <c r="CY937" s="27">
        <v>2.04</v>
      </c>
      <c r="CZ937" s="27">
        <v>1.9650000000000001</v>
      </c>
      <c r="DA937" s="27">
        <v>1.92</v>
      </c>
      <c r="DB937" s="27">
        <v>1.92</v>
      </c>
      <c r="DC937" s="27">
        <v>1.905</v>
      </c>
      <c r="DD937" s="27">
        <v>1.92</v>
      </c>
      <c r="DE937" s="27">
        <v>1.92</v>
      </c>
      <c r="DF937" s="27">
        <v>1.92</v>
      </c>
      <c r="DG937" s="27">
        <v>1.92</v>
      </c>
      <c r="DH937" s="27">
        <v>1.9910000000000001</v>
      </c>
      <c r="DI937" s="27">
        <v>2.085</v>
      </c>
      <c r="DJ937" s="27">
        <v>2.105</v>
      </c>
      <c r="DK937" s="27">
        <v>2.0449999999999999</v>
      </c>
      <c r="DL937" s="27">
        <v>1.97</v>
      </c>
      <c r="DM937" s="27">
        <v>1.925</v>
      </c>
      <c r="DN937" s="27">
        <v>1.925</v>
      </c>
      <c r="DO937" s="27">
        <v>1.91</v>
      </c>
      <c r="DP937" s="27">
        <v>1.925</v>
      </c>
      <c r="DQ937" s="27">
        <v>1.925</v>
      </c>
      <c r="DR937" s="27">
        <v>1.925</v>
      </c>
      <c r="DS937" s="27">
        <v>1.925</v>
      </c>
      <c r="DT937" s="27">
        <v>1.996</v>
      </c>
      <c r="DU937" s="27">
        <v>2.09</v>
      </c>
      <c r="DV937" s="27">
        <v>2.1150000000000002</v>
      </c>
      <c r="DW937" s="27">
        <v>2.0550000000000002</v>
      </c>
      <c r="DX937" s="27">
        <v>1.98</v>
      </c>
      <c r="DY937" s="27">
        <v>1.9350000000000001</v>
      </c>
      <c r="DZ937" s="27">
        <v>1.9350000000000001</v>
      </c>
      <c r="EA937" s="27">
        <v>1.92</v>
      </c>
      <c r="EB937" s="27">
        <v>1.9350000000000001</v>
      </c>
      <c r="EC937" s="27">
        <v>1.9350000000000001</v>
      </c>
      <c r="ED937" s="27">
        <v>1.9350000000000001</v>
      </c>
      <c r="EE937" s="27"/>
      <c r="EF937" s="27"/>
      <c r="EG937" s="27"/>
      <c r="EH937" s="27"/>
      <c r="EI937" s="27"/>
      <c r="EJ937" s="27"/>
      <c r="EK937" s="27"/>
      <c r="EL937" s="27"/>
      <c r="EM937" s="27"/>
      <c r="EN937" s="27"/>
      <c r="EO937" s="27"/>
      <c r="EP937" s="27"/>
      <c r="EQ937" s="27"/>
      <c r="ER937" s="27"/>
      <c r="ES937" s="27"/>
      <c r="ET937" s="27"/>
      <c r="EU937" s="27"/>
      <c r="EV937" s="27"/>
      <c r="EW937" s="27"/>
      <c r="EX937" s="27"/>
      <c r="EY937" s="27"/>
      <c r="EZ937" s="27"/>
      <c r="FA937" s="27"/>
      <c r="FB937" s="27"/>
      <c r="FC937" s="27"/>
      <c r="FD937" s="27"/>
      <c r="FE937" s="27"/>
      <c r="FF937" s="27"/>
      <c r="FG937" s="27"/>
      <c r="FH937" s="27"/>
      <c r="FI937" s="27"/>
      <c r="FJ937" s="27"/>
      <c r="FK937" s="27"/>
      <c r="FL937" s="27"/>
      <c r="FM937" s="27"/>
      <c r="FN937" s="27"/>
      <c r="FO937" s="27"/>
      <c r="FP937" s="27"/>
      <c r="FQ937" s="27"/>
      <c r="FR937" s="27"/>
      <c r="FS937" s="27"/>
      <c r="FT937" s="27"/>
      <c r="FU937" s="27"/>
      <c r="FV937" s="27"/>
      <c r="FW937" s="27"/>
      <c r="FX937" s="27"/>
      <c r="FY937" s="27"/>
      <c r="FZ937" s="27"/>
      <c r="GA937" s="27"/>
      <c r="GB937" s="27"/>
      <c r="GC937" s="27"/>
      <c r="GD937" s="27"/>
      <c r="GE937" s="27"/>
      <c r="GF937" s="27"/>
      <c r="GG937" s="27"/>
      <c r="GH937" s="27"/>
      <c r="GI937" s="27"/>
      <c r="GJ937" s="27"/>
      <c r="GK937" s="27"/>
      <c r="GL937" s="27"/>
      <c r="GM937" s="27"/>
      <c r="GN937" s="27"/>
      <c r="GO937" s="27"/>
      <c r="GP937" s="27"/>
      <c r="GQ937" s="27"/>
    </row>
    <row r="938" spans="1:199" customFormat="1" x14ac:dyDescent="0.2">
      <c r="A938">
        <f t="shared" si="230"/>
        <v>5</v>
      </c>
      <c r="B938">
        <f t="shared" si="231"/>
        <v>9</v>
      </c>
      <c r="C938" s="1">
        <v>35328</v>
      </c>
      <c r="D938">
        <f t="shared" si="232"/>
        <v>9</v>
      </c>
      <c r="E938">
        <f t="shared" si="233"/>
        <v>1996</v>
      </c>
      <c r="F938" s="17">
        <f t="shared" si="220"/>
        <v>0.33719999999999994</v>
      </c>
      <c r="G938" s="16">
        <f t="shared" si="222"/>
        <v>-9.4583333333332797E-2</v>
      </c>
      <c r="H938" s="16">
        <f t="shared" si="223"/>
        <v>-1.1249999999999982E-2</v>
      </c>
      <c r="I938" s="16">
        <f t="shared" si="224"/>
        <v>-0.10583333333333278</v>
      </c>
      <c r="J938" s="7">
        <f>VLOOKUP(C938,'Nymex hist.'!A:B,2,0)</f>
        <v>1.9650000000000001</v>
      </c>
      <c r="K938" s="11">
        <f t="shared" si="234"/>
        <v>1.9650000000000001</v>
      </c>
      <c r="L938" s="11">
        <f t="shared" si="221"/>
        <v>2.3022</v>
      </c>
      <c r="M938" s="9">
        <f t="shared" si="225"/>
        <v>2.0674999999999994</v>
      </c>
      <c r="N938" s="9">
        <f t="shared" si="226"/>
        <v>1.9729166666666667</v>
      </c>
      <c r="O938" s="9">
        <f t="shared" si="227"/>
        <v>1.9616666666666667</v>
      </c>
      <c r="P938" s="9">
        <f t="shared" si="228"/>
        <v>1.9566666666666668</v>
      </c>
      <c r="Q938" s="9">
        <f t="shared" si="229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x14ac:dyDescent="0.2">
      <c r="A939">
        <f t="shared" si="230"/>
        <v>1</v>
      </c>
      <c r="B939">
        <f t="shared" si="231"/>
        <v>9</v>
      </c>
      <c r="C939" s="1">
        <v>35331</v>
      </c>
      <c r="D939">
        <f t="shared" si="232"/>
        <v>9</v>
      </c>
      <c r="E939">
        <f t="shared" si="233"/>
        <v>1996</v>
      </c>
      <c r="F939" s="17">
        <f t="shared" si="220"/>
        <v>0.3398000000000001</v>
      </c>
      <c r="G939" s="16">
        <f t="shared" si="222"/>
        <v>-6.8833333333333302E-2</v>
      </c>
      <c r="H939" s="16">
        <f t="shared" si="223"/>
        <v>-1.1249999999999982E-2</v>
      </c>
      <c r="I939" s="16">
        <f t="shared" si="224"/>
        <v>-8.0083333333333284E-2</v>
      </c>
      <c r="J939" s="7">
        <f>VLOOKUP(C939,'Nymex hist.'!A:B,2,0)</f>
        <v>1.873</v>
      </c>
      <c r="K939" s="11">
        <f t="shared" si="234"/>
        <v>1.873</v>
      </c>
      <c r="L939" s="11">
        <f t="shared" si="221"/>
        <v>2.2128000000000001</v>
      </c>
      <c r="M939" s="9">
        <f t="shared" si="225"/>
        <v>2.0367500000000001</v>
      </c>
      <c r="N939" s="9">
        <f t="shared" si="226"/>
        <v>1.9679166666666668</v>
      </c>
      <c r="O939" s="9">
        <f t="shared" si="227"/>
        <v>1.9566666666666668</v>
      </c>
      <c r="P939" s="9">
        <f t="shared" si="228"/>
        <v>1.9516666666666664</v>
      </c>
      <c r="Q939" s="9">
        <f t="shared" si="229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x14ac:dyDescent="0.2">
      <c r="A940">
        <f t="shared" si="230"/>
        <v>2</v>
      </c>
      <c r="B940">
        <f t="shared" si="231"/>
        <v>9</v>
      </c>
      <c r="C940" s="1">
        <v>35332</v>
      </c>
      <c r="D940">
        <f t="shared" si="232"/>
        <v>9</v>
      </c>
      <c r="E940">
        <f t="shared" si="233"/>
        <v>1996</v>
      </c>
      <c r="F940" s="17">
        <f t="shared" si="220"/>
        <v>0.37779999999999991</v>
      </c>
      <c r="G940" s="16">
        <f t="shared" si="222"/>
        <v>-7.6416666666667021E-2</v>
      </c>
      <c r="H940" s="16">
        <f t="shared" si="223"/>
        <v>-6.2500000000000888E-3</v>
      </c>
      <c r="I940" s="16">
        <f t="shared" si="224"/>
        <v>-8.266666666666711E-2</v>
      </c>
      <c r="J940" s="7">
        <f>VLOOKUP(C940,'Nymex hist.'!A:B,2,0)</f>
        <v>1.8280000000000001</v>
      </c>
      <c r="K940" s="11">
        <f t="shared" si="234"/>
        <v>1.8280000000000001</v>
      </c>
      <c r="L940" s="11">
        <f t="shared" si="221"/>
        <v>2.2058</v>
      </c>
      <c r="M940" s="9">
        <f t="shared" si="225"/>
        <v>2.0326666666666671</v>
      </c>
      <c r="N940" s="9">
        <f t="shared" si="226"/>
        <v>1.95625</v>
      </c>
      <c r="O940" s="9">
        <f t="shared" si="227"/>
        <v>1.95</v>
      </c>
      <c r="P940" s="9">
        <f t="shared" si="228"/>
        <v>1.95</v>
      </c>
      <c r="Q940" s="9">
        <f t="shared" si="229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x14ac:dyDescent="0.2">
      <c r="A941">
        <f t="shared" si="230"/>
        <v>3</v>
      </c>
      <c r="B941">
        <f t="shared" si="231"/>
        <v>9</v>
      </c>
      <c r="C941" s="1">
        <v>35333</v>
      </c>
      <c r="D941">
        <f t="shared" si="232"/>
        <v>9</v>
      </c>
      <c r="E941">
        <f t="shared" si="233"/>
        <v>1996</v>
      </c>
      <c r="F941" s="17">
        <f t="shared" si="220"/>
        <v>0.40860000000000007</v>
      </c>
      <c r="G941" s="16">
        <f t="shared" si="222"/>
        <v>-8.1083333333333174E-2</v>
      </c>
      <c r="H941" s="16">
        <f t="shared" si="223"/>
        <v>-7.916666666667016E-3</v>
      </c>
      <c r="I941" s="16">
        <f t="shared" si="224"/>
        <v>-8.900000000000019E-2</v>
      </c>
      <c r="J941" s="7">
        <f>VLOOKUP(C941,'Nymex hist.'!A:B,2,0)</f>
        <v>2.0960000000000001</v>
      </c>
      <c r="K941" s="11">
        <f t="shared" si="234"/>
        <v>1.8280000000000001</v>
      </c>
      <c r="L941" s="11">
        <f t="shared" si="221"/>
        <v>2.2366000000000001</v>
      </c>
      <c r="M941" s="9">
        <f t="shared" si="225"/>
        <v>2.047333333333333</v>
      </c>
      <c r="N941" s="9">
        <f t="shared" si="226"/>
        <v>1.9662499999999998</v>
      </c>
      <c r="O941" s="9">
        <f t="shared" si="227"/>
        <v>1.9583333333333328</v>
      </c>
      <c r="P941" s="9">
        <f t="shared" si="228"/>
        <v>1.9583333333333328</v>
      </c>
      <c r="Q941" s="9">
        <f t="shared" si="229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">
      <c r="A942" s="31">
        <f t="shared" si="230"/>
        <v>4</v>
      </c>
      <c r="B942" s="31">
        <f t="shared" si="231"/>
        <v>9</v>
      </c>
      <c r="C942" s="1">
        <v>35334</v>
      </c>
      <c r="D942">
        <f t="shared" si="232"/>
        <v>9</v>
      </c>
      <c r="E942">
        <f t="shared" si="233"/>
        <v>1996</v>
      </c>
      <c r="F942" s="19">
        <f t="shared" si="220"/>
        <v>0.42959999999999998</v>
      </c>
      <c r="G942" s="19">
        <f t="shared" si="222"/>
        <v>-8.883333333333332E-2</v>
      </c>
      <c r="H942" s="19">
        <f t="shared" si="223"/>
        <v>-8.7500000000004796E-3</v>
      </c>
      <c r="I942" s="19">
        <f t="shared" si="224"/>
        <v>-9.7583333333333799E-2</v>
      </c>
      <c r="J942" s="21">
        <f>VLOOKUP(C942,'Nymex hist.'!A:B,2,0)</f>
        <v>2.137</v>
      </c>
      <c r="K942" s="21">
        <f t="shared" si="234"/>
        <v>1.8280000000000001</v>
      </c>
      <c r="L942" s="21">
        <f t="shared" si="221"/>
        <v>2.2576000000000001</v>
      </c>
      <c r="M942" s="21">
        <f t="shared" si="225"/>
        <v>2.0542500000000001</v>
      </c>
      <c r="N942" s="21">
        <f t="shared" si="226"/>
        <v>1.9654166666666668</v>
      </c>
      <c r="O942" s="21">
        <f t="shared" si="227"/>
        <v>1.9566666666666663</v>
      </c>
      <c r="P942" s="21">
        <f t="shared" si="228"/>
        <v>1.9566666666666663</v>
      </c>
      <c r="Q942" s="21">
        <f t="shared" si="229"/>
        <v>1.9616666666666667</v>
      </c>
      <c r="R942" s="8">
        <v>35334</v>
      </c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9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>
        <v>1.8280000000000001</v>
      </c>
      <c r="BL942" s="27">
        <v>2.137</v>
      </c>
      <c r="BM942" s="27">
        <v>2.33</v>
      </c>
      <c r="BN942" s="27">
        <v>2.3559999999999999</v>
      </c>
      <c r="BO942" s="27">
        <v>2.2850000000000001</v>
      </c>
      <c r="BP942" s="27">
        <v>2.1800000000000002</v>
      </c>
      <c r="BQ942" s="27">
        <v>2.048</v>
      </c>
      <c r="BR942" s="27">
        <v>1.9930000000000001</v>
      </c>
      <c r="BS942" s="27">
        <v>1.948</v>
      </c>
      <c r="BT942" s="27">
        <v>1.9350000000000001</v>
      </c>
      <c r="BU942" s="27">
        <v>1.9350000000000001</v>
      </c>
      <c r="BV942" s="27">
        <v>1.9350000000000001</v>
      </c>
      <c r="BW942" s="27">
        <v>1.94</v>
      </c>
      <c r="BX942" s="27">
        <v>1.998</v>
      </c>
      <c r="BY942" s="27">
        <v>2.0979999999999999</v>
      </c>
      <c r="BZ942" s="27">
        <v>2.0950000000000002</v>
      </c>
      <c r="CA942" s="27">
        <v>2.0299999999999998</v>
      </c>
      <c r="CB942" s="27">
        <v>1.96</v>
      </c>
      <c r="CC942" s="27">
        <v>1.92</v>
      </c>
      <c r="CD942" s="27">
        <v>1.92</v>
      </c>
      <c r="CE942" s="27">
        <v>1.92</v>
      </c>
      <c r="CF942" s="27">
        <v>1.92</v>
      </c>
      <c r="CG942" s="27">
        <v>1.92</v>
      </c>
      <c r="CH942" s="27">
        <v>1.92</v>
      </c>
      <c r="CI942" s="27">
        <v>1.92</v>
      </c>
      <c r="CJ942" s="27">
        <v>1.98</v>
      </c>
      <c r="CK942" s="27">
        <v>2.08</v>
      </c>
      <c r="CL942" s="27">
        <v>2.085</v>
      </c>
      <c r="CM942" s="27">
        <v>2.0249999999999999</v>
      </c>
      <c r="CN942" s="27">
        <v>1.9550000000000001</v>
      </c>
      <c r="CO942" s="27">
        <v>1.895</v>
      </c>
      <c r="CP942" s="27">
        <v>1.915</v>
      </c>
      <c r="CQ942" s="27">
        <v>1.895</v>
      </c>
      <c r="CR942" s="27">
        <v>1.915</v>
      </c>
      <c r="CS942" s="27">
        <v>1.915</v>
      </c>
      <c r="CT942" s="27">
        <v>1.915</v>
      </c>
      <c r="CU942" s="27">
        <v>1.915</v>
      </c>
      <c r="CV942" s="27">
        <v>1.9750000000000001</v>
      </c>
      <c r="CW942" s="27">
        <v>2.0750000000000002</v>
      </c>
      <c r="CX942" s="27">
        <v>2.085</v>
      </c>
      <c r="CY942" s="27">
        <v>2.0249999999999999</v>
      </c>
      <c r="CZ942" s="27">
        <v>1.9550000000000001</v>
      </c>
      <c r="DA942" s="27">
        <v>1.895</v>
      </c>
      <c r="DB942" s="27">
        <v>1.915</v>
      </c>
      <c r="DC942" s="27">
        <v>1.895</v>
      </c>
      <c r="DD942" s="27">
        <v>1.915</v>
      </c>
      <c r="DE942" s="27">
        <v>1.915</v>
      </c>
      <c r="DF942" s="27">
        <v>1.915</v>
      </c>
      <c r="DG942" s="27">
        <v>1.915</v>
      </c>
      <c r="DH942" s="27">
        <v>1.9750000000000001</v>
      </c>
      <c r="DI942" s="27">
        <v>2.0750000000000002</v>
      </c>
      <c r="DJ942" s="27">
        <v>2.09</v>
      </c>
      <c r="DK942" s="27">
        <v>2.0299999999999998</v>
      </c>
      <c r="DL942" s="27">
        <v>1.96</v>
      </c>
      <c r="DM942" s="27">
        <v>1.9</v>
      </c>
      <c r="DN942" s="27">
        <v>1.92</v>
      </c>
      <c r="DO942" s="27">
        <v>1.9</v>
      </c>
      <c r="DP942" s="27">
        <v>1.92</v>
      </c>
      <c r="DQ942" s="27">
        <v>1.92</v>
      </c>
      <c r="DR942" s="27">
        <v>1.92</v>
      </c>
      <c r="DS942" s="27">
        <v>1.92</v>
      </c>
      <c r="DT942" s="27">
        <v>1.98</v>
      </c>
      <c r="DU942" s="27">
        <v>2.08</v>
      </c>
      <c r="DV942" s="27">
        <v>2.1</v>
      </c>
      <c r="DW942" s="27">
        <v>2.04</v>
      </c>
      <c r="DX942" s="27">
        <v>1.97</v>
      </c>
      <c r="DY942" s="27">
        <v>1.91</v>
      </c>
      <c r="DZ942" s="27">
        <v>1.93</v>
      </c>
      <c r="EA942" s="27">
        <v>1.91</v>
      </c>
      <c r="EB942" s="27">
        <v>1.93</v>
      </c>
      <c r="EC942" s="27">
        <v>1.93</v>
      </c>
      <c r="ED942" s="27">
        <v>1.93</v>
      </c>
      <c r="EE942" s="27"/>
      <c r="EF942" s="27"/>
      <c r="EG942" s="27"/>
      <c r="EH942" s="27"/>
      <c r="EI942" s="27"/>
      <c r="EJ942" s="27"/>
      <c r="EK942" s="27"/>
      <c r="EL942" s="27"/>
      <c r="EM942" s="27"/>
      <c r="EN942" s="27"/>
      <c r="EO942" s="27"/>
      <c r="EP942" s="27"/>
      <c r="EQ942" s="27"/>
      <c r="ER942" s="27"/>
      <c r="ES942" s="27"/>
      <c r="ET942" s="27"/>
      <c r="EU942" s="27"/>
      <c r="EV942" s="27"/>
      <c r="EW942" s="27"/>
      <c r="EX942" s="27"/>
      <c r="EY942" s="27"/>
      <c r="EZ942" s="27"/>
      <c r="FA942" s="27"/>
      <c r="FB942" s="27"/>
      <c r="FC942" s="27"/>
      <c r="FD942" s="27"/>
      <c r="FE942" s="27"/>
      <c r="FF942" s="27"/>
      <c r="FG942" s="27"/>
      <c r="FH942" s="27"/>
      <c r="FI942" s="27"/>
      <c r="FJ942" s="27"/>
      <c r="FK942" s="27"/>
      <c r="FL942" s="27"/>
      <c r="FM942" s="27"/>
      <c r="FN942" s="27"/>
      <c r="FO942" s="27"/>
      <c r="FP942" s="27"/>
      <c r="FQ942" s="27"/>
      <c r="FR942" s="27"/>
      <c r="FS942" s="27"/>
      <c r="FT942" s="27"/>
      <c r="FU942" s="27"/>
      <c r="FV942" s="27"/>
      <c r="FW942" s="27"/>
      <c r="FX942" s="27"/>
      <c r="FY942" s="27"/>
      <c r="FZ942" s="27"/>
      <c r="GA942" s="27"/>
      <c r="GB942" s="27"/>
      <c r="GC942" s="27"/>
      <c r="GD942" s="27"/>
      <c r="GE942" s="27"/>
      <c r="GF942" s="27"/>
      <c r="GG942" s="27"/>
      <c r="GH942" s="27"/>
      <c r="GI942" s="27"/>
      <c r="GJ942" s="27"/>
      <c r="GK942" s="27"/>
      <c r="GL942" s="27"/>
      <c r="GM942" s="27"/>
      <c r="GN942" s="27"/>
      <c r="GO942" s="27"/>
      <c r="GP942" s="27"/>
      <c r="GQ942" s="27"/>
    </row>
    <row r="943" spans="1:199" customFormat="1" x14ac:dyDescent="0.2">
      <c r="A943">
        <f t="shared" si="230"/>
        <v>5</v>
      </c>
      <c r="B943">
        <f t="shared" si="231"/>
        <v>9</v>
      </c>
      <c r="C943" s="1">
        <v>35335</v>
      </c>
      <c r="D943">
        <f t="shared" si="232"/>
        <v>9</v>
      </c>
      <c r="E943">
        <f t="shared" si="233"/>
        <v>1996</v>
      </c>
      <c r="F943" s="17">
        <f t="shared" si="220"/>
        <v>0.45819999999999994</v>
      </c>
      <c r="G943" s="16">
        <f t="shared" si="222"/>
        <v>-0.10325000000000006</v>
      </c>
      <c r="H943" s="16">
        <f t="shared" si="223"/>
        <v>-1.4000000000000234E-2</v>
      </c>
      <c r="I943" s="16">
        <f t="shared" si="224"/>
        <v>-0.1172500000000003</v>
      </c>
      <c r="J943" s="7">
        <f>VLOOKUP(C943,'Nymex hist.'!A:B,2,0)</f>
        <v>2.181</v>
      </c>
      <c r="K943" s="11">
        <f t="shared" si="234"/>
        <v>1.8280000000000001</v>
      </c>
      <c r="L943" s="11">
        <f t="shared" si="221"/>
        <v>2.2862</v>
      </c>
      <c r="M943" s="9">
        <f t="shared" si="225"/>
        <v>2.0756666666666668</v>
      </c>
      <c r="N943" s="9">
        <f t="shared" si="226"/>
        <v>1.9724166666666667</v>
      </c>
      <c r="O943" s="9">
        <f t="shared" si="227"/>
        <v>1.9584166666666665</v>
      </c>
      <c r="P943" s="9">
        <f t="shared" si="228"/>
        <v>1.9584166666666665</v>
      </c>
      <c r="Q943" s="9">
        <f t="shared" si="229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x14ac:dyDescent="0.2">
      <c r="A944">
        <f t="shared" si="230"/>
        <v>1</v>
      </c>
      <c r="B944">
        <f t="shared" si="231"/>
        <v>9</v>
      </c>
      <c r="C944" s="1">
        <v>35338</v>
      </c>
      <c r="D944">
        <f t="shared" si="232"/>
        <v>9</v>
      </c>
      <c r="E944">
        <f t="shared" si="233"/>
        <v>1996</v>
      </c>
      <c r="F944" s="17">
        <f t="shared" si="220"/>
        <v>0.47940000000000027</v>
      </c>
      <c r="G944" s="16">
        <f t="shared" si="222"/>
        <v>-0.11916666666666687</v>
      </c>
      <c r="H944" s="16">
        <f t="shared" si="223"/>
        <v>-8.8333333333334707E-3</v>
      </c>
      <c r="I944" s="16">
        <f t="shared" si="224"/>
        <v>-0.12800000000000034</v>
      </c>
      <c r="J944" s="7">
        <f>VLOOKUP(C944,'Nymex hist.'!A:B,2,0)</f>
        <v>2.214</v>
      </c>
      <c r="K944" s="11">
        <f t="shared" si="234"/>
        <v>1.8280000000000001</v>
      </c>
      <c r="L944" s="11">
        <f t="shared" si="221"/>
        <v>2.3074000000000003</v>
      </c>
      <c r="M944" s="9">
        <f t="shared" si="225"/>
        <v>2.0812500000000003</v>
      </c>
      <c r="N944" s="9">
        <f t="shared" si="226"/>
        <v>1.9620833333333334</v>
      </c>
      <c r="O944" s="9">
        <f t="shared" si="227"/>
        <v>1.9532499999999999</v>
      </c>
      <c r="P944" s="9">
        <f t="shared" si="228"/>
        <v>1.94625</v>
      </c>
      <c r="Q944" s="9">
        <f t="shared" si="229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x14ac:dyDescent="0.2">
      <c r="A945">
        <f t="shared" si="230"/>
        <v>2</v>
      </c>
      <c r="B945">
        <f t="shared" si="231"/>
        <v>10</v>
      </c>
      <c r="C945" s="1">
        <v>35339</v>
      </c>
      <c r="D945">
        <f t="shared" si="232"/>
        <v>10</v>
      </c>
      <c r="E945">
        <f t="shared" si="233"/>
        <v>1996</v>
      </c>
      <c r="F945" s="15"/>
      <c r="G945" s="16">
        <f t="shared" si="222"/>
        <v>-0.11574999999999958</v>
      </c>
      <c r="H945" s="16">
        <f t="shared" si="223"/>
        <v>-7.8333333333340249E-3</v>
      </c>
      <c r="I945" s="16">
        <f t="shared" si="224"/>
        <v>-0.1235833333333336</v>
      </c>
      <c r="J945" s="7">
        <f>VLOOKUP(C945,'Nymex hist.'!A:B,2,0)</f>
        <v>2.1850000000000001</v>
      </c>
      <c r="K945" s="7"/>
      <c r="L945" s="7"/>
      <c r="M945" s="9">
        <f t="shared" si="225"/>
        <v>2.0796666666666668</v>
      </c>
      <c r="N945" s="9">
        <f t="shared" si="226"/>
        <v>1.9639166666666672</v>
      </c>
      <c r="O945" s="9">
        <f t="shared" si="227"/>
        <v>1.9560833333333332</v>
      </c>
      <c r="P945" s="9">
        <f t="shared" si="228"/>
        <v>1.9510833333333337</v>
      </c>
      <c r="Q945" s="9">
        <f t="shared" si="229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x14ac:dyDescent="0.2">
      <c r="A946">
        <f t="shared" si="230"/>
        <v>3</v>
      </c>
      <c r="B946">
        <f t="shared" si="231"/>
        <v>10</v>
      </c>
      <c r="C946" s="1">
        <v>35340</v>
      </c>
      <c r="D946">
        <f t="shared" si="232"/>
        <v>10</v>
      </c>
      <c r="E946">
        <f t="shared" si="233"/>
        <v>1996</v>
      </c>
      <c r="F946" s="15"/>
      <c r="G946" s="16">
        <f t="shared" si="222"/>
        <v>-0.10925000000000051</v>
      </c>
      <c r="H946" s="16">
        <f t="shared" si="223"/>
        <v>-5.6666666666667087E-3</v>
      </c>
      <c r="I946" s="16">
        <f t="shared" si="224"/>
        <v>-0.11491666666666722</v>
      </c>
      <c r="J946" s="7">
        <f>VLOOKUP(C946,'Nymex hist.'!A:B,2,0)</f>
        <v>2.1800000000000002</v>
      </c>
      <c r="K946" s="7"/>
      <c r="L946" s="7"/>
      <c r="M946" s="9">
        <f t="shared" si="225"/>
        <v>2.0720000000000005</v>
      </c>
      <c r="N946" s="9">
        <f t="shared" si="226"/>
        <v>1.96275</v>
      </c>
      <c r="O946" s="9">
        <f t="shared" si="227"/>
        <v>1.9570833333333333</v>
      </c>
      <c r="P946" s="9">
        <f t="shared" si="228"/>
        <v>1.9520833333333332</v>
      </c>
      <c r="Q946" s="9">
        <f t="shared" si="229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x14ac:dyDescent="0.2">
      <c r="A947">
        <f t="shared" si="230"/>
        <v>4</v>
      </c>
      <c r="B947">
        <f t="shared" si="231"/>
        <v>10</v>
      </c>
      <c r="C947" s="1">
        <v>35341</v>
      </c>
      <c r="D947">
        <f t="shared" si="232"/>
        <v>10</v>
      </c>
      <c r="E947">
        <f t="shared" si="233"/>
        <v>1996</v>
      </c>
      <c r="F947" s="15"/>
      <c r="G947" s="16">
        <f t="shared" si="222"/>
        <v>-0.14558333333333406</v>
      </c>
      <c r="H947" s="16">
        <f t="shared" si="223"/>
        <v>-3.8333333333326891E-3</v>
      </c>
      <c r="I947" s="16">
        <f t="shared" si="224"/>
        <v>-0.14941666666666675</v>
      </c>
      <c r="J947" s="7">
        <f>VLOOKUP(C947,'Nymex hist.'!A:B,2,0)</f>
        <v>2.3460000000000001</v>
      </c>
      <c r="K947" s="7"/>
      <c r="L947" s="7"/>
      <c r="M947" s="9">
        <f t="shared" si="225"/>
        <v>2.1400833333333336</v>
      </c>
      <c r="N947" s="9">
        <f t="shared" si="226"/>
        <v>1.9944999999999995</v>
      </c>
      <c r="O947" s="9">
        <f t="shared" si="227"/>
        <v>1.9906666666666668</v>
      </c>
      <c r="P947" s="9">
        <f t="shared" si="228"/>
        <v>1.9856666666666669</v>
      </c>
      <c r="Q947" s="9">
        <f t="shared" si="229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x14ac:dyDescent="0.2">
      <c r="A948">
        <f t="shared" si="230"/>
        <v>5</v>
      </c>
      <c r="B948">
        <f t="shared" si="231"/>
        <v>10</v>
      </c>
      <c r="C948" s="1">
        <v>35342</v>
      </c>
      <c r="D948">
        <f t="shared" si="232"/>
        <v>10</v>
      </c>
      <c r="E948">
        <f t="shared" si="233"/>
        <v>1996</v>
      </c>
      <c r="F948" s="15"/>
      <c r="G948" s="16">
        <f t="shared" si="222"/>
        <v>-0.14308333333333323</v>
      </c>
      <c r="H948" s="16">
        <f t="shared" si="223"/>
        <v>-4.166666666667318E-3</v>
      </c>
      <c r="I948" s="16">
        <f t="shared" si="224"/>
        <v>-0.14725000000000055</v>
      </c>
      <c r="J948" s="7">
        <f>VLOOKUP(C948,'Nymex hist.'!A:B,2,0)</f>
        <v>2.3959999999999999</v>
      </c>
      <c r="K948" s="7"/>
      <c r="L948" s="7"/>
      <c r="M948" s="9">
        <f t="shared" si="225"/>
        <v>2.1570833333333335</v>
      </c>
      <c r="N948" s="9">
        <f t="shared" si="226"/>
        <v>2.0140000000000002</v>
      </c>
      <c r="O948" s="9">
        <f t="shared" si="227"/>
        <v>2.0098333333333329</v>
      </c>
      <c r="P948" s="9">
        <f t="shared" si="228"/>
        <v>2.0048333333333335</v>
      </c>
      <c r="Q948" s="9">
        <f t="shared" si="229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x14ac:dyDescent="0.2">
      <c r="A949">
        <f t="shared" si="230"/>
        <v>1</v>
      </c>
      <c r="B949">
        <f t="shared" si="231"/>
        <v>10</v>
      </c>
      <c r="C949" s="1">
        <v>35345</v>
      </c>
      <c r="D949">
        <f t="shared" si="232"/>
        <v>10</v>
      </c>
      <c r="E949">
        <f t="shared" si="233"/>
        <v>1996</v>
      </c>
      <c r="F949" s="15"/>
      <c r="G949" s="16">
        <f t="shared" si="222"/>
        <v>-0.13941666666666608</v>
      </c>
      <c r="H949" s="16">
        <f t="shared" si="223"/>
        <v>-4.166666666667318E-3</v>
      </c>
      <c r="I949" s="16">
        <f t="shared" si="224"/>
        <v>-0.1435833333333334</v>
      </c>
      <c r="J949" s="7">
        <f>VLOOKUP(C949,'Nymex hist.'!A:B,2,0)</f>
        <v>2.3690000000000002</v>
      </c>
      <c r="K949" s="7"/>
      <c r="L949" s="7"/>
      <c r="M949" s="9">
        <f t="shared" si="225"/>
        <v>2.1534166666666663</v>
      </c>
      <c r="N949" s="9">
        <f t="shared" si="226"/>
        <v>2.0140000000000002</v>
      </c>
      <c r="O949" s="9">
        <f t="shared" si="227"/>
        <v>2.0098333333333329</v>
      </c>
      <c r="P949" s="9">
        <f t="shared" si="228"/>
        <v>2.0048333333333335</v>
      </c>
      <c r="Q949" s="9">
        <f t="shared" si="229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x14ac:dyDescent="0.2">
      <c r="A950">
        <f t="shared" si="230"/>
        <v>2</v>
      </c>
      <c r="B950">
        <f t="shared" si="231"/>
        <v>10</v>
      </c>
      <c r="C950" s="1">
        <v>35346</v>
      </c>
      <c r="D950">
        <f t="shared" si="232"/>
        <v>10</v>
      </c>
      <c r="E950">
        <f t="shared" si="233"/>
        <v>1996</v>
      </c>
      <c r="F950" s="15"/>
      <c r="G950" s="16">
        <f t="shared" si="222"/>
        <v>-0.14374999999999982</v>
      </c>
      <c r="H950" s="16">
        <f t="shared" si="223"/>
        <v>-4.1666666666668739E-3</v>
      </c>
      <c r="I950" s="16">
        <f t="shared" si="224"/>
        <v>-0.1479166666666667</v>
      </c>
      <c r="J950" s="7">
        <f>VLOOKUP(C950,'Nymex hist.'!A:B,2,0)</f>
        <v>2.4380000000000002</v>
      </c>
      <c r="K950" s="7"/>
      <c r="L950" s="7"/>
      <c r="M950" s="9">
        <f t="shared" si="225"/>
        <v>2.1677500000000003</v>
      </c>
      <c r="N950" s="9">
        <f t="shared" si="226"/>
        <v>2.0240000000000005</v>
      </c>
      <c r="O950" s="9">
        <f t="shared" si="227"/>
        <v>2.0198333333333336</v>
      </c>
      <c r="P950" s="9">
        <f t="shared" si="228"/>
        <v>2.0148333333333337</v>
      </c>
      <c r="Q950" s="9">
        <f t="shared" si="229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x14ac:dyDescent="0.2">
      <c r="A951">
        <f t="shared" si="230"/>
        <v>3</v>
      </c>
      <c r="B951">
        <f t="shared" si="231"/>
        <v>10</v>
      </c>
      <c r="C951" s="1">
        <v>35347</v>
      </c>
      <c r="D951">
        <f t="shared" si="232"/>
        <v>10</v>
      </c>
      <c r="E951">
        <f t="shared" si="233"/>
        <v>1996</v>
      </c>
      <c r="F951" s="15"/>
      <c r="G951" s="16">
        <f t="shared" si="222"/>
        <v>-0.12208333333333377</v>
      </c>
      <c r="H951" s="16">
        <f t="shared" si="223"/>
        <v>-9.9999999999997868E-3</v>
      </c>
      <c r="I951" s="16">
        <f t="shared" si="224"/>
        <v>-0.13208333333333355</v>
      </c>
      <c r="J951" s="7">
        <f>VLOOKUP(C951,'Nymex hist.'!A:B,2,0)</f>
        <v>2.4700000000000002</v>
      </c>
      <c r="K951" s="7"/>
      <c r="L951" s="7"/>
      <c r="M951" s="9">
        <f t="shared" si="225"/>
        <v>2.1610833333333335</v>
      </c>
      <c r="N951" s="9">
        <f t="shared" si="226"/>
        <v>2.0389999999999997</v>
      </c>
      <c r="O951" s="9">
        <f t="shared" si="227"/>
        <v>2.0289999999999999</v>
      </c>
      <c r="P951" s="9">
        <f t="shared" si="228"/>
        <v>2.024</v>
      </c>
      <c r="Q951" s="9">
        <f t="shared" si="229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x14ac:dyDescent="0.2">
      <c r="A952">
        <f t="shared" si="230"/>
        <v>4</v>
      </c>
      <c r="B952">
        <f t="shared" si="231"/>
        <v>10</v>
      </c>
      <c r="C952" s="1">
        <v>35348</v>
      </c>
      <c r="D952">
        <f t="shared" si="232"/>
        <v>10</v>
      </c>
      <c r="E952">
        <f t="shared" si="233"/>
        <v>1996</v>
      </c>
      <c r="F952" s="15"/>
      <c r="G952" s="16">
        <f t="shared" si="222"/>
        <v>-8.8583333333332792E-2</v>
      </c>
      <c r="H952" s="16">
        <f t="shared" si="223"/>
        <v>-8.3333333333341919E-3</v>
      </c>
      <c r="I952" s="16">
        <f t="shared" si="224"/>
        <v>-9.6916666666666984E-2</v>
      </c>
      <c r="J952" s="7">
        <f>VLOOKUP(C952,'Nymex hist.'!A:B,2,0)</f>
        <v>2.371</v>
      </c>
      <c r="K952" s="7"/>
      <c r="L952" s="7"/>
      <c r="M952" s="9">
        <f t="shared" si="225"/>
        <v>2.1124166666666664</v>
      </c>
      <c r="N952" s="9">
        <f t="shared" si="226"/>
        <v>2.0238333333333336</v>
      </c>
      <c r="O952" s="9">
        <f t="shared" si="227"/>
        <v>2.0154999999999994</v>
      </c>
      <c r="P952" s="9">
        <f t="shared" si="228"/>
        <v>2.0105</v>
      </c>
      <c r="Q952" s="9">
        <f t="shared" si="229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x14ac:dyDescent="0.2">
      <c r="A953">
        <f t="shared" si="230"/>
        <v>5</v>
      </c>
      <c r="B953">
        <f t="shared" si="231"/>
        <v>10</v>
      </c>
      <c r="C953" s="1">
        <v>35349</v>
      </c>
      <c r="D953">
        <f t="shared" si="232"/>
        <v>10</v>
      </c>
      <c r="E953">
        <f t="shared" si="233"/>
        <v>1996</v>
      </c>
      <c r="F953" s="15"/>
      <c r="G953" s="16">
        <f t="shared" si="222"/>
        <v>-0.10108333333333297</v>
      </c>
      <c r="H953" s="16">
        <f t="shared" si="223"/>
        <v>-8.1666666666668775E-3</v>
      </c>
      <c r="I953" s="16">
        <f t="shared" si="224"/>
        <v>-0.10924999999999985</v>
      </c>
      <c r="J953" s="7">
        <f>VLOOKUP(C953,'Nymex hist.'!A:B,2,0)</f>
        <v>2.347</v>
      </c>
      <c r="K953" s="7"/>
      <c r="L953" s="7"/>
      <c r="M953" s="9">
        <f t="shared" si="225"/>
        <v>2.1167499999999997</v>
      </c>
      <c r="N953" s="9">
        <f t="shared" si="226"/>
        <v>2.0156666666666667</v>
      </c>
      <c r="O953" s="9">
        <f t="shared" si="227"/>
        <v>2.0074999999999998</v>
      </c>
      <c r="P953" s="9">
        <f t="shared" si="228"/>
        <v>2.0024999999999999</v>
      </c>
      <c r="Q953" s="9">
        <f t="shared" si="229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x14ac:dyDescent="0.2">
      <c r="A954">
        <f t="shared" si="230"/>
        <v>1</v>
      </c>
      <c r="B954">
        <f t="shared" si="231"/>
        <v>10</v>
      </c>
      <c r="C954" s="1">
        <v>35352</v>
      </c>
      <c r="D954">
        <f t="shared" si="232"/>
        <v>10</v>
      </c>
      <c r="E954">
        <f t="shared" si="233"/>
        <v>1996</v>
      </c>
      <c r="F954" s="15"/>
      <c r="G954" s="16">
        <f t="shared" si="222"/>
        <v>-9.5000000000000639E-2</v>
      </c>
      <c r="H954" s="16">
        <f t="shared" si="223"/>
        <v>-8.0000000000000071E-3</v>
      </c>
      <c r="I954" s="16">
        <f t="shared" si="224"/>
        <v>-0.10300000000000065</v>
      </c>
      <c r="J954" s="7">
        <f>VLOOKUP(C954,'Nymex hist.'!A:B,2,0)</f>
        <v>2.2999999999999998</v>
      </c>
      <c r="K954" s="7"/>
      <c r="L954" s="7"/>
      <c r="M954" s="9">
        <f t="shared" si="225"/>
        <v>2.1045000000000003</v>
      </c>
      <c r="N954" s="9">
        <f t="shared" si="226"/>
        <v>2.0094999999999996</v>
      </c>
      <c r="O954" s="9">
        <f t="shared" si="227"/>
        <v>2.0014999999999996</v>
      </c>
      <c r="P954" s="9">
        <f t="shared" si="228"/>
        <v>1.9964999999999999</v>
      </c>
      <c r="Q954" s="9">
        <f t="shared" si="229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x14ac:dyDescent="0.2">
      <c r="A955">
        <f t="shared" si="230"/>
        <v>2</v>
      </c>
      <c r="B955">
        <f t="shared" si="231"/>
        <v>10</v>
      </c>
      <c r="C955" s="1">
        <v>35353</v>
      </c>
      <c r="D955">
        <f t="shared" si="232"/>
        <v>10</v>
      </c>
      <c r="E955">
        <f t="shared" si="233"/>
        <v>1996</v>
      </c>
      <c r="F955" s="15"/>
      <c r="G955" s="16">
        <f t="shared" si="222"/>
        <v>-0.12083333333333357</v>
      </c>
      <c r="H955" s="16">
        <f t="shared" si="223"/>
        <v>-8.9999999999994529E-3</v>
      </c>
      <c r="I955" s="16">
        <f t="shared" si="224"/>
        <v>-0.12983333333333302</v>
      </c>
      <c r="J955" s="7">
        <f>VLOOKUP(C955,'Nymex hist.'!A:B,2,0)</f>
        <v>2.464</v>
      </c>
      <c r="K955" s="7"/>
      <c r="L955" s="7"/>
      <c r="M955" s="9">
        <f t="shared" si="225"/>
        <v>2.1473333333333335</v>
      </c>
      <c r="N955" s="9">
        <f t="shared" si="226"/>
        <v>2.0265</v>
      </c>
      <c r="O955" s="9">
        <f t="shared" si="227"/>
        <v>2.0175000000000005</v>
      </c>
      <c r="P955" s="9">
        <f t="shared" si="228"/>
        <v>2.0124999999999997</v>
      </c>
      <c r="Q955" s="9">
        <f t="shared" si="229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x14ac:dyDescent="0.2">
      <c r="A956">
        <f t="shared" si="230"/>
        <v>3</v>
      </c>
      <c r="B956">
        <f t="shared" si="231"/>
        <v>10</v>
      </c>
      <c r="C956" s="1">
        <v>35354</v>
      </c>
      <c r="D956">
        <f t="shared" si="232"/>
        <v>10</v>
      </c>
      <c r="E956">
        <f t="shared" si="233"/>
        <v>1996</v>
      </c>
      <c r="F956" s="15"/>
      <c r="G956" s="16">
        <f t="shared" si="222"/>
        <v>-0.12741666666666651</v>
      </c>
      <c r="H956" s="16">
        <f t="shared" si="223"/>
        <v>-1.0999999999999677E-2</v>
      </c>
      <c r="I956" s="16">
        <f t="shared" si="224"/>
        <v>-0.13841666666666619</v>
      </c>
      <c r="J956" s="7">
        <f>VLOOKUP(C956,'Nymex hist.'!A:B,2,0)</f>
        <v>2.4369999999999998</v>
      </c>
      <c r="K956" s="7"/>
      <c r="L956" s="7"/>
      <c r="M956" s="9">
        <f t="shared" si="225"/>
        <v>2.1469166666666664</v>
      </c>
      <c r="N956" s="9">
        <f t="shared" si="226"/>
        <v>2.0194999999999999</v>
      </c>
      <c r="O956" s="9">
        <f t="shared" si="227"/>
        <v>2.0085000000000002</v>
      </c>
      <c r="P956" s="9">
        <f t="shared" si="228"/>
        <v>2.0035000000000003</v>
      </c>
      <c r="Q956" s="9">
        <f t="shared" si="229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x14ac:dyDescent="0.2">
      <c r="A957">
        <f t="shared" si="230"/>
        <v>4</v>
      </c>
      <c r="B957">
        <f t="shared" si="231"/>
        <v>10</v>
      </c>
      <c r="C957" s="1">
        <v>35355</v>
      </c>
      <c r="D957">
        <f t="shared" si="232"/>
        <v>10</v>
      </c>
      <c r="E957">
        <f t="shared" si="233"/>
        <v>1996</v>
      </c>
      <c r="F957" s="15"/>
      <c r="G957" s="16">
        <f t="shared" si="222"/>
        <v>-0.1148333333333329</v>
      </c>
      <c r="H957" s="16">
        <f t="shared" si="223"/>
        <v>-1.0999999999999677E-2</v>
      </c>
      <c r="I957" s="16">
        <f t="shared" si="224"/>
        <v>-0.12583333333333258</v>
      </c>
      <c r="J957" s="7">
        <f>VLOOKUP(C957,'Nymex hist.'!A:B,2,0)</f>
        <v>2.4279999999999999</v>
      </c>
      <c r="K957" s="7"/>
      <c r="L957" s="7"/>
      <c r="M957" s="9">
        <f t="shared" si="225"/>
        <v>2.1343333333333327</v>
      </c>
      <c r="N957" s="9">
        <f t="shared" si="226"/>
        <v>2.0194999999999999</v>
      </c>
      <c r="O957" s="9">
        <f t="shared" si="227"/>
        <v>2.0085000000000002</v>
      </c>
      <c r="P957" s="9">
        <f t="shared" si="228"/>
        <v>2.0035000000000003</v>
      </c>
      <c r="Q957" s="9">
        <f t="shared" si="229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x14ac:dyDescent="0.2">
      <c r="A958">
        <f t="shared" si="230"/>
        <v>5</v>
      </c>
      <c r="B958">
        <f t="shared" si="231"/>
        <v>10</v>
      </c>
      <c r="C958" s="1">
        <v>35356</v>
      </c>
      <c r="D958">
        <f t="shared" si="232"/>
        <v>10</v>
      </c>
      <c r="E958">
        <f t="shared" si="233"/>
        <v>1996</v>
      </c>
      <c r="F958" s="15"/>
      <c r="G958" s="16">
        <f t="shared" si="222"/>
        <v>-0.11958333333333293</v>
      </c>
      <c r="H958" s="16">
        <f t="shared" si="223"/>
        <v>-1.2249999999999872E-2</v>
      </c>
      <c r="I958" s="16">
        <f t="shared" si="224"/>
        <v>-0.1318333333333328</v>
      </c>
      <c r="J958" s="7">
        <f>VLOOKUP(C958,'Nymex hist.'!A:B,2,0)</f>
        <v>2.4</v>
      </c>
      <c r="K958" s="7"/>
      <c r="L958" s="7"/>
      <c r="M958" s="9">
        <f t="shared" si="225"/>
        <v>2.140333333333333</v>
      </c>
      <c r="N958" s="9">
        <f t="shared" si="226"/>
        <v>2.02075</v>
      </c>
      <c r="O958" s="9">
        <f t="shared" si="227"/>
        <v>2.0085000000000002</v>
      </c>
      <c r="P958" s="9">
        <f t="shared" si="228"/>
        <v>2.0035000000000003</v>
      </c>
      <c r="Q958" s="9">
        <f t="shared" si="229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x14ac:dyDescent="0.2">
      <c r="A959">
        <f t="shared" si="230"/>
        <v>1</v>
      </c>
      <c r="B959">
        <f t="shared" si="231"/>
        <v>10</v>
      </c>
      <c r="C959" s="1">
        <v>35359</v>
      </c>
      <c r="D959">
        <f t="shared" si="232"/>
        <v>10</v>
      </c>
      <c r="E959">
        <f t="shared" si="233"/>
        <v>1996</v>
      </c>
      <c r="F959" s="15"/>
      <c r="G959" s="16">
        <f t="shared" si="222"/>
        <v>-0.14116666666666644</v>
      </c>
      <c r="H959" s="16">
        <f t="shared" si="223"/>
        <v>-1.8083333333333229E-2</v>
      </c>
      <c r="I959" s="16">
        <f t="shared" si="224"/>
        <v>-0.15924999999999967</v>
      </c>
      <c r="J959" s="7">
        <f>VLOOKUP(C959,'Nymex hist.'!A:B,2,0)</f>
        <v>2.4820000000000002</v>
      </c>
      <c r="K959" s="7"/>
      <c r="L959" s="7"/>
      <c r="M959" s="9">
        <f t="shared" si="225"/>
        <v>2.1749166666666664</v>
      </c>
      <c r="N959" s="9">
        <f t="shared" si="226"/>
        <v>2.0337499999999999</v>
      </c>
      <c r="O959" s="9">
        <f t="shared" si="227"/>
        <v>2.0156666666666667</v>
      </c>
      <c r="P959" s="9">
        <f t="shared" si="228"/>
        <v>2.0106666666666668</v>
      </c>
      <c r="Q959" s="9">
        <f t="shared" si="229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x14ac:dyDescent="0.2">
      <c r="A960">
        <f t="shared" si="230"/>
        <v>2</v>
      </c>
      <c r="B960">
        <f t="shared" si="231"/>
        <v>10</v>
      </c>
      <c r="C960" s="1">
        <v>35360</v>
      </c>
      <c r="D960">
        <f t="shared" si="232"/>
        <v>10</v>
      </c>
      <c r="E960">
        <f t="shared" si="233"/>
        <v>1996</v>
      </c>
      <c r="F960" s="15"/>
      <c r="G960" s="16">
        <f t="shared" si="222"/>
        <v>-0.18791666666666629</v>
      </c>
      <c r="H960" s="16">
        <f t="shared" si="223"/>
        <v>-3.0166666666666675E-2</v>
      </c>
      <c r="I960" s="16">
        <f t="shared" si="224"/>
        <v>-0.21808333333333296</v>
      </c>
      <c r="J960" s="7">
        <f>VLOOKUP(C960,'Nymex hist.'!A:B,2,0)</f>
        <v>2.625</v>
      </c>
      <c r="K960" s="7"/>
      <c r="L960" s="7"/>
      <c r="M960" s="9">
        <f t="shared" si="225"/>
        <v>2.2218333333333331</v>
      </c>
      <c r="N960" s="9">
        <f t="shared" si="226"/>
        <v>2.0339166666666668</v>
      </c>
      <c r="O960" s="9">
        <f t="shared" si="227"/>
        <v>2.0037500000000001</v>
      </c>
      <c r="P960" s="9">
        <f t="shared" si="228"/>
        <v>1.9987500000000002</v>
      </c>
      <c r="Q960" s="9">
        <f t="shared" si="229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x14ac:dyDescent="0.2">
      <c r="A961">
        <f t="shared" si="230"/>
        <v>3</v>
      </c>
      <c r="B961">
        <f t="shared" si="231"/>
        <v>10</v>
      </c>
      <c r="C961" s="1">
        <v>35361</v>
      </c>
      <c r="D961">
        <f t="shared" si="232"/>
        <v>10</v>
      </c>
      <c r="E961">
        <f t="shared" si="233"/>
        <v>1996</v>
      </c>
      <c r="F961" s="15"/>
      <c r="G961" s="16">
        <f t="shared" si="222"/>
        <v>-0.16250000000000053</v>
      </c>
      <c r="H961" s="16">
        <f t="shared" si="223"/>
        <v>-3.0166666666667119E-2</v>
      </c>
      <c r="I961" s="16">
        <f t="shared" si="224"/>
        <v>-0.19266666666666765</v>
      </c>
      <c r="J961" s="7">
        <f>VLOOKUP(C961,'Nymex hist.'!A:B,2,0)</f>
        <v>2.5750000000000002</v>
      </c>
      <c r="K961" s="7"/>
      <c r="L961" s="7"/>
      <c r="M961" s="9">
        <f t="shared" si="225"/>
        <v>2.2064166666666671</v>
      </c>
      <c r="N961" s="9">
        <f t="shared" si="226"/>
        <v>2.0439166666666666</v>
      </c>
      <c r="O961" s="9">
        <f t="shared" si="227"/>
        <v>2.0137499999999995</v>
      </c>
      <c r="P961" s="9">
        <f t="shared" si="228"/>
        <v>2.0137499999999995</v>
      </c>
      <c r="Q961" s="9">
        <f t="shared" si="229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x14ac:dyDescent="0.2">
      <c r="A962">
        <f t="shared" si="230"/>
        <v>4</v>
      </c>
      <c r="B962">
        <f t="shared" si="231"/>
        <v>10</v>
      </c>
      <c r="C962" s="1">
        <v>35362</v>
      </c>
      <c r="D962">
        <f t="shared" si="232"/>
        <v>10</v>
      </c>
      <c r="E962">
        <f t="shared" si="233"/>
        <v>1996</v>
      </c>
      <c r="F962" s="15"/>
      <c r="G962" s="16">
        <f t="shared" si="222"/>
        <v>-0.13108333333333366</v>
      </c>
      <c r="H962" s="16">
        <f t="shared" si="223"/>
        <v>-3.0166666666666009E-2</v>
      </c>
      <c r="I962" s="16">
        <f t="shared" si="224"/>
        <v>-0.16124999999999967</v>
      </c>
      <c r="J962" s="7">
        <f>VLOOKUP(C962,'Nymex hist.'!A:B,2,0)</f>
        <v>2.4849999999999999</v>
      </c>
      <c r="K962" s="7"/>
      <c r="L962" s="7"/>
      <c r="M962" s="9">
        <f t="shared" si="225"/>
        <v>2.14</v>
      </c>
      <c r="N962" s="9">
        <f t="shared" si="226"/>
        <v>2.0089166666666665</v>
      </c>
      <c r="O962" s="9">
        <f t="shared" si="227"/>
        <v>1.9787500000000005</v>
      </c>
      <c r="P962" s="9">
        <f t="shared" si="228"/>
        <v>1.9787500000000005</v>
      </c>
      <c r="Q962" s="9">
        <f t="shared" si="229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x14ac:dyDescent="0.2">
      <c r="A963">
        <f t="shared" si="230"/>
        <v>5</v>
      </c>
      <c r="B963">
        <f t="shared" si="231"/>
        <v>10</v>
      </c>
      <c r="C963" s="1">
        <v>35363</v>
      </c>
      <c r="D963">
        <f t="shared" si="232"/>
        <v>10</v>
      </c>
      <c r="E963">
        <f t="shared" si="233"/>
        <v>1996</v>
      </c>
      <c r="F963" s="15"/>
      <c r="G963" s="16">
        <f t="shared" si="222"/>
        <v>-0.14816666666666656</v>
      </c>
      <c r="H963" s="16">
        <f t="shared" si="223"/>
        <v>-3.6750000000000282E-2</v>
      </c>
      <c r="I963" s="16">
        <f t="shared" si="224"/>
        <v>-0.18491666666666684</v>
      </c>
      <c r="J963" s="7">
        <f>VLOOKUP(C963,'Nymex hist.'!A:B,2,0)</f>
        <v>2.6520000000000001</v>
      </c>
      <c r="K963" s="7"/>
      <c r="L963" s="7"/>
      <c r="M963" s="9">
        <f t="shared" si="225"/>
        <v>2.1810833333333335</v>
      </c>
      <c r="N963" s="9">
        <f t="shared" si="226"/>
        <v>2.0329166666666669</v>
      </c>
      <c r="O963" s="9">
        <f t="shared" si="227"/>
        <v>1.9961666666666666</v>
      </c>
      <c r="P963" s="9">
        <f t="shared" si="228"/>
        <v>1.9961666666666666</v>
      </c>
      <c r="Q963" s="9">
        <f t="shared" si="229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x14ac:dyDescent="0.2">
      <c r="A964">
        <f t="shared" si="230"/>
        <v>1</v>
      </c>
      <c r="B964">
        <f t="shared" si="231"/>
        <v>10</v>
      </c>
      <c r="C964" s="1">
        <v>35366</v>
      </c>
      <c r="D964">
        <f t="shared" si="232"/>
        <v>10</v>
      </c>
      <c r="E964">
        <f t="shared" si="233"/>
        <v>1996</v>
      </c>
      <c r="F964" s="15"/>
      <c r="G964" s="16">
        <f t="shared" si="222"/>
        <v>-0.14833333333333343</v>
      </c>
      <c r="H964" s="16">
        <f t="shared" si="223"/>
        <v>-3.9166666666666572E-2</v>
      </c>
      <c r="I964" s="16">
        <f t="shared" si="224"/>
        <v>-0.1875</v>
      </c>
      <c r="J964" s="7">
        <f>VLOOKUP(C964,'Nymex hist.'!A:B,2,0)</f>
        <v>2.7309999999999999</v>
      </c>
      <c r="K964" s="7"/>
      <c r="L964" s="7"/>
      <c r="M964" s="9">
        <f t="shared" si="225"/>
        <v>2.2012500000000004</v>
      </c>
      <c r="N964" s="9">
        <f t="shared" si="226"/>
        <v>2.0529166666666669</v>
      </c>
      <c r="O964" s="9">
        <f t="shared" si="227"/>
        <v>2.0137500000000004</v>
      </c>
      <c r="P964" s="9">
        <f t="shared" si="228"/>
        <v>2.0137500000000004</v>
      </c>
      <c r="Q964" s="9">
        <f t="shared" si="229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x14ac:dyDescent="0.2">
      <c r="A965">
        <f t="shared" si="230"/>
        <v>2</v>
      </c>
      <c r="B965">
        <f t="shared" si="231"/>
        <v>10</v>
      </c>
      <c r="C965" s="1">
        <v>35367</v>
      </c>
      <c r="D965">
        <f t="shared" si="232"/>
        <v>10</v>
      </c>
      <c r="E965">
        <f t="shared" si="233"/>
        <v>1996</v>
      </c>
      <c r="F965" s="15"/>
      <c r="G965" s="16">
        <f t="shared" ref="G965:G1028" si="235">N965-M965</f>
        <v>-0.15666666666666673</v>
      </c>
      <c r="H965" s="16">
        <f t="shared" ref="H965:H1028" si="236">O965-N965</f>
        <v>-3.9166666666667016E-2</v>
      </c>
      <c r="I965" s="16">
        <f t="shared" ref="I965:I1028" si="237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8">SUMIF($S$3:$FQ$3,$E965+1,$S965:$FQ965)/COUNTIF($S$3:$FQ$3,$E965+1)</f>
        <v>2.2195833333333335</v>
      </c>
      <c r="N965" s="9">
        <f t="shared" ref="N965:N1028" si="239">SUMIF($S$3:$FQ$3,$E965+2,$S965:$FQ965)/COUNTIF($S$3:$FQ$3,$E965+2)</f>
        <v>2.0629166666666667</v>
      </c>
      <c r="O965" s="9">
        <f t="shared" ref="O965:O1028" si="240">SUMIF($S$3:$FQ$3,$E965+3,$S965:$FQ965)/COUNTIF($S$3:$FQ$3,$E965+3)</f>
        <v>2.0237499999999997</v>
      </c>
      <c r="P965" s="9">
        <f t="shared" ref="P965:P1028" si="241">SUMIF($S$3:$FQ$3,$E965+4,$S965:$FQ965)/COUNTIF($S$3:$FQ$3,$E965+4)</f>
        <v>2.0237499999999997</v>
      </c>
      <c r="Q965" s="9">
        <f t="shared" ref="Q965:Q1028" si="242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x14ac:dyDescent="0.2">
      <c r="A966">
        <f t="shared" ref="A966:A1029" si="243">WEEKDAY(C966,2)</f>
        <v>3</v>
      </c>
      <c r="B966">
        <f t="shared" ref="B966:B1029" si="244">MONTH(C966)</f>
        <v>10</v>
      </c>
      <c r="C966" s="1">
        <v>35368</v>
      </c>
      <c r="D966">
        <f t="shared" ref="D966:D1029" si="245">MONTH(R966)</f>
        <v>10</v>
      </c>
      <c r="E966">
        <f t="shared" ref="E966:E1029" si="246">YEAR(R966)</f>
        <v>1996</v>
      </c>
      <c r="F966" s="15"/>
      <c r="G966" s="16">
        <f t="shared" si="235"/>
        <v>-0.16349999999999998</v>
      </c>
      <c r="H966" s="16">
        <f t="shared" si="236"/>
        <v>-3.9166666666667016E-2</v>
      </c>
      <c r="I966" s="16">
        <f t="shared" si="237"/>
        <v>-0.20266666666666699</v>
      </c>
      <c r="J966" s="7">
        <f>VLOOKUP(C966,'Nymex hist.'!A:B,2,0)</f>
        <v>2.8639999999999999</v>
      </c>
      <c r="K966" s="7"/>
      <c r="L966" s="7"/>
      <c r="M966" s="9">
        <f t="shared" si="238"/>
        <v>2.2264166666666667</v>
      </c>
      <c r="N966" s="9">
        <f t="shared" si="239"/>
        <v>2.0629166666666667</v>
      </c>
      <c r="O966" s="9">
        <f t="shared" si="240"/>
        <v>2.0237499999999997</v>
      </c>
      <c r="P966" s="9">
        <f t="shared" si="241"/>
        <v>2.0237499999999997</v>
      </c>
      <c r="Q966" s="9">
        <f t="shared" si="242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x14ac:dyDescent="0.2">
      <c r="A967">
        <f t="shared" si="243"/>
        <v>4</v>
      </c>
      <c r="B967">
        <f t="shared" si="244"/>
        <v>10</v>
      </c>
      <c r="C967" s="1">
        <v>35369</v>
      </c>
      <c r="D967">
        <f t="shared" si="245"/>
        <v>10</v>
      </c>
      <c r="E967">
        <f t="shared" si="246"/>
        <v>1996</v>
      </c>
      <c r="F967" s="15"/>
      <c r="G967" s="16">
        <f t="shared" si="235"/>
        <v>-0.12591666666666601</v>
      </c>
      <c r="H967" s="16">
        <f t="shared" si="236"/>
        <v>-4.0166666666667794E-2</v>
      </c>
      <c r="I967" s="16">
        <f t="shared" si="237"/>
        <v>-0.1660833333333338</v>
      </c>
      <c r="J967" s="7">
        <f>VLOOKUP(C967,'Nymex hist.'!A:B,2,0)</f>
        <v>2.7280000000000002</v>
      </c>
      <c r="K967" s="7"/>
      <c r="L967" s="7"/>
      <c r="M967" s="9">
        <f t="shared" si="238"/>
        <v>2.1726666666666667</v>
      </c>
      <c r="N967" s="9">
        <f t="shared" si="239"/>
        <v>2.0467500000000007</v>
      </c>
      <c r="O967" s="9">
        <f t="shared" si="240"/>
        <v>2.0065833333333329</v>
      </c>
      <c r="P967" s="9">
        <f t="shared" si="241"/>
        <v>2.0065833333333329</v>
      </c>
      <c r="Q967" s="9">
        <f t="shared" si="242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x14ac:dyDescent="0.2">
      <c r="A968">
        <f t="shared" si="243"/>
        <v>5</v>
      </c>
      <c r="B968">
        <f t="shared" si="244"/>
        <v>11</v>
      </c>
      <c r="C968" s="1">
        <v>35370</v>
      </c>
      <c r="D968">
        <f t="shared" si="245"/>
        <v>11</v>
      </c>
      <c r="E968">
        <f t="shared" si="246"/>
        <v>1996</v>
      </c>
      <c r="F968" s="15"/>
      <c r="G968" s="16">
        <f t="shared" si="235"/>
        <v>-0.1135833333333327</v>
      </c>
      <c r="H968" s="16">
        <f t="shared" si="236"/>
        <v>-4.0833333333334165E-2</v>
      </c>
      <c r="I968" s="16">
        <f t="shared" si="237"/>
        <v>-0.15441666666666687</v>
      </c>
      <c r="J968" s="7">
        <f>VLOOKUP(C968,'Nymex hist.'!A:B,2,0)</f>
        <v>2.6619999999999999</v>
      </c>
      <c r="K968" s="7"/>
      <c r="L968" s="7"/>
      <c r="M968" s="9">
        <f t="shared" si="238"/>
        <v>2.1470833333333332</v>
      </c>
      <c r="N968" s="9">
        <f t="shared" si="239"/>
        <v>2.0335000000000005</v>
      </c>
      <c r="O968" s="9">
        <f t="shared" si="240"/>
        <v>1.9926666666666664</v>
      </c>
      <c r="P968" s="9">
        <f t="shared" si="241"/>
        <v>1.9926666666666664</v>
      </c>
      <c r="Q968" s="9">
        <f t="shared" si="242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x14ac:dyDescent="0.2">
      <c r="A969">
        <f t="shared" si="243"/>
        <v>1</v>
      </c>
      <c r="B969">
        <f t="shared" si="244"/>
        <v>11</v>
      </c>
      <c r="C969" s="1">
        <v>35373</v>
      </c>
      <c r="D969">
        <f t="shared" si="245"/>
        <v>11</v>
      </c>
      <c r="E969">
        <f t="shared" si="246"/>
        <v>1996</v>
      </c>
      <c r="F969" s="15"/>
      <c r="G969" s="16">
        <f t="shared" si="235"/>
        <v>-8.5416666666666252E-2</v>
      </c>
      <c r="H969" s="16">
        <f t="shared" si="236"/>
        <v>-3.516666666666679E-2</v>
      </c>
      <c r="I969" s="16">
        <f t="shared" si="237"/>
        <v>-0.12058333333333304</v>
      </c>
      <c r="J969" s="7">
        <f>VLOOKUP(C969,'Nymex hist.'!A:B,2,0)</f>
        <v>2.573</v>
      </c>
      <c r="K969" s="7"/>
      <c r="L969" s="7"/>
      <c r="M969" s="9">
        <f t="shared" si="238"/>
        <v>2.098583333333333</v>
      </c>
      <c r="N969" s="9">
        <f t="shared" si="239"/>
        <v>2.0131666666666668</v>
      </c>
      <c r="O969" s="9">
        <f t="shared" si="240"/>
        <v>1.978</v>
      </c>
      <c r="P969" s="9">
        <f t="shared" si="241"/>
        <v>1.978</v>
      </c>
      <c r="Q969" s="9">
        <f t="shared" si="242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x14ac:dyDescent="0.2">
      <c r="A970">
        <f t="shared" si="243"/>
        <v>2</v>
      </c>
      <c r="B970">
        <f t="shared" si="244"/>
        <v>11</v>
      </c>
      <c r="C970" s="1">
        <v>35374</v>
      </c>
      <c r="D970">
        <f t="shared" si="245"/>
        <v>11</v>
      </c>
      <c r="E970">
        <f t="shared" si="246"/>
        <v>1996</v>
      </c>
      <c r="F970" s="15"/>
      <c r="G970" s="16">
        <f t="shared" si="235"/>
        <v>-0.11541666666666694</v>
      </c>
      <c r="H970" s="16">
        <f t="shared" si="236"/>
        <v>-3.3750000000000169E-2</v>
      </c>
      <c r="I970" s="16">
        <f t="shared" si="237"/>
        <v>-0.14916666666666711</v>
      </c>
      <c r="J970" s="7">
        <f>VLOOKUP(C970,'Nymex hist.'!A:B,2,0)</f>
        <v>2.6739999999999999</v>
      </c>
      <c r="K970" s="7"/>
      <c r="L970" s="7"/>
      <c r="M970" s="9">
        <f t="shared" si="238"/>
        <v>2.1341666666666668</v>
      </c>
      <c r="N970" s="9">
        <f t="shared" si="239"/>
        <v>2.0187499999999998</v>
      </c>
      <c r="O970" s="9">
        <f t="shared" si="240"/>
        <v>1.9849999999999997</v>
      </c>
      <c r="P970" s="9">
        <f t="shared" si="241"/>
        <v>1.9849999999999997</v>
      </c>
      <c r="Q970" s="9">
        <f t="shared" si="242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x14ac:dyDescent="0.2">
      <c r="A971">
        <f t="shared" si="243"/>
        <v>3</v>
      </c>
      <c r="B971">
        <f t="shared" si="244"/>
        <v>11</v>
      </c>
      <c r="C971" s="1">
        <v>35375</v>
      </c>
      <c r="D971">
        <f t="shared" si="245"/>
        <v>11</v>
      </c>
      <c r="E971">
        <f t="shared" si="246"/>
        <v>1996</v>
      </c>
      <c r="F971" s="15"/>
      <c r="G971" s="16">
        <f t="shared" si="235"/>
        <v>-0.12175000000000002</v>
      </c>
      <c r="H971" s="16">
        <f t="shared" si="236"/>
        <v>-1.7416666666666858E-2</v>
      </c>
      <c r="I971" s="16">
        <f t="shared" si="237"/>
        <v>-0.13916666666666688</v>
      </c>
      <c r="J971" s="7">
        <f>VLOOKUP(C971,'Nymex hist.'!A:B,2,0)</f>
        <v>2.6840000000000002</v>
      </c>
      <c r="K971" s="7"/>
      <c r="L971" s="7"/>
      <c r="M971" s="9">
        <f t="shared" si="238"/>
        <v>2.1379999999999999</v>
      </c>
      <c r="N971" s="9">
        <f t="shared" si="239"/>
        <v>2.0162499999999999</v>
      </c>
      <c r="O971" s="9">
        <f t="shared" si="240"/>
        <v>1.998833333333333</v>
      </c>
      <c r="P971" s="9">
        <f t="shared" si="241"/>
        <v>1.9938333333333336</v>
      </c>
      <c r="Q971" s="9">
        <f t="shared" si="242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x14ac:dyDescent="0.2">
      <c r="A972">
        <f t="shared" si="243"/>
        <v>4</v>
      </c>
      <c r="B972">
        <f t="shared" si="244"/>
        <v>11</v>
      </c>
      <c r="C972" s="1">
        <v>35376</v>
      </c>
      <c r="D972">
        <f t="shared" si="245"/>
        <v>11</v>
      </c>
      <c r="E972">
        <f t="shared" si="246"/>
        <v>1996</v>
      </c>
      <c r="F972" s="15"/>
      <c r="G972" s="16">
        <f t="shared" si="235"/>
        <v>-0.11350000000000016</v>
      </c>
      <c r="H972" s="16">
        <f t="shared" si="236"/>
        <v>-9.3333333333331936E-3</v>
      </c>
      <c r="I972" s="16">
        <f t="shared" si="237"/>
        <v>-0.12283333333333335</v>
      </c>
      <c r="J972" s="7">
        <f>VLOOKUP(C972,'Nymex hist.'!A:B,2,0)</f>
        <v>2.6429999999999998</v>
      </c>
      <c r="K972" s="7"/>
      <c r="L972" s="7"/>
      <c r="M972" s="9">
        <f t="shared" si="238"/>
        <v>2.1241666666666665</v>
      </c>
      <c r="N972" s="9">
        <f t="shared" si="239"/>
        <v>2.0106666666666664</v>
      </c>
      <c r="O972" s="9">
        <f t="shared" si="240"/>
        <v>2.0013333333333332</v>
      </c>
      <c r="P972" s="9">
        <f t="shared" si="241"/>
        <v>1.9963333333333331</v>
      </c>
      <c r="Q972" s="9">
        <f t="shared" si="242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x14ac:dyDescent="0.2">
      <c r="A973">
        <f t="shared" si="243"/>
        <v>5</v>
      </c>
      <c r="B973">
        <f t="shared" si="244"/>
        <v>11</v>
      </c>
      <c r="C973" s="1">
        <v>35377</v>
      </c>
      <c r="D973">
        <f t="shared" si="245"/>
        <v>11</v>
      </c>
      <c r="E973">
        <f t="shared" si="246"/>
        <v>1996</v>
      </c>
      <c r="F973" s="15"/>
      <c r="G973" s="16">
        <f t="shared" si="235"/>
        <v>-0.11291666666666655</v>
      </c>
      <c r="H973" s="16">
        <f t="shared" si="236"/>
        <v>-9.0833333333337762E-3</v>
      </c>
      <c r="I973" s="16">
        <f t="shared" si="237"/>
        <v>-0.12200000000000033</v>
      </c>
      <c r="J973" s="7">
        <f>VLOOKUP(C973,'Nymex hist.'!A:B,2,0)</f>
        <v>2.669</v>
      </c>
      <c r="K973" s="7"/>
      <c r="L973" s="7"/>
      <c r="M973" s="9">
        <f t="shared" si="238"/>
        <v>2.1280000000000001</v>
      </c>
      <c r="N973" s="9">
        <f t="shared" si="239"/>
        <v>2.0150833333333336</v>
      </c>
      <c r="O973" s="9">
        <f t="shared" si="240"/>
        <v>2.0059999999999998</v>
      </c>
      <c r="P973" s="9">
        <f t="shared" si="241"/>
        <v>2.0009999999999999</v>
      </c>
      <c r="Q973" s="9">
        <f t="shared" si="242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x14ac:dyDescent="0.2">
      <c r="A974">
        <f t="shared" si="243"/>
        <v>1</v>
      </c>
      <c r="B974">
        <f t="shared" si="244"/>
        <v>11</v>
      </c>
      <c r="C974" s="1">
        <v>35380</v>
      </c>
      <c r="D974">
        <f t="shared" si="245"/>
        <v>11</v>
      </c>
      <c r="E974">
        <f t="shared" si="246"/>
        <v>1996</v>
      </c>
      <c r="F974" s="15"/>
      <c r="G974" s="16">
        <f t="shared" si="235"/>
        <v>-0.1383333333333332</v>
      </c>
      <c r="H974" s="16">
        <f t="shared" si="236"/>
        <v>-9.8333333333329165E-3</v>
      </c>
      <c r="I974" s="16">
        <f t="shared" si="237"/>
        <v>-0.14816666666666611</v>
      </c>
      <c r="J974" s="7">
        <f>VLOOKUP(C974,'Nymex hist.'!A:B,2,0)</f>
        <v>2.7330000000000001</v>
      </c>
      <c r="K974" s="7"/>
      <c r="L974" s="7"/>
      <c r="M974" s="9">
        <f t="shared" si="238"/>
        <v>2.1641666666666666</v>
      </c>
      <c r="N974" s="9">
        <f t="shared" si="239"/>
        <v>2.0258333333333334</v>
      </c>
      <c r="O974" s="9">
        <f t="shared" si="240"/>
        <v>2.0160000000000005</v>
      </c>
      <c r="P974" s="9">
        <f t="shared" si="241"/>
        <v>2.0110000000000001</v>
      </c>
      <c r="Q974" s="9">
        <f t="shared" si="242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x14ac:dyDescent="0.2">
      <c r="A975">
        <f t="shared" si="243"/>
        <v>2</v>
      </c>
      <c r="B975">
        <f t="shared" si="244"/>
        <v>11</v>
      </c>
      <c r="C975" s="1">
        <v>35381</v>
      </c>
      <c r="D975">
        <f t="shared" si="245"/>
        <v>11</v>
      </c>
      <c r="E975">
        <f t="shared" si="246"/>
        <v>1996</v>
      </c>
      <c r="F975" s="15"/>
      <c r="G975" s="16">
        <f t="shared" si="235"/>
        <v>-0.12916666666666732</v>
      </c>
      <c r="H975" s="16">
        <f t="shared" si="236"/>
        <v>-1.2166666666666215E-2</v>
      </c>
      <c r="I975" s="16">
        <f t="shared" si="237"/>
        <v>-0.14133333333333353</v>
      </c>
      <c r="J975" s="7">
        <f>VLOOKUP(C975,'Nymex hist.'!A:B,2,0)</f>
        <v>2.6459999999999999</v>
      </c>
      <c r="K975" s="7"/>
      <c r="L975" s="7"/>
      <c r="M975" s="9">
        <f t="shared" si="238"/>
        <v>2.1365833333333337</v>
      </c>
      <c r="N975" s="9">
        <f t="shared" si="239"/>
        <v>2.0074166666666664</v>
      </c>
      <c r="O975" s="9">
        <f t="shared" si="240"/>
        <v>1.9952500000000002</v>
      </c>
      <c r="P975" s="9">
        <f t="shared" si="241"/>
        <v>1.9902500000000003</v>
      </c>
      <c r="Q975" s="9">
        <f t="shared" si="242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x14ac:dyDescent="0.2">
      <c r="A976">
        <f t="shared" si="243"/>
        <v>3</v>
      </c>
      <c r="B976">
        <f t="shared" si="244"/>
        <v>11</v>
      </c>
      <c r="C976" s="1">
        <v>35382</v>
      </c>
      <c r="D976">
        <f t="shared" si="245"/>
        <v>11</v>
      </c>
      <c r="E976">
        <f t="shared" si="246"/>
        <v>1996</v>
      </c>
      <c r="F976" s="15"/>
      <c r="G976" s="16">
        <f t="shared" si="235"/>
        <v>-0.12949999999999973</v>
      </c>
      <c r="H976" s="16">
        <f t="shared" si="236"/>
        <v>-1.1333333333333417E-2</v>
      </c>
      <c r="I976" s="16">
        <f t="shared" si="237"/>
        <v>-0.14083333333333314</v>
      </c>
      <c r="J976" s="7">
        <f>VLOOKUP(C976,'Nymex hist.'!A:B,2,0)</f>
        <v>2.645</v>
      </c>
      <c r="K976" s="7"/>
      <c r="L976" s="7"/>
      <c r="M976" s="9">
        <f t="shared" si="238"/>
        <v>2.1419166666666665</v>
      </c>
      <c r="N976" s="9">
        <f t="shared" si="239"/>
        <v>2.0124166666666667</v>
      </c>
      <c r="O976" s="9">
        <f t="shared" si="240"/>
        <v>2.0010833333333333</v>
      </c>
      <c r="P976" s="9">
        <f t="shared" si="241"/>
        <v>1.9960833333333332</v>
      </c>
      <c r="Q976" s="9">
        <f t="shared" si="242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x14ac:dyDescent="0.2">
      <c r="A977">
        <f t="shared" si="243"/>
        <v>4</v>
      </c>
      <c r="B977">
        <f t="shared" si="244"/>
        <v>11</v>
      </c>
      <c r="C977" s="1">
        <v>35383</v>
      </c>
      <c r="D977">
        <f t="shared" si="245"/>
        <v>11</v>
      </c>
      <c r="E977">
        <f t="shared" si="246"/>
        <v>1996</v>
      </c>
      <c r="F977" s="15"/>
      <c r="G977" s="16">
        <f t="shared" si="235"/>
        <v>-0.15908333333333324</v>
      </c>
      <c r="H977" s="16">
        <f t="shared" si="236"/>
        <v>-1.2166666666666437E-2</v>
      </c>
      <c r="I977" s="16">
        <f t="shared" si="237"/>
        <v>-0.17124999999999968</v>
      </c>
      <c r="J977" s="7">
        <f>VLOOKUP(C977,'Nymex hist.'!A:B,2,0)</f>
        <v>2.7869999999999999</v>
      </c>
      <c r="K977" s="7"/>
      <c r="L977" s="7"/>
      <c r="M977" s="9">
        <f t="shared" si="238"/>
        <v>2.1903333333333332</v>
      </c>
      <c r="N977" s="9">
        <f t="shared" si="239"/>
        <v>2.03125</v>
      </c>
      <c r="O977" s="9">
        <f t="shared" si="240"/>
        <v>2.0190833333333336</v>
      </c>
      <c r="P977" s="9">
        <f t="shared" si="241"/>
        <v>2.0140833333333332</v>
      </c>
      <c r="Q977" s="9">
        <f t="shared" si="242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x14ac:dyDescent="0.2">
      <c r="A978">
        <f t="shared" si="243"/>
        <v>5</v>
      </c>
      <c r="B978">
        <f t="shared" si="244"/>
        <v>11</v>
      </c>
      <c r="C978" s="1">
        <v>35384</v>
      </c>
      <c r="D978">
        <f t="shared" si="245"/>
        <v>11</v>
      </c>
      <c r="E978">
        <f t="shared" si="246"/>
        <v>1996</v>
      </c>
      <c r="F978" s="15"/>
      <c r="G978" s="16">
        <f t="shared" si="235"/>
        <v>-0.19074999999999998</v>
      </c>
      <c r="H978" s="16">
        <f t="shared" si="236"/>
        <v>-1.2333333333332863E-2</v>
      </c>
      <c r="I978" s="16">
        <f t="shared" si="237"/>
        <v>-0.20308333333333284</v>
      </c>
      <c r="J978" s="7">
        <f>VLOOKUP(C978,'Nymex hist.'!A:B,2,0)</f>
        <v>2.9079999999999999</v>
      </c>
      <c r="K978" s="7"/>
      <c r="L978" s="7"/>
      <c r="M978" s="9">
        <f t="shared" si="238"/>
        <v>2.2341666666666664</v>
      </c>
      <c r="N978" s="9">
        <f t="shared" si="239"/>
        <v>2.0434166666666664</v>
      </c>
      <c r="O978" s="9">
        <f t="shared" si="240"/>
        <v>2.0310833333333336</v>
      </c>
      <c r="P978" s="9">
        <f t="shared" si="241"/>
        <v>2.0260833333333337</v>
      </c>
      <c r="Q978" s="9">
        <f t="shared" si="242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x14ac:dyDescent="0.2">
      <c r="A979">
        <f t="shared" si="243"/>
        <v>1</v>
      </c>
      <c r="B979">
        <f t="shared" si="244"/>
        <v>11</v>
      </c>
      <c r="C979" s="1">
        <v>35387</v>
      </c>
      <c r="D979">
        <f t="shared" si="245"/>
        <v>11</v>
      </c>
      <c r="E979">
        <f t="shared" si="246"/>
        <v>1996</v>
      </c>
      <c r="F979" s="15"/>
      <c r="G979" s="16">
        <f t="shared" si="235"/>
        <v>-0.19625000000000048</v>
      </c>
      <c r="H979" s="16">
        <f t="shared" si="236"/>
        <v>-1.3083333333333336E-2</v>
      </c>
      <c r="I979" s="16">
        <f t="shared" si="237"/>
        <v>-0.20933333333333382</v>
      </c>
      <c r="J979" s="7">
        <f>VLOOKUP(C979,'Nymex hist.'!A:B,2,0)</f>
        <v>2.9780000000000002</v>
      </c>
      <c r="K979" s="7"/>
      <c r="L979" s="7"/>
      <c r="M979" s="9">
        <f t="shared" si="238"/>
        <v>2.2472500000000002</v>
      </c>
      <c r="N979" s="9">
        <f t="shared" si="239"/>
        <v>2.0509999999999997</v>
      </c>
      <c r="O979" s="9">
        <f t="shared" si="240"/>
        <v>2.0379166666666664</v>
      </c>
      <c r="P979" s="9">
        <f t="shared" si="241"/>
        <v>2.0329166666666665</v>
      </c>
      <c r="Q979" s="9">
        <f t="shared" si="242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x14ac:dyDescent="0.2">
      <c r="A980">
        <f t="shared" si="243"/>
        <v>2</v>
      </c>
      <c r="B980">
        <f t="shared" si="244"/>
        <v>11</v>
      </c>
      <c r="C980" s="1">
        <v>35388</v>
      </c>
      <c r="D980">
        <f t="shared" si="245"/>
        <v>11</v>
      </c>
      <c r="E980">
        <f t="shared" si="246"/>
        <v>1996</v>
      </c>
      <c r="F980" s="15"/>
      <c r="G980" s="16">
        <f t="shared" si="235"/>
        <v>-0.25116666666666676</v>
      </c>
      <c r="H980" s="16">
        <f t="shared" si="236"/>
        <v>-3.1749999999999723E-2</v>
      </c>
      <c r="I980" s="16">
        <f t="shared" si="237"/>
        <v>-0.28291666666666648</v>
      </c>
      <c r="J980" s="7">
        <f>VLOOKUP(C980,'Nymex hist.'!A:B,2,0)</f>
        <v>3.306</v>
      </c>
      <c r="K980" s="7"/>
      <c r="L980" s="7"/>
      <c r="M980" s="9">
        <f t="shared" si="238"/>
        <v>2.3094999999999999</v>
      </c>
      <c r="N980" s="9">
        <f t="shared" si="239"/>
        <v>2.0583333333333331</v>
      </c>
      <c r="O980" s="9">
        <f t="shared" si="240"/>
        <v>2.0265833333333334</v>
      </c>
      <c r="P980" s="9">
        <f t="shared" si="241"/>
        <v>2.0215833333333331</v>
      </c>
      <c r="Q980" s="9">
        <f t="shared" si="242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x14ac:dyDescent="0.2">
      <c r="A981">
        <f t="shared" si="243"/>
        <v>3</v>
      </c>
      <c r="B981">
        <f t="shared" si="244"/>
        <v>11</v>
      </c>
      <c r="C981" s="1">
        <v>35389</v>
      </c>
      <c r="D981">
        <f t="shared" si="245"/>
        <v>11</v>
      </c>
      <c r="E981">
        <f t="shared" si="246"/>
        <v>1996</v>
      </c>
      <c r="F981" s="15"/>
      <c r="G981" s="16">
        <f t="shared" si="235"/>
        <v>-0.2793333333333341</v>
      </c>
      <c r="H981" s="16">
        <f t="shared" si="236"/>
        <v>-4.2666666666666409E-2</v>
      </c>
      <c r="I981" s="16">
        <f t="shared" si="237"/>
        <v>-0.32200000000000051</v>
      </c>
      <c r="J981" s="7">
        <f>VLOOKUP(C981,'Nymex hist.'!A:B,2,0)</f>
        <v>3.6269999999999998</v>
      </c>
      <c r="K981" s="7"/>
      <c r="L981" s="7"/>
      <c r="M981" s="9">
        <f t="shared" si="238"/>
        <v>2.3295000000000003</v>
      </c>
      <c r="N981" s="9">
        <f t="shared" si="239"/>
        <v>2.0501666666666662</v>
      </c>
      <c r="O981" s="9">
        <f t="shared" si="240"/>
        <v>2.0074999999999998</v>
      </c>
      <c r="P981" s="9">
        <f t="shared" si="241"/>
        <v>2.0024999999999999</v>
      </c>
      <c r="Q981" s="9">
        <f t="shared" si="242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x14ac:dyDescent="0.2">
      <c r="A982">
        <f t="shared" si="243"/>
        <v>4</v>
      </c>
      <c r="B982">
        <f t="shared" si="244"/>
        <v>11</v>
      </c>
      <c r="C982" s="1">
        <v>35390</v>
      </c>
      <c r="D982">
        <f t="shared" si="245"/>
        <v>11</v>
      </c>
      <c r="E982">
        <f t="shared" si="246"/>
        <v>1996</v>
      </c>
      <c r="F982" s="15"/>
      <c r="G982" s="16">
        <f t="shared" si="235"/>
        <v>-0.2784166666666672</v>
      </c>
      <c r="H982" s="16">
        <f t="shared" si="236"/>
        <v>-2.2916666666666696E-2</v>
      </c>
      <c r="I982" s="16">
        <f t="shared" si="237"/>
        <v>-0.3013333333333339</v>
      </c>
      <c r="J982" s="7">
        <f>VLOOKUP(C982,'Nymex hist.'!A:B,2,0)</f>
        <v>3.9009999999999998</v>
      </c>
      <c r="K982" s="7"/>
      <c r="L982" s="7"/>
      <c r="M982" s="9">
        <f t="shared" si="238"/>
        <v>2.334083333333334</v>
      </c>
      <c r="N982" s="9">
        <f t="shared" si="239"/>
        <v>2.0556666666666668</v>
      </c>
      <c r="O982" s="9">
        <f t="shared" si="240"/>
        <v>2.0327500000000001</v>
      </c>
      <c r="P982" s="9">
        <f t="shared" si="241"/>
        <v>2.0277499999999997</v>
      </c>
      <c r="Q982" s="9">
        <f t="shared" si="242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x14ac:dyDescent="0.2">
      <c r="A983">
        <f t="shared" si="243"/>
        <v>5</v>
      </c>
      <c r="B983">
        <f t="shared" si="244"/>
        <v>11</v>
      </c>
      <c r="C983" s="1">
        <v>35391</v>
      </c>
      <c r="D983">
        <f t="shared" si="245"/>
        <v>11</v>
      </c>
      <c r="E983">
        <f t="shared" si="246"/>
        <v>1996</v>
      </c>
      <c r="F983" s="15"/>
      <c r="G983" s="16">
        <f t="shared" si="235"/>
        <v>-0.30358333333333309</v>
      </c>
      <c r="H983" s="16">
        <f t="shared" si="236"/>
        <v>-3.2500000000000195E-2</v>
      </c>
      <c r="I983" s="16">
        <f t="shared" si="237"/>
        <v>-0.33608333333333329</v>
      </c>
      <c r="J983" s="7">
        <f>VLOOKUP(C983,'Nymex hist.'!A:B,2,0)</f>
        <v>3.4369999999999998</v>
      </c>
      <c r="K983" s="7"/>
      <c r="L983" s="7"/>
      <c r="M983" s="9">
        <f t="shared" si="238"/>
        <v>2.4009166666666664</v>
      </c>
      <c r="N983" s="9">
        <f t="shared" si="239"/>
        <v>2.0973333333333333</v>
      </c>
      <c r="O983" s="9">
        <f t="shared" si="240"/>
        <v>2.0648333333333331</v>
      </c>
      <c r="P983" s="9">
        <f t="shared" si="241"/>
        <v>2.0598333333333336</v>
      </c>
      <c r="Q983" s="9">
        <f t="shared" si="242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x14ac:dyDescent="0.2">
      <c r="A984">
        <f t="shared" si="243"/>
        <v>1</v>
      </c>
      <c r="B984">
        <f t="shared" si="244"/>
        <v>11</v>
      </c>
      <c r="C984" s="1">
        <v>35394</v>
      </c>
      <c r="D984">
        <f t="shared" si="245"/>
        <v>11</v>
      </c>
      <c r="E984">
        <f t="shared" si="246"/>
        <v>1996</v>
      </c>
      <c r="F984" s="15"/>
      <c r="G984" s="16">
        <f t="shared" si="235"/>
        <v>-0.31958333333333311</v>
      </c>
      <c r="H984" s="16">
        <f t="shared" si="236"/>
        <v>-6.5000000000000391E-2</v>
      </c>
      <c r="I984" s="16">
        <f t="shared" si="237"/>
        <v>-0.3845833333333335</v>
      </c>
      <c r="J984" s="7">
        <f>VLOOKUP(C984,'Nymex hist.'!A:B,2,0)</f>
        <v>3.4940000000000002</v>
      </c>
      <c r="K984" s="7"/>
      <c r="L984" s="7"/>
      <c r="M984" s="9">
        <f t="shared" si="238"/>
        <v>2.4491666666666663</v>
      </c>
      <c r="N984" s="9">
        <f t="shared" si="239"/>
        <v>2.1295833333333332</v>
      </c>
      <c r="O984" s="9">
        <f t="shared" si="240"/>
        <v>2.0645833333333328</v>
      </c>
      <c r="P984" s="9">
        <f t="shared" si="241"/>
        <v>2.0545833333333339</v>
      </c>
      <c r="Q984" s="9">
        <f t="shared" si="242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x14ac:dyDescent="0.2">
      <c r="A985">
        <f t="shared" si="243"/>
        <v>2</v>
      </c>
      <c r="B985">
        <f t="shared" si="244"/>
        <v>11</v>
      </c>
      <c r="C985" s="1">
        <v>35395</v>
      </c>
      <c r="D985">
        <f t="shared" si="245"/>
        <v>11</v>
      </c>
      <c r="E985">
        <f t="shared" si="246"/>
        <v>1996</v>
      </c>
      <c r="F985" s="15"/>
      <c r="G985" s="16">
        <f t="shared" si="235"/>
        <v>-0.3390833333333334</v>
      </c>
      <c r="H985" s="16">
        <f t="shared" si="236"/>
        <v>-9.8500000000000032E-2</v>
      </c>
      <c r="I985" s="16">
        <f t="shared" si="237"/>
        <v>-0.43758333333333344</v>
      </c>
      <c r="J985" s="7">
        <f>VLOOKUP(C985,'Nymex hist.'!A:B,2,0)</f>
        <v>3.581</v>
      </c>
      <c r="K985" s="7"/>
      <c r="L985" s="7"/>
      <c r="M985" s="9">
        <f t="shared" si="238"/>
        <v>2.5135833333333335</v>
      </c>
      <c r="N985" s="9">
        <f t="shared" si="239"/>
        <v>2.1745000000000001</v>
      </c>
      <c r="O985" s="9">
        <f t="shared" si="240"/>
        <v>2.0760000000000001</v>
      </c>
      <c r="P985" s="9">
        <f t="shared" si="241"/>
        <v>2.0659999999999998</v>
      </c>
      <c r="Q985" s="9">
        <f t="shared" si="242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x14ac:dyDescent="0.2">
      <c r="A986">
        <f t="shared" si="243"/>
        <v>3</v>
      </c>
      <c r="B986">
        <f t="shared" si="244"/>
        <v>11</v>
      </c>
      <c r="C986" s="1">
        <v>35396</v>
      </c>
      <c r="D986">
        <f t="shared" si="245"/>
        <v>11</v>
      </c>
      <c r="E986">
        <f t="shared" si="246"/>
        <v>1996</v>
      </c>
      <c r="F986" s="15"/>
      <c r="G986" s="16">
        <f t="shared" si="235"/>
        <v>-0.29758333333333287</v>
      </c>
      <c r="H986" s="16">
        <f t="shared" si="236"/>
        <v>-9.8500000000000032E-2</v>
      </c>
      <c r="I986" s="16">
        <f t="shared" si="237"/>
        <v>-0.3960833333333329</v>
      </c>
      <c r="J986" s="7">
        <f>VLOOKUP(C986,'Nymex hist.'!A:B,2,0)</f>
        <v>3.4969999999999999</v>
      </c>
      <c r="K986" s="7"/>
      <c r="L986" s="7"/>
      <c r="M986" s="9">
        <f t="shared" si="238"/>
        <v>2.492083333333333</v>
      </c>
      <c r="N986" s="9">
        <f t="shared" si="239"/>
        <v>2.1945000000000001</v>
      </c>
      <c r="O986" s="9">
        <f t="shared" si="240"/>
        <v>2.0960000000000001</v>
      </c>
      <c r="P986" s="9">
        <f t="shared" si="241"/>
        <v>2.0859999999999999</v>
      </c>
      <c r="Q986" s="9">
        <f t="shared" si="242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x14ac:dyDescent="0.2">
      <c r="A987">
        <f t="shared" si="243"/>
        <v>1</v>
      </c>
      <c r="B987">
        <f t="shared" si="244"/>
        <v>12</v>
      </c>
      <c r="C987" s="1">
        <v>35401</v>
      </c>
      <c r="D987">
        <f t="shared" si="245"/>
        <v>12</v>
      </c>
      <c r="E987">
        <f t="shared" si="246"/>
        <v>1996</v>
      </c>
      <c r="F987" s="15"/>
      <c r="G987" s="16">
        <f t="shared" si="235"/>
        <v>-0.22725000000000062</v>
      </c>
      <c r="H987" s="16">
        <f t="shared" si="236"/>
        <v>-9.3333333333333712E-2</v>
      </c>
      <c r="I987" s="16">
        <f t="shared" si="237"/>
        <v>-0.32058333333333433</v>
      </c>
      <c r="J987" s="7">
        <f>VLOOKUP(C987,'Nymex hist.'!A:B,2,0)</f>
        <v>3.246</v>
      </c>
      <c r="K987" s="7"/>
      <c r="L987" s="7"/>
      <c r="M987" s="9">
        <f t="shared" si="238"/>
        <v>2.4135000000000004</v>
      </c>
      <c r="N987" s="9">
        <f t="shared" si="239"/>
        <v>2.1862499999999998</v>
      </c>
      <c r="O987" s="9">
        <f t="shared" si="240"/>
        <v>2.0929166666666661</v>
      </c>
      <c r="P987" s="9">
        <f t="shared" si="241"/>
        <v>2.0829166666666667</v>
      </c>
      <c r="Q987" s="9">
        <f t="shared" si="242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x14ac:dyDescent="0.2">
      <c r="A988">
        <f t="shared" si="243"/>
        <v>2</v>
      </c>
      <c r="B988">
        <f t="shared" si="244"/>
        <v>12</v>
      </c>
      <c r="C988" s="1">
        <v>35402</v>
      </c>
      <c r="D988">
        <f t="shared" si="245"/>
        <v>12</v>
      </c>
      <c r="E988">
        <f t="shared" si="246"/>
        <v>1996</v>
      </c>
      <c r="F988" s="15"/>
      <c r="G988" s="16">
        <f t="shared" si="235"/>
        <v>-0.25324999999999998</v>
      </c>
      <c r="H988" s="16">
        <f t="shared" si="236"/>
        <v>-8.1166666666666387E-2</v>
      </c>
      <c r="I988" s="16">
        <f t="shared" si="237"/>
        <v>-0.33441666666666636</v>
      </c>
      <c r="J988" s="7">
        <f>VLOOKUP(C988,'Nymex hist.'!A:B,2,0)</f>
        <v>3.3639999999999999</v>
      </c>
      <c r="K988" s="7"/>
      <c r="L988" s="7"/>
      <c r="M988" s="9">
        <f t="shared" si="238"/>
        <v>2.4404999999999997</v>
      </c>
      <c r="N988" s="9">
        <f t="shared" si="239"/>
        <v>2.1872499999999997</v>
      </c>
      <c r="O988" s="9">
        <f t="shared" si="240"/>
        <v>2.1060833333333333</v>
      </c>
      <c r="P988" s="9">
        <f t="shared" si="241"/>
        <v>2.1010833333333334</v>
      </c>
      <c r="Q988" s="9">
        <f t="shared" si="242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x14ac:dyDescent="0.2">
      <c r="A989">
        <f t="shared" si="243"/>
        <v>3</v>
      </c>
      <c r="B989">
        <f t="shared" si="244"/>
        <v>12</v>
      </c>
      <c r="C989" s="1">
        <v>35403</v>
      </c>
      <c r="D989">
        <f t="shared" si="245"/>
        <v>12</v>
      </c>
      <c r="E989">
        <f t="shared" si="246"/>
        <v>1996</v>
      </c>
      <c r="F989" s="15"/>
      <c r="G989" s="16">
        <f t="shared" si="235"/>
        <v>-0.26866666666666639</v>
      </c>
      <c r="H989" s="16">
        <f t="shared" si="236"/>
        <v>-6.6500000000000004E-2</v>
      </c>
      <c r="I989" s="16">
        <f t="shared" si="237"/>
        <v>-0.33516666666666639</v>
      </c>
      <c r="J989" s="7">
        <f>VLOOKUP(C989,'Nymex hist.'!A:B,2,0)</f>
        <v>3.5049999999999999</v>
      </c>
      <c r="K989" s="7"/>
      <c r="L989" s="7"/>
      <c r="M989" s="9">
        <f t="shared" si="238"/>
        <v>2.4705833333333334</v>
      </c>
      <c r="N989" s="9">
        <f t="shared" si="239"/>
        <v>2.201916666666667</v>
      </c>
      <c r="O989" s="9">
        <f t="shared" si="240"/>
        <v>2.135416666666667</v>
      </c>
      <c r="P989" s="9">
        <f t="shared" si="241"/>
        <v>2.1304166666666662</v>
      </c>
      <c r="Q989" s="9">
        <f t="shared" si="242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x14ac:dyDescent="0.2">
      <c r="A990">
        <f t="shared" si="243"/>
        <v>4</v>
      </c>
      <c r="B990">
        <f t="shared" si="244"/>
        <v>12</v>
      </c>
      <c r="C990" s="1">
        <v>35404</v>
      </c>
      <c r="D990">
        <f t="shared" si="245"/>
        <v>12</v>
      </c>
      <c r="E990">
        <f t="shared" si="246"/>
        <v>1996</v>
      </c>
      <c r="F990" s="15"/>
      <c r="G990" s="16">
        <f t="shared" si="235"/>
        <v>-0.32450000000000045</v>
      </c>
      <c r="H990" s="16">
        <f t="shared" si="236"/>
        <v>-5.7500000000000107E-2</v>
      </c>
      <c r="I990" s="16">
        <f t="shared" si="237"/>
        <v>-0.38200000000000056</v>
      </c>
      <c r="J990" s="7">
        <f>VLOOKUP(C990,'Nymex hist.'!A:B,2,0)</f>
        <v>3.7839999999999998</v>
      </c>
      <c r="K990" s="7"/>
      <c r="L990" s="7"/>
      <c r="M990" s="9">
        <f t="shared" si="238"/>
        <v>2.6044166666666668</v>
      </c>
      <c r="N990" s="9">
        <f t="shared" si="239"/>
        <v>2.2799166666666664</v>
      </c>
      <c r="O990" s="9">
        <f t="shared" si="240"/>
        <v>2.2224166666666663</v>
      </c>
      <c r="P990" s="9">
        <f t="shared" si="241"/>
        <v>2.2174166666666664</v>
      </c>
      <c r="Q990" s="9">
        <f t="shared" si="242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x14ac:dyDescent="0.2">
      <c r="A991">
        <f t="shared" si="243"/>
        <v>5</v>
      </c>
      <c r="B991">
        <f t="shared" si="244"/>
        <v>12</v>
      </c>
      <c r="C991" s="1">
        <v>35405</v>
      </c>
      <c r="D991">
        <f t="shared" si="245"/>
        <v>12</v>
      </c>
      <c r="E991">
        <f t="shared" si="246"/>
        <v>1996</v>
      </c>
      <c r="F991" s="15"/>
      <c r="G991" s="16">
        <f t="shared" si="235"/>
        <v>-0.23766666666666625</v>
      </c>
      <c r="H991" s="16">
        <f t="shared" si="236"/>
        <v>-6.8250000000000366E-2</v>
      </c>
      <c r="I991" s="16">
        <f t="shared" si="237"/>
        <v>-0.30591666666666661</v>
      </c>
      <c r="J991" s="7">
        <f>VLOOKUP(C991,'Nymex hist.'!A:B,2,0)</f>
        <v>3.4870000000000001</v>
      </c>
      <c r="K991" s="7"/>
      <c r="L991" s="7"/>
      <c r="M991" s="9">
        <f t="shared" si="238"/>
        <v>2.4979999999999998</v>
      </c>
      <c r="N991" s="9">
        <f t="shared" si="239"/>
        <v>2.2603333333333335</v>
      </c>
      <c r="O991" s="9">
        <f t="shared" si="240"/>
        <v>2.1920833333333332</v>
      </c>
      <c r="P991" s="9">
        <f t="shared" si="241"/>
        <v>2.1870833333333333</v>
      </c>
      <c r="Q991" s="9">
        <f t="shared" si="242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x14ac:dyDescent="0.2">
      <c r="A992">
        <f t="shared" si="243"/>
        <v>1</v>
      </c>
      <c r="B992">
        <f t="shared" si="244"/>
        <v>12</v>
      </c>
      <c r="C992" s="1">
        <v>35408</v>
      </c>
      <c r="D992">
        <f t="shared" si="245"/>
        <v>12</v>
      </c>
      <c r="E992">
        <f t="shared" si="246"/>
        <v>1996</v>
      </c>
      <c r="F992" s="15"/>
      <c r="G992" s="16">
        <f t="shared" si="235"/>
        <v>-0.17108333333333325</v>
      </c>
      <c r="H992" s="16">
        <f t="shared" si="236"/>
        <v>-4.9083333333332924E-2</v>
      </c>
      <c r="I992" s="16">
        <f t="shared" si="237"/>
        <v>-0.22016666666666618</v>
      </c>
      <c r="J992" s="7">
        <f>VLOOKUP(C992,'Nymex hist.'!A:B,2,0)</f>
        <v>3.222</v>
      </c>
      <c r="K992" s="7"/>
      <c r="L992" s="7"/>
      <c r="M992" s="9">
        <f t="shared" si="238"/>
        <v>2.4237500000000001</v>
      </c>
      <c r="N992" s="9">
        <f t="shared" si="239"/>
        <v>2.2526666666666668</v>
      </c>
      <c r="O992" s="9">
        <f t="shared" si="240"/>
        <v>2.2035833333333339</v>
      </c>
      <c r="P992" s="9">
        <f t="shared" si="241"/>
        <v>2.1985833333333331</v>
      </c>
      <c r="Q992" s="9">
        <f t="shared" si="242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x14ac:dyDescent="0.2">
      <c r="A993">
        <f t="shared" si="243"/>
        <v>2</v>
      </c>
      <c r="B993">
        <f t="shared" si="244"/>
        <v>12</v>
      </c>
      <c r="C993" s="1">
        <v>35409</v>
      </c>
      <c r="D993">
        <f t="shared" si="245"/>
        <v>12</v>
      </c>
      <c r="E993">
        <f t="shared" si="246"/>
        <v>1996</v>
      </c>
      <c r="F993" s="15"/>
      <c r="G993" s="16">
        <f t="shared" si="235"/>
        <v>-0.22116666666666651</v>
      </c>
      <c r="H993" s="16">
        <f t="shared" si="236"/>
        <v>-4.0083333333333471E-2</v>
      </c>
      <c r="I993" s="16">
        <f t="shared" si="237"/>
        <v>-0.26124999999999998</v>
      </c>
      <c r="J993" s="7">
        <f>VLOOKUP(C993,'Nymex hist.'!A:B,2,0)</f>
        <v>3.3959999999999999</v>
      </c>
      <c r="K993" s="7"/>
      <c r="L993" s="7"/>
      <c r="M993" s="9">
        <f t="shared" si="238"/>
        <v>2.4741666666666666</v>
      </c>
      <c r="N993" s="9">
        <f t="shared" si="239"/>
        <v>2.2530000000000001</v>
      </c>
      <c r="O993" s="9">
        <f t="shared" si="240"/>
        <v>2.2129166666666666</v>
      </c>
      <c r="P993" s="9">
        <f t="shared" si="241"/>
        <v>2.2079166666666663</v>
      </c>
      <c r="Q993" s="9">
        <f t="shared" si="242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x14ac:dyDescent="0.2">
      <c r="A994">
        <f t="shared" si="243"/>
        <v>3</v>
      </c>
      <c r="B994">
        <f t="shared" si="244"/>
        <v>12</v>
      </c>
      <c r="C994" s="1">
        <v>35410</v>
      </c>
      <c r="D994">
        <f t="shared" si="245"/>
        <v>12</v>
      </c>
      <c r="E994">
        <f t="shared" si="246"/>
        <v>1996</v>
      </c>
      <c r="F994" s="15"/>
      <c r="G994" s="16">
        <f t="shared" si="235"/>
        <v>-0.26200000000000001</v>
      </c>
      <c r="H994" s="16">
        <f t="shared" si="236"/>
        <v>-3.5750000000000171E-2</v>
      </c>
      <c r="I994" s="16">
        <f t="shared" si="237"/>
        <v>-0.29775000000000018</v>
      </c>
      <c r="J994" s="7">
        <f>VLOOKUP(C994,'Nymex hist.'!A:B,2,0)</f>
        <v>3.4929999999999999</v>
      </c>
      <c r="K994" s="7"/>
      <c r="L994" s="7"/>
      <c r="M994" s="9">
        <f t="shared" si="238"/>
        <v>2.5020000000000002</v>
      </c>
      <c r="N994" s="9">
        <f t="shared" si="239"/>
        <v>2.2400000000000002</v>
      </c>
      <c r="O994" s="9">
        <f t="shared" si="240"/>
        <v>2.20425</v>
      </c>
      <c r="P994" s="9">
        <f t="shared" si="241"/>
        <v>2.1992499999999997</v>
      </c>
      <c r="Q994" s="9">
        <f t="shared" si="242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x14ac:dyDescent="0.2">
      <c r="A995">
        <f t="shared" si="243"/>
        <v>4</v>
      </c>
      <c r="B995">
        <f t="shared" si="244"/>
        <v>12</v>
      </c>
      <c r="C995" s="1">
        <v>35411</v>
      </c>
      <c r="D995">
        <f t="shared" si="245"/>
        <v>12</v>
      </c>
      <c r="E995">
        <f t="shared" si="246"/>
        <v>1996</v>
      </c>
      <c r="F995" s="15"/>
      <c r="G995" s="16">
        <f t="shared" si="235"/>
        <v>-0.26875000000000027</v>
      </c>
      <c r="H995" s="16">
        <f t="shared" si="236"/>
        <v>-3.7750000000000394E-2</v>
      </c>
      <c r="I995" s="16">
        <f t="shared" si="237"/>
        <v>-0.30650000000000066</v>
      </c>
      <c r="J995" s="7">
        <f>VLOOKUP(C995,'Nymex hist.'!A:B,2,0)</f>
        <v>3.5289999999999999</v>
      </c>
      <c r="K995" s="7"/>
      <c r="L995" s="7"/>
      <c r="M995" s="9">
        <f t="shared" si="238"/>
        <v>2.5053333333333336</v>
      </c>
      <c r="N995" s="9">
        <f t="shared" si="239"/>
        <v>2.2365833333333334</v>
      </c>
      <c r="O995" s="9">
        <f t="shared" si="240"/>
        <v>2.198833333333333</v>
      </c>
      <c r="P995" s="9">
        <f t="shared" si="241"/>
        <v>2.1938333333333335</v>
      </c>
      <c r="Q995" s="9">
        <f t="shared" si="242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x14ac:dyDescent="0.2">
      <c r="A996">
        <f t="shared" si="243"/>
        <v>5</v>
      </c>
      <c r="B996">
        <f t="shared" si="244"/>
        <v>12</v>
      </c>
      <c r="C996" s="1">
        <v>35412</v>
      </c>
      <c r="D996">
        <f t="shared" si="245"/>
        <v>12</v>
      </c>
      <c r="E996">
        <f t="shared" si="246"/>
        <v>1996</v>
      </c>
      <c r="F996" s="15"/>
      <c r="G996" s="16">
        <f t="shared" si="235"/>
        <v>-0.32583333333333275</v>
      </c>
      <c r="H996" s="16">
        <f t="shared" si="236"/>
        <v>-3.5666666666667624E-2</v>
      </c>
      <c r="I996" s="16">
        <f t="shared" si="237"/>
        <v>-0.36150000000000038</v>
      </c>
      <c r="J996" s="7">
        <f>VLOOKUP(C996,'Nymex hist.'!A:B,2,0)</f>
        <v>3.851</v>
      </c>
      <c r="K996" s="7"/>
      <c r="L996" s="7"/>
      <c r="M996" s="9">
        <f t="shared" si="238"/>
        <v>2.5620833333333333</v>
      </c>
      <c r="N996" s="9">
        <f t="shared" si="239"/>
        <v>2.2362500000000005</v>
      </c>
      <c r="O996" s="9">
        <f t="shared" si="240"/>
        <v>2.2005833333333329</v>
      </c>
      <c r="P996" s="9">
        <f t="shared" si="241"/>
        <v>2.1955833333333334</v>
      </c>
      <c r="Q996" s="9">
        <f t="shared" si="242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x14ac:dyDescent="0.2">
      <c r="A997">
        <f t="shared" si="243"/>
        <v>1</v>
      </c>
      <c r="B997">
        <f t="shared" si="244"/>
        <v>12</v>
      </c>
      <c r="C997" s="1">
        <v>35415</v>
      </c>
      <c r="D997">
        <f t="shared" si="245"/>
        <v>12</v>
      </c>
      <c r="E997">
        <f t="shared" si="246"/>
        <v>1996</v>
      </c>
      <c r="F997" s="15"/>
      <c r="G997" s="16">
        <f t="shared" si="235"/>
        <v>-0.45250000000000012</v>
      </c>
      <c r="H997" s="16">
        <f t="shared" si="236"/>
        <v>-5.5666666666666309E-2</v>
      </c>
      <c r="I997" s="16">
        <f t="shared" si="237"/>
        <v>-0.50816666666666643</v>
      </c>
      <c r="J997" s="7">
        <f>VLOOKUP(C997,'Nymex hist.'!A:B,2,0)</f>
        <v>4.4669999999999996</v>
      </c>
      <c r="K997" s="7"/>
      <c r="L997" s="7"/>
      <c r="M997" s="9">
        <f t="shared" si="238"/>
        <v>2.7305833333333331</v>
      </c>
      <c r="N997" s="9">
        <f t="shared" si="239"/>
        <v>2.278083333333333</v>
      </c>
      <c r="O997" s="9">
        <f t="shared" si="240"/>
        <v>2.2224166666666667</v>
      </c>
      <c r="P997" s="9">
        <f t="shared" si="241"/>
        <v>2.2174166666666664</v>
      </c>
      <c r="Q997" s="9">
        <f t="shared" si="242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x14ac:dyDescent="0.2">
      <c r="A998">
        <f t="shared" si="243"/>
        <v>2</v>
      </c>
      <c r="B998">
        <f t="shared" si="244"/>
        <v>12</v>
      </c>
      <c r="C998" s="1">
        <v>35416</v>
      </c>
      <c r="D998">
        <f t="shared" si="245"/>
        <v>12</v>
      </c>
      <c r="E998">
        <f t="shared" si="246"/>
        <v>1996</v>
      </c>
      <c r="F998" s="15"/>
      <c r="G998" s="16">
        <f t="shared" si="235"/>
        <v>-0.38966666666666683</v>
      </c>
      <c r="H998" s="16">
        <f t="shared" si="236"/>
        <v>-1.7833333333333368E-2</v>
      </c>
      <c r="I998" s="16">
        <f t="shared" si="237"/>
        <v>-0.4075000000000002</v>
      </c>
      <c r="J998" s="7">
        <f>VLOOKUP(C998,'Nymex hist.'!A:B,2,0)</f>
        <v>4.17</v>
      </c>
      <c r="K998" s="7"/>
      <c r="L998" s="7"/>
      <c r="M998" s="9">
        <f t="shared" si="238"/>
        <v>2.6190833333333337</v>
      </c>
      <c r="N998" s="9">
        <f t="shared" si="239"/>
        <v>2.2294166666666668</v>
      </c>
      <c r="O998" s="9">
        <f t="shared" si="240"/>
        <v>2.2115833333333335</v>
      </c>
      <c r="P998" s="9">
        <f t="shared" si="241"/>
        <v>2.2115833333333335</v>
      </c>
      <c r="Q998" s="9">
        <f t="shared" si="242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x14ac:dyDescent="0.2">
      <c r="A999">
        <f t="shared" si="243"/>
        <v>3</v>
      </c>
      <c r="B999">
        <f t="shared" si="244"/>
        <v>12</v>
      </c>
      <c r="C999" s="1">
        <v>35417</v>
      </c>
      <c r="D999">
        <f t="shared" si="245"/>
        <v>12</v>
      </c>
      <c r="E999">
        <f t="shared" si="246"/>
        <v>1996</v>
      </c>
      <c r="F999" s="15"/>
      <c r="G999" s="16">
        <f t="shared" si="235"/>
        <v>-0.36699999999999999</v>
      </c>
      <c r="H999" s="16">
        <f t="shared" si="236"/>
        <v>-2.1583333333333066E-2</v>
      </c>
      <c r="I999" s="16">
        <f t="shared" si="237"/>
        <v>-0.38858333333333306</v>
      </c>
      <c r="J999" s="7">
        <f>VLOOKUP(C999,'Nymex hist.'!A:B,2,0)</f>
        <v>4.0750000000000002</v>
      </c>
      <c r="K999" s="7"/>
      <c r="L999" s="7"/>
      <c r="M999" s="9">
        <f t="shared" si="238"/>
        <v>2.6056666666666666</v>
      </c>
      <c r="N999" s="9">
        <f t="shared" si="239"/>
        <v>2.2386666666666666</v>
      </c>
      <c r="O999" s="9">
        <f t="shared" si="240"/>
        <v>2.2170833333333335</v>
      </c>
      <c r="P999" s="9">
        <f t="shared" si="241"/>
        <v>2.2170833333333335</v>
      </c>
      <c r="Q999" s="9">
        <f t="shared" si="242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x14ac:dyDescent="0.2">
      <c r="A1000">
        <f t="shared" si="243"/>
        <v>4</v>
      </c>
      <c r="B1000">
        <f t="shared" si="244"/>
        <v>12</v>
      </c>
      <c r="C1000" s="1">
        <v>35418</v>
      </c>
      <c r="D1000">
        <f t="shared" si="245"/>
        <v>12</v>
      </c>
      <c r="E1000">
        <f t="shared" si="246"/>
        <v>1996</v>
      </c>
      <c r="F1000" s="15"/>
      <c r="G1000" s="16">
        <f t="shared" si="235"/>
        <v>-0.42141666666666744</v>
      </c>
      <c r="H1000" s="16">
        <f t="shared" si="236"/>
        <v>-2.3333333333333428E-2</v>
      </c>
      <c r="I1000" s="16">
        <f t="shared" si="237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8"/>
        <v>2.7028333333333339</v>
      </c>
      <c r="N1000" s="9">
        <f t="shared" si="239"/>
        <v>2.2814166666666664</v>
      </c>
      <c r="O1000" s="9">
        <f t="shared" si="240"/>
        <v>2.258083333333333</v>
      </c>
      <c r="P1000" s="9">
        <f t="shared" si="241"/>
        <v>2.258083333333333</v>
      </c>
      <c r="Q1000" s="9">
        <f t="shared" si="242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x14ac:dyDescent="0.2">
      <c r="A1001">
        <f t="shared" si="243"/>
        <v>5</v>
      </c>
      <c r="B1001">
        <f t="shared" si="244"/>
        <v>12</v>
      </c>
      <c r="C1001" s="1">
        <v>35419</v>
      </c>
      <c r="D1001">
        <f t="shared" si="245"/>
        <v>12</v>
      </c>
      <c r="E1001">
        <f t="shared" si="246"/>
        <v>1996</v>
      </c>
      <c r="F1001" s="15"/>
      <c r="G1001" s="16">
        <f t="shared" si="235"/>
        <v>-0.44083333333333297</v>
      </c>
      <c r="H1001" s="16">
        <f t="shared" si="236"/>
        <v>-1.3333333333333641E-2</v>
      </c>
      <c r="I1001" s="16">
        <f t="shared" si="237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8"/>
        <v>2.7322500000000001</v>
      </c>
      <c r="N1001" s="9">
        <f t="shared" si="239"/>
        <v>2.2914166666666671</v>
      </c>
      <c r="O1001" s="9">
        <f t="shared" si="240"/>
        <v>2.2780833333333335</v>
      </c>
      <c r="P1001" s="9">
        <f t="shared" si="241"/>
        <v>2.2780833333333335</v>
      </c>
      <c r="Q1001" s="9">
        <f t="shared" si="242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x14ac:dyDescent="0.2">
      <c r="A1002">
        <f t="shared" si="243"/>
        <v>1</v>
      </c>
      <c r="B1002">
        <f t="shared" si="244"/>
        <v>12</v>
      </c>
      <c r="C1002" s="1">
        <v>35422</v>
      </c>
      <c r="D1002">
        <f t="shared" si="245"/>
        <v>12</v>
      </c>
      <c r="E1002">
        <f t="shared" si="246"/>
        <v>1996</v>
      </c>
      <c r="F1002" s="15"/>
      <c r="G1002" s="16">
        <f t="shared" si="235"/>
        <v>-0.38800000000000034</v>
      </c>
      <c r="H1002" s="16">
        <f t="shared" si="236"/>
        <v>-1.5666666666666718E-2</v>
      </c>
      <c r="I1002" s="16">
        <f t="shared" si="237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8"/>
        <v>2.6774166666666672</v>
      </c>
      <c r="N1002" s="9">
        <f t="shared" si="239"/>
        <v>2.2894166666666669</v>
      </c>
      <c r="O1002" s="9">
        <f t="shared" si="240"/>
        <v>2.2737500000000002</v>
      </c>
      <c r="P1002" s="9">
        <f t="shared" si="241"/>
        <v>2.2737500000000002</v>
      </c>
      <c r="Q1002" s="9">
        <f t="shared" si="242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x14ac:dyDescent="0.2">
      <c r="A1003">
        <f t="shared" si="243"/>
        <v>2</v>
      </c>
      <c r="B1003">
        <f t="shared" si="244"/>
        <v>12</v>
      </c>
      <c r="C1003" s="1">
        <v>35423</v>
      </c>
      <c r="D1003">
        <f t="shared" si="245"/>
        <v>12</v>
      </c>
      <c r="E1003">
        <f t="shared" si="246"/>
        <v>1996</v>
      </c>
      <c r="F1003" s="15"/>
      <c r="G1003" s="16">
        <f t="shared" si="235"/>
        <v>-0.41083333333333361</v>
      </c>
      <c r="H1003" s="16">
        <f t="shared" si="236"/>
        <v>-1.0083333333332778E-2</v>
      </c>
      <c r="I1003" s="16">
        <f t="shared" si="237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8"/>
        <v>2.6763333333333335</v>
      </c>
      <c r="N1003" s="9">
        <f t="shared" si="239"/>
        <v>2.2654999999999998</v>
      </c>
      <c r="O1003" s="9">
        <f t="shared" si="240"/>
        <v>2.2554166666666671</v>
      </c>
      <c r="P1003" s="9">
        <f t="shared" si="241"/>
        <v>2.2554166666666671</v>
      </c>
      <c r="Q1003" s="9">
        <f t="shared" si="242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x14ac:dyDescent="0.2">
      <c r="A1004">
        <f t="shared" si="243"/>
        <v>4</v>
      </c>
      <c r="B1004">
        <f t="shared" si="244"/>
        <v>12</v>
      </c>
      <c r="C1004" s="1">
        <v>35425</v>
      </c>
      <c r="D1004">
        <f t="shared" si="245"/>
        <v>12</v>
      </c>
      <c r="E1004">
        <f t="shared" si="246"/>
        <v>1996</v>
      </c>
      <c r="F1004" s="15"/>
      <c r="G1004" s="16">
        <f t="shared" si="235"/>
        <v>-0.35658333333333347</v>
      </c>
      <c r="H1004" s="16">
        <f t="shared" si="236"/>
        <v>2.6916666666666256E-2</v>
      </c>
      <c r="I1004" s="16">
        <f t="shared" si="237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8"/>
        <v>2.5561666666666669</v>
      </c>
      <c r="N1004" s="9">
        <f t="shared" si="239"/>
        <v>2.1995833333333334</v>
      </c>
      <c r="O1004" s="9">
        <f t="shared" si="240"/>
        <v>2.2264999999999997</v>
      </c>
      <c r="P1004" s="9">
        <f t="shared" si="241"/>
        <v>2.2264999999999997</v>
      </c>
      <c r="Q1004" s="9">
        <f t="shared" si="242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x14ac:dyDescent="0.2">
      <c r="A1005">
        <f t="shared" si="243"/>
        <v>5</v>
      </c>
      <c r="B1005">
        <f t="shared" si="244"/>
        <v>12</v>
      </c>
      <c r="C1005" s="1">
        <v>35426</v>
      </c>
      <c r="D1005">
        <f t="shared" si="245"/>
        <v>12</v>
      </c>
      <c r="E1005">
        <f t="shared" si="246"/>
        <v>1996</v>
      </c>
      <c r="F1005" s="15"/>
      <c r="G1005" s="16">
        <f t="shared" si="235"/>
        <v>-0.27241666666666697</v>
      </c>
      <c r="H1005" s="16">
        <f t="shared" si="236"/>
        <v>4.2750000000000288E-2</v>
      </c>
      <c r="I1005" s="16">
        <f t="shared" si="237"/>
        <v>-0.22966666666666669</v>
      </c>
      <c r="J1005" s="7">
        <f>VLOOKUP(C1005,'Nymex hist.'!A:B,2,0)</f>
        <v>2.984</v>
      </c>
      <c r="K1005" s="7"/>
      <c r="L1005" s="7"/>
      <c r="M1005" s="9">
        <f t="shared" si="238"/>
        <v>2.4249166666666668</v>
      </c>
      <c r="N1005" s="9">
        <f t="shared" si="239"/>
        <v>2.1524999999999999</v>
      </c>
      <c r="O1005" s="9">
        <f t="shared" si="240"/>
        <v>2.1952500000000001</v>
      </c>
      <c r="P1005" s="9">
        <f t="shared" si="241"/>
        <v>2.1952500000000001</v>
      </c>
      <c r="Q1005" s="9">
        <f t="shared" si="242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x14ac:dyDescent="0.2">
      <c r="A1006">
        <f t="shared" si="243"/>
        <v>1</v>
      </c>
      <c r="B1006">
        <f t="shared" si="244"/>
        <v>12</v>
      </c>
      <c r="C1006" s="1">
        <v>35429</v>
      </c>
      <c r="D1006">
        <f t="shared" si="245"/>
        <v>12</v>
      </c>
      <c r="E1006">
        <f t="shared" si="246"/>
        <v>1996</v>
      </c>
      <c r="F1006" s="15"/>
      <c r="G1006" s="16">
        <f t="shared" si="235"/>
        <v>-0.2156666666666669</v>
      </c>
      <c r="H1006" s="16">
        <f t="shared" si="236"/>
        <v>4.850000000000021E-2</v>
      </c>
      <c r="I1006" s="16">
        <f t="shared" si="237"/>
        <v>-0.16716666666666669</v>
      </c>
      <c r="J1006" s="7">
        <f>VLOOKUP(C1006,'Nymex hist.'!A:B,2,0)</f>
        <v>2.677</v>
      </c>
      <c r="K1006" s="7"/>
      <c r="L1006" s="7"/>
      <c r="M1006" s="9">
        <f t="shared" si="238"/>
        <v>2.3181666666666665</v>
      </c>
      <c r="N1006" s="9">
        <f t="shared" si="239"/>
        <v>2.1024999999999996</v>
      </c>
      <c r="O1006" s="9">
        <f t="shared" si="240"/>
        <v>2.1509999999999998</v>
      </c>
      <c r="P1006" s="9">
        <f t="shared" si="241"/>
        <v>2.1509999999999998</v>
      </c>
      <c r="Q1006" s="9">
        <f t="shared" si="242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x14ac:dyDescent="0.2">
      <c r="A1007">
        <f t="shared" si="243"/>
        <v>2</v>
      </c>
      <c r="B1007">
        <f t="shared" si="244"/>
        <v>12</v>
      </c>
      <c r="C1007" s="1">
        <v>35430</v>
      </c>
      <c r="D1007">
        <f t="shared" si="245"/>
        <v>12</v>
      </c>
      <c r="E1007">
        <f t="shared" si="246"/>
        <v>1996</v>
      </c>
      <c r="F1007" s="15"/>
      <c r="G1007" s="16">
        <f t="shared" si="235"/>
        <v>-0.2150000000000003</v>
      </c>
      <c r="H1007" s="16">
        <f t="shared" si="236"/>
        <v>4.4416666666666771E-2</v>
      </c>
      <c r="I1007" s="16">
        <f t="shared" si="237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8"/>
        <v>2.3630833333333334</v>
      </c>
      <c r="N1007" s="9">
        <f t="shared" si="239"/>
        <v>2.1480833333333331</v>
      </c>
      <c r="O1007" s="9">
        <f t="shared" si="240"/>
        <v>2.1924999999999999</v>
      </c>
      <c r="P1007" s="9">
        <f t="shared" si="241"/>
        <v>2.1924999999999999</v>
      </c>
      <c r="Q1007" s="9">
        <f t="shared" si="242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">
      <c r="A1008" s="31">
        <f t="shared" si="243"/>
        <v>4</v>
      </c>
      <c r="B1008" s="31">
        <f t="shared" si="244"/>
        <v>1</v>
      </c>
      <c r="C1008" s="1">
        <v>35432</v>
      </c>
      <c r="D1008">
        <f t="shared" si="245"/>
        <v>1</v>
      </c>
      <c r="E1008">
        <f t="shared" si="246"/>
        <v>1997</v>
      </c>
      <c r="F1008" s="19">
        <f>L1008-K1008</f>
        <v>0.1153142857142857</v>
      </c>
      <c r="G1008" s="19">
        <f t="shared" si="235"/>
        <v>2.0333333333333314E-2</v>
      </c>
      <c r="H1008" s="19">
        <f t="shared" si="236"/>
        <v>1.0000000000000231E-2</v>
      </c>
      <c r="I1008" s="19">
        <f t="shared" si="237"/>
        <v>3.0333333333333545E-2</v>
      </c>
      <c r="J1008" s="21">
        <f>VLOOKUP(C1008,'Nymex hist.'!A:B,2,0)</f>
        <v>2.89</v>
      </c>
      <c r="K1008" s="21">
        <f t="shared" ref="K1008:K1039" si="247">AVERAGE(BQ1008:BW1008)</f>
        <v>2.2332857142857141</v>
      </c>
      <c r="L1008" s="21">
        <f>AVERAGE(BX1008:CB1008)</f>
        <v>2.3485999999999998</v>
      </c>
      <c r="M1008" s="21">
        <f t="shared" si="238"/>
        <v>2.2383333333333333</v>
      </c>
      <c r="N1008" s="21">
        <f t="shared" si="239"/>
        <v>2.2586666666666666</v>
      </c>
      <c r="O1008" s="21">
        <f t="shared" si="240"/>
        <v>2.2686666666666668</v>
      </c>
      <c r="P1008" s="21">
        <f t="shared" si="241"/>
        <v>2.2816666666666667</v>
      </c>
      <c r="Q1008" s="21">
        <f t="shared" si="242"/>
        <v>2.2966666666666669</v>
      </c>
      <c r="R1008" s="8">
        <v>35432</v>
      </c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9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>
        <v>2.89</v>
      </c>
      <c r="BP1008" s="27">
        <v>2.6230000000000002</v>
      </c>
      <c r="BQ1008" s="27">
        <v>2.35</v>
      </c>
      <c r="BR1008" s="27">
        <v>2.2349999999999999</v>
      </c>
      <c r="BS1008" s="27">
        <v>2.21</v>
      </c>
      <c r="BT1008" s="27">
        <v>2.2050000000000001</v>
      </c>
      <c r="BU1008" s="27">
        <v>2.202</v>
      </c>
      <c r="BV1008" s="27">
        <v>2.206</v>
      </c>
      <c r="BW1008" s="27">
        <v>2.2250000000000001</v>
      </c>
      <c r="BX1008" s="27">
        <v>2.3149999999999999</v>
      </c>
      <c r="BY1008" s="27">
        <v>2.395</v>
      </c>
      <c r="BZ1008" s="27">
        <v>2.4169999999999998</v>
      </c>
      <c r="CA1008" s="27">
        <v>2.343</v>
      </c>
      <c r="CB1008" s="27">
        <v>2.2730000000000001</v>
      </c>
      <c r="CC1008" s="27">
        <v>2.2040000000000002</v>
      </c>
      <c r="CD1008" s="27">
        <v>2.1779999999999999</v>
      </c>
      <c r="CE1008" s="27">
        <v>2.1539999999999999</v>
      </c>
      <c r="CF1008" s="27">
        <v>2.1629999999999998</v>
      </c>
      <c r="CG1008" s="27">
        <v>2.1659999999999999</v>
      </c>
      <c r="CH1008" s="27">
        <v>2.165</v>
      </c>
      <c r="CI1008" s="27">
        <v>2.177</v>
      </c>
      <c r="CJ1008" s="27">
        <v>2.2599999999999998</v>
      </c>
      <c r="CK1008" s="27">
        <v>2.36</v>
      </c>
      <c r="CL1008" s="27">
        <v>2.39</v>
      </c>
      <c r="CM1008" s="27">
        <v>2.355</v>
      </c>
      <c r="CN1008" s="27">
        <v>2.3010000000000002</v>
      </c>
      <c r="CO1008" s="27">
        <v>2.2559999999999998</v>
      </c>
      <c r="CP1008" s="27">
        <v>2.2559999999999998</v>
      </c>
      <c r="CQ1008" s="27">
        <v>2.2559999999999998</v>
      </c>
      <c r="CR1008" s="27">
        <v>2.2559999999999998</v>
      </c>
      <c r="CS1008" s="27">
        <v>2.1259999999999999</v>
      </c>
      <c r="CT1008" s="27">
        <v>2.125</v>
      </c>
      <c r="CU1008" s="27">
        <v>2.137</v>
      </c>
      <c r="CV1008" s="27">
        <v>2.2200000000000002</v>
      </c>
      <c r="CW1008" s="27">
        <v>2.4260000000000002</v>
      </c>
      <c r="CX1008" s="27">
        <v>2.4</v>
      </c>
      <c r="CY1008" s="27">
        <v>2.3650000000000002</v>
      </c>
      <c r="CZ1008" s="27">
        <v>2.3109999999999999</v>
      </c>
      <c r="DA1008" s="27">
        <v>2.266</v>
      </c>
      <c r="DB1008" s="27">
        <v>2.266</v>
      </c>
      <c r="DC1008" s="27">
        <v>2.266</v>
      </c>
      <c r="DD1008" s="27">
        <v>2.266</v>
      </c>
      <c r="DE1008" s="27">
        <v>2.1360000000000001</v>
      </c>
      <c r="DF1008" s="27">
        <v>2.1349999999999998</v>
      </c>
      <c r="DG1008" s="27">
        <v>2.1469999999999998</v>
      </c>
      <c r="DH1008" s="27">
        <v>2.23</v>
      </c>
      <c r="DI1008" s="27">
        <v>2.4359999999999999</v>
      </c>
      <c r="DJ1008" s="27">
        <v>2.4129999999999998</v>
      </c>
      <c r="DK1008" s="27">
        <v>2.3780000000000001</v>
      </c>
      <c r="DL1008" s="27">
        <v>2.3239999999999998</v>
      </c>
      <c r="DM1008" s="27">
        <v>2.2789999999999999</v>
      </c>
      <c r="DN1008" s="27">
        <v>2.2789999999999999</v>
      </c>
      <c r="DO1008" s="27">
        <v>2.2789999999999999</v>
      </c>
      <c r="DP1008" s="27">
        <v>2.2789999999999999</v>
      </c>
      <c r="DQ1008" s="27">
        <v>2.149</v>
      </c>
      <c r="DR1008" s="27">
        <v>2.1480000000000001</v>
      </c>
      <c r="DS1008" s="27">
        <v>2.16</v>
      </c>
      <c r="DT1008" s="27">
        <v>2.2429999999999999</v>
      </c>
      <c r="DU1008" s="27">
        <v>2.4489999999999998</v>
      </c>
      <c r="DV1008" s="27">
        <v>2.4279999999999999</v>
      </c>
      <c r="DW1008" s="27">
        <v>2.3929999999999998</v>
      </c>
      <c r="DX1008" s="27">
        <v>2.339</v>
      </c>
      <c r="DY1008" s="27">
        <v>2.294</v>
      </c>
      <c r="DZ1008" s="27">
        <v>2.294</v>
      </c>
      <c r="EA1008" s="27">
        <v>2.294</v>
      </c>
      <c r="EB1008" s="27">
        <v>2.294</v>
      </c>
      <c r="EC1008" s="27">
        <v>2.1640000000000001</v>
      </c>
      <c r="ED1008" s="27">
        <v>2.1629999999999998</v>
      </c>
      <c r="EE1008" s="27">
        <v>2.1749999999999998</v>
      </c>
      <c r="EF1008" s="27">
        <v>2.258</v>
      </c>
      <c r="EG1008" s="27">
        <v>2.464</v>
      </c>
      <c r="EH1008" s="27">
        <v>2.448</v>
      </c>
      <c r="EI1008" s="27"/>
      <c r="EJ1008" s="27"/>
      <c r="EK1008" s="27"/>
      <c r="EL1008" s="27"/>
      <c r="EM1008" s="27"/>
      <c r="EN1008" s="27"/>
      <c r="EO1008" s="27"/>
      <c r="EP1008" s="27"/>
      <c r="EQ1008" s="27"/>
      <c r="ER1008" s="27"/>
      <c r="ES1008" s="27"/>
      <c r="ET1008" s="27"/>
      <c r="EU1008" s="27"/>
      <c r="EV1008" s="27"/>
      <c r="EW1008" s="27"/>
      <c r="EX1008" s="27"/>
      <c r="EY1008" s="27"/>
      <c r="EZ1008" s="27"/>
      <c r="FA1008" s="27"/>
      <c r="FB1008" s="27"/>
      <c r="FC1008" s="27"/>
      <c r="FD1008" s="27"/>
      <c r="FE1008" s="27"/>
      <c r="FF1008" s="27"/>
      <c r="FG1008" s="27"/>
      <c r="FH1008" s="27"/>
      <c r="FI1008" s="27"/>
      <c r="FJ1008" s="27"/>
      <c r="FK1008" s="27"/>
      <c r="FL1008" s="27"/>
      <c r="FM1008" s="27"/>
      <c r="FN1008" s="27"/>
      <c r="FO1008" s="27"/>
      <c r="FP1008" s="27"/>
      <c r="FQ1008" s="27"/>
      <c r="FR1008" s="27"/>
      <c r="FS1008" s="27"/>
      <c r="FT1008" s="27"/>
      <c r="FU1008" s="27"/>
      <c r="FV1008" s="27"/>
      <c r="FW1008" s="27"/>
      <c r="FX1008" s="27"/>
      <c r="FY1008" s="27"/>
      <c r="FZ1008" s="27"/>
      <c r="GA1008" s="27"/>
      <c r="GB1008" s="27"/>
      <c r="GC1008" s="27"/>
      <c r="GD1008" s="27"/>
      <c r="GE1008" s="27"/>
      <c r="GF1008" s="27"/>
      <c r="GG1008" s="27"/>
      <c r="GH1008" s="27"/>
      <c r="GI1008" s="27"/>
      <c r="GJ1008" s="27"/>
      <c r="GK1008" s="27"/>
      <c r="GL1008" s="27"/>
      <c r="GM1008" s="27"/>
      <c r="GN1008" s="27"/>
      <c r="GO1008" s="27"/>
      <c r="GP1008" s="27"/>
      <c r="GQ1008" s="27"/>
    </row>
    <row r="1009" spans="1:199" customFormat="1" x14ac:dyDescent="0.2">
      <c r="A1009">
        <f t="shared" si="243"/>
        <v>5</v>
      </c>
      <c r="B1009">
        <f t="shared" si="244"/>
        <v>1</v>
      </c>
      <c r="C1009" s="1">
        <v>35433</v>
      </c>
      <c r="D1009">
        <f t="shared" si="245"/>
        <v>1</v>
      </c>
      <c r="E1009">
        <f t="shared" si="246"/>
        <v>1997</v>
      </c>
      <c r="F1009" s="17">
        <f t="shared" ref="F1009:F1072" si="248">L1009-K1009</f>
        <v>8.9685714285714369E-2</v>
      </c>
      <c r="G1009" s="16">
        <f t="shared" si="235"/>
        <v>1.5833333333333588E-2</v>
      </c>
      <c r="H1009" s="16">
        <f t="shared" si="236"/>
        <v>9.9999999999997868E-3</v>
      </c>
      <c r="I1009" s="16">
        <f t="shared" si="237"/>
        <v>2.5833333333333375E-2</v>
      </c>
      <c r="J1009" s="7">
        <f>VLOOKUP(C1009,'Nymex hist.'!A:B,2,0)</f>
        <v>3.1059999999999999</v>
      </c>
      <c r="K1009" s="11">
        <f t="shared" si="247"/>
        <v>2.2697142857142856</v>
      </c>
      <c r="L1009" s="11">
        <f t="shared" ref="L1009:L1072" si="249">AVERAGE(BX1009:CB1009)</f>
        <v>2.3593999999999999</v>
      </c>
      <c r="M1009" s="9">
        <f t="shared" si="238"/>
        <v>2.2411666666666665</v>
      </c>
      <c r="N1009" s="9">
        <f t="shared" si="239"/>
        <v>2.2570000000000001</v>
      </c>
      <c r="O1009" s="9">
        <f t="shared" si="240"/>
        <v>2.2669999999999999</v>
      </c>
      <c r="P1009" s="9">
        <f t="shared" si="241"/>
        <v>2.2799999999999998</v>
      </c>
      <c r="Q1009" s="9">
        <f t="shared" si="242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x14ac:dyDescent="0.2">
      <c r="A1010">
        <f t="shared" si="243"/>
        <v>1</v>
      </c>
      <c r="B1010">
        <f t="shared" si="244"/>
        <v>1</v>
      </c>
      <c r="C1010" s="1">
        <v>35436</v>
      </c>
      <c r="D1010">
        <f t="shared" si="245"/>
        <v>1</v>
      </c>
      <c r="E1010">
        <f t="shared" si="246"/>
        <v>1997</v>
      </c>
      <c r="F1010" s="17">
        <f t="shared" si="248"/>
        <v>4.597142857142833E-2</v>
      </c>
      <c r="G1010" s="16">
        <f t="shared" si="235"/>
        <v>1.8833333333333702E-2</v>
      </c>
      <c r="H1010" s="16">
        <f t="shared" si="236"/>
        <v>9.9999999999997868E-3</v>
      </c>
      <c r="I1010" s="16">
        <f t="shared" si="237"/>
        <v>2.8833333333333488E-2</v>
      </c>
      <c r="J1010" s="7">
        <f>VLOOKUP(C1010,'Nymex hist.'!A:B,2,0)</f>
        <v>3.6360000000000001</v>
      </c>
      <c r="K1010" s="11">
        <f t="shared" si="247"/>
        <v>2.3404285714285717</v>
      </c>
      <c r="L1010" s="11">
        <f t="shared" si="249"/>
        <v>2.3864000000000001</v>
      </c>
      <c r="M1010" s="9">
        <f t="shared" si="238"/>
        <v>2.2681666666666667</v>
      </c>
      <c r="N1010" s="9">
        <f t="shared" si="239"/>
        <v>2.2870000000000004</v>
      </c>
      <c r="O1010" s="9">
        <f t="shared" si="240"/>
        <v>2.2970000000000002</v>
      </c>
      <c r="P1010" s="9">
        <f t="shared" si="241"/>
        <v>2.31</v>
      </c>
      <c r="Q1010" s="9">
        <f t="shared" si="242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x14ac:dyDescent="0.2">
      <c r="A1011">
        <f t="shared" si="243"/>
        <v>2</v>
      </c>
      <c r="B1011">
        <f t="shared" si="244"/>
        <v>1</v>
      </c>
      <c r="C1011" s="1">
        <v>35437</v>
      </c>
      <c r="D1011">
        <f t="shared" si="245"/>
        <v>1</v>
      </c>
      <c r="E1011">
        <f t="shared" si="246"/>
        <v>1997</v>
      </c>
      <c r="F1011" s="17">
        <f t="shared" si="248"/>
        <v>7.2657142857142976E-2</v>
      </c>
      <c r="G1011" s="16">
        <f t="shared" si="235"/>
        <v>1.5833333333333588E-2</v>
      </c>
      <c r="H1011" s="16">
        <f t="shared" si="236"/>
        <v>9.9999999999997868E-3</v>
      </c>
      <c r="I1011" s="16">
        <f t="shared" si="237"/>
        <v>2.5833333333333375E-2</v>
      </c>
      <c r="J1011" s="7">
        <f>VLOOKUP(C1011,'Nymex hist.'!A:B,2,0)</f>
        <v>3.3340000000000001</v>
      </c>
      <c r="K1011" s="11">
        <f t="shared" si="247"/>
        <v>2.2841428571428568</v>
      </c>
      <c r="L1011" s="11">
        <f t="shared" si="249"/>
        <v>2.3567999999999998</v>
      </c>
      <c r="M1011" s="9">
        <f t="shared" si="238"/>
        <v>2.2477499999999999</v>
      </c>
      <c r="N1011" s="9">
        <f t="shared" si="239"/>
        <v>2.2635833333333335</v>
      </c>
      <c r="O1011" s="9">
        <f t="shared" si="240"/>
        <v>2.2735833333333333</v>
      </c>
      <c r="P1011" s="9">
        <f t="shared" si="241"/>
        <v>2.2865833333333332</v>
      </c>
      <c r="Q1011" s="9">
        <f t="shared" si="242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x14ac:dyDescent="0.2">
      <c r="A1012">
        <f t="shared" si="243"/>
        <v>3</v>
      </c>
      <c r="B1012">
        <f t="shared" si="244"/>
        <v>1</v>
      </c>
      <c r="C1012" s="1">
        <v>35438</v>
      </c>
      <c r="D1012">
        <f t="shared" si="245"/>
        <v>1</v>
      </c>
      <c r="E1012">
        <f t="shared" si="246"/>
        <v>1997</v>
      </c>
      <c r="F1012" s="17">
        <f t="shared" si="248"/>
        <v>7.0457142857142774E-2</v>
      </c>
      <c r="G1012" s="16">
        <f t="shared" si="235"/>
        <v>1.841666666666697E-2</v>
      </c>
      <c r="H1012" s="16">
        <f t="shared" si="236"/>
        <v>9.9999999999997868E-3</v>
      </c>
      <c r="I1012" s="16">
        <f t="shared" si="237"/>
        <v>2.8416666666666757E-2</v>
      </c>
      <c r="J1012" s="7">
        <f>VLOOKUP(C1012,'Nymex hist.'!A:B,2,0)</f>
        <v>3.5129999999999999</v>
      </c>
      <c r="K1012" s="11">
        <f t="shared" si="247"/>
        <v>2.306142857142857</v>
      </c>
      <c r="L1012" s="11">
        <f t="shared" si="249"/>
        <v>2.3765999999999998</v>
      </c>
      <c r="M1012" s="9">
        <f t="shared" si="238"/>
        <v>2.2721666666666667</v>
      </c>
      <c r="N1012" s="9">
        <f t="shared" si="239"/>
        <v>2.2905833333333336</v>
      </c>
      <c r="O1012" s="9">
        <f t="shared" si="240"/>
        <v>2.3005833333333334</v>
      </c>
      <c r="P1012" s="9">
        <f t="shared" si="241"/>
        <v>2.3135833333333333</v>
      </c>
      <c r="Q1012" s="9">
        <f t="shared" si="242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">
      <c r="A1013" s="31">
        <f t="shared" si="243"/>
        <v>4</v>
      </c>
      <c r="B1013" s="31">
        <f t="shared" si="244"/>
        <v>1</v>
      </c>
      <c r="C1013" s="1">
        <v>35439</v>
      </c>
      <c r="D1013">
        <f t="shared" si="245"/>
        <v>1</v>
      </c>
      <c r="E1013">
        <f t="shared" si="246"/>
        <v>1997</v>
      </c>
      <c r="F1013" s="19">
        <f t="shared" si="248"/>
        <v>9.9571428571428644E-2</v>
      </c>
      <c r="G1013" s="19">
        <f t="shared" si="235"/>
        <v>1.8499999999999961E-2</v>
      </c>
      <c r="H1013" s="19">
        <f t="shared" si="236"/>
        <v>9.9999999999997868E-3</v>
      </c>
      <c r="I1013" s="19">
        <f t="shared" si="237"/>
        <v>2.8499999999999748E-2</v>
      </c>
      <c r="J1013" s="21">
        <f>VLOOKUP(C1013,'Nymex hist.'!A:B,2,0)</f>
        <v>3.4809999999999999</v>
      </c>
      <c r="K1013" s="21">
        <f t="shared" si="247"/>
        <v>2.2744285714285715</v>
      </c>
      <c r="L1013" s="21">
        <f t="shared" si="249"/>
        <v>2.3740000000000001</v>
      </c>
      <c r="M1013" s="21">
        <f t="shared" si="238"/>
        <v>2.2805833333333334</v>
      </c>
      <c r="N1013" s="21">
        <f t="shared" si="239"/>
        <v>2.2990833333333334</v>
      </c>
      <c r="O1013" s="21">
        <f t="shared" si="240"/>
        <v>2.3090833333333332</v>
      </c>
      <c r="P1013" s="21">
        <f t="shared" si="241"/>
        <v>2.3220833333333335</v>
      </c>
      <c r="Q1013" s="21">
        <f t="shared" si="242"/>
        <v>2.3370833333333336</v>
      </c>
      <c r="R1013" s="8">
        <v>35439</v>
      </c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9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  <c r="BO1013" s="27">
        <v>3.4809999999999999</v>
      </c>
      <c r="BP1013" s="27">
        <v>3.0859999999999999</v>
      </c>
      <c r="BQ1013" s="27">
        <v>2.6080000000000001</v>
      </c>
      <c r="BR1013" s="27">
        <v>2.3159999999999998</v>
      </c>
      <c r="BS1013" s="27">
        <v>2.222</v>
      </c>
      <c r="BT1013" s="27">
        <v>2.2000000000000002</v>
      </c>
      <c r="BU1013" s="27">
        <v>2.19</v>
      </c>
      <c r="BV1013" s="27">
        <v>2.19</v>
      </c>
      <c r="BW1013" s="27">
        <v>2.1949999999999998</v>
      </c>
      <c r="BX1013" s="27">
        <v>2.31</v>
      </c>
      <c r="BY1013" s="27">
        <v>2.42</v>
      </c>
      <c r="BZ1013" s="27">
        <v>2.4500000000000002</v>
      </c>
      <c r="CA1013" s="27">
        <v>2.38</v>
      </c>
      <c r="CB1013" s="27">
        <v>2.31</v>
      </c>
      <c r="CC1013" s="27">
        <v>2.2450000000000001</v>
      </c>
      <c r="CD1013" s="27">
        <v>2.2250000000000001</v>
      </c>
      <c r="CE1013" s="27">
        <v>2.1960000000000002</v>
      </c>
      <c r="CF1013" s="27">
        <v>2.21</v>
      </c>
      <c r="CG1013" s="27">
        <v>2.2130000000000001</v>
      </c>
      <c r="CH1013" s="27">
        <v>2.2120000000000002</v>
      </c>
      <c r="CI1013" s="27">
        <v>2.2240000000000002</v>
      </c>
      <c r="CJ1013" s="27">
        <v>2.3010000000000002</v>
      </c>
      <c r="CK1013" s="27">
        <v>2.4009999999999998</v>
      </c>
      <c r="CL1013" s="27">
        <v>2.4340000000000002</v>
      </c>
      <c r="CM1013" s="27">
        <v>2.3940000000000001</v>
      </c>
      <c r="CN1013" s="27">
        <v>2.339</v>
      </c>
      <c r="CO1013" s="27">
        <v>2.294</v>
      </c>
      <c r="CP1013" s="27">
        <v>2.2890000000000001</v>
      </c>
      <c r="CQ1013" s="27">
        <v>2.286</v>
      </c>
      <c r="CR1013" s="27">
        <v>2.2909999999999999</v>
      </c>
      <c r="CS1013" s="27">
        <v>2.173</v>
      </c>
      <c r="CT1013" s="27">
        <v>2.1720000000000002</v>
      </c>
      <c r="CU1013" s="27">
        <v>2.1840000000000002</v>
      </c>
      <c r="CV1013" s="27">
        <v>2.2610000000000001</v>
      </c>
      <c r="CW1013" s="27">
        <v>2.472</v>
      </c>
      <c r="CX1013" s="27">
        <v>2.444</v>
      </c>
      <c r="CY1013" s="27">
        <v>2.4039999999999999</v>
      </c>
      <c r="CZ1013" s="27">
        <v>2.3490000000000002</v>
      </c>
      <c r="DA1013" s="27">
        <v>2.3039999999999998</v>
      </c>
      <c r="DB1013" s="27">
        <v>2.2989999999999999</v>
      </c>
      <c r="DC1013" s="27">
        <v>2.2959999999999998</v>
      </c>
      <c r="DD1013" s="27">
        <v>2.3010000000000002</v>
      </c>
      <c r="DE1013" s="27">
        <v>2.1829999999999998</v>
      </c>
      <c r="DF1013" s="27">
        <v>2.1819999999999999</v>
      </c>
      <c r="DG1013" s="27">
        <v>2.194</v>
      </c>
      <c r="DH1013" s="27">
        <v>2.2709999999999999</v>
      </c>
      <c r="DI1013" s="27">
        <v>2.4820000000000002</v>
      </c>
      <c r="DJ1013" s="27">
        <v>2.4569999999999999</v>
      </c>
      <c r="DK1013" s="27">
        <v>2.4169999999999998</v>
      </c>
      <c r="DL1013" s="27">
        <v>2.3620000000000001</v>
      </c>
      <c r="DM1013" s="27">
        <v>2.3170000000000002</v>
      </c>
      <c r="DN1013" s="27">
        <v>2.3119999999999998</v>
      </c>
      <c r="DO1013" s="27">
        <v>2.3090000000000002</v>
      </c>
      <c r="DP1013" s="27">
        <v>2.3140000000000001</v>
      </c>
      <c r="DQ1013" s="27">
        <v>2.1960000000000002</v>
      </c>
      <c r="DR1013" s="27">
        <v>2.1949999999999998</v>
      </c>
      <c r="DS1013" s="27">
        <v>2.2069999999999999</v>
      </c>
      <c r="DT1013" s="27">
        <v>2.2839999999999998</v>
      </c>
      <c r="DU1013" s="27">
        <v>2.4950000000000001</v>
      </c>
      <c r="DV1013" s="27">
        <v>2.472</v>
      </c>
      <c r="DW1013" s="27">
        <v>2.4319999999999999</v>
      </c>
      <c r="DX1013" s="27">
        <v>2.3769999999999998</v>
      </c>
      <c r="DY1013" s="27">
        <v>2.3319999999999999</v>
      </c>
      <c r="DZ1013" s="27">
        <v>2.327</v>
      </c>
      <c r="EA1013" s="27">
        <v>2.3239999999999998</v>
      </c>
      <c r="EB1013" s="27">
        <v>2.3290000000000002</v>
      </c>
      <c r="EC1013" s="27">
        <v>2.2109999999999999</v>
      </c>
      <c r="ED1013" s="27">
        <v>2.21</v>
      </c>
      <c r="EE1013" s="27">
        <v>2.222</v>
      </c>
      <c r="EF1013" s="27">
        <v>2.2989999999999999</v>
      </c>
      <c r="EG1013" s="27">
        <v>2.5099999999999998</v>
      </c>
      <c r="EH1013" s="27">
        <v>2.4969999999999999</v>
      </c>
      <c r="EI1013" s="27"/>
      <c r="EJ1013" s="27"/>
      <c r="EK1013" s="27"/>
      <c r="EL1013" s="27"/>
      <c r="EM1013" s="27"/>
      <c r="EN1013" s="27"/>
      <c r="EO1013" s="27"/>
      <c r="EP1013" s="27"/>
      <c r="EQ1013" s="27"/>
      <c r="ER1013" s="27"/>
      <c r="ES1013" s="27"/>
      <c r="ET1013" s="27"/>
      <c r="EU1013" s="27"/>
      <c r="EV1013" s="27"/>
      <c r="EW1013" s="27"/>
      <c r="EX1013" s="27"/>
      <c r="EY1013" s="27"/>
      <c r="EZ1013" s="27"/>
      <c r="FA1013" s="27"/>
      <c r="FB1013" s="27"/>
      <c r="FC1013" s="27"/>
      <c r="FD1013" s="27"/>
      <c r="FE1013" s="27"/>
      <c r="FF1013" s="27"/>
      <c r="FG1013" s="27"/>
      <c r="FH1013" s="27"/>
      <c r="FI1013" s="27"/>
      <c r="FJ1013" s="27"/>
      <c r="FK1013" s="27"/>
      <c r="FL1013" s="27"/>
      <c r="FM1013" s="27"/>
      <c r="FN1013" s="27"/>
      <c r="FO1013" s="27"/>
      <c r="FP1013" s="27"/>
      <c r="FQ1013" s="27"/>
      <c r="FR1013" s="27"/>
      <c r="FS1013" s="27"/>
      <c r="FT1013" s="27"/>
      <c r="FU1013" s="27"/>
      <c r="FV1013" s="27"/>
      <c r="FW1013" s="27"/>
      <c r="FX1013" s="27"/>
      <c r="FY1013" s="27"/>
      <c r="FZ1013" s="27"/>
      <c r="GA1013" s="27"/>
      <c r="GB1013" s="27"/>
      <c r="GC1013" s="27"/>
      <c r="GD1013" s="27"/>
      <c r="GE1013" s="27"/>
      <c r="GF1013" s="27"/>
      <c r="GG1013" s="27"/>
      <c r="GH1013" s="27"/>
      <c r="GI1013" s="27"/>
      <c r="GJ1013" s="27"/>
      <c r="GK1013" s="27"/>
      <c r="GL1013" s="27"/>
      <c r="GM1013" s="27"/>
      <c r="GN1013" s="27"/>
      <c r="GO1013" s="27"/>
      <c r="GP1013" s="27"/>
      <c r="GQ1013" s="27"/>
    </row>
    <row r="1014" spans="1:199" customFormat="1" x14ac:dyDescent="0.2">
      <c r="A1014">
        <f t="shared" si="243"/>
        <v>5</v>
      </c>
      <c r="B1014">
        <f t="shared" si="244"/>
        <v>1</v>
      </c>
      <c r="C1014" s="1">
        <v>35440</v>
      </c>
      <c r="D1014">
        <f t="shared" si="245"/>
        <v>1</v>
      </c>
      <c r="E1014">
        <f t="shared" si="246"/>
        <v>1997</v>
      </c>
      <c r="F1014" s="17">
        <f t="shared" si="248"/>
        <v>0.13600000000000056</v>
      </c>
      <c r="G1014" s="16">
        <f t="shared" si="235"/>
        <v>2.0916666666666917E-2</v>
      </c>
      <c r="H1014" s="16">
        <f t="shared" si="236"/>
        <v>1.0000000000000675E-2</v>
      </c>
      <c r="I1014" s="16">
        <f t="shared" si="237"/>
        <v>3.0916666666667592E-2</v>
      </c>
      <c r="J1014" s="7">
        <f>VLOOKUP(C1014,'Nymex hist.'!A:B,2,0)</f>
        <v>3.3159999999999998</v>
      </c>
      <c r="K1014" s="11">
        <f t="shared" si="247"/>
        <v>2.2239999999999998</v>
      </c>
      <c r="L1014" s="11">
        <f t="shared" si="249"/>
        <v>2.3600000000000003</v>
      </c>
      <c r="M1014" s="9">
        <f t="shared" si="238"/>
        <v>2.2698333333333331</v>
      </c>
      <c r="N1014" s="9">
        <f t="shared" si="239"/>
        <v>2.2907500000000001</v>
      </c>
      <c r="O1014" s="9">
        <f t="shared" si="240"/>
        <v>2.3007500000000007</v>
      </c>
      <c r="P1014" s="9">
        <f t="shared" si="241"/>
        <v>2.3137499999999998</v>
      </c>
      <c r="Q1014" s="9">
        <f t="shared" si="242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x14ac:dyDescent="0.2">
      <c r="A1015">
        <f t="shared" si="243"/>
        <v>1</v>
      </c>
      <c r="B1015">
        <f t="shared" si="244"/>
        <v>1</v>
      </c>
      <c r="C1015" s="1">
        <v>35443</v>
      </c>
      <c r="D1015">
        <f t="shared" si="245"/>
        <v>1</v>
      </c>
      <c r="E1015">
        <f t="shared" si="246"/>
        <v>1997</v>
      </c>
      <c r="F1015" s="17">
        <f t="shared" si="248"/>
        <v>0.12685714285714278</v>
      </c>
      <c r="G1015" s="16">
        <f t="shared" si="235"/>
        <v>2.0499999999999297E-2</v>
      </c>
      <c r="H1015" s="16">
        <f t="shared" si="236"/>
        <v>1.0000000000000675E-2</v>
      </c>
      <c r="I1015" s="16">
        <f t="shared" si="237"/>
        <v>3.0499999999999972E-2</v>
      </c>
      <c r="J1015" s="7">
        <f>VLOOKUP(C1015,'Nymex hist.'!A:B,2,0)</f>
        <v>3.254</v>
      </c>
      <c r="K1015" s="11">
        <f t="shared" si="247"/>
        <v>2.2201428571428572</v>
      </c>
      <c r="L1015" s="11">
        <f t="shared" si="249"/>
        <v>2.347</v>
      </c>
      <c r="M1015" s="9">
        <f t="shared" si="238"/>
        <v>2.2550000000000003</v>
      </c>
      <c r="N1015" s="9">
        <f t="shared" si="239"/>
        <v>2.2754999999999996</v>
      </c>
      <c r="O1015" s="9">
        <f t="shared" si="240"/>
        <v>2.2855000000000003</v>
      </c>
      <c r="P1015" s="9">
        <f t="shared" si="241"/>
        <v>2.2984999999999998</v>
      </c>
      <c r="Q1015" s="9">
        <f t="shared" si="242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x14ac:dyDescent="0.2">
      <c r="A1016">
        <f t="shared" si="243"/>
        <v>2</v>
      </c>
      <c r="B1016">
        <f t="shared" si="244"/>
        <v>1</v>
      </c>
      <c r="C1016" s="1">
        <v>35444</v>
      </c>
      <c r="D1016">
        <f t="shared" si="245"/>
        <v>1</v>
      </c>
      <c r="E1016">
        <f t="shared" si="246"/>
        <v>1997</v>
      </c>
      <c r="F1016" s="17">
        <f t="shared" si="248"/>
        <v>7.9257142857142693E-2</v>
      </c>
      <c r="G1016" s="16">
        <f t="shared" si="235"/>
        <v>9.5833333333321669E-3</v>
      </c>
      <c r="H1016" s="16">
        <f t="shared" si="236"/>
        <v>5.0000000000012257E-3</v>
      </c>
      <c r="I1016" s="16">
        <f t="shared" si="237"/>
        <v>1.4583333333333393E-2</v>
      </c>
      <c r="J1016" s="7">
        <f>VLOOKUP(C1016,'Nymex hist.'!A:B,2,0)</f>
        <v>3.3929999999999998</v>
      </c>
      <c r="K1016" s="11">
        <f t="shared" si="247"/>
        <v>2.278142857142857</v>
      </c>
      <c r="L1016" s="11">
        <f t="shared" si="249"/>
        <v>2.3573999999999997</v>
      </c>
      <c r="M1016" s="9">
        <f t="shared" si="238"/>
        <v>2.2574166666666673</v>
      </c>
      <c r="N1016" s="9">
        <f t="shared" si="239"/>
        <v>2.2669999999999995</v>
      </c>
      <c r="O1016" s="9">
        <f t="shared" si="240"/>
        <v>2.2720000000000007</v>
      </c>
      <c r="P1016" s="9">
        <f t="shared" si="241"/>
        <v>2.2819999999999996</v>
      </c>
      <c r="Q1016" s="9">
        <f t="shared" si="242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x14ac:dyDescent="0.2">
      <c r="A1017">
        <f t="shared" si="243"/>
        <v>3</v>
      </c>
      <c r="B1017">
        <f t="shared" si="244"/>
        <v>1</v>
      </c>
      <c r="C1017" s="1">
        <v>35445</v>
      </c>
      <c r="D1017">
        <f t="shared" si="245"/>
        <v>1</v>
      </c>
      <c r="E1017">
        <f t="shared" si="246"/>
        <v>1997</v>
      </c>
      <c r="F1017" s="17">
        <f t="shared" si="248"/>
        <v>4.682857142857122E-2</v>
      </c>
      <c r="G1017" s="16">
        <f t="shared" si="235"/>
        <v>-1.0083333333333222E-2</v>
      </c>
      <c r="H1017" s="16">
        <f t="shared" si="236"/>
        <v>0</v>
      </c>
      <c r="I1017" s="16">
        <f t="shared" si="237"/>
        <v>-1.0083333333333222E-2</v>
      </c>
      <c r="J1017" s="7">
        <f>VLOOKUP(C1017,'Nymex hist.'!A:B,2,0)</f>
        <v>3.6110000000000002</v>
      </c>
      <c r="K1017" s="11">
        <f t="shared" si="247"/>
        <v>2.3385714285714285</v>
      </c>
      <c r="L1017" s="11">
        <f t="shared" si="249"/>
        <v>2.3853999999999997</v>
      </c>
      <c r="M1017" s="9">
        <f t="shared" si="238"/>
        <v>2.2713333333333332</v>
      </c>
      <c r="N1017" s="9">
        <f t="shared" si="239"/>
        <v>2.26125</v>
      </c>
      <c r="O1017" s="9">
        <f t="shared" si="240"/>
        <v>2.26125</v>
      </c>
      <c r="P1017" s="9">
        <f t="shared" si="241"/>
        <v>2.2662499999999999</v>
      </c>
      <c r="Q1017" s="9">
        <f t="shared" si="242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">
      <c r="A1018" s="31">
        <f t="shared" si="243"/>
        <v>4</v>
      </c>
      <c r="B1018" s="31">
        <f t="shared" si="244"/>
        <v>1</v>
      </c>
      <c r="C1018" s="1">
        <v>35446</v>
      </c>
      <c r="D1018">
        <f t="shared" si="245"/>
        <v>1</v>
      </c>
      <c r="E1018">
        <f t="shared" si="246"/>
        <v>1997</v>
      </c>
      <c r="F1018" s="19">
        <f t="shared" si="248"/>
        <v>0.1032857142857142</v>
      </c>
      <c r="G1018" s="19">
        <f t="shared" si="235"/>
        <v>-1.725000000000021E-2</v>
      </c>
      <c r="H1018" s="19">
        <f t="shared" si="236"/>
        <v>0</v>
      </c>
      <c r="I1018" s="19">
        <f t="shared" si="237"/>
        <v>-1.725000000000021E-2</v>
      </c>
      <c r="J1018" s="21">
        <f>VLOOKUP(C1018,'Nymex hist.'!A:B,2,0)</f>
        <v>3.3410000000000002</v>
      </c>
      <c r="K1018" s="21">
        <f t="shared" si="247"/>
        <v>2.2607142857142857</v>
      </c>
      <c r="L1018" s="21">
        <f t="shared" si="249"/>
        <v>2.3639999999999999</v>
      </c>
      <c r="M1018" s="21">
        <f t="shared" si="238"/>
        <v>2.2524999999999999</v>
      </c>
      <c r="N1018" s="21">
        <f t="shared" si="239"/>
        <v>2.2352499999999997</v>
      </c>
      <c r="O1018" s="21">
        <f t="shared" si="240"/>
        <v>2.2352499999999997</v>
      </c>
      <c r="P1018" s="21">
        <f t="shared" si="241"/>
        <v>2.2402500000000001</v>
      </c>
      <c r="Q1018" s="21">
        <f t="shared" si="242"/>
        <v>2.2482500000000001</v>
      </c>
      <c r="R1018" s="8">
        <v>35446</v>
      </c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9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  <c r="BO1018" s="27">
        <v>3.3410000000000002</v>
      </c>
      <c r="BP1018" s="27">
        <v>2.9089999999999998</v>
      </c>
      <c r="BQ1018" s="27">
        <v>2.52</v>
      </c>
      <c r="BR1018" s="27">
        <v>2.2999999999999998</v>
      </c>
      <c r="BS1018" s="27">
        <v>2.23</v>
      </c>
      <c r="BT1018" s="27">
        <v>2.2050000000000001</v>
      </c>
      <c r="BU1018" s="27">
        <v>2.1949999999999998</v>
      </c>
      <c r="BV1018" s="27">
        <v>2.1850000000000001</v>
      </c>
      <c r="BW1018" s="27">
        <v>2.19</v>
      </c>
      <c r="BX1018" s="27">
        <v>2.2949999999999999</v>
      </c>
      <c r="BY1018" s="27">
        <v>2.415</v>
      </c>
      <c r="BZ1018" s="27">
        <v>2.4449999999999998</v>
      </c>
      <c r="CA1018" s="27">
        <v>2.37</v>
      </c>
      <c r="CB1018" s="27">
        <v>2.2949999999999999</v>
      </c>
      <c r="CC1018" s="27">
        <v>2.2200000000000002</v>
      </c>
      <c r="CD1018" s="27">
        <v>2.1989999999999998</v>
      </c>
      <c r="CE1018" s="27">
        <v>2.1579999999999999</v>
      </c>
      <c r="CF1018" s="27">
        <v>2.1709999999999998</v>
      </c>
      <c r="CG1018" s="27">
        <v>2.1709999999999998</v>
      </c>
      <c r="CH1018" s="27">
        <v>2.173</v>
      </c>
      <c r="CI1018" s="27">
        <v>2.1880000000000002</v>
      </c>
      <c r="CJ1018" s="27">
        <v>2.27</v>
      </c>
      <c r="CK1018" s="27">
        <v>2.37</v>
      </c>
      <c r="CL1018" s="27">
        <v>2.39</v>
      </c>
      <c r="CM1018" s="27">
        <v>2.33</v>
      </c>
      <c r="CN1018" s="27">
        <v>2.2690000000000001</v>
      </c>
      <c r="CO1018" s="27">
        <v>2.2229999999999999</v>
      </c>
      <c r="CP1018" s="27">
        <v>2.19</v>
      </c>
      <c r="CQ1018" s="27">
        <v>2.1859999999999999</v>
      </c>
      <c r="CR1018" s="27">
        <v>2.1840000000000002</v>
      </c>
      <c r="CS1018" s="27">
        <v>2.1309999999999998</v>
      </c>
      <c r="CT1018" s="27">
        <v>2.133</v>
      </c>
      <c r="CU1018" s="27">
        <v>2.1480000000000001</v>
      </c>
      <c r="CV1018" s="27">
        <v>2.23</v>
      </c>
      <c r="CW1018" s="27">
        <v>2.4089999999999998</v>
      </c>
      <c r="CX1018" s="27">
        <v>2.39</v>
      </c>
      <c r="CY1018" s="27">
        <v>2.33</v>
      </c>
      <c r="CZ1018" s="27">
        <v>2.2690000000000001</v>
      </c>
      <c r="DA1018" s="27">
        <v>2.2229999999999999</v>
      </c>
      <c r="DB1018" s="27">
        <v>2.19</v>
      </c>
      <c r="DC1018" s="27">
        <v>2.1859999999999999</v>
      </c>
      <c r="DD1018" s="27">
        <v>2.1840000000000002</v>
      </c>
      <c r="DE1018" s="27">
        <v>2.1309999999999998</v>
      </c>
      <c r="DF1018" s="27">
        <v>2.133</v>
      </c>
      <c r="DG1018" s="27">
        <v>2.1480000000000001</v>
      </c>
      <c r="DH1018" s="27">
        <v>2.23</v>
      </c>
      <c r="DI1018" s="27">
        <v>2.4089999999999998</v>
      </c>
      <c r="DJ1018" s="27">
        <v>2.395</v>
      </c>
      <c r="DK1018" s="27">
        <v>2.335</v>
      </c>
      <c r="DL1018" s="27">
        <v>2.274</v>
      </c>
      <c r="DM1018" s="27">
        <v>2.2280000000000002</v>
      </c>
      <c r="DN1018" s="27">
        <v>2.1949999999999998</v>
      </c>
      <c r="DO1018" s="27">
        <v>2.1909999999999998</v>
      </c>
      <c r="DP1018" s="27">
        <v>2.1890000000000001</v>
      </c>
      <c r="DQ1018" s="27">
        <v>2.1360000000000001</v>
      </c>
      <c r="DR1018" s="27">
        <v>2.1379999999999999</v>
      </c>
      <c r="DS1018" s="27">
        <v>2.153</v>
      </c>
      <c r="DT1018" s="27">
        <v>2.2349999999999999</v>
      </c>
      <c r="DU1018" s="27">
        <v>2.4140000000000001</v>
      </c>
      <c r="DV1018" s="27">
        <v>2.403</v>
      </c>
      <c r="DW1018" s="27">
        <v>2.343</v>
      </c>
      <c r="DX1018" s="27">
        <v>2.282</v>
      </c>
      <c r="DY1018" s="27">
        <v>2.2360000000000002</v>
      </c>
      <c r="DZ1018" s="27">
        <v>2.2029999999999998</v>
      </c>
      <c r="EA1018" s="27">
        <v>2.1989999999999998</v>
      </c>
      <c r="EB1018" s="27">
        <v>2.1970000000000001</v>
      </c>
      <c r="EC1018" s="27">
        <v>2.1440000000000001</v>
      </c>
      <c r="ED1018" s="27">
        <v>2.1459999999999999</v>
      </c>
      <c r="EE1018" s="27">
        <v>2.161</v>
      </c>
      <c r="EF1018" s="27">
        <v>2.2429999999999999</v>
      </c>
      <c r="EG1018" s="27">
        <v>2.4220000000000002</v>
      </c>
      <c r="EH1018" s="27">
        <v>2.415</v>
      </c>
      <c r="EI1018" s="27"/>
      <c r="EJ1018" s="27"/>
      <c r="EK1018" s="27"/>
      <c r="EL1018" s="27"/>
      <c r="EM1018" s="27"/>
      <c r="EN1018" s="27"/>
      <c r="EO1018" s="27"/>
      <c r="EP1018" s="27"/>
      <c r="EQ1018" s="27"/>
      <c r="ER1018" s="27"/>
      <c r="ES1018" s="27"/>
      <c r="ET1018" s="27"/>
      <c r="EU1018" s="27"/>
      <c r="EV1018" s="27"/>
      <c r="EW1018" s="27"/>
      <c r="EX1018" s="27"/>
      <c r="EY1018" s="27"/>
      <c r="EZ1018" s="27"/>
      <c r="FA1018" s="27"/>
      <c r="FB1018" s="27"/>
      <c r="FC1018" s="27"/>
      <c r="FD1018" s="27"/>
      <c r="FE1018" s="27"/>
      <c r="FF1018" s="27"/>
      <c r="FG1018" s="27"/>
      <c r="FH1018" s="27"/>
      <c r="FI1018" s="27"/>
      <c r="FJ1018" s="27"/>
      <c r="FK1018" s="27"/>
      <c r="FL1018" s="27"/>
      <c r="FM1018" s="27"/>
      <c r="FN1018" s="27"/>
      <c r="FO1018" s="27"/>
      <c r="FP1018" s="27"/>
      <c r="FQ1018" s="27"/>
      <c r="FR1018" s="27"/>
      <c r="FS1018" s="27"/>
      <c r="FT1018" s="27"/>
      <c r="FU1018" s="27"/>
      <c r="FV1018" s="27"/>
      <c r="FW1018" s="27"/>
      <c r="FX1018" s="27"/>
      <c r="FY1018" s="27"/>
      <c r="FZ1018" s="27"/>
      <c r="GA1018" s="27"/>
      <c r="GB1018" s="27"/>
      <c r="GC1018" s="27"/>
      <c r="GD1018" s="27"/>
      <c r="GE1018" s="27"/>
      <c r="GF1018" s="27"/>
      <c r="GG1018" s="27"/>
      <c r="GH1018" s="27"/>
      <c r="GI1018" s="27"/>
      <c r="GJ1018" s="27"/>
      <c r="GK1018" s="27"/>
      <c r="GL1018" s="27"/>
      <c r="GM1018" s="27"/>
      <c r="GN1018" s="27"/>
      <c r="GO1018" s="27"/>
      <c r="GP1018" s="27"/>
      <c r="GQ1018" s="27"/>
    </row>
    <row r="1019" spans="1:199" customFormat="1" x14ac:dyDescent="0.2">
      <c r="A1019">
        <f t="shared" si="243"/>
        <v>5</v>
      </c>
      <c r="B1019">
        <f t="shared" si="244"/>
        <v>1</v>
      </c>
      <c r="C1019" s="1">
        <v>35447</v>
      </c>
      <c r="D1019">
        <f t="shared" si="245"/>
        <v>1</v>
      </c>
      <c r="E1019">
        <f t="shared" si="246"/>
        <v>1997</v>
      </c>
      <c r="F1019" s="17">
        <f t="shared" si="248"/>
        <v>9.0828571428572147E-2</v>
      </c>
      <c r="G1019" s="16">
        <f t="shared" si="235"/>
        <v>-1.9249999999999545E-2</v>
      </c>
      <c r="H1019" s="16">
        <f t="shared" si="236"/>
        <v>0</v>
      </c>
      <c r="I1019" s="16">
        <f t="shared" si="237"/>
        <v>-1.9249999999999545E-2</v>
      </c>
      <c r="J1019" s="7">
        <f>VLOOKUP(C1019,'Nymex hist.'!A:B,2,0)</f>
        <v>3.2570000000000001</v>
      </c>
      <c r="K1019" s="11">
        <f t="shared" si="247"/>
        <v>2.2285714285714282</v>
      </c>
      <c r="L1019" s="11">
        <f t="shared" si="249"/>
        <v>2.3194000000000004</v>
      </c>
      <c r="M1019" s="9">
        <f t="shared" si="238"/>
        <v>2.2108333333333334</v>
      </c>
      <c r="N1019" s="9">
        <f t="shared" si="239"/>
        <v>2.1915833333333339</v>
      </c>
      <c r="O1019" s="9">
        <f t="shared" si="240"/>
        <v>2.1915833333333339</v>
      </c>
      <c r="P1019" s="9">
        <f t="shared" si="241"/>
        <v>2.1965833333333333</v>
      </c>
      <c r="Q1019" s="9">
        <f t="shared" si="242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x14ac:dyDescent="0.2">
      <c r="A1020">
        <f t="shared" si="243"/>
        <v>1</v>
      </c>
      <c r="B1020">
        <f t="shared" si="244"/>
        <v>1</v>
      </c>
      <c r="C1020" s="1">
        <v>35450</v>
      </c>
      <c r="D1020">
        <f t="shared" si="245"/>
        <v>1</v>
      </c>
      <c r="E1020">
        <f t="shared" si="246"/>
        <v>1997</v>
      </c>
      <c r="F1020" s="17">
        <f t="shared" si="248"/>
        <v>7.4857142857142733E-2</v>
      </c>
      <c r="G1020" s="16">
        <f t="shared" si="235"/>
        <v>-1.7749999999999932E-2</v>
      </c>
      <c r="H1020" s="16">
        <f t="shared" si="236"/>
        <v>0</v>
      </c>
      <c r="I1020" s="16">
        <f t="shared" si="237"/>
        <v>-1.7749999999999932E-2</v>
      </c>
      <c r="J1020" s="7">
        <f>VLOOKUP(C1020,'Nymex hist.'!A:B,2,0)</f>
        <v>3.07</v>
      </c>
      <c r="K1020" s="11">
        <f t="shared" si="247"/>
        <v>2.222142857142857</v>
      </c>
      <c r="L1020" s="11">
        <f t="shared" si="249"/>
        <v>2.2969999999999997</v>
      </c>
      <c r="M1020" s="9">
        <f t="shared" si="238"/>
        <v>2.202</v>
      </c>
      <c r="N1020" s="9">
        <f t="shared" si="239"/>
        <v>2.18425</v>
      </c>
      <c r="O1020" s="9">
        <f t="shared" si="240"/>
        <v>2.18425</v>
      </c>
      <c r="P1020" s="9">
        <f t="shared" si="241"/>
        <v>2.1892499999999995</v>
      </c>
      <c r="Q1020" s="9">
        <f t="shared" si="242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x14ac:dyDescent="0.2">
      <c r="A1021">
        <f t="shared" si="243"/>
        <v>2</v>
      </c>
      <c r="B1021">
        <f t="shared" si="244"/>
        <v>1</v>
      </c>
      <c r="C1021" s="1">
        <v>35451</v>
      </c>
      <c r="D1021">
        <f t="shared" si="245"/>
        <v>1</v>
      </c>
      <c r="E1021">
        <f t="shared" si="246"/>
        <v>1997</v>
      </c>
      <c r="F1021" s="17">
        <f t="shared" si="248"/>
        <v>9.079999999999977E-2</v>
      </c>
      <c r="G1021" s="16">
        <f t="shared" si="235"/>
        <v>-2.3166666666666558E-2</v>
      </c>
      <c r="H1021" s="16">
        <f t="shared" si="236"/>
        <v>0</v>
      </c>
      <c r="I1021" s="16">
        <f t="shared" si="237"/>
        <v>-2.3166666666666558E-2</v>
      </c>
      <c r="J1021" s="7">
        <f>VLOOKUP(C1021,'Nymex hist.'!A:B,2,0)</f>
        <v>2.9159999999999999</v>
      </c>
      <c r="K1021" s="11">
        <f t="shared" si="247"/>
        <v>2.165</v>
      </c>
      <c r="L1021" s="11">
        <f t="shared" si="249"/>
        <v>2.2557999999999998</v>
      </c>
      <c r="M1021" s="9">
        <f t="shared" si="238"/>
        <v>2.1610833333333335</v>
      </c>
      <c r="N1021" s="9">
        <f t="shared" si="239"/>
        <v>2.1379166666666669</v>
      </c>
      <c r="O1021" s="9">
        <f t="shared" si="240"/>
        <v>2.1379166666666669</v>
      </c>
      <c r="P1021" s="9">
        <f t="shared" si="241"/>
        <v>2.1429166666666664</v>
      </c>
      <c r="Q1021" s="9">
        <f t="shared" si="242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x14ac:dyDescent="0.2">
      <c r="A1022">
        <f t="shared" si="243"/>
        <v>3</v>
      </c>
      <c r="B1022">
        <f t="shared" si="244"/>
        <v>1</v>
      </c>
      <c r="C1022" s="1">
        <v>35452</v>
      </c>
      <c r="D1022">
        <f t="shared" si="245"/>
        <v>1</v>
      </c>
      <c r="E1022">
        <f t="shared" si="246"/>
        <v>1997</v>
      </c>
      <c r="F1022" s="17">
        <f t="shared" si="248"/>
        <v>0.10977142857142885</v>
      </c>
      <c r="G1022" s="16">
        <f t="shared" si="235"/>
        <v>-2.3499999999999854E-2</v>
      </c>
      <c r="H1022" s="16">
        <f t="shared" si="236"/>
        <v>0</v>
      </c>
      <c r="I1022" s="16">
        <f t="shared" si="237"/>
        <v>-2.3499999999999854E-2</v>
      </c>
      <c r="J1022" s="7">
        <f>VLOOKUP(C1022,'Nymex hist.'!A:B,2,0)</f>
        <v>2.9079999999999999</v>
      </c>
      <c r="K1022" s="11">
        <f t="shared" si="247"/>
        <v>2.1464285714285714</v>
      </c>
      <c r="L1022" s="11">
        <f t="shared" si="249"/>
        <v>2.2562000000000002</v>
      </c>
      <c r="M1022" s="9">
        <f t="shared" si="238"/>
        <v>2.1616666666666666</v>
      </c>
      <c r="N1022" s="9">
        <f t="shared" si="239"/>
        <v>2.1381666666666668</v>
      </c>
      <c r="O1022" s="9">
        <f t="shared" si="240"/>
        <v>2.1381666666666668</v>
      </c>
      <c r="P1022" s="9">
        <f t="shared" si="241"/>
        <v>2.1431666666666662</v>
      </c>
      <c r="Q1022" s="9">
        <f t="shared" si="242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">
      <c r="A1023" s="31">
        <f t="shared" si="243"/>
        <v>4</v>
      </c>
      <c r="B1023" s="31">
        <f t="shared" si="244"/>
        <v>1</v>
      </c>
      <c r="C1023" s="1">
        <v>35453</v>
      </c>
      <c r="D1023">
        <f t="shared" si="245"/>
        <v>1</v>
      </c>
      <c r="E1023">
        <f t="shared" si="246"/>
        <v>1997</v>
      </c>
      <c r="F1023" s="19">
        <f t="shared" si="248"/>
        <v>0.14397142857142864</v>
      </c>
      <c r="G1023" s="19">
        <f t="shared" si="235"/>
        <v>-4.1249999999999787E-2</v>
      </c>
      <c r="H1023" s="19">
        <f t="shared" si="236"/>
        <v>-4.9999999999998934E-3</v>
      </c>
      <c r="I1023" s="19">
        <f t="shared" si="237"/>
        <v>-4.624999999999968E-2</v>
      </c>
      <c r="J1023" s="21">
        <f>VLOOKUP(C1023,'Nymex hist.'!A:B,2,0)</f>
        <v>2.794</v>
      </c>
      <c r="K1023" s="21">
        <f t="shared" si="247"/>
        <v>2.1224285714285713</v>
      </c>
      <c r="L1023" s="21">
        <f t="shared" si="249"/>
        <v>2.2664</v>
      </c>
      <c r="M1023" s="21">
        <f t="shared" si="238"/>
        <v>2.1565833333333333</v>
      </c>
      <c r="N1023" s="21">
        <f t="shared" si="239"/>
        <v>2.1153333333333335</v>
      </c>
      <c r="O1023" s="21">
        <f t="shared" si="240"/>
        <v>2.1103333333333336</v>
      </c>
      <c r="P1023" s="21">
        <f t="shared" si="241"/>
        <v>2.1103333333333336</v>
      </c>
      <c r="Q1023" s="21">
        <f t="shared" si="242"/>
        <v>2.1153333333333335</v>
      </c>
      <c r="R1023" s="8">
        <v>35453</v>
      </c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9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  <c r="BO1023" s="27">
        <v>2.794</v>
      </c>
      <c r="BP1023" s="27">
        <v>2.5329999999999999</v>
      </c>
      <c r="BQ1023" s="27">
        <v>2.2570000000000001</v>
      </c>
      <c r="BR1023" s="27">
        <v>2.1</v>
      </c>
      <c r="BS1023" s="27">
        <v>2.09</v>
      </c>
      <c r="BT1023" s="27">
        <v>2.0950000000000002</v>
      </c>
      <c r="BU1023" s="27">
        <v>2.1</v>
      </c>
      <c r="BV1023" s="27">
        <v>2.105</v>
      </c>
      <c r="BW1023" s="27">
        <v>2.11</v>
      </c>
      <c r="BX1023" s="27">
        <v>2.2050000000000001</v>
      </c>
      <c r="BY1023" s="27">
        <v>2.3119999999999998</v>
      </c>
      <c r="BZ1023" s="27">
        <v>2.3450000000000002</v>
      </c>
      <c r="CA1023" s="27">
        <v>2.27</v>
      </c>
      <c r="CB1023" s="27">
        <v>2.2000000000000002</v>
      </c>
      <c r="CC1023" s="27">
        <v>2.1160000000000001</v>
      </c>
      <c r="CD1023" s="27">
        <v>2.1</v>
      </c>
      <c r="CE1023" s="27">
        <v>2.0750000000000002</v>
      </c>
      <c r="CF1023" s="27">
        <v>2.0840000000000001</v>
      </c>
      <c r="CG1023" s="27">
        <v>2.08</v>
      </c>
      <c r="CH1023" s="27">
        <v>2.08</v>
      </c>
      <c r="CI1023" s="27">
        <v>2.0920000000000001</v>
      </c>
      <c r="CJ1023" s="27">
        <v>2.17</v>
      </c>
      <c r="CK1023" s="27">
        <v>2.2669999999999999</v>
      </c>
      <c r="CL1023" s="27">
        <v>2.282</v>
      </c>
      <c r="CM1023" s="27">
        <v>2.2120000000000002</v>
      </c>
      <c r="CN1023" s="27">
        <v>2.15</v>
      </c>
      <c r="CO1023" s="27">
        <v>2.08</v>
      </c>
      <c r="CP1023" s="27">
        <v>2.056</v>
      </c>
      <c r="CQ1023" s="27">
        <v>2.044</v>
      </c>
      <c r="CR1023" s="27">
        <v>2.044</v>
      </c>
      <c r="CS1023" s="27">
        <v>2.04</v>
      </c>
      <c r="CT1023" s="27">
        <v>2.04</v>
      </c>
      <c r="CU1023" s="27">
        <v>2.052</v>
      </c>
      <c r="CV1023" s="27">
        <v>2.13</v>
      </c>
      <c r="CW1023" s="27">
        <v>2.254</v>
      </c>
      <c r="CX1023" s="27">
        <v>2.2770000000000001</v>
      </c>
      <c r="CY1023" s="27">
        <v>2.2069999999999999</v>
      </c>
      <c r="CZ1023" s="27">
        <v>2.145</v>
      </c>
      <c r="DA1023" s="27">
        <v>2.0750000000000002</v>
      </c>
      <c r="DB1023" s="27">
        <v>2.0510000000000002</v>
      </c>
      <c r="DC1023" s="27">
        <v>2.0390000000000001</v>
      </c>
      <c r="DD1023" s="27">
        <v>2.0390000000000001</v>
      </c>
      <c r="DE1023" s="27">
        <v>2.0350000000000001</v>
      </c>
      <c r="DF1023" s="27">
        <v>2.0350000000000001</v>
      </c>
      <c r="DG1023" s="27">
        <v>2.0470000000000002</v>
      </c>
      <c r="DH1023" s="27">
        <v>2.125</v>
      </c>
      <c r="DI1023" s="27">
        <v>2.2490000000000001</v>
      </c>
      <c r="DJ1023" s="27">
        <v>2.2770000000000001</v>
      </c>
      <c r="DK1023" s="27">
        <v>2.2069999999999999</v>
      </c>
      <c r="DL1023" s="27">
        <v>2.145</v>
      </c>
      <c r="DM1023" s="27">
        <v>2.0750000000000002</v>
      </c>
      <c r="DN1023" s="27">
        <v>2.0510000000000002</v>
      </c>
      <c r="DO1023" s="27">
        <v>2.0390000000000001</v>
      </c>
      <c r="DP1023" s="27">
        <v>2.0390000000000001</v>
      </c>
      <c r="DQ1023" s="27">
        <v>2.0350000000000001</v>
      </c>
      <c r="DR1023" s="27">
        <v>2.0350000000000001</v>
      </c>
      <c r="DS1023" s="27">
        <v>2.0470000000000002</v>
      </c>
      <c r="DT1023" s="27">
        <v>2.125</v>
      </c>
      <c r="DU1023" s="27">
        <v>2.2490000000000001</v>
      </c>
      <c r="DV1023" s="27">
        <v>2.282</v>
      </c>
      <c r="DW1023" s="27">
        <v>2.2120000000000002</v>
      </c>
      <c r="DX1023" s="27">
        <v>2.15</v>
      </c>
      <c r="DY1023" s="27">
        <v>2.08</v>
      </c>
      <c r="DZ1023" s="27">
        <v>2.056</v>
      </c>
      <c r="EA1023" s="27">
        <v>2.044</v>
      </c>
      <c r="EB1023" s="27">
        <v>2.044</v>
      </c>
      <c r="EC1023" s="27">
        <v>2.04</v>
      </c>
      <c r="ED1023" s="27">
        <v>2.04</v>
      </c>
      <c r="EE1023" s="27">
        <v>2.052</v>
      </c>
      <c r="EF1023" s="27">
        <v>2.13</v>
      </c>
      <c r="EG1023" s="27">
        <v>2.254</v>
      </c>
      <c r="EH1023" s="27">
        <v>2.2970000000000002</v>
      </c>
      <c r="EI1023" s="27"/>
      <c r="EJ1023" s="27"/>
      <c r="EK1023" s="27"/>
      <c r="EL1023" s="27"/>
      <c r="EM1023" s="27"/>
      <c r="EN1023" s="27"/>
      <c r="EO1023" s="27"/>
      <c r="EP1023" s="27"/>
      <c r="EQ1023" s="27"/>
      <c r="ER1023" s="27"/>
      <c r="ES1023" s="27"/>
      <c r="ET1023" s="27"/>
      <c r="EU1023" s="27"/>
      <c r="EV1023" s="27"/>
      <c r="EW1023" s="27"/>
      <c r="EX1023" s="27"/>
      <c r="EY1023" s="27"/>
      <c r="EZ1023" s="27"/>
      <c r="FA1023" s="27"/>
      <c r="FB1023" s="27"/>
      <c r="FC1023" s="27"/>
      <c r="FD1023" s="27"/>
      <c r="FE1023" s="27"/>
      <c r="FF1023" s="27"/>
      <c r="FG1023" s="27"/>
      <c r="FH1023" s="27"/>
      <c r="FI1023" s="27"/>
      <c r="FJ1023" s="27"/>
      <c r="FK1023" s="27"/>
      <c r="FL1023" s="27"/>
      <c r="FM1023" s="27"/>
      <c r="FN1023" s="27"/>
      <c r="FO1023" s="27"/>
      <c r="FP1023" s="27"/>
      <c r="FQ1023" s="27"/>
      <c r="FR1023" s="27"/>
      <c r="FS1023" s="27"/>
      <c r="FT1023" s="27"/>
      <c r="FU1023" s="27"/>
      <c r="FV1023" s="27"/>
      <c r="FW1023" s="27"/>
      <c r="FX1023" s="27"/>
      <c r="FY1023" s="27"/>
      <c r="FZ1023" s="27"/>
      <c r="GA1023" s="27"/>
      <c r="GB1023" s="27"/>
      <c r="GC1023" s="27"/>
      <c r="GD1023" s="27"/>
      <c r="GE1023" s="27"/>
      <c r="GF1023" s="27"/>
      <c r="GG1023" s="27"/>
      <c r="GH1023" s="27"/>
      <c r="GI1023" s="27"/>
      <c r="GJ1023" s="27"/>
      <c r="GK1023" s="27"/>
      <c r="GL1023" s="27"/>
      <c r="GM1023" s="27"/>
      <c r="GN1023" s="27"/>
      <c r="GO1023" s="27"/>
      <c r="GP1023" s="27"/>
      <c r="GQ1023" s="27"/>
    </row>
    <row r="1024" spans="1:199" customFormat="1" x14ac:dyDescent="0.2">
      <c r="A1024">
        <f t="shared" si="243"/>
        <v>5</v>
      </c>
      <c r="B1024">
        <f t="shared" si="244"/>
        <v>1</v>
      </c>
      <c r="C1024" s="1">
        <v>35454</v>
      </c>
      <c r="D1024">
        <f t="shared" si="245"/>
        <v>1</v>
      </c>
      <c r="E1024">
        <f t="shared" si="246"/>
        <v>1997</v>
      </c>
      <c r="F1024" s="17">
        <f t="shared" si="248"/>
        <v>0.14622857142857137</v>
      </c>
      <c r="G1024" s="16">
        <f t="shared" si="235"/>
        <v>-4.3416666666666437E-2</v>
      </c>
      <c r="H1024" s="16">
        <f t="shared" si="236"/>
        <v>-4.9999999999998934E-3</v>
      </c>
      <c r="I1024" s="16">
        <f t="shared" si="237"/>
        <v>-4.841666666666633E-2</v>
      </c>
      <c r="J1024" s="7">
        <f>VLOOKUP(C1024,'Nymex hist.'!A:B,2,0)</f>
        <v>2.8239999999999998</v>
      </c>
      <c r="K1024" s="11">
        <f t="shared" si="247"/>
        <v>2.140571428571429</v>
      </c>
      <c r="L1024" s="11">
        <f t="shared" si="249"/>
        <v>2.2868000000000004</v>
      </c>
      <c r="M1024" s="9">
        <f t="shared" si="238"/>
        <v>2.1687499999999997</v>
      </c>
      <c r="N1024" s="9">
        <f t="shared" si="239"/>
        <v>2.1253333333333333</v>
      </c>
      <c r="O1024" s="9">
        <f t="shared" si="240"/>
        <v>2.1203333333333334</v>
      </c>
      <c r="P1024" s="9">
        <f t="shared" si="241"/>
        <v>2.1203333333333334</v>
      </c>
      <c r="Q1024" s="9">
        <f t="shared" si="242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x14ac:dyDescent="0.2">
      <c r="A1025">
        <f t="shared" si="243"/>
        <v>1</v>
      </c>
      <c r="B1025">
        <f t="shared" si="244"/>
        <v>1</v>
      </c>
      <c r="C1025" s="1">
        <v>35457</v>
      </c>
      <c r="D1025">
        <f t="shared" si="245"/>
        <v>1</v>
      </c>
      <c r="E1025">
        <f t="shared" si="246"/>
        <v>1997</v>
      </c>
      <c r="F1025" s="17">
        <f t="shared" si="248"/>
        <v>0.14562857142857144</v>
      </c>
      <c r="G1025" s="16">
        <f t="shared" si="235"/>
        <v>-4.9416666666666664E-2</v>
      </c>
      <c r="H1025" s="16">
        <f t="shared" si="236"/>
        <v>-4.9999999999998934E-3</v>
      </c>
      <c r="I1025" s="16">
        <f t="shared" si="237"/>
        <v>-5.4416666666666558E-2</v>
      </c>
      <c r="J1025" s="7">
        <f>VLOOKUP(C1025,'Nymex hist.'!A:B,2,0)</f>
        <v>2.9860000000000002</v>
      </c>
      <c r="K1025" s="11">
        <f t="shared" si="247"/>
        <v>2.1575714285714289</v>
      </c>
      <c r="L1025" s="11">
        <f t="shared" si="249"/>
        <v>2.3032000000000004</v>
      </c>
      <c r="M1025" s="9">
        <f t="shared" si="238"/>
        <v>2.1768333333333332</v>
      </c>
      <c r="N1025" s="9">
        <f t="shared" si="239"/>
        <v>2.1274166666666665</v>
      </c>
      <c r="O1025" s="9">
        <f t="shared" si="240"/>
        <v>2.1224166666666666</v>
      </c>
      <c r="P1025" s="9">
        <f t="shared" si="241"/>
        <v>2.1224166666666666</v>
      </c>
      <c r="Q1025" s="9">
        <f t="shared" si="242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x14ac:dyDescent="0.2">
      <c r="A1026">
        <f t="shared" si="243"/>
        <v>2</v>
      </c>
      <c r="B1026">
        <f t="shared" si="244"/>
        <v>1</v>
      </c>
      <c r="C1026" s="1">
        <v>35458</v>
      </c>
      <c r="D1026">
        <f t="shared" si="245"/>
        <v>1</v>
      </c>
      <c r="E1026">
        <f t="shared" si="246"/>
        <v>1997</v>
      </c>
      <c r="F1026" s="17">
        <f t="shared" si="248"/>
        <v>0.18077142857142858</v>
      </c>
      <c r="G1026" s="16">
        <f t="shared" si="235"/>
        <v>-4.9083333333332924E-2</v>
      </c>
      <c r="H1026" s="16">
        <f t="shared" si="236"/>
        <v>-4.9999999999998934E-3</v>
      </c>
      <c r="I1026" s="16">
        <f t="shared" si="237"/>
        <v>-5.4083333333332817E-2</v>
      </c>
      <c r="J1026" s="7">
        <f>VLOOKUP(C1026,'Nymex hist.'!A:B,2,0)</f>
        <v>2.5459999999999998</v>
      </c>
      <c r="K1026" s="11">
        <f t="shared" si="247"/>
        <v>2.1364285714285711</v>
      </c>
      <c r="L1026" s="11">
        <f t="shared" si="249"/>
        <v>2.3171999999999997</v>
      </c>
      <c r="M1026" s="9">
        <f t="shared" si="238"/>
        <v>2.1840833333333332</v>
      </c>
      <c r="N1026" s="9">
        <f t="shared" si="239"/>
        <v>2.1350000000000002</v>
      </c>
      <c r="O1026" s="9">
        <f t="shared" si="240"/>
        <v>2.1300000000000003</v>
      </c>
      <c r="P1026" s="9">
        <f t="shared" si="241"/>
        <v>2.1300000000000003</v>
      </c>
      <c r="Q1026" s="9">
        <f t="shared" si="242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x14ac:dyDescent="0.2">
      <c r="A1027">
        <f t="shared" si="243"/>
        <v>3</v>
      </c>
      <c r="B1027">
        <f t="shared" si="244"/>
        <v>1</v>
      </c>
      <c r="C1027" s="1">
        <v>35459</v>
      </c>
      <c r="D1027">
        <f t="shared" si="245"/>
        <v>1</v>
      </c>
      <c r="E1027">
        <f t="shared" si="246"/>
        <v>1997</v>
      </c>
      <c r="F1027" s="17">
        <f t="shared" si="248"/>
        <v>0.20857142857142863</v>
      </c>
      <c r="G1027" s="16">
        <f t="shared" si="235"/>
        <v>-3.4499999999999531E-2</v>
      </c>
      <c r="H1027" s="16">
        <f t="shared" si="236"/>
        <v>-5.0000000000003375E-3</v>
      </c>
      <c r="I1027" s="16">
        <f t="shared" si="237"/>
        <v>-3.9499999999999869E-2</v>
      </c>
      <c r="J1027" s="7">
        <f>VLOOKUP(C1027,'Nymex hist.'!A:B,2,0)</f>
        <v>2.4380000000000002</v>
      </c>
      <c r="K1027" s="11">
        <f t="shared" si="247"/>
        <v>2.0884285714285715</v>
      </c>
      <c r="L1027" s="11">
        <f t="shared" si="249"/>
        <v>2.2970000000000002</v>
      </c>
      <c r="M1027" s="9">
        <f t="shared" si="238"/>
        <v>2.173083333333333</v>
      </c>
      <c r="N1027" s="9">
        <f t="shared" si="239"/>
        <v>2.1385833333333335</v>
      </c>
      <c r="O1027" s="9">
        <f t="shared" si="240"/>
        <v>2.1335833333333332</v>
      </c>
      <c r="P1027" s="9">
        <f t="shared" si="241"/>
        <v>2.1335833333333332</v>
      </c>
      <c r="Q1027" s="9">
        <f t="shared" si="242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">
      <c r="A1028" s="31">
        <f t="shared" si="243"/>
        <v>4</v>
      </c>
      <c r="B1028" s="31">
        <f t="shared" si="244"/>
        <v>1</v>
      </c>
      <c r="C1028" s="1">
        <v>35460</v>
      </c>
      <c r="D1028">
        <f t="shared" si="245"/>
        <v>1</v>
      </c>
      <c r="E1028">
        <f t="shared" si="246"/>
        <v>1997</v>
      </c>
      <c r="F1028" s="19">
        <f t="shared" si="248"/>
        <v>0.17122857142857129</v>
      </c>
      <c r="G1028" s="19">
        <f t="shared" si="235"/>
        <v>-1.9583333333333286E-2</v>
      </c>
      <c r="H1028" s="19">
        <f t="shared" si="236"/>
        <v>-4.9999999999998934E-3</v>
      </c>
      <c r="I1028" s="19">
        <f t="shared" si="237"/>
        <v>-2.4583333333333179E-2</v>
      </c>
      <c r="J1028" s="21">
        <f>VLOOKUP(C1028,'Nymex hist.'!A:B,2,0)</f>
        <v>2.4860000000000002</v>
      </c>
      <c r="K1028" s="21">
        <f t="shared" si="247"/>
        <v>2.1015714285714289</v>
      </c>
      <c r="L1028" s="21">
        <f t="shared" si="249"/>
        <v>2.2728000000000002</v>
      </c>
      <c r="M1028" s="21">
        <f t="shared" si="238"/>
        <v>2.1536666666666666</v>
      </c>
      <c r="N1028" s="21">
        <f t="shared" si="239"/>
        <v>2.1340833333333333</v>
      </c>
      <c r="O1028" s="21">
        <f t="shared" si="240"/>
        <v>2.1290833333333334</v>
      </c>
      <c r="P1028" s="21">
        <f t="shared" si="241"/>
        <v>2.1290833333333334</v>
      </c>
      <c r="Q1028" s="21">
        <f t="shared" si="242"/>
        <v>2.1340833333333333</v>
      </c>
      <c r="R1028" s="8">
        <v>35460</v>
      </c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9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  <c r="BO1028" s="27">
        <v>2.9860000000000002</v>
      </c>
      <c r="BP1028" s="27">
        <v>2.4860000000000002</v>
      </c>
      <c r="BQ1028" s="27">
        <v>2.2149999999999999</v>
      </c>
      <c r="BR1028" s="27">
        <v>2.0950000000000002</v>
      </c>
      <c r="BS1028" s="27">
        <v>2.0750000000000002</v>
      </c>
      <c r="BT1028" s="27">
        <v>2.0699999999999998</v>
      </c>
      <c r="BU1028" s="27">
        <v>2.0750000000000002</v>
      </c>
      <c r="BV1028" s="27">
        <v>2.085</v>
      </c>
      <c r="BW1028" s="27">
        <v>2.0960000000000001</v>
      </c>
      <c r="BX1028" s="27">
        <v>2.2050000000000001</v>
      </c>
      <c r="BY1028" s="27">
        <v>2.3199999999999998</v>
      </c>
      <c r="BZ1028" s="27">
        <v>2.355</v>
      </c>
      <c r="CA1028" s="27">
        <v>2.2770000000000001</v>
      </c>
      <c r="CB1028" s="27">
        <v>2.2069999999999999</v>
      </c>
      <c r="CC1028" s="27">
        <v>2.105</v>
      </c>
      <c r="CD1028" s="27">
        <v>2.073</v>
      </c>
      <c r="CE1028" s="27">
        <v>2.0550000000000002</v>
      </c>
      <c r="CF1028" s="27">
        <v>2.06</v>
      </c>
      <c r="CG1028" s="27">
        <v>2.069</v>
      </c>
      <c r="CH1028" s="27">
        <v>2.077</v>
      </c>
      <c r="CI1028" s="27">
        <v>2.0960000000000001</v>
      </c>
      <c r="CJ1028" s="27">
        <v>2.181</v>
      </c>
      <c r="CK1028" s="27">
        <v>2.2890000000000001</v>
      </c>
      <c r="CL1028" s="27">
        <v>2.3039999999999998</v>
      </c>
      <c r="CM1028" s="27">
        <v>2.234</v>
      </c>
      <c r="CN1028" s="27">
        <v>2.1640000000000001</v>
      </c>
      <c r="CO1028" s="27">
        <v>2.0939999999999999</v>
      </c>
      <c r="CP1028" s="27">
        <v>2.0699999999999998</v>
      </c>
      <c r="CQ1028" s="27">
        <v>2.0579999999999998</v>
      </c>
      <c r="CR1028" s="27">
        <v>2.0579999999999998</v>
      </c>
      <c r="CS1028" s="27">
        <v>2.0640000000000001</v>
      </c>
      <c r="CT1028" s="27">
        <v>2.0569999999999999</v>
      </c>
      <c r="CU1028" s="27">
        <v>2.0760000000000001</v>
      </c>
      <c r="CV1028" s="27">
        <v>2.161</v>
      </c>
      <c r="CW1028" s="27">
        <v>2.2690000000000001</v>
      </c>
      <c r="CX1028" s="27">
        <v>2.2989999999999999</v>
      </c>
      <c r="CY1028" s="27">
        <v>2.2290000000000001</v>
      </c>
      <c r="CZ1028" s="27">
        <v>2.1589999999999998</v>
      </c>
      <c r="DA1028" s="27">
        <v>2.089</v>
      </c>
      <c r="DB1028" s="27">
        <v>2.0649999999999999</v>
      </c>
      <c r="DC1028" s="27">
        <v>2.0529999999999999</v>
      </c>
      <c r="DD1028" s="27">
        <v>2.0529999999999999</v>
      </c>
      <c r="DE1028" s="27">
        <v>2.0590000000000002</v>
      </c>
      <c r="DF1028" s="27">
        <v>2.052</v>
      </c>
      <c r="DG1028" s="27">
        <v>2.0710000000000002</v>
      </c>
      <c r="DH1028" s="27">
        <v>2.1560000000000001</v>
      </c>
      <c r="DI1028" s="27">
        <v>2.2639999999999998</v>
      </c>
      <c r="DJ1028" s="27">
        <v>2.2989999999999999</v>
      </c>
      <c r="DK1028" s="27">
        <v>2.2290000000000001</v>
      </c>
      <c r="DL1028" s="27">
        <v>2.1589999999999998</v>
      </c>
      <c r="DM1028" s="27">
        <v>2.089</v>
      </c>
      <c r="DN1028" s="27">
        <v>2.0649999999999999</v>
      </c>
      <c r="DO1028" s="27">
        <v>2.0529999999999999</v>
      </c>
      <c r="DP1028" s="27">
        <v>2.0529999999999999</v>
      </c>
      <c r="DQ1028" s="27">
        <v>2.0590000000000002</v>
      </c>
      <c r="DR1028" s="27">
        <v>2.052</v>
      </c>
      <c r="DS1028" s="27">
        <v>2.0710000000000002</v>
      </c>
      <c r="DT1028" s="27">
        <v>2.1560000000000001</v>
      </c>
      <c r="DU1028" s="27">
        <v>2.2639999999999998</v>
      </c>
      <c r="DV1028" s="27">
        <v>2.3039999999999998</v>
      </c>
      <c r="DW1028" s="27">
        <v>2.234</v>
      </c>
      <c r="DX1028" s="27">
        <v>2.1640000000000001</v>
      </c>
      <c r="DY1028" s="27">
        <v>2.0939999999999999</v>
      </c>
      <c r="DZ1028" s="27">
        <v>2.0699999999999998</v>
      </c>
      <c r="EA1028" s="27">
        <v>2.0579999999999998</v>
      </c>
      <c r="EB1028" s="27">
        <v>2.0579999999999998</v>
      </c>
      <c r="EC1028" s="27">
        <v>2.0640000000000001</v>
      </c>
      <c r="ED1028" s="27">
        <v>2.0569999999999999</v>
      </c>
      <c r="EE1028" s="27">
        <v>2.0760000000000001</v>
      </c>
      <c r="EF1028" s="27">
        <v>2.161</v>
      </c>
      <c r="EG1028" s="27">
        <v>2.2690000000000001</v>
      </c>
      <c r="EH1028" s="27">
        <v>2.319</v>
      </c>
      <c r="EI1028" s="27"/>
      <c r="EJ1028" s="27"/>
      <c r="EK1028" s="27"/>
      <c r="EL1028" s="27"/>
      <c r="EM1028" s="27"/>
      <c r="EN1028" s="27"/>
      <c r="EO1028" s="27"/>
      <c r="EP1028" s="27"/>
      <c r="EQ1028" s="27"/>
      <c r="ER1028" s="27"/>
      <c r="ES1028" s="27"/>
      <c r="ET1028" s="27"/>
      <c r="EU1028" s="27"/>
      <c r="EV1028" s="27"/>
      <c r="EW1028" s="27"/>
      <c r="EX1028" s="27"/>
      <c r="EY1028" s="27"/>
      <c r="EZ1028" s="27"/>
      <c r="FA1028" s="27"/>
      <c r="FB1028" s="27"/>
      <c r="FC1028" s="27"/>
      <c r="FD1028" s="27"/>
      <c r="FE1028" s="27"/>
      <c r="FF1028" s="27"/>
      <c r="FG1028" s="27"/>
      <c r="FH1028" s="27"/>
      <c r="FI1028" s="27"/>
      <c r="FJ1028" s="27"/>
      <c r="FK1028" s="27"/>
      <c r="FL1028" s="27"/>
      <c r="FM1028" s="27"/>
      <c r="FN1028" s="27"/>
      <c r="FO1028" s="27"/>
      <c r="FP1028" s="27"/>
      <c r="FQ1028" s="27"/>
      <c r="FR1028" s="27"/>
      <c r="FS1028" s="27"/>
      <c r="FT1028" s="27"/>
      <c r="FU1028" s="27"/>
      <c r="FV1028" s="27"/>
      <c r="FW1028" s="27"/>
      <c r="FX1028" s="27"/>
      <c r="FY1028" s="27"/>
      <c r="FZ1028" s="27"/>
      <c r="GA1028" s="27"/>
      <c r="GB1028" s="27"/>
      <c r="GC1028" s="27"/>
      <c r="GD1028" s="27"/>
      <c r="GE1028" s="27"/>
      <c r="GF1028" s="27"/>
      <c r="GG1028" s="27"/>
      <c r="GH1028" s="27"/>
      <c r="GI1028" s="27"/>
      <c r="GJ1028" s="27"/>
      <c r="GK1028" s="27"/>
      <c r="GL1028" s="27"/>
      <c r="GM1028" s="27"/>
      <c r="GN1028" s="27"/>
      <c r="GO1028" s="27"/>
      <c r="GP1028" s="27"/>
      <c r="GQ1028" s="27"/>
    </row>
    <row r="1029" spans="1:199" customFormat="1" x14ac:dyDescent="0.2">
      <c r="A1029">
        <f t="shared" si="243"/>
        <v>5</v>
      </c>
      <c r="B1029">
        <f t="shared" si="244"/>
        <v>1</v>
      </c>
      <c r="C1029" s="1">
        <v>35461</v>
      </c>
      <c r="D1029">
        <f t="shared" si="245"/>
        <v>1</v>
      </c>
      <c r="E1029">
        <f t="shared" si="246"/>
        <v>1997</v>
      </c>
      <c r="F1029" s="17">
        <f t="shared" si="248"/>
        <v>0.19071428571428539</v>
      </c>
      <c r="G1029" s="16">
        <f t="shared" ref="G1029:G1092" si="250">N1029-M1029</f>
        <v>-1.6333333333332867E-2</v>
      </c>
      <c r="H1029" s="16">
        <f t="shared" ref="H1029:H1092" si="251">O1029-N1029</f>
        <v>-5.0000000000003375E-3</v>
      </c>
      <c r="I1029" s="16">
        <f t="shared" ref="I1029:I1092" si="252">O1029-M1029</f>
        <v>-2.1333333333333204E-2</v>
      </c>
      <c r="J1029" s="7">
        <f>VLOOKUP(C1029,'Nymex hist.'!A:B,2,0)</f>
        <v>2.3849999999999998</v>
      </c>
      <c r="K1029" s="11">
        <f t="shared" si="247"/>
        <v>2.0662857142857143</v>
      </c>
      <c r="L1029" s="11">
        <f t="shared" si="249"/>
        <v>2.2569999999999997</v>
      </c>
      <c r="M1029" s="9">
        <f t="shared" ref="M1029:M1092" si="253">SUMIF($S$3:$FQ$3,$E1029+1,$S1029:$FQ1029)/COUNTIF($S$3:$FQ$3,$E1029+1)</f>
        <v>2.1389166666666664</v>
      </c>
      <c r="N1029" s="9">
        <f t="shared" ref="N1029:N1092" si="254">SUMIF($S$3:$FQ$3,$E1029+2,$S1029:$FQ1029)/COUNTIF($S$3:$FQ$3,$E1029+2)</f>
        <v>2.1225833333333335</v>
      </c>
      <c r="O1029" s="9">
        <f t="shared" ref="O1029:O1092" si="255">SUMIF($S$3:$FQ$3,$E1029+3,$S1029:$FQ1029)/COUNTIF($S$3:$FQ$3,$E1029+3)</f>
        <v>2.1175833333333332</v>
      </c>
      <c r="P1029" s="9">
        <f t="shared" ref="P1029:P1092" si="256">SUMIF($S$3:$FQ$3,$E1029+4,$S1029:$FQ1029)/COUNTIF($S$3:$FQ$3,$E1029+4)</f>
        <v>2.1175833333333332</v>
      </c>
      <c r="Q1029" s="9">
        <f t="shared" ref="Q1029:Q1092" si="257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x14ac:dyDescent="0.2">
      <c r="A1030">
        <f t="shared" ref="A1030:A1093" si="258">WEEKDAY(C1030,2)</f>
        <v>1</v>
      </c>
      <c r="B1030">
        <f t="shared" ref="B1030:B1093" si="259">MONTH(C1030)</f>
        <v>2</v>
      </c>
      <c r="C1030" s="1">
        <v>35464</v>
      </c>
      <c r="D1030">
        <f t="shared" ref="D1030:D1093" si="260">MONTH(R1030)</f>
        <v>2</v>
      </c>
      <c r="E1030">
        <f t="shared" ref="E1030:E1093" si="261">YEAR(R1030)</f>
        <v>1997</v>
      </c>
      <c r="F1030" s="17">
        <f t="shared" si="248"/>
        <v>0.19757142857142806</v>
      </c>
      <c r="G1030" s="16">
        <f t="shared" si="250"/>
        <v>-1.6333333333332867E-2</v>
      </c>
      <c r="H1030" s="16">
        <f t="shared" si="251"/>
        <v>-5.0000000000003375E-3</v>
      </c>
      <c r="I1030" s="16">
        <f t="shared" si="252"/>
        <v>-2.1333333333333204E-2</v>
      </c>
      <c r="J1030" s="7">
        <f>VLOOKUP(C1030,'Nymex hist.'!A:B,2,0)</f>
        <v>2.3130000000000002</v>
      </c>
      <c r="K1030" s="11">
        <f t="shared" si="247"/>
        <v>2.0594285714285716</v>
      </c>
      <c r="L1030" s="11">
        <f t="shared" si="249"/>
        <v>2.2569999999999997</v>
      </c>
      <c r="M1030" s="9">
        <f t="shared" si="253"/>
        <v>2.1389166666666664</v>
      </c>
      <c r="N1030" s="9">
        <f t="shared" si="254"/>
        <v>2.1225833333333335</v>
      </c>
      <c r="O1030" s="9">
        <f t="shared" si="255"/>
        <v>2.1175833333333332</v>
      </c>
      <c r="P1030" s="9">
        <f t="shared" si="256"/>
        <v>2.1175833333333332</v>
      </c>
      <c r="Q1030" s="9">
        <f t="shared" si="257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x14ac:dyDescent="0.2">
      <c r="A1031">
        <f t="shared" si="258"/>
        <v>2</v>
      </c>
      <c r="B1031">
        <f t="shared" si="259"/>
        <v>2</v>
      </c>
      <c r="C1031" s="1">
        <v>35465</v>
      </c>
      <c r="D1031">
        <f t="shared" si="260"/>
        <v>2</v>
      </c>
      <c r="E1031">
        <f t="shared" si="261"/>
        <v>1997</v>
      </c>
      <c r="F1031" s="17">
        <f t="shared" si="248"/>
        <v>0.1580571428571429</v>
      </c>
      <c r="G1031" s="16">
        <f t="shared" si="250"/>
        <v>-3.0666666666666398E-2</v>
      </c>
      <c r="H1031" s="16">
        <f t="shared" si="251"/>
        <v>0</v>
      </c>
      <c r="I1031" s="16">
        <f t="shared" si="252"/>
        <v>-3.0666666666666398E-2</v>
      </c>
      <c r="J1031" s="7">
        <f>VLOOKUP(C1031,'Nymex hist.'!A:B,2,0)</f>
        <v>2.4969999999999999</v>
      </c>
      <c r="K1031" s="11">
        <f t="shared" si="247"/>
        <v>2.1521428571428571</v>
      </c>
      <c r="L1031" s="11">
        <f t="shared" si="249"/>
        <v>2.3102</v>
      </c>
      <c r="M1031" s="9">
        <f t="shared" si="253"/>
        <v>2.185083333333333</v>
      </c>
      <c r="N1031" s="9">
        <f t="shared" si="254"/>
        <v>2.1544166666666666</v>
      </c>
      <c r="O1031" s="9">
        <f t="shared" si="255"/>
        <v>2.1544166666666666</v>
      </c>
      <c r="P1031" s="9">
        <f t="shared" si="256"/>
        <v>2.1544166666666666</v>
      </c>
      <c r="Q1031" s="9">
        <f t="shared" si="257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x14ac:dyDescent="0.2">
      <c r="A1032">
        <f t="shared" si="258"/>
        <v>3</v>
      </c>
      <c r="B1032">
        <f t="shared" si="259"/>
        <v>2</v>
      </c>
      <c r="C1032" s="1">
        <v>35466</v>
      </c>
      <c r="D1032">
        <f t="shared" si="260"/>
        <v>2</v>
      </c>
      <c r="E1032">
        <f t="shared" si="261"/>
        <v>1997</v>
      </c>
      <c r="F1032" s="17">
        <f t="shared" si="248"/>
        <v>0.1671714285714283</v>
      </c>
      <c r="G1032" s="16">
        <f t="shared" si="250"/>
        <v>-1.6750000000000043E-2</v>
      </c>
      <c r="H1032" s="16">
        <f t="shared" si="251"/>
        <v>0</v>
      </c>
      <c r="I1032" s="16">
        <f t="shared" si="252"/>
        <v>-1.6750000000000043E-2</v>
      </c>
      <c r="J1032" s="7">
        <f>VLOOKUP(C1032,'Nymex hist.'!A:B,2,0)</f>
        <v>2.4300000000000002</v>
      </c>
      <c r="K1032" s="11">
        <f t="shared" si="247"/>
        <v>2.1334285714285715</v>
      </c>
      <c r="L1032" s="11">
        <f t="shared" si="249"/>
        <v>2.3005999999999998</v>
      </c>
      <c r="M1032" s="9">
        <f t="shared" si="253"/>
        <v>2.1757499999999999</v>
      </c>
      <c r="N1032" s="9">
        <f t="shared" si="254"/>
        <v>2.1589999999999998</v>
      </c>
      <c r="O1032" s="9">
        <f t="shared" si="255"/>
        <v>2.1589999999999998</v>
      </c>
      <c r="P1032" s="9">
        <f t="shared" si="256"/>
        <v>2.1589999999999998</v>
      </c>
      <c r="Q1032" s="9">
        <f t="shared" si="257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">
      <c r="A1033" s="31">
        <f t="shared" si="258"/>
        <v>4</v>
      </c>
      <c r="B1033" s="31">
        <f t="shared" si="259"/>
        <v>2</v>
      </c>
      <c r="C1033" s="1">
        <v>35467</v>
      </c>
      <c r="D1033">
        <f t="shared" si="260"/>
        <v>2</v>
      </c>
      <c r="E1033">
        <f t="shared" si="261"/>
        <v>1997</v>
      </c>
      <c r="F1033" s="19">
        <f t="shared" si="248"/>
        <v>0.17879999999999985</v>
      </c>
      <c r="G1033" s="19">
        <f t="shared" si="250"/>
        <v>-6.333333333333524E-3</v>
      </c>
      <c r="H1033" s="19">
        <f t="shared" si="251"/>
        <v>0</v>
      </c>
      <c r="I1033" s="19">
        <f t="shared" si="252"/>
        <v>-6.333333333333524E-3</v>
      </c>
      <c r="J1033" s="21">
        <f>VLOOKUP(C1033,'Nymex hist.'!A:B,2,0)</f>
        <v>2.3610000000000002</v>
      </c>
      <c r="K1033" s="21">
        <f t="shared" si="247"/>
        <v>2.1100000000000003</v>
      </c>
      <c r="L1033" s="21">
        <f t="shared" si="249"/>
        <v>2.2888000000000002</v>
      </c>
      <c r="M1033" s="21">
        <f t="shared" si="253"/>
        <v>2.1680000000000001</v>
      </c>
      <c r="N1033" s="21">
        <f t="shared" si="254"/>
        <v>2.1616666666666666</v>
      </c>
      <c r="O1033" s="21">
        <f t="shared" si="255"/>
        <v>2.1616666666666666</v>
      </c>
      <c r="P1033" s="21">
        <f t="shared" si="256"/>
        <v>2.1616666666666666</v>
      </c>
      <c r="Q1033" s="21">
        <f t="shared" si="257"/>
        <v>2.1666666666666665</v>
      </c>
      <c r="R1033" s="8">
        <v>35467</v>
      </c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9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  <c r="BO1033" s="27"/>
      <c r="BP1033" s="27">
        <v>2.3610000000000002</v>
      </c>
      <c r="BQ1033" s="27">
        <v>2.1779999999999999</v>
      </c>
      <c r="BR1033" s="27">
        <v>2.0950000000000002</v>
      </c>
      <c r="BS1033" s="27">
        <v>2.0920000000000001</v>
      </c>
      <c r="BT1033" s="27">
        <v>2.0920000000000001</v>
      </c>
      <c r="BU1033" s="27">
        <v>2.0950000000000002</v>
      </c>
      <c r="BV1033" s="27">
        <v>2.1030000000000002</v>
      </c>
      <c r="BW1033" s="27">
        <v>2.1150000000000002</v>
      </c>
      <c r="BX1033" s="27">
        <v>2.2250000000000001</v>
      </c>
      <c r="BY1033" s="27">
        <v>2.3410000000000002</v>
      </c>
      <c r="BZ1033" s="27">
        <v>2.3759999999999999</v>
      </c>
      <c r="CA1033" s="27">
        <v>2.2879999999999998</v>
      </c>
      <c r="CB1033" s="27">
        <v>2.214</v>
      </c>
      <c r="CC1033" s="27">
        <v>2.1139999999999999</v>
      </c>
      <c r="CD1033" s="27">
        <v>2.0840000000000001</v>
      </c>
      <c r="CE1033" s="27">
        <v>2.0659999999999998</v>
      </c>
      <c r="CF1033" s="27">
        <v>2.0760000000000001</v>
      </c>
      <c r="CG1033" s="27">
        <v>2.08</v>
      </c>
      <c r="CH1033" s="27">
        <v>2.0880000000000001</v>
      </c>
      <c r="CI1033" s="27">
        <v>2.1</v>
      </c>
      <c r="CJ1033" s="27">
        <v>2.2050000000000001</v>
      </c>
      <c r="CK1033" s="27">
        <v>2.3250000000000002</v>
      </c>
      <c r="CL1033" s="27">
        <v>2.35</v>
      </c>
      <c r="CM1033" s="27">
        <v>2.2749999999999999</v>
      </c>
      <c r="CN1033" s="27">
        <v>2.202</v>
      </c>
      <c r="CO1033" s="27">
        <v>2.129</v>
      </c>
      <c r="CP1033" s="27">
        <v>2.1030000000000002</v>
      </c>
      <c r="CQ1033" s="27">
        <v>2.085</v>
      </c>
      <c r="CR1033" s="27">
        <v>2.09</v>
      </c>
      <c r="CS1033" s="27">
        <v>2.0990000000000002</v>
      </c>
      <c r="CT1033" s="27">
        <v>2.0579999999999998</v>
      </c>
      <c r="CU1033" s="27">
        <v>2.0699999999999998</v>
      </c>
      <c r="CV1033" s="27">
        <v>2.1749999999999998</v>
      </c>
      <c r="CW1033" s="27">
        <v>2.3039999999999998</v>
      </c>
      <c r="CX1033" s="27">
        <v>2.35</v>
      </c>
      <c r="CY1033" s="27">
        <v>2.2749999999999999</v>
      </c>
      <c r="CZ1033" s="27">
        <v>2.202</v>
      </c>
      <c r="DA1033" s="27">
        <v>2.129</v>
      </c>
      <c r="DB1033" s="27">
        <v>2.1030000000000002</v>
      </c>
      <c r="DC1033" s="27">
        <v>2.085</v>
      </c>
      <c r="DD1033" s="27">
        <v>2.09</v>
      </c>
      <c r="DE1033" s="27">
        <v>2.0990000000000002</v>
      </c>
      <c r="DF1033" s="27">
        <v>2.0579999999999998</v>
      </c>
      <c r="DG1033" s="27">
        <v>2.0699999999999998</v>
      </c>
      <c r="DH1033" s="27">
        <v>2.1749999999999998</v>
      </c>
      <c r="DI1033" s="27">
        <v>2.3039999999999998</v>
      </c>
      <c r="DJ1033" s="27">
        <v>2.35</v>
      </c>
      <c r="DK1033" s="27">
        <v>2.2749999999999999</v>
      </c>
      <c r="DL1033" s="27">
        <v>2.202</v>
      </c>
      <c r="DM1033" s="27">
        <v>2.129</v>
      </c>
      <c r="DN1033" s="27">
        <v>2.1030000000000002</v>
      </c>
      <c r="DO1033" s="27">
        <v>2.085</v>
      </c>
      <c r="DP1033" s="27">
        <v>2.09</v>
      </c>
      <c r="DQ1033" s="27">
        <v>2.0990000000000002</v>
      </c>
      <c r="DR1033" s="27">
        <v>2.0579999999999998</v>
      </c>
      <c r="DS1033" s="27">
        <v>2.0699999999999998</v>
      </c>
      <c r="DT1033" s="27">
        <v>2.1749999999999998</v>
      </c>
      <c r="DU1033" s="27">
        <v>2.3039999999999998</v>
      </c>
      <c r="DV1033" s="27">
        <v>2.355</v>
      </c>
      <c r="DW1033" s="27">
        <v>2.2799999999999998</v>
      </c>
      <c r="DX1033" s="27">
        <v>2.2069999999999999</v>
      </c>
      <c r="DY1033" s="27">
        <v>2.1339999999999999</v>
      </c>
      <c r="DZ1033" s="27">
        <v>2.1080000000000001</v>
      </c>
      <c r="EA1033" s="27">
        <v>2.09</v>
      </c>
      <c r="EB1033" s="27">
        <v>2.0950000000000002</v>
      </c>
      <c r="EC1033" s="27">
        <v>2.1040000000000001</v>
      </c>
      <c r="ED1033" s="27">
        <v>2.0630000000000002</v>
      </c>
      <c r="EE1033" s="27">
        <v>2.0750000000000002</v>
      </c>
      <c r="EF1033" s="27">
        <v>2.1800000000000002</v>
      </c>
      <c r="EG1033" s="27">
        <v>2.3090000000000002</v>
      </c>
      <c r="EH1033" s="27">
        <v>2.37</v>
      </c>
      <c r="EI1033" s="27">
        <v>2.2949999999999999</v>
      </c>
      <c r="EJ1033" s="27"/>
      <c r="EK1033" s="27"/>
      <c r="EL1033" s="27"/>
      <c r="EM1033" s="27"/>
      <c r="EN1033" s="27"/>
      <c r="EO1033" s="27"/>
      <c r="EP1033" s="27"/>
      <c r="EQ1033" s="27"/>
      <c r="ER1033" s="27"/>
      <c r="ES1033" s="27"/>
      <c r="ET1033" s="27"/>
      <c r="EU1033" s="27"/>
      <c r="EV1033" s="27"/>
      <c r="EW1033" s="27"/>
      <c r="EX1033" s="27"/>
      <c r="EY1033" s="27"/>
      <c r="EZ1033" s="27"/>
      <c r="FA1033" s="27"/>
      <c r="FB1033" s="27"/>
      <c r="FC1033" s="27"/>
      <c r="FD1033" s="27"/>
      <c r="FE1033" s="27"/>
      <c r="FF1033" s="27"/>
      <c r="FG1033" s="27"/>
      <c r="FH1033" s="27"/>
      <c r="FI1033" s="27"/>
      <c r="FJ1033" s="27"/>
      <c r="FK1033" s="27"/>
      <c r="FL1033" s="27"/>
      <c r="FM1033" s="27"/>
      <c r="FN1033" s="27"/>
      <c r="FO1033" s="27"/>
      <c r="FP1033" s="27"/>
      <c r="FQ1033" s="27"/>
      <c r="FR1033" s="27"/>
      <c r="FS1033" s="27"/>
      <c r="FT1033" s="27"/>
      <c r="FU1033" s="27"/>
      <c r="FV1033" s="27"/>
      <c r="FW1033" s="27"/>
      <c r="FX1033" s="27"/>
      <c r="FY1033" s="27"/>
      <c r="FZ1033" s="27"/>
      <c r="GA1033" s="27"/>
      <c r="GB1033" s="27"/>
      <c r="GC1033" s="27"/>
      <c r="GD1033" s="27"/>
      <c r="GE1033" s="27"/>
      <c r="GF1033" s="27"/>
      <c r="GG1033" s="27"/>
      <c r="GH1033" s="27"/>
      <c r="GI1033" s="27"/>
      <c r="GJ1033" s="27"/>
      <c r="GK1033" s="27"/>
      <c r="GL1033" s="27"/>
      <c r="GM1033" s="27"/>
      <c r="GN1033" s="27"/>
      <c r="GO1033" s="27"/>
      <c r="GP1033" s="27"/>
      <c r="GQ1033" s="27"/>
    </row>
    <row r="1034" spans="1:199" customFormat="1" x14ac:dyDescent="0.2">
      <c r="A1034">
        <f t="shared" si="258"/>
        <v>5</v>
      </c>
      <c r="B1034">
        <f t="shared" si="259"/>
        <v>2</v>
      </c>
      <c r="C1034" s="1">
        <v>35468</v>
      </c>
      <c r="D1034">
        <f t="shared" si="260"/>
        <v>2</v>
      </c>
      <c r="E1034">
        <f t="shared" si="261"/>
        <v>1997</v>
      </c>
      <c r="F1034" s="17">
        <f t="shared" si="248"/>
        <v>0.19359999999999999</v>
      </c>
      <c r="G1034" s="16">
        <f t="shared" si="250"/>
        <v>1.9500000000000295E-2</v>
      </c>
      <c r="H1034" s="16">
        <f t="shared" si="251"/>
        <v>0</v>
      </c>
      <c r="I1034" s="16">
        <f t="shared" si="252"/>
        <v>1.9500000000000295E-2</v>
      </c>
      <c r="J1034" s="7">
        <f>VLOOKUP(C1034,'Nymex hist.'!A:B,2,0)</f>
        <v>2.1819999999999999</v>
      </c>
      <c r="K1034" s="11">
        <f t="shared" si="247"/>
        <v>2.0659999999999998</v>
      </c>
      <c r="L1034" s="11">
        <f t="shared" si="249"/>
        <v>2.2595999999999998</v>
      </c>
      <c r="M1034" s="9">
        <f t="shared" si="253"/>
        <v>2.1544166666666662</v>
      </c>
      <c r="N1034" s="9">
        <f t="shared" si="254"/>
        <v>2.1739166666666665</v>
      </c>
      <c r="O1034" s="9">
        <f t="shared" si="255"/>
        <v>2.1739166666666665</v>
      </c>
      <c r="P1034" s="9">
        <f t="shared" si="256"/>
        <v>2.1739166666666665</v>
      </c>
      <c r="Q1034" s="9">
        <f t="shared" si="257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x14ac:dyDescent="0.2">
      <c r="A1035">
        <f t="shared" si="258"/>
        <v>1</v>
      </c>
      <c r="B1035">
        <f t="shared" si="259"/>
        <v>2</v>
      </c>
      <c r="C1035" s="1">
        <v>35471</v>
      </c>
      <c r="D1035">
        <f t="shared" si="260"/>
        <v>2</v>
      </c>
      <c r="E1035">
        <f t="shared" si="261"/>
        <v>1997</v>
      </c>
      <c r="F1035" s="17">
        <f t="shared" si="248"/>
        <v>0.16514285714285748</v>
      </c>
      <c r="G1035" s="16">
        <f t="shared" si="250"/>
        <v>2.0166666666666444E-2</v>
      </c>
      <c r="H1035" s="16">
        <f t="shared" si="251"/>
        <v>0</v>
      </c>
      <c r="I1035" s="16">
        <f t="shared" si="252"/>
        <v>2.0166666666666444E-2</v>
      </c>
      <c r="J1035" s="7">
        <f>VLOOKUP(C1035,'Nymex hist.'!A:B,2,0)</f>
        <v>2.1669999999999998</v>
      </c>
      <c r="K1035" s="11">
        <f t="shared" si="247"/>
        <v>2.0638571428571426</v>
      </c>
      <c r="L1035" s="11">
        <f t="shared" si="249"/>
        <v>2.2290000000000001</v>
      </c>
      <c r="M1035" s="9">
        <f t="shared" si="253"/>
        <v>2.1196666666666668</v>
      </c>
      <c r="N1035" s="9">
        <f t="shared" si="254"/>
        <v>2.1398333333333333</v>
      </c>
      <c r="O1035" s="9">
        <f t="shared" si="255"/>
        <v>2.1398333333333333</v>
      </c>
      <c r="P1035" s="9">
        <f t="shared" si="256"/>
        <v>2.1398333333333333</v>
      </c>
      <c r="Q1035" s="9">
        <f t="shared" si="257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x14ac:dyDescent="0.2">
      <c r="A1036">
        <f t="shared" si="258"/>
        <v>2</v>
      </c>
      <c r="B1036">
        <f t="shared" si="259"/>
        <v>2</v>
      </c>
      <c r="C1036" s="1">
        <v>35472</v>
      </c>
      <c r="D1036">
        <f t="shared" si="260"/>
        <v>2</v>
      </c>
      <c r="E1036">
        <f t="shared" si="261"/>
        <v>1997</v>
      </c>
      <c r="F1036" s="17">
        <f t="shared" si="248"/>
        <v>0.15248571428571411</v>
      </c>
      <c r="G1036" s="16">
        <f t="shared" si="250"/>
        <v>1.9750000000000156E-2</v>
      </c>
      <c r="H1036" s="16">
        <f t="shared" si="251"/>
        <v>0</v>
      </c>
      <c r="I1036" s="16">
        <f t="shared" si="252"/>
        <v>1.9750000000000156E-2</v>
      </c>
      <c r="J1036" s="7">
        <f>VLOOKUP(C1036,'Nymex hist.'!A:B,2,0)</f>
        <v>2.2240000000000002</v>
      </c>
      <c r="K1036" s="11">
        <f t="shared" si="247"/>
        <v>2.092714285714286</v>
      </c>
      <c r="L1036" s="11">
        <f t="shared" si="249"/>
        <v>2.2452000000000001</v>
      </c>
      <c r="M1036" s="9">
        <f t="shared" si="253"/>
        <v>2.1300833333333329</v>
      </c>
      <c r="N1036" s="9">
        <f t="shared" si="254"/>
        <v>2.149833333333333</v>
      </c>
      <c r="O1036" s="9">
        <f t="shared" si="255"/>
        <v>2.149833333333333</v>
      </c>
      <c r="P1036" s="9">
        <f t="shared" si="256"/>
        <v>2.149833333333333</v>
      </c>
      <c r="Q1036" s="9">
        <f t="shared" si="257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x14ac:dyDescent="0.2">
      <c r="A1037">
        <f t="shared" si="258"/>
        <v>3</v>
      </c>
      <c r="B1037">
        <f t="shared" si="259"/>
        <v>2</v>
      </c>
      <c r="C1037" s="1">
        <v>35473</v>
      </c>
      <c r="D1037">
        <f t="shared" si="260"/>
        <v>2</v>
      </c>
      <c r="E1037">
        <f t="shared" si="261"/>
        <v>1997</v>
      </c>
      <c r="F1037" s="17">
        <f t="shared" si="248"/>
        <v>0.17622857142857118</v>
      </c>
      <c r="G1037" s="16">
        <f t="shared" si="250"/>
        <v>2.0166666666666444E-2</v>
      </c>
      <c r="H1037" s="16">
        <f t="shared" si="251"/>
        <v>0</v>
      </c>
      <c r="I1037" s="16">
        <f t="shared" si="252"/>
        <v>2.0166666666666444E-2</v>
      </c>
      <c r="J1037" s="7">
        <f>VLOOKUP(C1037,'Nymex hist.'!A:B,2,0)</f>
        <v>2.09</v>
      </c>
      <c r="K1037" s="11">
        <f t="shared" si="247"/>
        <v>2.0355714285714286</v>
      </c>
      <c r="L1037" s="11">
        <f t="shared" si="249"/>
        <v>2.2117999999999998</v>
      </c>
      <c r="M1037" s="9">
        <f t="shared" si="253"/>
        <v>2.0999166666666667</v>
      </c>
      <c r="N1037" s="9">
        <f t="shared" si="254"/>
        <v>2.1200833333333331</v>
      </c>
      <c r="O1037" s="9">
        <f t="shared" si="255"/>
        <v>2.1200833333333331</v>
      </c>
      <c r="P1037" s="9">
        <f t="shared" si="256"/>
        <v>2.125083333333333</v>
      </c>
      <c r="Q1037" s="9">
        <f t="shared" si="257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">
      <c r="A1038" s="31">
        <f t="shared" si="258"/>
        <v>4</v>
      </c>
      <c r="B1038" s="31">
        <f t="shared" si="259"/>
        <v>2</v>
      </c>
      <c r="C1038" s="1">
        <v>35474</v>
      </c>
      <c r="D1038">
        <f t="shared" si="260"/>
        <v>2</v>
      </c>
      <c r="E1038">
        <f t="shared" si="261"/>
        <v>1997</v>
      </c>
      <c r="F1038" s="19">
        <f t="shared" si="248"/>
        <v>0.18722857142857174</v>
      </c>
      <c r="G1038" s="19">
        <f t="shared" si="250"/>
        <v>2.0750000000001378E-2</v>
      </c>
      <c r="H1038" s="19">
        <f t="shared" si="251"/>
        <v>0</v>
      </c>
      <c r="I1038" s="19">
        <f t="shared" si="252"/>
        <v>2.0750000000001378E-2</v>
      </c>
      <c r="J1038" s="21">
        <f>VLOOKUP(C1038,'Nymex hist.'!A:B,2,0)</f>
        <v>1.9990000000000001</v>
      </c>
      <c r="K1038" s="21">
        <f t="shared" si="247"/>
        <v>1.9905714285714287</v>
      </c>
      <c r="L1038" s="21">
        <f t="shared" si="249"/>
        <v>2.1778000000000004</v>
      </c>
      <c r="M1038" s="21">
        <f t="shared" si="253"/>
        <v>2.0624166666666661</v>
      </c>
      <c r="N1038" s="21">
        <f t="shared" si="254"/>
        <v>2.0831666666666675</v>
      </c>
      <c r="O1038" s="21">
        <f t="shared" si="255"/>
        <v>2.0831666666666675</v>
      </c>
      <c r="P1038" s="21">
        <f t="shared" si="256"/>
        <v>2.0881666666666665</v>
      </c>
      <c r="Q1038" s="21">
        <f t="shared" si="257"/>
        <v>2.0931666666666664</v>
      </c>
      <c r="R1038" s="8">
        <v>35474</v>
      </c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9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  <c r="BO1038" s="27"/>
      <c r="BP1038" s="27">
        <v>1.9990000000000001</v>
      </c>
      <c r="BQ1038" s="27">
        <v>1.9910000000000001</v>
      </c>
      <c r="BR1038" s="27">
        <v>1.9690000000000001</v>
      </c>
      <c r="BS1038" s="27">
        <v>1.972</v>
      </c>
      <c r="BT1038" s="27">
        <v>1.9850000000000001</v>
      </c>
      <c r="BU1038" s="27">
        <v>1.9950000000000001</v>
      </c>
      <c r="BV1038" s="27">
        <v>2.0049999999999999</v>
      </c>
      <c r="BW1038" s="27">
        <v>2.0169999999999999</v>
      </c>
      <c r="BX1038" s="27">
        <v>2.1179999999999999</v>
      </c>
      <c r="BY1038" s="27">
        <v>2.2309999999999999</v>
      </c>
      <c r="BZ1038" s="27">
        <v>2.2650000000000001</v>
      </c>
      <c r="CA1038" s="27">
        <v>2.1800000000000002</v>
      </c>
      <c r="CB1038" s="27">
        <v>2.0950000000000002</v>
      </c>
      <c r="CC1038" s="27">
        <v>1.9850000000000001</v>
      </c>
      <c r="CD1038" s="27">
        <v>1.954</v>
      </c>
      <c r="CE1038" s="27">
        <v>1.954</v>
      </c>
      <c r="CF1038" s="27">
        <v>1.9690000000000001</v>
      </c>
      <c r="CG1038" s="27">
        <v>1.9790000000000001</v>
      </c>
      <c r="CH1038" s="27">
        <v>1.99</v>
      </c>
      <c r="CI1038" s="27">
        <v>2.0110000000000001</v>
      </c>
      <c r="CJ1038" s="27">
        <v>2.121</v>
      </c>
      <c r="CK1038" s="27">
        <v>2.246</v>
      </c>
      <c r="CL1038" s="27">
        <v>2.2759999999999998</v>
      </c>
      <c r="CM1038" s="27">
        <v>2.2010000000000001</v>
      </c>
      <c r="CN1038" s="27">
        <v>2.1230000000000002</v>
      </c>
      <c r="CO1038" s="27">
        <v>2.04</v>
      </c>
      <c r="CP1038" s="27">
        <v>2.0249999999999999</v>
      </c>
      <c r="CQ1038" s="27">
        <v>2.0150000000000001</v>
      </c>
      <c r="CR1038" s="27">
        <v>2.0150000000000001</v>
      </c>
      <c r="CS1038" s="27">
        <v>2.0350000000000001</v>
      </c>
      <c r="CT1038" s="27">
        <v>1.96</v>
      </c>
      <c r="CU1038" s="27">
        <v>1.9810000000000001</v>
      </c>
      <c r="CV1038" s="27">
        <v>2.0910000000000002</v>
      </c>
      <c r="CW1038" s="27">
        <v>2.2360000000000002</v>
      </c>
      <c r="CX1038" s="27">
        <v>2.2759999999999998</v>
      </c>
      <c r="CY1038" s="27">
        <v>2.2010000000000001</v>
      </c>
      <c r="CZ1038" s="27">
        <v>2.1230000000000002</v>
      </c>
      <c r="DA1038" s="27">
        <v>2.04</v>
      </c>
      <c r="DB1038" s="27">
        <v>2.0249999999999999</v>
      </c>
      <c r="DC1038" s="27">
        <v>2.0150000000000001</v>
      </c>
      <c r="DD1038" s="27">
        <v>2.0150000000000001</v>
      </c>
      <c r="DE1038" s="27">
        <v>2.0350000000000001</v>
      </c>
      <c r="DF1038" s="27">
        <v>1.96</v>
      </c>
      <c r="DG1038" s="27">
        <v>1.9810000000000001</v>
      </c>
      <c r="DH1038" s="27">
        <v>2.0910000000000002</v>
      </c>
      <c r="DI1038" s="27">
        <v>2.2360000000000002</v>
      </c>
      <c r="DJ1038" s="27">
        <v>2.2810000000000001</v>
      </c>
      <c r="DK1038" s="27">
        <v>2.206</v>
      </c>
      <c r="DL1038" s="27">
        <v>2.1280000000000001</v>
      </c>
      <c r="DM1038" s="27">
        <v>2.0449999999999999</v>
      </c>
      <c r="DN1038" s="27">
        <v>2.0299999999999998</v>
      </c>
      <c r="DO1038" s="27">
        <v>2.02</v>
      </c>
      <c r="DP1038" s="27">
        <v>2.02</v>
      </c>
      <c r="DQ1038" s="27">
        <v>2.04</v>
      </c>
      <c r="DR1038" s="27">
        <v>1.9650000000000001</v>
      </c>
      <c r="DS1038" s="27">
        <v>1.986</v>
      </c>
      <c r="DT1038" s="27">
        <v>2.0960000000000001</v>
      </c>
      <c r="DU1038" s="27">
        <v>2.2410000000000001</v>
      </c>
      <c r="DV1038" s="27">
        <v>2.286</v>
      </c>
      <c r="DW1038" s="27">
        <v>2.2109999999999999</v>
      </c>
      <c r="DX1038" s="27">
        <v>2.133</v>
      </c>
      <c r="DY1038" s="27">
        <v>2.0499999999999998</v>
      </c>
      <c r="DZ1038" s="27">
        <v>2.0350000000000001</v>
      </c>
      <c r="EA1038" s="27">
        <v>2.0249999999999999</v>
      </c>
      <c r="EB1038" s="27">
        <v>2.0249999999999999</v>
      </c>
      <c r="EC1038" s="27">
        <v>2.0449999999999999</v>
      </c>
      <c r="ED1038" s="27">
        <v>1.97</v>
      </c>
      <c r="EE1038" s="27">
        <v>1.9910000000000001</v>
      </c>
      <c r="EF1038" s="27">
        <v>2.101</v>
      </c>
      <c r="EG1038" s="27">
        <v>2.246</v>
      </c>
      <c r="EH1038" s="27">
        <v>2.3010000000000002</v>
      </c>
      <c r="EI1038" s="27">
        <v>2.226</v>
      </c>
      <c r="EJ1038" s="27"/>
      <c r="EK1038" s="27"/>
      <c r="EL1038" s="27"/>
      <c r="EM1038" s="27"/>
      <c r="EN1038" s="27"/>
      <c r="EO1038" s="27"/>
      <c r="EP1038" s="27"/>
      <c r="EQ1038" s="27"/>
      <c r="ER1038" s="27"/>
      <c r="ES1038" s="27"/>
      <c r="ET1038" s="27"/>
      <c r="EU1038" s="27"/>
      <c r="EV1038" s="27"/>
      <c r="EW1038" s="27"/>
      <c r="EX1038" s="27"/>
      <c r="EY1038" s="27"/>
      <c r="EZ1038" s="27"/>
      <c r="FA1038" s="27"/>
      <c r="FB1038" s="27"/>
      <c r="FC1038" s="27"/>
      <c r="FD1038" s="27"/>
      <c r="FE1038" s="27"/>
      <c r="FF1038" s="27"/>
      <c r="FG1038" s="27"/>
      <c r="FH1038" s="27"/>
      <c r="FI1038" s="27"/>
      <c r="FJ1038" s="27"/>
      <c r="FK1038" s="27"/>
      <c r="FL1038" s="27"/>
      <c r="FM1038" s="27"/>
      <c r="FN1038" s="27"/>
      <c r="FO1038" s="27"/>
      <c r="FP1038" s="27"/>
      <c r="FQ1038" s="27"/>
      <c r="FR1038" s="27"/>
      <c r="FS1038" s="27"/>
      <c r="FT1038" s="27"/>
      <c r="FU1038" s="27"/>
      <c r="FV1038" s="27"/>
      <c r="FW1038" s="27"/>
      <c r="FX1038" s="27"/>
      <c r="FY1038" s="27"/>
      <c r="FZ1038" s="27"/>
      <c r="GA1038" s="27"/>
      <c r="GB1038" s="27"/>
      <c r="GC1038" s="27"/>
      <c r="GD1038" s="27"/>
      <c r="GE1038" s="27"/>
      <c r="GF1038" s="27"/>
      <c r="GG1038" s="27"/>
      <c r="GH1038" s="27"/>
      <c r="GI1038" s="27"/>
      <c r="GJ1038" s="27"/>
      <c r="GK1038" s="27"/>
      <c r="GL1038" s="27"/>
      <c r="GM1038" s="27"/>
      <c r="GN1038" s="27"/>
      <c r="GO1038" s="27"/>
      <c r="GP1038" s="27"/>
      <c r="GQ1038" s="27"/>
    </row>
    <row r="1039" spans="1:199" customFormat="1" x14ac:dyDescent="0.2">
      <c r="A1039">
        <f t="shared" si="258"/>
        <v>5</v>
      </c>
      <c r="B1039">
        <f t="shared" si="259"/>
        <v>2</v>
      </c>
      <c r="C1039" s="1">
        <v>35475</v>
      </c>
      <c r="D1039">
        <f t="shared" si="260"/>
        <v>2</v>
      </c>
      <c r="E1039">
        <f t="shared" si="261"/>
        <v>1997</v>
      </c>
      <c r="F1039" s="17">
        <f t="shared" si="248"/>
        <v>0.20040000000000036</v>
      </c>
      <c r="G1039" s="16">
        <f t="shared" si="250"/>
        <v>1.9166666666667886E-3</v>
      </c>
      <c r="H1039" s="16">
        <f t="shared" si="251"/>
        <v>0</v>
      </c>
      <c r="I1039" s="16">
        <f t="shared" si="252"/>
        <v>1.9166666666667886E-3</v>
      </c>
      <c r="J1039" s="7">
        <f>VLOOKUP(C1039,'Nymex hist.'!A:B,2,0)</f>
        <v>1.966</v>
      </c>
      <c r="K1039" s="11">
        <f t="shared" si="247"/>
        <v>1.9759999999999998</v>
      </c>
      <c r="L1039" s="11">
        <f t="shared" si="249"/>
        <v>2.1764000000000001</v>
      </c>
      <c r="M1039" s="9">
        <f t="shared" si="253"/>
        <v>2.0412499999999998</v>
      </c>
      <c r="N1039" s="9">
        <f t="shared" si="254"/>
        <v>2.0431666666666666</v>
      </c>
      <c r="O1039" s="9">
        <f t="shared" si="255"/>
        <v>2.0431666666666666</v>
      </c>
      <c r="P1039" s="9">
        <f t="shared" si="256"/>
        <v>2.0481666666666669</v>
      </c>
      <c r="Q1039" s="9">
        <f t="shared" si="257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x14ac:dyDescent="0.2">
      <c r="A1040">
        <f t="shared" si="258"/>
        <v>2</v>
      </c>
      <c r="B1040">
        <f t="shared" si="259"/>
        <v>2</v>
      </c>
      <c r="C1040" s="1">
        <v>35479</v>
      </c>
      <c r="D1040">
        <f t="shared" si="260"/>
        <v>2</v>
      </c>
      <c r="E1040">
        <f t="shared" si="261"/>
        <v>1997</v>
      </c>
      <c r="F1040" s="17">
        <f t="shared" si="248"/>
        <v>0.2046857142857148</v>
      </c>
      <c r="G1040" s="16">
        <f t="shared" si="250"/>
        <v>9.9999999999988987E-4</v>
      </c>
      <c r="H1040" s="16">
        <f t="shared" si="251"/>
        <v>0</v>
      </c>
      <c r="I1040" s="16">
        <f t="shared" si="252"/>
        <v>9.9999999999988987E-4</v>
      </c>
      <c r="J1040" s="7">
        <f>VLOOKUP(C1040,'Nymex hist.'!A:B,2,0)</f>
        <v>1.964</v>
      </c>
      <c r="K1040" s="11">
        <f t="shared" ref="K1040:K1071" si="262">AVERAGE(BQ1040:BW1040)</f>
        <v>1.9877142857142853</v>
      </c>
      <c r="L1040" s="11">
        <f t="shared" si="249"/>
        <v>2.1924000000000001</v>
      </c>
      <c r="M1040" s="9">
        <f t="shared" si="253"/>
        <v>2.0531666666666668</v>
      </c>
      <c r="N1040" s="9">
        <f t="shared" si="254"/>
        <v>2.0541666666666667</v>
      </c>
      <c r="O1040" s="9">
        <f t="shared" si="255"/>
        <v>2.0541666666666667</v>
      </c>
      <c r="P1040" s="9">
        <f t="shared" si="256"/>
        <v>2.0591666666666666</v>
      </c>
      <c r="Q1040" s="9">
        <f t="shared" si="257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x14ac:dyDescent="0.2">
      <c r="A1041">
        <f t="shared" si="258"/>
        <v>3</v>
      </c>
      <c r="B1041">
        <f t="shared" si="259"/>
        <v>2</v>
      </c>
      <c r="C1041" s="1">
        <v>35480</v>
      </c>
      <c r="D1041">
        <f t="shared" si="260"/>
        <v>2</v>
      </c>
      <c r="E1041">
        <f t="shared" si="261"/>
        <v>1997</v>
      </c>
      <c r="F1041" s="17">
        <f t="shared" si="248"/>
        <v>0.21274285714285712</v>
      </c>
      <c r="G1041" s="16">
        <f t="shared" si="250"/>
        <v>-6.1666666666662096E-3</v>
      </c>
      <c r="H1041" s="16">
        <f t="shared" si="251"/>
        <v>0</v>
      </c>
      <c r="I1041" s="16">
        <f t="shared" si="252"/>
        <v>-6.1666666666662096E-3</v>
      </c>
      <c r="J1041" s="7">
        <f>VLOOKUP(C1041,'Nymex hist.'!A:B,2,0)</f>
        <v>2.016</v>
      </c>
      <c r="K1041" s="11">
        <f t="shared" si="262"/>
        <v>2.015857142857143</v>
      </c>
      <c r="L1041" s="11">
        <f t="shared" si="249"/>
        <v>2.2286000000000001</v>
      </c>
      <c r="M1041" s="9">
        <f t="shared" si="253"/>
        <v>2.07525</v>
      </c>
      <c r="N1041" s="9">
        <f t="shared" si="254"/>
        <v>2.0690833333333338</v>
      </c>
      <c r="O1041" s="9">
        <f t="shared" si="255"/>
        <v>2.0690833333333338</v>
      </c>
      <c r="P1041" s="9">
        <f t="shared" si="256"/>
        <v>2.0690833333333338</v>
      </c>
      <c r="Q1041" s="9">
        <f t="shared" si="257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">
      <c r="A1042" s="31">
        <f t="shared" si="258"/>
        <v>4</v>
      </c>
      <c r="B1042" s="31">
        <f t="shared" si="259"/>
        <v>2</v>
      </c>
      <c r="C1042" s="1">
        <v>35481</v>
      </c>
      <c r="D1042">
        <f t="shared" si="260"/>
        <v>2</v>
      </c>
      <c r="E1042">
        <f t="shared" si="261"/>
        <v>1997</v>
      </c>
      <c r="F1042" s="19">
        <f t="shared" si="248"/>
        <v>0.24905714285714287</v>
      </c>
      <c r="G1042" s="19">
        <f t="shared" si="250"/>
        <v>-1.0000000000000231E-2</v>
      </c>
      <c r="H1042" s="19">
        <f t="shared" si="251"/>
        <v>0</v>
      </c>
      <c r="I1042" s="19">
        <f t="shared" si="252"/>
        <v>-1.0000000000000231E-2</v>
      </c>
      <c r="J1042" s="21">
        <f>VLOOKUP(C1042,'Nymex hist.'!A:B,2,0)</f>
        <v>1.9219999999999999</v>
      </c>
      <c r="K1042" s="21">
        <f t="shared" si="262"/>
        <v>1.9651428571428571</v>
      </c>
      <c r="L1042" s="21">
        <f t="shared" si="249"/>
        <v>2.2141999999999999</v>
      </c>
      <c r="M1042" s="21">
        <f t="shared" si="253"/>
        <v>2.0635833333333338</v>
      </c>
      <c r="N1042" s="21">
        <f t="shared" si="254"/>
        <v>2.0535833333333335</v>
      </c>
      <c r="O1042" s="21">
        <f t="shared" si="255"/>
        <v>2.0535833333333335</v>
      </c>
      <c r="P1042" s="21">
        <f t="shared" si="256"/>
        <v>2.0535833333333335</v>
      </c>
      <c r="Q1042" s="21">
        <f t="shared" si="257"/>
        <v>2.0585833333333334</v>
      </c>
      <c r="R1042" s="8">
        <v>35481</v>
      </c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9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  <c r="BO1042" s="27"/>
      <c r="BP1042" s="27">
        <v>1.9219999999999999</v>
      </c>
      <c r="BQ1042" s="27">
        <v>1.911</v>
      </c>
      <c r="BR1042" s="27">
        <v>1.93</v>
      </c>
      <c r="BS1042" s="27">
        <v>1.95</v>
      </c>
      <c r="BT1042" s="27">
        <v>1.9650000000000001</v>
      </c>
      <c r="BU1042" s="27">
        <v>1.98</v>
      </c>
      <c r="BV1042" s="27">
        <v>2</v>
      </c>
      <c r="BW1042" s="27">
        <v>2.02</v>
      </c>
      <c r="BX1042" s="27">
        <v>2.15</v>
      </c>
      <c r="BY1042" s="27">
        <v>2.2709999999999999</v>
      </c>
      <c r="BZ1042" s="27">
        <v>2.306</v>
      </c>
      <c r="CA1042" s="27">
        <v>2.2160000000000002</v>
      </c>
      <c r="CB1042" s="27">
        <v>2.1280000000000001</v>
      </c>
      <c r="CC1042" s="27">
        <v>2.0049999999999999</v>
      </c>
      <c r="CD1042" s="27">
        <v>1.97</v>
      </c>
      <c r="CE1042" s="27">
        <v>1.97</v>
      </c>
      <c r="CF1042" s="27">
        <v>1.97</v>
      </c>
      <c r="CG1042" s="27">
        <v>1.97</v>
      </c>
      <c r="CH1042" s="27">
        <v>1.97</v>
      </c>
      <c r="CI1042" s="27">
        <v>1.9750000000000001</v>
      </c>
      <c r="CJ1042" s="27">
        <v>2.0750000000000002</v>
      </c>
      <c r="CK1042" s="27">
        <v>2.2080000000000002</v>
      </c>
      <c r="CL1042" s="27">
        <v>2.242</v>
      </c>
      <c r="CM1042" s="27">
        <v>2.1669999999999998</v>
      </c>
      <c r="CN1042" s="27">
        <v>2.0880000000000001</v>
      </c>
      <c r="CO1042" s="27">
        <v>2.0049999999999999</v>
      </c>
      <c r="CP1042" s="27">
        <v>1.9950000000000001</v>
      </c>
      <c r="CQ1042" s="27">
        <v>1.99</v>
      </c>
      <c r="CR1042" s="27">
        <v>1.9950000000000001</v>
      </c>
      <c r="CS1042" s="27">
        <v>2.0150000000000001</v>
      </c>
      <c r="CT1042" s="27">
        <v>1.94</v>
      </c>
      <c r="CU1042" s="27">
        <v>1.9450000000000001</v>
      </c>
      <c r="CV1042" s="27">
        <v>2.0449999999999999</v>
      </c>
      <c r="CW1042" s="27">
        <v>2.2160000000000002</v>
      </c>
      <c r="CX1042" s="27">
        <v>2.242</v>
      </c>
      <c r="CY1042" s="27">
        <v>2.1669999999999998</v>
      </c>
      <c r="CZ1042" s="27">
        <v>2.0880000000000001</v>
      </c>
      <c r="DA1042" s="27">
        <v>2.0049999999999999</v>
      </c>
      <c r="DB1042" s="27">
        <v>1.9950000000000001</v>
      </c>
      <c r="DC1042" s="27">
        <v>1.99</v>
      </c>
      <c r="DD1042" s="27">
        <v>1.9950000000000001</v>
      </c>
      <c r="DE1042" s="27">
        <v>2.0150000000000001</v>
      </c>
      <c r="DF1042" s="27">
        <v>1.94</v>
      </c>
      <c r="DG1042" s="27">
        <v>1.9450000000000001</v>
      </c>
      <c r="DH1042" s="27">
        <v>2.0449999999999999</v>
      </c>
      <c r="DI1042" s="27">
        <v>2.2160000000000002</v>
      </c>
      <c r="DJ1042" s="27">
        <v>2.242</v>
      </c>
      <c r="DK1042" s="27">
        <v>2.1669999999999998</v>
      </c>
      <c r="DL1042" s="27">
        <v>2.0880000000000001</v>
      </c>
      <c r="DM1042" s="27">
        <v>2.0049999999999999</v>
      </c>
      <c r="DN1042" s="27">
        <v>1.9950000000000001</v>
      </c>
      <c r="DO1042" s="27">
        <v>1.99</v>
      </c>
      <c r="DP1042" s="27">
        <v>1.9950000000000001</v>
      </c>
      <c r="DQ1042" s="27">
        <v>2.0150000000000001</v>
      </c>
      <c r="DR1042" s="27">
        <v>1.94</v>
      </c>
      <c r="DS1042" s="27">
        <v>1.9450000000000001</v>
      </c>
      <c r="DT1042" s="27">
        <v>2.0449999999999999</v>
      </c>
      <c r="DU1042" s="27">
        <v>2.2160000000000002</v>
      </c>
      <c r="DV1042" s="27">
        <v>2.2469999999999999</v>
      </c>
      <c r="DW1042" s="27">
        <v>2.1720000000000002</v>
      </c>
      <c r="DX1042" s="27">
        <v>2.093</v>
      </c>
      <c r="DY1042" s="27">
        <v>2.0099999999999998</v>
      </c>
      <c r="DZ1042" s="27">
        <v>2</v>
      </c>
      <c r="EA1042" s="27">
        <v>1.9950000000000001</v>
      </c>
      <c r="EB1042" s="27">
        <v>2</v>
      </c>
      <c r="EC1042" s="27">
        <v>2.02</v>
      </c>
      <c r="ED1042" s="27">
        <v>1.9450000000000001</v>
      </c>
      <c r="EE1042" s="27">
        <v>1.95</v>
      </c>
      <c r="EF1042" s="27">
        <v>2.0499999999999998</v>
      </c>
      <c r="EG1042" s="27">
        <v>2.2210000000000001</v>
      </c>
      <c r="EH1042" s="27">
        <v>2.262</v>
      </c>
      <c r="EI1042" s="27">
        <v>2.1869999999999998</v>
      </c>
      <c r="EJ1042" s="27"/>
      <c r="EK1042" s="27"/>
      <c r="EL1042" s="27"/>
      <c r="EM1042" s="27"/>
      <c r="EN1042" s="27"/>
      <c r="EO1042" s="27"/>
      <c r="EP1042" s="27"/>
      <c r="EQ1042" s="27"/>
      <c r="ER1042" s="27"/>
      <c r="ES1042" s="27"/>
      <c r="ET1042" s="27"/>
      <c r="EU1042" s="27"/>
      <c r="EV1042" s="27"/>
      <c r="EW1042" s="27"/>
      <c r="EX1042" s="27"/>
      <c r="EY1042" s="27"/>
      <c r="EZ1042" s="27"/>
      <c r="FA1042" s="27"/>
      <c r="FB1042" s="27"/>
      <c r="FC1042" s="27"/>
      <c r="FD1042" s="27"/>
      <c r="FE1042" s="27"/>
      <c r="FF1042" s="27"/>
      <c r="FG1042" s="27"/>
      <c r="FH1042" s="27"/>
      <c r="FI1042" s="27"/>
      <c r="FJ1042" s="27"/>
      <c r="FK1042" s="27"/>
      <c r="FL1042" s="27"/>
      <c r="FM1042" s="27"/>
      <c r="FN1042" s="27"/>
      <c r="FO1042" s="27"/>
      <c r="FP1042" s="27"/>
      <c r="FQ1042" s="27"/>
      <c r="FR1042" s="27"/>
      <c r="FS1042" s="27"/>
      <c r="FT1042" s="27"/>
      <c r="FU1042" s="27"/>
      <c r="FV1042" s="27"/>
      <c r="FW1042" s="27"/>
      <c r="FX1042" s="27"/>
      <c r="FY1042" s="27"/>
      <c r="FZ1042" s="27"/>
      <c r="GA1042" s="27"/>
      <c r="GB1042" s="27"/>
      <c r="GC1042" s="27"/>
      <c r="GD1042" s="27"/>
      <c r="GE1042" s="27"/>
      <c r="GF1042" s="27"/>
      <c r="GG1042" s="27"/>
      <c r="GH1042" s="27"/>
      <c r="GI1042" s="27"/>
      <c r="GJ1042" s="27"/>
      <c r="GK1042" s="27"/>
      <c r="GL1042" s="27"/>
      <c r="GM1042" s="27"/>
      <c r="GN1042" s="27"/>
      <c r="GO1042" s="27"/>
      <c r="GP1042" s="27"/>
      <c r="GQ1042" s="27"/>
    </row>
    <row r="1043" spans="1:199" customFormat="1" x14ac:dyDescent="0.2">
      <c r="A1043">
        <f t="shared" si="258"/>
        <v>5</v>
      </c>
      <c r="B1043">
        <f t="shared" si="259"/>
        <v>2</v>
      </c>
      <c r="C1043" s="1">
        <v>35482</v>
      </c>
      <c r="D1043">
        <f t="shared" si="260"/>
        <v>2</v>
      </c>
      <c r="E1043">
        <f t="shared" si="261"/>
        <v>1997</v>
      </c>
      <c r="F1043" s="17">
        <f t="shared" si="248"/>
        <v>0.24305714285714264</v>
      </c>
      <c r="G1043" s="16">
        <f t="shared" si="250"/>
        <v>-1.0000000000000231E-2</v>
      </c>
      <c r="H1043" s="16">
        <f t="shared" si="251"/>
        <v>0</v>
      </c>
      <c r="I1043" s="16">
        <f t="shared" si="252"/>
        <v>-1.0000000000000231E-2</v>
      </c>
      <c r="J1043" s="7">
        <f>VLOOKUP(C1043,'Nymex hist.'!A:B,2,0)</f>
        <v>1.9359999999999999</v>
      </c>
      <c r="K1043" s="11">
        <f t="shared" si="262"/>
        <v>1.9711428571428573</v>
      </c>
      <c r="L1043" s="11">
        <f t="shared" si="249"/>
        <v>2.2141999999999999</v>
      </c>
      <c r="M1043" s="9">
        <f t="shared" si="253"/>
        <v>2.0635833333333338</v>
      </c>
      <c r="N1043" s="9">
        <f t="shared" si="254"/>
        <v>2.0535833333333335</v>
      </c>
      <c r="O1043" s="9">
        <f t="shared" si="255"/>
        <v>2.0535833333333335</v>
      </c>
      <c r="P1043" s="9">
        <f t="shared" si="256"/>
        <v>2.0535833333333335</v>
      </c>
      <c r="Q1043" s="9">
        <f t="shared" si="257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x14ac:dyDescent="0.2">
      <c r="A1044">
        <f t="shared" si="258"/>
        <v>1</v>
      </c>
      <c r="B1044">
        <f t="shared" si="259"/>
        <v>2</v>
      </c>
      <c r="C1044" s="1">
        <v>35485</v>
      </c>
      <c r="D1044">
        <f t="shared" si="260"/>
        <v>2</v>
      </c>
      <c r="E1044">
        <f t="shared" si="261"/>
        <v>1997</v>
      </c>
      <c r="F1044" s="17">
        <f t="shared" si="248"/>
        <v>0.28051428571428549</v>
      </c>
      <c r="G1044" s="16">
        <f t="shared" si="250"/>
        <v>-5.6666666666664867E-3</v>
      </c>
      <c r="H1044" s="16">
        <f t="shared" si="251"/>
        <v>0</v>
      </c>
      <c r="I1044" s="16">
        <f t="shared" si="252"/>
        <v>-5.6666666666664867E-3</v>
      </c>
      <c r="J1044" s="7">
        <f>VLOOKUP(C1044,'Nymex hist.'!A:B,2,0)</f>
        <v>1.78</v>
      </c>
      <c r="K1044" s="11">
        <f t="shared" si="262"/>
        <v>1.9292857142857145</v>
      </c>
      <c r="L1044" s="11">
        <f t="shared" si="249"/>
        <v>2.2098</v>
      </c>
      <c r="M1044" s="9">
        <f t="shared" si="253"/>
        <v>2.0579999999999998</v>
      </c>
      <c r="N1044" s="9">
        <f t="shared" si="254"/>
        <v>2.0523333333333333</v>
      </c>
      <c r="O1044" s="9">
        <f t="shared" si="255"/>
        <v>2.0523333333333333</v>
      </c>
      <c r="P1044" s="9">
        <f t="shared" si="256"/>
        <v>2.0523333333333333</v>
      </c>
      <c r="Q1044" s="9">
        <f t="shared" si="257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x14ac:dyDescent="0.2">
      <c r="A1045">
        <f t="shared" si="258"/>
        <v>2</v>
      </c>
      <c r="B1045">
        <f t="shared" si="259"/>
        <v>2</v>
      </c>
      <c r="C1045" s="1">
        <v>35486</v>
      </c>
      <c r="D1045">
        <f t="shared" si="260"/>
        <v>2</v>
      </c>
      <c r="E1045">
        <f t="shared" si="261"/>
        <v>1997</v>
      </c>
      <c r="F1045" s="17">
        <f t="shared" si="248"/>
        <v>0.25294285714285669</v>
      </c>
      <c r="G1045" s="16">
        <f t="shared" si="250"/>
        <v>-1.2499999999997513E-3</v>
      </c>
      <c r="H1045" s="16">
        <f t="shared" si="251"/>
        <v>4.9999999999998934E-3</v>
      </c>
      <c r="I1045" s="16">
        <f t="shared" si="252"/>
        <v>3.7500000000001421E-3</v>
      </c>
      <c r="J1045" s="7">
        <f>VLOOKUP(C1045,'Nymex hist.'!A:B,2,0)</f>
        <v>1.865</v>
      </c>
      <c r="K1045" s="11">
        <f t="shared" si="262"/>
        <v>1.9408571428571428</v>
      </c>
      <c r="L1045" s="11">
        <f t="shared" si="249"/>
        <v>2.1937999999999995</v>
      </c>
      <c r="M1045" s="9">
        <f t="shared" si="253"/>
        <v>2.0469166666666667</v>
      </c>
      <c r="N1045" s="9">
        <f t="shared" si="254"/>
        <v>2.045666666666667</v>
      </c>
      <c r="O1045" s="9">
        <f t="shared" si="255"/>
        <v>2.0506666666666669</v>
      </c>
      <c r="P1045" s="9">
        <f t="shared" si="256"/>
        <v>2.0556666666666668</v>
      </c>
      <c r="Q1045" s="9">
        <f t="shared" si="257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x14ac:dyDescent="0.2">
      <c r="A1046">
        <f t="shared" si="258"/>
        <v>3</v>
      </c>
      <c r="B1046">
        <f t="shared" si="259"/>
        <v>2</v>
      </c>
      <c r="C1046" s="1">
        <v>35487</v>
      </c>
      <c r="D1046">
        <f t="shared" si="260"/>
        <v>2</v>
      </c>
      <c r="E1046">
        <f t="shared" si="261"/>
        <v>1997</v>
      </c>
      <c r="F1046" s="17">
        <f t="shared" si="248"/>
        <v>0.24200000000000021</v>
      </c>
      <c r="G1046" s="16">
        <f t="shared" si="250"/>
        <v>-2.4999999999995026E-3</v>
      </c>
      <c r="H1046" s="16">
        <f t="shared" si="251"/>
        <v>5.0000000000003375E-3</v>
      </c>
      <c r="I1046" s="16">
        <f t="shared" si="252"/>
        <v>2.5000000000008349E-3</v>
      </c>
      <c r="J1046" s="7">
        <f>VLOOKUP(C1046,'Nymex hist.'!A:B,2,0)</f>
        <v>1.8740000000000001</v>
      </c>
      <c r="K1046" s="11">
        <f t="shared" si="262"/>
        <v>1.9389999999999998</v>
      </c>
      <c r="L1046" s="11">
        <f t="shared" si="249"/>
        <v>2.181</v>
      </c>
      <c r="M1046" s="9">
        <f t="shared" si="253"/>
        <v>2.0364166666666663</v>
      </c>
      <c r="N1046" s="9">
        <f t="shared" si="254"/>
        <v>2.0339166666666668</v>
      </c>
      <c r="O1046" s="9">
        <f t="shared" si="255"/>
        <v>2.0389166666666672</v>
      </c>
      <c r="P1046" s="9">
        <f t="shared" si="256"/>
        <v>2.0439166666666666</v>
      </c>
      <c r="Q1046" s="9">
        <f t="shared" si="257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">
      <c r="A1047" s="31">
        <f t="shared" si="258"/>
        <v>4</v>
      </c>
      <c r="B1047" s="31">
        <f t="shared" si="259"/>
        <v>2</v>
      </c>
      <c r="C1047" s="1">
        <v>35488</v>
      </c>
      <c r="D1047">
        <f t="shared" si="260"/>
        <v>2</v>
      </c>
      <c r="E1047">
        <f t="shared" si="261"/>
        <v>1997</v>
      </c>
      <c r="F1047" s="19">
        <f t="shared" si="248"/>
        <v>0.26962857142857111</v>
      </c>
      <c r="G1047" s="19">
        <f t="shared" si="250"/>
        <v>-3.5833333333328277E-3</v>
      </c>
      <c r="H1047" s="19">
        <f t="shared" si="251"/>
        <v>9.9999999999993427E-3</v>
      </c>
      <c r="I1047" s="19">
        <f t="shared" si="252"/>
        <v>6.4166666666665151E-3</v>
      </c>
      <c r="J1047" s="21">
        <f>VLOOKUP(C1047,'Nymex hist.'!A:B,2,0)</f>
        <v>1.8380000000000001</v>
      </c>
      <c r="K1047" s="21">
        <f t="shared" si="262"/>
        <v>1.9065714285714286</v>
      </c>
      <c r="L1047" s="21">
        <f t="shared" si="249"/>
        <v>2.1761999999999997</v>
      </c>
      <c r="M1047" s="21">
        <f t="shared" si="253"/>
        <v>2.0379999999999998</v>
      </c>
      <c r="N1047" s="21">
        <f t="shared" si="254"/>
        <v>2.034416666666667</v>
      </c>
      <c r="O1047" s="21">
        <f t="shared" si="255"/>
        <v>2.0444166666666663</v>
      </c>
      <c r="P1047" s="21">
        <f t="shared" si="256"/>
        <v>2.054416666666667</v>
      </c>
      <c r="Q1047" s="21">
        <f t="shared" si="257"/>
        <v>2.0644166666666663</v>
      </c>
      <c r="R1047" s="8">
        <v>35488</v>
      </c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9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  <c r="BO1047" s="27"/>
      <c r="BP1047" s="27">
        <v>1.78</v>
      </c>
      <c r="BQ1047" s="27">
        <v>1.8380000000000001</v>
      </c>
      <c r="BR1047" s="27">
        <v>1.879</v>
      </c>
      <c r="BS1047" s="27">
        <v>1.899</v>
      </c>
      <c r="BT1047" s="27">
        <v>1.91</v>
      </c>
      <c r="BU1047" s="27">
        <v>1.9219999999999999</v>
      </c>
      <c r="BV1047" s="27">
        <v>1.9350000000000001</v>
      </c>
      <c r="BW1047" s="27">
        <v>1.9630000000000001</v>
      </c>
      <c r="BX1047" s="27">
        <v>2.0979999999999999</v>
      </c>
      <c r="BY1047" s="27">
        <v>2.23</v>
      </c>
      <c r="BZ1047" s="27">
        <v>2.2629999999999999</v>
      </c>
      <c r="CA1047" s="27">
        <v>2.19</v>
      </c>
      <c r="CB1047" s="27">
        <v>2.1</v>
      </c>
      <c r="CC1047" s="27">
        <v>1.98</v>
      </c>
      <c r="CD1047" s="27">
        <v>1.9430000000000001</v>
      </c>
      <c r="CE1047" s="27">
        <v>1.9430000000000001</v>
      </c>
      <c r="CF1047" s="27">
        <v>1.9430000000000001</v>
      </c>
      <c r="CG1047" s="27">
        <v>1.9430000000000001</v>
      </c>
      <c r="CH1047" s="27">
        <v>1.9430000000000001</v>
      </c>
      <c r="CI1047" s="27">
        <v>1.9530000000000001</v>
      </c>
      <c r="CJ1047" s="27">
        <v>2.06</v>
      </c>
      <c r="CK1047" s="27">
        <v>2.1949999999999998</v>
      </c>
      <c r="CL1047" s="27">
        <v>2.234</v>
      </c>
      <c r="CM1047" s="27">
        <v>2.16</v>
      </c>
      <c r="CN1047" s="27">
        <v>2.0699999999999998</v>
      </c>
      <c r="CO1047" s="27">
        <v>1.9830000000000001</v>
      </c>
      <c r="CP1047" s="27">
        <v>1.968</v>
      </c>
      <c r="CQ1047" s="27">
        <v>1.958</v>
      </c>
      <c r="CR1047" s="27">
        <v>1.958</v>
      </c>
      <c r="CS1047" s="27">
        <v>1.958</v>
      </c>
      <c r="CT1047" s="27">
        <v>1.958</v>
      </c>
      <c r="CU1047" s="27">
        <v>1.923</v>
      </c>
      <c r="CV1047" s="27">
        <v>2.0299999999999998</v>
      </c>
      <c r="CW1047" s="27">
        <v>2.2130000000000001</v>
      </c>
      <c r="CX1047" s="27">
        <v>2.2440000000000002</v>
      </c>
      <c r="CY1047" s="27">
        <v>2.17</v>
      </c>
      <c r="CZ1047" s="27">
        <v>2.08</v>
      </c>
      <c r="DA1047" s="27">
        <v>1.9930000000000001</v>
      </c>
      <c r="DB1047" s="27">
        <v>1.978</v>
      </c>
      <c r="DC1047" s="27">
        <v>1.968</v>
      </c>
      <c r="DD1047" s="27">
        <v>1.968</v>
      </c>
      <c r="DE1047" s="27">
        <v>1.968</v>
      </c>
      <c r="DF1047" s="27">
        <v>1.968</v>
      </c>
      <c r="DG1047" s="27">
        <v>1.9330000000000001</v>
      </c>
      <c r="DH1047" s="27">
        <v>2.04</v>
      </c>
      <c r="DI1047" s="27">
        <v>2.2229999999999999</v>
      </c>
      <c r="DJ1047" s="27">
        <v>2.254</v>
      </c>
      <c r="DK1047" s="27">
        <v>2.1800000000000002</v>
      </c>
      <c r="DL1047" s="27">
        <v>2.09</v>
      </c>
      <c r="DM1047" s="27">
        <v>2.0030000000000001</v>
      </c>
      <c r="DN1047" s="27">
        <v>1.988</v>
      </c>
      <c r="DO1047" s="27">
        <v>1.978</v>
      </c>
      <c r="DP1047" s="27">
        <v>1.978</v>
      </c>
      <c r="DQ1047" s="27">
        <v>1.978</v>
      </c>
      <c r="DR1047" s="27">
        <v>1.978</v>
      </c>
      <c r="DS1047" s="27">
        <v>1.9430000000000001</v>
      </c>
      <c r="DT1047" s="27">
        <v>2.0499999999999998</v>
      </c>
      <c r="DU1047" s="27">
        <v>2.2330000000000001</v>
      </c>
      <c r="DV1047" s="27">
        <v>2.2639999999999998</v>
      </c>
      <c r="DW1047" s="27">
        <v>2.19</v>
      </c>
      <c r="DX1047" s="27">
        <v>2.1</v>
      </c>
      <c r="DY1047" s="27">
        <v>2.0129999999999999</v>
      </c>
      <c r="DZ1047" s="27">
        <v>1.998</v>
      </c>
      <c r="EA1047" s="27">
        <v>1.988</v>
      </c>
      <c r="EB1047" s="27">
        <v>1.988</v>
      </c>
      <c r="EC1047" s="27">
        <v>1.988</v>
      </c>
      <c r="ED1047" s="27">
        <v>1.988</v>
      </c>
      <c r="EE1047" s="27">
        <v>1.9530000000000001</v>
      </c>
      <c r="EF1047" s="27">
        <v>2.06</v>
      </c>
      <c r="EG1047" s="27">
        <v>2.2429999999999999</v>
      </c>
      <c r="EH1047" s="27">
        <v>2.2789999999999999</v>
      </c>
      <c r="EI1047" s="27">
        <v>2.2050000000000001</v>
      </c>
      <c r="EJ1047" s="27"/>
      <c r="EK1047" s="27"/>
      <c r="EL1047" s="27"/>
      <c r="EM1047" s="27"/>
      <c r="EN1047" s="27"/>
      <c r="EO1047" s="27"/>
      <c r="EP1047" s="27"/>
      <c r="EQ1047" s="27"/>
      <c r="ER1047" s="27"/>
      <c r="ES1047" s="27"/>
      <c r="ET1047" s="27"/>
      <c r="EU1047" s="27"/>
      <c r="EV1047" s="27"/>
      <c r="EW1047" s="27"/>
      <c r="EX1047" s="27"/>
      <c r="EY1047" s="27"/>
      <c r="EZ1047" s="27"/>
      <c r="FA1047" s="27"/>
      <c r="FB1047" s="27"/>
      <c r="FC1047" s="27"/>
      <c r="FD1047" s="27"/>
      <c r="FE1047" s="27"/>
      <c r="FF1047" s="27"/>
      <c r="FG1047" s="27"/>
      <c r="FH1047" s="27"/>
      <c r="FI1047" s="27"/>
      <c r="FJ1047" s="27"/>
      <c r="FK1047" s="27"/>
      <c r="FL1047" s="27"/>
      <c r="FM1047" s="27"/>
      <c r="FN1047" s="27"/>
      <c r="FO1047" s="27"/>
      <c r="FP1047" s="27"/>
      <c r="FQ1047" s="27"/>
      <c r="FR1047" s="27"/>
      <c r="FS1047" s="27"/>
      <c r="FT1047" s="27"/>
      <c r="FU1047" s="27"/>
      <c r="FV1047" s="27"/>
      <c r="FW1047" s="27"/>
      <c r="FX1047" s="27"/>
      <c r="FY1047" s="27"/>
      <c r="FZ1047" s="27"/>
      <c r="GA1047" s="27"/>
      <c r="GB1047" s="27"/>
      <c r="GC1047" s="27"/>
      <c r="GD1047" s="27"/>
      <c r="GE1047" s="27"/>
      <c r="GF1047" s="27"/>
      <c r="GG1047" s="27"/>
      <c r="GH1047" s="27"/>
      <c r="GI1047" s="27"/>
      <c r="GJ1047" s="27"/>
      <c r="GK1047" s="27"/>
      <c r="GL1047" s="27"/>
      <c r="GM1047" s="27"/>
      <c r="GN1047" s="27"/>
      <c r="GO1047" s="27"/>
      <c r="GP1047" s="27"/>
      <c r="GQ1047" s="27"/>
    </row>
    <row r="1048" spans="1:199" customFormat="1" x14ac:dyDescent="0.2">
      <c r="A1048">
        <f t="shared" si="258"/>
        <v>5</v>
      </c>
      <c r="B1048">
        <f t="shared" si="259"/>
        <v>2</v>
      </c>
      <c r="C1048" s="1">
        <v>35489</v>
      </c>
      <c r="D1048">
        <f t="shared" si="260"/>
        <v>2</v>
      </c>
      <c r="E1048">
        <f t="shared" si="261"/>
        <v>1997</v>
      </c>
      <c r="F1048" s="17">
        <f t="shared" si="248"/>
        <v>0.29302857142857142</v>
      </c>
      <c r="G1048" s="16">
        <f t="shared" si="250"/>
        <v>4.1666666666628771E-4</v>
      </c>
      <c r="H1048" s="16">
        <f t="shared" si="251"/>
        <v>9.9999999999997868E-3</v>
      </c>
      <c r="I1048" s="16">
        <f t="shared" si="252"/>
        <v>1.0416666666666075E-2</v>
      </c>
      <c r="J1048" s="7">
        <f>VLOOKUP(C1048,'Nymex hist.'!A:B,2,0)</f>
        <v>1.821</v>
      </c>
      <c r="K1048" s="11">
        <f t="shared" si="262"/>
        <v>1.8995714285714287</v>
      </c>
      <c r="L1048" s="11">
        <f t="shared" si="249"/>
        <v>2.1926000000000001</v>
      </c>
      <c r="M1048" s="9">
        <f t="shared" si="253"/>
        <v>2.0581666666666671</v>
      </c>
      <c r="N1048" s="9">
        <f t="shared" si="254"/>
        <v>2.0585833333333334</v>
      </c>
      <c r="O1048" s="9">
        <f t="shared" si="255"/>
        <v>2.0685833333333332</v>
      </c>
      <c r="P1048" s="9">
        <f t="shared" si="256"/>
        <v>2.078583333333333</v>
      </c>
      <c r="Q1048" s="9">
        <f t="shared" si="257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x14ac:dyDescent="0.2">
      <c r="A1049">
        <f t="shared" si="258"/>
        <v>1</v>
      </c>
      <c r="B1049">
        <f t="shared" si="259"/>
        <v>3</v>
      </c>
      <c r="C1049" s="1">
        <v>35492</v>
      </c>
      <c r="D1049">
        <f t="shared" si="260"/>
        <v>3</v>
      </c>
      <c r="E1049">
        <f t="shared" si="261"/>
        <v>1997</v>
      </c>
      <c r="F1049" s="17">
        <f t="shared" si="248"/>
        <v>0.29671428571428549</v>
      </c>
      <c r="G1049" s="16">
        <f t="shared" si="250"/>
        <v>1.7750000000000377E-2</v>
      </c>
      <c r="H1049" s="16">
        <f t="shared" si="251"/>
        <v>1.499999999999968E-2</v>
      </c>
      <c r="I1049" s="16">
        <f t="shared" si="252"/>
        <v>3.2750000000000057E-2</v>
      </c>
      <c r="J1049" s="7">
        <f>VLOOKUP(C1049,'Nymex hist.'!A:B,2,0)</f>
        <v>1.8029999999999999</v>
      </c>
      <c r="K1049" s="11">
        <f t="shared" si="262"/>
        <v>1.8922857142857146</v>
      </c>
      <c r="L1049" s="11">
        <f t="shared" si="249"/>
        <v>2.1890000000000001</v>
      </c>
      <c r="M1049" s="9">
        <f t="shared" si="253"/>
        <v>2.0758333333333332</v>
      </c>
      <c r="N1049" s="9">
        <f t="shared" si="254"/>
        <v>2.0935833333333336</v>
      </c>
      <c r="O1049" s="9">
        <f t="shared" si="255"/>
        <v>2.1085833333333333</v>
      </c>
      <c r="P1049" s="9">
        <f t="shared" si="256"/>
        <v>2.1235833333333338</v>
      </c>
      <c r="Q1049" s="9">
        <f t="shared" si="257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x14ac:dyDescent="0.2">
      <c r="A1050">
        <f t="shared" si="258"/>
        <v>2</v>
      </c>
      <c r="B1050">
        <f t="shared" si="259"/>
        <v>3</v>
      </c>
      <c r="C1050" s="1">
        <v>35493</v>
      </c>
      <c r="D1050">
        <f t="shared" si="260"/>
        <v>3</v>
      </c>
      <c r="E1050">
        <f t="shared" si="261"/>
        <v>1997</v>
      </c>
      <c r="F1050" s="17">
        <f t="shared" si="248"/>
        <v>0.25254285714285718</v>
      </c>
      <c r="G1050" s="16">
        <f t="shared" si="250"/>
        <v>2.7333333333333876E-2</v>
      </c>
      <c r="H1050" s="16">
        <f t="shared" si="251"/>
        <v>1.499999999999968E-2</v>
      </c>
      <c r="I1050" s="16">
        <f t="shared" si="252"/>
        <v>4.2333333333333556E-2</v>
      </c>
      <c r="J1050" s="7">
        <f>VLOOKUP(C1050,'Nymex hist.'!A:B,2,0)</f>
        <v>1.9430000000000001</v>
      </c>
      <c r="K1050" s="11">
        <f t="shared" si="262"/>
        <v>1.9828571428571427</v>
      </c>
      <c r="L1050" s="11">
        <f t="shared" si="249"/>
        <v>2.2353999999999998</v>
      </c>
      <c r="M1050" s="9">
        <f t="shared" si="253"/>
        <v>2.1237499999999998</v>
      </c>
      <c r="N1050" s="9">
        <f t="shared" si="254"/>
        <v>2.1510833333333337</v>
      </c>
      <c r="O1050" s="9">
        <f t="shared" si="255"/>
        <v>2.1660833333333334</v>
      </c>
      <c r="P1050" s="9">
        <f t="shared" si="256"/>
        <v>2.1810833333333335</v>
      </c>
      <c r="Q1050" s="9">
        <f t="shared" si="257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x14ac:dyDescent="0.2">
      <c r="A1051">
        <f t="shared" si="258"/>
        <v>3</v>
      </c>
      <c r="B1051">
        <f t="shared" si="259"/>
        <v>3</v>
      </c>
      <c r="C1051" s="1">
        <v>35494</v>
      </c>
      <c r="D1051">
        <f t="shared" si="260"/>
        <v>3</v>
      </c>
      <c r="E1051">
        <f t="shared" si="261"/>
        <v>1997</v>
      </c>
      <c r="F1051" s="17">
        <f t="shared" si="248"/>
        <v>0.26545714285714306</v>
      </c>
      <c r="G1051" s="16">
        <f t="shared" si="250"/>
        <v>6.3249999999999584E-2</v>
      </c>
      <c r="H1051" s="16">
        <f t="shared" si="251"/>
        <v>1.5000000000000568E-2</v>
      </c>
      <c r="I1051" s="16">
        <f t="shared" si="252"/>
        <v>7.8250000000000153E-2</v>
      </c>
      <c r="J1051" s="7">
        <f>VLOOKUP(C1051,'Nymex hist.'!A:B,2,0)</f>
        <v>1.839</v>
      </c>
      <c r="K1051" s="11">
        <f t="shared" si="262"/>
        <v>1.9201428571428569</v>
      </c>
      <c r="L1051" s="11">
        <f t="shared" si="249"/>
        <v>2.1856</v>
      </c>
      <c r="M1051" s="9">
        <f t="shared" si="253"/>
        <v>2.10175</v>
      </c>
      <c r="N1051" s="9">
        <f t="shared" si="254"/>
        <v>2.1649999999999996</v>
      </c>
      <c r="O1051" s="9">
        <f t="shared" si="255"/>
        <v>2.1800000000000002</v>
      </c>
      <c r="P1051" s="9">
        <f t="shared" si="256"/>
        <v>2.1949999999999998</v>
      </c>
      <c r="Q1051" s="9">
        <f t="shared" si="257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">
      <c r="A1052" s="31">
        <f t="shared" si="258"/>
        <v>4</v>
      </c>
      <c r="B1052" s="31">
        <f t="shared" si="259"/>
        <v>3</v>
      </c>
      <c r="C1052" s="1">
        <v>35495</v>
      </c>
      <c r="D1052">
        <f t="shared" si="260"/>
        <v>3</v>
      </c>
      <c r="E1052">
        <f t="shared" si="261"/>
        <v>1997</v>
      </c>
      <c r="F1052" s="19">
        <f t="shared" si="248"/>
        <v>0.25511428571428563</v>
      </c>
      <c r="G1052" s="19">
        <f t="shared" si="250"/>
        <v>7.1583333333332888E-2</v>
      </c>
      <c r="H1052" s="19">
        <f t="shared" si="251"/>
        <v>1.5000000000000124E-2</v>
      </c>
      <c r="I1052" s="19">
        <f t="shared" si="252"/>
        <v>8.6583333333333012E-2</v>
      </c>
      <c r="J1052" s="21">
        <f>VLOOKUP(C1052,'Nymex hist.'!A:B,2,0)</f>
        <v>1.8859999999999999</v>
      </c>
      <c r="K1052" s="21">
        <f t="shared" si="262"/>
        <v>1.9592857142857143</v>
      </c>
      <c r="L1052" s="21">
        <f t="shared" si="249"/>
        <v>2.2143999999999999</v>
      </c>
      <c r="M1052" s="21">
        <f t="shared" si="253"/>
        <v>2.1328333333333336</v>
      </c>
      <c r="N1052" s="21">
        <f t="shared" si="254"/>
        <v>2.2044166666666665</v>
      </c>
      <c r="O1052" s="21">
        <f t="shared" si="255"/>
        <v>2.2194166666666666</v>
      </c>
      <c r="P1052" s="21">
        <f t="shared" si="256"/>
        <v>2.2344166666666667</v>
      </c>
      <c r="Q1052" s="21">
        <f t="shared" si="257"/>
        <v>2.2494166666666673</v>
      </c>
      <c r="R1052" s="8">
        <v>35495</v>
      </c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9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  <c r="BO1052" s="27"/>
      <c r="BP1052" s="27"/>
      <c r="BQ1052" s="27">
        <v>1.8859999999999999</v>
      </c>
      <c r="BR1052" s="27">
        <v>1.9530000000000001</v>
      </c>
      <c r="BS1052" s="27">
        <v>1.966</v>
      </c>
      <c r="BT1052" s="27">
        <v>1.9690000000000001</v>
      </c>
      <c r="BU1052" s="27">
        <v>1.97</v>
      </c>
      <c r="BV1052" s="27">
        <v>1.9710000000000001</v>
      </c>
      <c r="BW1052" s="27">
        <v>2</v>
      </c>
      <c r="BX1052" s="27">
        <v>2.13</v>
      </c>
      <c r="BY1052" s="27">
        <v>2.2599999999999998</v>
      </c>
      <c r="BZ1052" s="27">
        <v>2.2999999999999998</v>
      </c>
      <c r="CA1052" s="27">
        <v>2.2349999999999999</v>
      </c>
      <c r="CB1052" s="27">
        <v>2.1469999999999998</v>
      </c>
      <c r="CC1052" s="27">
        <v>2.0339999999999998</v>
      </c>
      <c r="CD1052" s="27">
        <v>2.0110000000000001</v>
      </c>
      <c r="CE1052" s="27">
        <v>2.0190000000000001</v>
      </c>
      <c r="CF1052" s="27">
        <v>2.048</v>
      </c>
      <c r="CG1052" s="27">
        <v>2.0630000000000002</v>
      </c>
      <c r="CH1052" s="27">
        <v>2.0680000000000001</v>
      </c>
      <c r="CI1052" s="27">
        <v>2.0979999999999999</v>
      </c>
      <c r="CJ1052" s="27">
        <v>2.218</v>
      </c>
      <c r="CK1052" s="27">
        <v>2.3530000000000002</v>
      </c>
      <c r="CL1052" s="27">
        <v>2.39</v>
      </c>
      <c r="CM1052" s="27">
        <v>2.3130000000000002</v>
      </c>
      <c r="CN1052" s="27">
        <v>2.2229999999999999</v>
      </c>
      <c r="CO1052" s="27">
        <v>2.1360000000000001</v>
      </c>
      <c r="CP1052" s="27">
        <v>2.1360000000000001</v>
      </c>
      <c r="CQ1052" s="27">
        <v>2.1360000000000001</v>
      </c>
      <c r="CR1052" s="27">
        <v>2.141</v>
      </c>
      <c r="CS1052" s="27">
        <v>2.141</v>
      </c>
      <c r="CT1052" s="27">
        <v>2.141</v>
      </c>
      <c r="CU1052" s="27">
        <v>2.0979999999999999</v>
      </c>
      <c r="CV1052" s="27">
        <v>2.218</v>
      </c>
      <c r="CW1052" s="27">
        <v>2.38</v>
      </c>
      <c r="CX1052" s="27">
        <v>2.4049999999999998</v>
      </c>
      <c r="CY1052" s="27">
        <v>2.3279999999999998</v>
      </c>
      <c r="CZ1052" s="27">
        <v>2.238</v>
      </c>
      <c r="DA1052" s="27">
        <v>2.1509999999999998</v>
      </c>
      <c r="DB1052" s="27">
        <v>2.1509999999999998</v>
      </c>
      <c r="DC1052" s="27">
        <v>2.1509999999999998</v>
      </c>
      <c r="DD1052" s="27">
        <v>2.1560000000000001</v>
      </c>
      <c r="DE1052" s="27">
        <v>2.1560000000000001</v>
      </c>
      <c r="DF1052" s="27">
        <v>2.1560000000000001</v>
      </c>
      <c r="DG1052" s="27">
        <v>2.113</v>
      </c>
      <c r="DH1052" s="27">
        <v>2.2330000000000001</v>
      </c>
      <c r="DI1052" s="27">
        <v>2.395</v>
      </c>
      <c r="DJ1052" s="27">
        <v>2.42</v>
      </c>
      <c r="DK1052" s="27">
        <v>2.343</v>
      </c>
      <c r="DL1052" s="27">
        <v>2.2530000000000001</v>
      </c>
      <c r="DM1052" s="27">
        <v>2.1659999999999999</v>
      </c>
      <c r="DN1052" s="27">
        <v>2.1659999999999999</v>
      </c>
      <c r="DO1052" s="27">
        <v>2.1659999999999999</v>
      </c>
      <c r="DP1052" s="27">
        <v>2.1709999999999998</v>
      </c>
      <c r="DQ1052" s="27">
        <v>2.1709999999999998</v>
      </c>
      <c r="DR1052" s="27">
        <v>2.1709999999999998</v>
      </c>
      <c r="DS1052" s="27">
        <v>2.1280000000000001</v>
      </c>
      <c r="DT1052" s="27">
        <v>2.2480000000000002</v>
      </c>
      <c r="DU1052" s="27">
        <v>2.41</v>
      </c>
      <c r="DV1052" s="27">
        <v>2.4350000000000001</v>
      </c>
      <c r="DW1052" s="27">
        <v>2.3580000000000001</v>
      </c>
      <c r="DX1052" s="27">
        <v>2.2679999999999998</v>
      </c>
      <c r="DY1052" s="27">
        <v>2.181</v>
      </c>
      <c r="DZ1052" s="27">
        <v>2.181</v>
      </c>
      <c r="EA1052" s="27">
        <v>2.181</v>
      </c>
      <c r="EB1052" s="27">
        <v>2.1859999999999999</v>
      </c>
      <c r="EC1052" s="27">
        <v>2.1859999999999999</v>
      </c>
      <c r="ED1052" s="27">
        <v>2.1859999999999999</v>
      </c>
      <c r="EE1052" s="27">
        <v>2.1429999999999998</v>
      </c>
      <c r="EF1052" s="27">
        <v>2.2629999999999999</v>
      </c>
      <c r="EG1052" s="27">
        <v>2.4249999999999998</v>
      </c>
      <c r="EH1052" s="27">
        <v>2.4500000000000002</v>
      </c>
      <c r="EI1052" s="27">
        <v>2.3730000000000002</v>
      </c>
      <c r="EJ1052" s="27">
        <v>2.2829999999999999</v>
      </c>
      <c r="EK1052" s="27"/>
      <c r="EL1052" s="27"/>
      <c r="EM1052" s="27"/>
      <c r="EN1052" s="27"/>
      <c r="EO1052" s="27"/>
      <c r="EP1052" s="27"/>
      <c r="EQ1052" s="27"/>
      <c r="ER1052" s="27"/>
      <c r="ES1052" s="27"/>
      <c r="ET1052" s="27"/>
      <c r="EU1052" s="27"/>
      <c r="EV1052" s="27"/>
      <c r="EW1052" s="27"/>
      <c r="EX1052" s="27"/>
      <c r="EY1052" s="27"/>
      <c r="EZ1052" s="27"/>
      <c r="FA1052" s="27"/>
      <c r="FB1052" s="27"/>
      <c r="FC1052" s="27"/>
      <c r="FD1052" s="27"/>
      <c r="FE1052" s="27"/>
      <c r="FF1052" s="27"/>
      <c r="FG1052" s="27"/>
      <c r="FH1052" s="27"/>
      <c r="FI1052" s="27"/>
      <c r="FJ1052" s="27"/>
      <c r="FK1052" s="27"/>
      <c r="FL1052" s="27"/>
      <c r="FM1052" s="27"/>
      <c r="FN1052" s="27"/>
      <c r="FO1052" s="27"/>
      <c r="FP1052" s="27"/>
      <c r="FQ1052" s="27"/>
      <c r="FR1052" s="27"/>
      <c r="FS1052" s="27"/>
      <c r="FT1052" s="27"/>
      <c r="FU1052" s="27"/>
      <c r="FV1052" s="27"/>
      <c r="FW1052" s="27"/>
      <c r="FX1052" s="27"/>
      <c r="FY1052" s="27"/>
      <c r="FZ1052" s="27"/>
      <c r="GA1052" s="27"/>
      <c r="GB1052" s="27"/>
      <c r="GC1052" s="27"/>
      <c r="GD1052" s="27"/>
      <c r="GE1052" s="27"/>
      <c r="GF1052" s="27"/>
      <c r="GG1052" s="27"/>
      <c r="GH1052" s="27"/>
      <c r="GI1052" s="27"/>
      <c r="GJ1052" s="27"/>
      <c r="GK1052" s="27"/>
      <c r="GL1052" s="27"/>
      <c r="GM1052" s="27"/>
      <c r="GN1052" s="27"/>
      <c r="GO1052" s="27"/>
      <c r="GP1052" s="27"/>
      <c r="GQ1052" s="27"/>
    </row>
    <row r="1053" spans="1:199" customFormat="1" x14ac:dyDescent="0.2">
      <c r="A1053">
        <f t="shared" si="258"/>
        <v>5</v>
      </c>
      <c r="B1053">
        <f t="shared" si="259"/>
        <v>3</v>
      </c>
      <c r="C1053" s="1">
        <v>35496</v>
      </c>
      <c r="D1053">
        <f t="shared" si="260"/>
        <v>3</v>
      </c>
      <c r="E1053">
        <f t="shared" si="261"/>
        <v>1997</v>
      </c>
      <c r="F1053" s="17">
        <f t="shared" si="248"/>
        <v>0.22562857142857107</v>
      </c>
      <c r="G1053" s="16">
        <f t="shared" si="250"/>
        <v>6.7250000000000476E-2</v>
      </c>
      <c r="H1053" s="16">
        <f t="shared" si="251"/>
        <v>1.499999999999968E-2</v>
      </c>
      <c r="I1053" s="16">
        <f t="shared" si="252"/>
        <v>8.2250000000000156E-2</v>
      </c>
      <c r="J1053" s="7">
        <f>VLOOKUP(C1053,'Nymex hist.'!A:B,2,0)</f>
        <v>1.9470000000000001</v>
      </c>
      <c r="K1053" s="11">
        <f t="shared" si="262"/>
        <v>2.0225714285714287</v>
      </c>
      <c r="L1053" s="11">
        <f t="shared" si="249"/>
        <v>2.2481999999999998</v>
      </c>
      <c r="M1053" s="9">
        <f t="shared" si="253"/>
        <v>2.1456666666666666</v>
      </c>
      <c r="N1053" s="9">
        <f t="shared" si="254"/>
        <v>2.2129166666666671</v>
      </c>
      <c r="O1053" s="9">
        <f t="shared" si="255"/>
        <v>2.2279166666666668</v>
      </c>
      <c r="P1053" s="9">
        <f t="shared" si="256"/>
        <v>2.2429166666666664</v>
      </c>
      <c r="Q1053" s="9">
        <f t="shared" si="257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x14ac:dyDescent="0.2">
      <c r="A1054">
        <f t="shared" si="258"/>
        <v>1</v>
      </c>
      <c r="B1054">
        <f t="shared" si="259"/>
        <v>3</v>
      </c>
      <c r="C1054" s="1">
        <v>35499</v>
      </c>
      <c r="D1054">
        <f t="shared" si="260"/>
        <v>3</v>
      </c>
      <c r="E1054">
        <f t="shared" si="261"/>
        <v>1997</v>
      </c>
      <c r="F1054" s="17">
        <f t="shared" si="248"/>
        <v>0.22811428571428571</v>
      </c>
      <c r="G1054" s="16">
        <f t="shared" si="250"/>
        <v>4.0666666666667073E-2</v>
      </c>
      <c r="H1054" s="16">
        <f t="shared" si="251"/>
        <v>4.4999999999999485E-2</v>
      </c>
      <c r="I1054" s="16">
        <f t="shared" si="252"/>
        <v>8.5666666666666558E-2</v>
      </c>
      <c r="J1054" s="7">
        <f>VLOOKUP(C1054,'Nymex hist.'!A:B,2,0)</f>
        <v>1.9370000000000001</v>
      </c>
      <c r="K1054" s="11">
        <f t="shared" si="262"/>
        <v>2.0312857142857146</v>
      </c>
      <c r="L1054" s="11">
        <f t="shared" si="249"/>
        <v>2.2594000000000003</v>
      </c>
      <c r="M1054" s="9">
        <f t="shared" si="253"/>
        <v>2.1441666666666666</v>
      </c>
      <c r="N1054" s="9">
        <f t="shared" si="254"/>
        <v>2.1848333333333336</v>
      </c>
      <c r="O1054" s="9">
        <f t="shared" si="255"/>
        <v>2.2298333333333331</v>
      </c>
      <c r="P1054" s="9">
        <f t="shared" si="256"/>
        <v>2.2448333333333328</v>
      </c>
      <c r="Q1054" s="9">
        <f t="shared" si="257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x14ac:dyDescent="0.2">
      <c r="A1055">
        <f t="shared" si="258"/>
        <v>2</v>
      </c>
      <c r="B1055">
        <f t="shared" si="259"/>
        <v>3</v>
      </c>
      <c r="C1055" s="1">
        <v>35500</v>
      </c>
      <c r="D1055">
        <f t="shared" si="260"/>
        <v>3</v>
      </c>
      <c r="E1055">
        <f t="shared" si="261"/>
        <v>1997</v>
      </c>
      <c r="F1055" s="17">
        <f t="shared" si="248"/>
        <v>0.23145714285714281</v>
      </c>
      <c r="G1055" s="16">
        <f t="shared" si="250"/>
        <v>2.5249999999999773E-2</v>
      </c>
      <c r="H1055" s="16">
        <f t="shared" si="251"/>
        <v>4.0000000000000036E-2</v>
      </c>
      <c r="I1055" s="16">
        <f t="shared" si="252"/>
        <v>6.5249999999999808E-2</v>
      </c>
      <c r="J1055" s="7">
        <f>VLOOKUP(C1055,'Nymex hist.'!A:B,2,0)</f>
        <v>1.919</v>
      </c>
      <c r="K1055" s="11">
        <f t="shared" si="262"/>
        <v>2.0181428571428572</v>
      </c>
      <c r="L1055" s="11">
        <f t="shared" si="249"/>
        <v>2.2496</v>
      </c>
      <c r="M1055" s="9">
        <f t="shared" si="253"/>
        <v>2.1324999999999998</v>
      </c>
      <c r="N1055" s="9">
        <f t="shared" si="254"/>
        <v>2.1577499999999996</v>
      </c>
      <c r="O1055" s="9">
        <f t="shared" si="255"/>
        <v>2.1977499999999996</v>
      </c>
      <c r="P1055" s="9">
        <f t="shared" si="256"/>
        <v>2.2077499999999999</v>
      </c>
      <c r="Q1055" s="9">
        <f t="shared" si="257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x14ac:dyDescent="0.2">
      <c r="A1056">
        <f t="shared" si="258"/>
        <v>3</v>
      </c>
      <c r="B1056">
        <f t="shared" si="259"/>
        <v>3</v>
      </c>
      <c r="C1056" s="1">
        <v>35501</v>
      </c>
      <c r="D1056">
        <f t="shared" si="260"/>
        <v>3</v>
      </c>
      <c r="E1056">
        <f t="shared" si="261"/>
        <v>1997</v>
      </c>
      <c r="F1056" s="17">
        <f t="shared" si="248"/>
        <v>0.22397142857142827</v>
      </c>
      <c r="G1056" s="16">
        <f t="shared" si="250"/>
        <v>2.1833333333333371E-2</v>
      </c>
      <c r="H1056" s="16">
        <f t="shared" si="251"/>
        <v>4.0000000000000036E-2</v>
      </c>
      <c r="I1056" s="16">
        <f t="shared" si="252"/>
        <v>6.1833333333333407E-2</v>
      </c>
      <c r="J1056" s="7">
        <f>VLOOKUP(C1056,'Nymex hist.'!A:B,2,0)</f>
        <v>1.9550000000000001</v>
      </c>
      <c r="K1056" s="11">
        <f t="shared" si="262"/>
        <v>2.0394285714285716</v>
      </c>
      <c r="L1056" s="11">
        <f t="shared" si="249"/>
        <v>2.2633999999999999</v>
      </c>
      <c r="M1056" s="9">
        <f t="shared" si="253"/>
        <v>2.1332499999999999</v>
      </c>
      <c r="N1056" s="9">
        <f t="shared" si="254"/>
        <v>2.1550833333333332</v>
      </c>
      <c r="O1056" s="9">
        <f t="shared" si="255"/>
        <v>2.1950833333333333</v>
      </c>
      <c r="P1056" s="9">
        <f t="shared" si="256"/>
        <v>2.2050833333333331</v>
      </c>
      <c r="Q1056" s="9">
        <f t="shared" si="257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">
      <c r="A1057" s="31">
        <f t="shared" si="258"/>
        <v>4</v>
      </c>
      <c r="B1057" s="31">
        <f t="shared" si="259"/>
        <v>3</v>
      </c>
      <c r="C1057" s="1">
        <v>35502</v>
      </c>
      <c r="D1057">
        <f t="shared" si="260"/>
        <v>3</v>
      </c>
      <c r="E1057">
        <f t="shared" si="261"/>
        <v>1997</v>
      </c>
      <c r="F1057" s="19">
        <f t="shared" si="248"/>
        <v>0.20257142857142885</v>
      </c>
      <c r="G1057" s="19">
        <f t="shared" si="250"/>
        <v>3.9666666666667183E-2</v>
      </c>
      <c r="H1057" s="19">
        <f t="shared" si="251"/>
        <v>2.9999999999999805E-2</v>
      </c>
      <c r="I1057" s="19">
        <f t="shared" si="252"/>
        <v>6.9666666666666988E-2</v>
      </c>
      <c r="J1057" s="21">
        <f>VLOOKUP(C1057,'Nymex hist.'!A:B,2,0)</f>
        <v>1.9419999999999999</v>
      </c>
      <c r="K1057" s="21">
        <f t="shared" si="262"/>
        <v>2.0264285714285712</v>
      </c>
      <c r="L1057" s="21">
        <f t="shared" si="249"/>
        <v>2.2290000000000001</v>
      </c>
      <c r="M1057" s="21">
        <f t="shared" si="253"/>
        <v>2.0937499999999996</v>
      </c>
      <c r="N1057" s="21">
        <f t="shared" si="254"/>
        <v>2.1334166666666667</v>
      </c>
      <c r="O1057" s="21">
        <f t="shared" si="255"/>
        <v>2.1634166666666665</v>
      </c>
      <c r="P1057" s="21">
        <f t="shared" si="256"/>
        <v>2.1934166666666663</v>
      </c>
      <c r="Q1057" s="21">
        <f t="shared" si="257"/>
        <v>2.2134166666666668</v>
      </c>
      <c r="R1057" s="8">
        <v>35502</v>
      </c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9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  <c r="BO1057" s="27"/>
      <c r="BP1057" s="27"/>
      <c r="BQ1057" s="27">
        <v>1.9419999999999999</v>
      </c>
      <c r="BR1057" s="27">
        <v>2.0169999999999999</v>
      </c>
      <c r="BS1057" s="27">
        <v>2.0369999999999999</v>
      </c>
      <c r="BT1057" s="27">
        <v>2.0409999999999999</v>
      </c>
      <c r="BU1057" s="27">
        <v>2.0430000000000001</v>
      </c>
      <c r="BV1057" s="27">
        <v>2.0449999999999999</v>
      </c>
      <c r="BW1057" s="27">
        <v>2.06</v>
      </c>
      <c r="BX1057" s="27">
        <v>2.1749999999999998</v>
      </c>
      <c r="BY1057" s="27">
        <v>2.2850000000000001</v>
      </c>
      <c r="BZ1057" s="27">
        <v>2.3149999999999999</v>
      </c>
      <c r="CA1057" s="27">
        <v>2.2349999999999999</v>
      </c>
      <c r="CB1057" s="27">
        <v>2.1349999999999998</v>
      </c>
      <c r="CC1057" s="27">
        <v>2.0249999999999999</v>
      </c>
      <c r="CD1057" s="27">
        <v>1.9950000000000001</v>
      </c>
      <c r="CE1057" s="27">
        <v>1.9850000000000001</v>
      </c>
      <c r="CF1057" s="27">
        <v>1.9950000000000001</v>
      </c>
      <c r="CG1057" s="27">
        <v>2.0049999999999999</v>
      </c>
      <c r="CH1057" s="27">
        <v>2.0049999999999999</v>
      </c>
      <c r="CI1057" s="27">
        <v>2.02</v>
      </c>
      <c r="CJ1057" s="27">
        <v>2.145</v>
      </c>
      <c r="CK1057" s="27">
        <v>2.2650000000000001</v>
      </c>
      <c r="CL1057" s="27">
        <v>2.31</v>
      </c>
      <c r="CM1057" s="27">
        <v>2.2549999999999999</v>
      </c>
      <c r="CN1057" s="27">
        <v>2.161</v>
      </c>
      <c r="CO1057" s="27">
        <v>2.0699999999999998</v>
      </c>
      <c r="CP1057" s="27">
        <v>2.0699999999999998</v>
      </c>
      <c r="CQ1057" s="27">
        <v>2.0699999999999998</v>
      </c>
      <c r="CR1057" s="27">
        <v>2.0750000000000002</v>
      </c>
      <c r="CS1057" s="27">
        <v>2.08</v>
      </c>
      <c r="CT1057" s="27">
        <v>2.0779999999999998</v>
      </c>
      <c r="CU1057" s="27">
        <v>1.99</v>
      </c>
      <c r="CV1057" s="27">
        <v>2.1150000000000002</v>
      </c>
      <c r="CW1057" s="27">
        <v>2.327</v>
      </c>
      <c r="CX1057" s="27">
        <v>2.34</v>
      </c>
      <c r="CY1057" s="27">
        <v>2.2850000000000001</v>
      </c>
      <c r="CZ1057" s="27">
        <v>2.1909999999999998</v>
      </c>
      <c r="DA1057" s="27">
        <v>2.1</v>
      </c>
      <c r="DB1057" s="27">
        <v>2.1</v>
      </c>
      <c r="DC1057" s="27">
        <v>2.1</v>
      </c>
      <c r="DD1057" s="27">
        <v>2.105</v>
      </c>
      <c r="DE1057" s="27">
        <v>2.11</v>
      </c>
      <c r="DF1057" s="27">
        <v>2.1080000000000001</v>
      </c>
      <c r="DG1057" s="27">
        <v>2.02</v>
      </c>
      <c r="DH1057" s="27">
        <v>2.145</v>
      </c>
      <c r="DI1057" s="27">
        <v>2.3570000000000002</v>
      </c>
      <c r="DJ1057" s="27">
        <v>2.37</v>
      </c>
      <c r="DK1057" s="27">
        <v>2.3149999999999999</v>
      </c>
      <c r="DL1057" s="27">
        <v>2.2210000000000001</v>
      </c>
      <c r="DM1057" s="27">
        <v>2.13</v>
      </c>
      <c r="DN1057" s="27">
        <v>2.13</v>
      </c>
      <c r="DO1057" s="27">
        <v>2.13</v>
      </c>
      <c r="DP1057" s="27">
        <v>2.1349999999999998</v>
      </c>
      <c r="DQ1057" s="27">
        <v>2.14</v>
      </c>
      <c r="DR1057" s="27">
        <v>2.1379999999999999</v>
      </c>
      <c r="DS1057" s="27">
        <v>2.0499999999999998</v>
      </c>
      <c r="DT1057" s="27">
        <v>2.1749999999999998</v>
      </c>
      <c r="DU1057" s="27">
        <v>2.387</v>
      </c>
      <c r="DV1057" s="27">
        <v>2.39</v>
      </c>
      <c r="DW1057" s="27">
        <v>2.335</v>
      </c>
      <c r="DX1057" s="27">
        <v>2.2410000000000001</v>
      </c>
      <c r="DY1057" s="27">
        <v>2.15</v>
      </c>
      <c r="DZ1057" s="27">
        <v>2.15</v>
      </c>
      <c r="EA1057" s="27">
        <v>2.15</v>
      </c>
      <c r="EB1057" s="27">
        <v>2.1549999999999998</v>
      </c>
      <c r="EC1057" s="27">
        <v>2.16</v>
      </c>
      <c r="ED1057" s="27">
        <v>2.1579999999999999</v>
      </c>
      <c r="EE1057" s="27">
        <v>2.0699999999999998</v>
      </c>
      <c r="EF1057" s="27">
        <v>2.1949999999999998</v>
      </c>
      <c r="EG1057" s="27">
        <v>2.407</v>
      </c>
      <c r="EH1057" s="27">
        <v>2.41</v>
      </c>
      <c r="EI1057" s="27">
        <v>2.355</v>
      </c>
      <c r="EJ1057" s="27">
        <v>2.2610000000000001</v>
      </c>
      <c r="EK1057" s="27"/>
      <c r="EL1057" s="27"/>
      <c r="EM1057" s="27"/>
      <c r="EN1057" s="27"/>
      <c r="EO1057" s="27"/>
      <c r="EP1057" s="27"/>
      <c r="EQ1057" s="27"/>
      <c r="ER1057" s="27"/>
      <c r="ES1057" s="27"/>
      <c r="ET1057" s="27"/>
      <c r="EU1057" s="27"/>
      <c r="EV1057" s="27"/>
      <c r="EW1057" s="27"/>
      <c r="EX1057" s="27"/>
      <c r="EY1057" s="27"/>
      <c r="EZ1057" s="27"/>
      <c r="FA1057" s="27"/>
      <c r="FB1057" s="27"/>
      <c r="FC1057" s="27"/>
      <c r="FD1057" s="27"/>
      <c r="FE1057" s="27"/>
      <c r="FF1057" s="27"/>
      <c r="FG1057" s="27"/>
      <c r="FH1057" s="27"/>
      <c r="FI1057" s="27"/>
      <c r="FJ1057" s="27"/>
      <c r="FK1057" s="27"/>
      <c r="FL1057" s="27"/>
      <c r="FM1057" s="27"/>
      <c r="FN1057" s="27"/>
      <c r="FO1057" s="27"/>
      <c r="FP1057" s="27"/>
      <c r="FQ1057" s="27"/>
      <c r="FR1057" s="27"/>
      <c r="FS1057" s="27"/>
      <c r="FT1057" s="27"/>
      <c r="FU1057" s="27"/>
      <c r="FV1057" s="27"/>
      <c r="FW1057" s="27"/>
      <c r="FX1057" s="27"/>
      <c r="FY1057" s="27"/>
      <c r="FZ1057" s="27"/>
      <c r="GA1057" s="27"/>
      <c r="GB1057" s="27"/>
      <c r="GC1057" s="27"/>
      <c r="GD1057" s="27"/>
      <c r="GE1057" s="27"/>
      <c r="GF1057" s="27"/>
      <c r="GG1057" s="27"/>
      <c r="GH1057" s="27"/>
      <c r="GI1057" s="27"/>
      <c r="GJ1057" s="27"/>
      <c r="GK1057" s="27"/>
      <c r="GL1057" s="27"/>
      <c r="GM1057" s="27"/>
      <c r="GN1057" s="27"/>
      <c r="GO1057" s="27"/>
      <c r="GP1057" s="27"/>
      <c r="GQ1057" s="27"/>
    </row>
    <row r="1058" spans="1:199" customFormat="1" x14ac:dyDescent="0.2">
      <c r="A1058">
        <f t="shared" si="258"/>
        <v>5</v>
      </c>
      <c r="B1058">
        <f t="shared" si="259"/>
        <v>3</v>
      </c>
      <c r="C1058" s="1">
        <v>35503</v>
      </c>
      <c r="D1058">
        <f t="shared" si="260"/>
        <v>3</v>
      </c>
      <c r="E1058">
        <f t="shared" si="261"/>
        <v>1997</v>
      </c>
      <c r="F1058" s="17">
        <f t="shared" si="248"/>
        <v>0.19285714285714306</v>
      </c>
      <c r="G1058" s="16">
        <f t="shared" si="250"/>
        <v>4.0083333333333471E-2</v>
      </c>
      <c r="H1058" s="16">
        <f t="shared" si="251"/>
        <v>2.9999999999999805E-2</v>
      </c>
      <c r="I1058" s="16">
        <f t="shared" si="252"/>
        <v>7.0083333333333275E-2</v>
      </c>
      <c r="J1058" s="7">
        <f>VLOOKUP(C1058,'Nymex hist.'!A:B,2,0)</f>
        <v>1.96</v>
      </c>
      <c r="K1058" s="11">
        <f t="shared" si="262"/>
        <v>2.0341428571428568</v>
      </c>
      <c r="L1058" s="11">
        <f t="shared" si="249"/>
        <v>2.2269999999999999</v>
      </c>
      <c r="M1058" s="9">
        <f t="shared" si="253"/>
        <v>2.0933333333333333</v>
      </c>
      <c r="N1058" s="9">
        <f t="shared" si="254"/>
        <v>2.1334166666666667</v>
      </c>
      <c r="O1058" s="9">
        <f t="shared" si="255"/>
        <v>2.1634166666666665</v>
      </c>
      <c r="P1058" s="9">
        <f t="shared" si="256"/>
        <v>2.1934166666666663</v>
      </c>
      <c r="Q1058" s="9">
        <f t="shared" si="257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x14ac:dyDescent="0.2">
      <c r="A1059">
        <f t="shared" si="258"/>
        <v>1</v>
      </c>
      <c r="B1059">
        <f t="shared" si="259"/>
        <v>3</v>
      </c>
      <c r="C1059" s="1">
        <v>35506</v>
      </c>
      <c r="D1059">
        <f t="shared" si="260"/>
        <v>3</v>
      </c>
      <c r="E1059">
        <f t="shared" si="261"/>
        <v>1997</v>
      </c>
      <c r="F1059" s="17">
        <f t="shared" si="248"/>
        <v>0.21477142857142861</v>
      </c>
      <c r="G1059" s="16">
        <f t="shared" si="250"/>
        <v>4.6000000000000707E-2</v>
      </c>
      <c r="H1059" s="16">
        <f t="shared" si="251"/>
        <v>3.9999999999999591E-2</v>
      </c>
      <c r="I1059" s="16">
        <f t="shared" si="252"/>
        <v>8.6000000000000298E-2</v>
      </c>
      <c r="J1059" s="7">
        <f>VLOOKUP(C1059,'Nymex hist.'!A:B,2,0)</f>
        <v>1.909</v>
      </c>
      <c r="K1059" s="11">
        <f t="shared" si="262"/>
        <v>1.9754285714285713</v>
      </c>
      <c r="L1059" s="11">
        <f t="shared" si="249"/>
        <v>2.1901999999999999</v>
      </c>
      <c r="M1059" s="9">
        <f t="shared" si="253"/>
        <v>2.0727499999999996</v>
      </c>
      <c r="N1059" s="9">
        <f t="shared" si="254"/>
        <v>2.1187500000000004</v>
      </c>
      <c r="O1059" s="9">
        <f t="shared" si="255"/>
        <v>2.1587499999999999</v>
      </c>
      <c r="P1059" s="9">
        <f t="shared" si="256"/>
        <v>2.1887500000000002</v>
      </c>
      <c r="Q1059" s="9">
        <f t="shared" si="257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x14ac:dyDescent="0.2">
      <c r="A1060">
        <f t="shared" si="258"/>
        <v>2</v>
      </c>
      <c r="B1060">
        <f t="shared" si="259"/>
        <v>3</v>
      </c>
      <c r="C1060" s="1">
        <v>35507</v>
      </c>
      <c r="D1060">
        <f t="shared" si="260"/>
        <v>3</v>
      </c>
      <c r="E1060">
        <f t="shared" si="261"/>
        <v>1997</v>
      </c>
      <c r="F1060" s="17">
        <f t="shared" si="248"/>
        <v>0.23002857142857169</v>
      </c>
      <c r="G1060" s="16">
        <f t="shared" si="250"/>
        <v>4.6000000000000263E-2</v>
      </c>
      <c r="H1060" s="16">
        <f t="shared" si="251"/>
        <v>3.9999999999999591E-2</v>
      </c>
      <c r="I1060" s="16">
        <f t="shared" si="252"/>
        <v>8.5999999999999854E-2</v>
      </c>
      <c r="J1060" s="7">
        <f>VLOOKUP(C1060,'Nymex hist.'!A:B,2,0)</f>
        <v>1.897</v>
      </c>
      <c r="K1060" s="11">
        <f t="shared" si="262"/>
        <v>1.9635714285714283</v>
      </c>
      <c r="L1060" s="11">
        <f t="shared" si="249"/>
        <v>2.1936</v>
      </c>
      <c r="M1060" s="9">
        <f t="shared" si="253"/>
        <v>2.0744166666666666</v>
      </c>
      <c r="N1060" s="9">
        <f t="shared" si="254"/>
        <v>2.1204166666666668</v>
      </c>
      <c r="O1060" s="9">
        <f t="shared" si="255"/>
        <v>2.1604166666666664</v>
      </c>
      <c r="P1060" s="9">
        <f t="shared" si="256"/>
        <v>2.1904166666666662</v>
      </c>
      <c r="Q1060" s="9">
        <f t="shared" si="257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x14ac:dyDescent="0.2">
      <c r="A1061">
        <f t="shared" si="258"/>
        <v>3</v>
      </c>
      <c r="B1061">
        <f t="shared" si="259"/>
        <v>3</v>
      </c>
      <c r="C1061" s="1">
        <v>35508</v>
      </c>
      <c r="D1061">
        <f t="shared" si="260"/>
        <v>3</v>
      </c>
      <c r="E1061">
        <f t="shared" si="261"/>
        <v>1997</v>
      </c>
      <c r="F1061" s="17">
        <f t="shared" si="248"/>
        <v>0.23411428571428572</v>
      </c>
      <c r="G1061" s="16">
        <f t="shared" si="250"/>
        <v>4.3666666666667631E-2</v>
      </c>
      <c r="H1061" s="16">
        <f t="shared" si="251"/>
        <v>3.9999999999999591E-2</v>
      </c>
      <c r="I1061" s="16">
        <f t="shared" si="252"/>
        <v>8.3666666666667222E-2</v>
      </c>
      <c r="J1061" s="7">
        <f>VLOOKUP(C1061,'Nymex hist.'!A:B,2,0)</f>
        <v>1.8959999999999999</v>
      </c>
      <c r="K1061" s="11">
        <f t="shared" si="262"/>
        <v>1.9732857142857141</v>
      </c>
      <c r="L1061" s="11">
        <f t="shared" si="249"/>
        <v>2.2073999999999998</v>
      </c>
      <c r="M1061" s="9">
        <f t="shared" si="253"/>
        <v>2.076166666666666</v>
      </c>
      <c r="N1061" s="9">
        <f t="shared" si="254"/>
        <v>2.1198333333333337</v>
      </c>
      <c r="O1061" s="9">
        <f t="shared" si="255"/>
        <v>2.1598333333333333</v>
      </c>
      <c r="P1061" s="9">
        <f t="shared" si="256"/>
        <v>2.189833333333334</v>
      </c>
      <c r="Q1061" s="9">
        <f t="shared" si="257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">
      <c r="A1062" s="31">
        <f t="shared" si="258"/>
        <v>4</v>
      </c>
      <c r="B1062" s="31">
        <f t="shared" si="259"/>
        <v>3</v>
      </c>
      <c r="C1062" s="1">
        <v>35509</v>
      </c>
      <c r="D1062">
        <f t="shared" si="260"/>
        <v>3</v>
      </c>
      <c r="E1062">
        <f t="shared" si="261"/>
        <v>1997</v>
      </c>
      <c r="F1062" s="19">
        <f t="shared" si="248"/>
        <v>0.24400000000000022</v>
      </c>
      <c r="G1062" s="19">
        <f t="shared" si="250"/>
        <v>4.7083333333333144E-2</v>
      </c>
      <c r="H1062" s="19">
        <f t="shared" si="251"/>
        <v>4.0000000000000036E-2</v>
      </c>
      <c r="I1062" s="19">
        <f t="shared" si="252"/>
        <v>8.7083333333333179E-2</v>
      </c>
      <c r="J1062" s="21">
        <f>VLOOKUP(C1062,'Nymex hist.'!A:B,2,0)</f>
        <v>1.8919999999999999</v>
      </c>
      <c r="K1062" s="21">
        <f t="shared" si="262"/>
        <v>1.9789999999999996</v>
      </c>
      <c r="L1062" s="21">
        <f t="shared" si="249"/>
        <v>2.2229999999999999</v>
      </c>
      <c r="M1062" s="21">
        <f t="shared" si="253"/>
        <v>2.0934166666666667</v>
      </c>
      <c r="N1062" s="21">
        <f t="shared" si="254"/>
        <v>2.1404999999999998</v>
      </c>
      <c r="O1062" s="21">
        <f t="shared" si="255"/>
        <v>2.1804999999999999</v>
      </c>
      <c r="P1062" s="21">
        <f t="shared" si="256"/>
        <v>2.2204999999999999</v>
      </c>
      <c r="Q1062" s="21">
        <f t="shared" si="257"/>
        <v>2.2404999999999999</v>
      </c>
      <c r="R1062" s="8">
        <v>35509</v>
      </c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9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  <c r="BO1062" s="27"/>
      <c r="BP1062" s="27"/>
      <c r="BQ1062" s="27">
        <v>1.8919999999999999</v>
      </c>
      <c r="BR1062" s="27">
        <v>1.9470000000000001</v>
      </c>
      <c r="BS1062" s="27">
        <v>1.982</v>
      </c>
      <c r="BT1062" s="27">
        <v>1.992</v>
      </c>
      <c r="BU1062" s="27">
        <v>2</v>
      </c>
      <c r="BV1062" s="27">
        <v>2.0049999999999999</v>
      </c>
      <c r="BW1062" s="27">
        <v>2.0350000000000001</v>
      </c>
      <c r="BX1062" s="27">
        <v>2.165</v>
      </c>
      <c r="BY1062" s="27">
        <v>2.2749999999999999</v>
      </c>
      <c r="BZ1062" s="27">
        <v>2.3149999999999999</v>
      </c>
      <c r="CA1062" s="27">
        <v>2.2349999999999999</v>
      </c>
      <c r="CB1062" s="27">
        <v>2.125</v>
      </c>
      <c r="CC1062" s="27">
        <v>2.0099999999999998</v>
      </c>
      <c r="CD1062" s="27">
        <v>1.9850000000000001</v>
      </c>
      <c r="CE1062" s="27">
        <v>1.98</v>
      </c>
      <c r="CF1062" s="27">
        <v>1.9950000000000001</v>
      </c>
      <c r="CG1062" s="27">
        <v>2.0049999999999999</v>
      </c>
      <c r="CH1062" s="27">
        <v>2.0150000000000001</v>
      </c>
      <c r="CI1062" s="27">
        <v>2.0299999999999998</v>
      </c>
      <c r="CJ1062" s="27">
        <v>2.153</v>
      </c>
      <c r="CK1062" s="27">
        <v>2.2730000000000001</v>
      </c>
      <c r="CL1062" s="27">
        <v>2.3149999999999999</v>
      </c>
      <c r="CM1062" s="27">
        <v>2.2559999999999998</v>
      </c>
      <c r="CN1062" s="27">
        <v>2.1579999999999999</v>
      </c>
      <c r="CO1062" s="27">
        <v>2.0630000000000002</v>
      </c>
      <c r="CP1062" s="27">
        <v>2.06</v>
      </c>
      <c r="CQ1062" s="27">
        <v>2.0649999999999999</v>
      </c>
      <c r="CR1062" s="27">
        <v>2.0760000000000001</v>
      </c>
      <c r="CS1062" s="27">
        <v>2.0859999999999999</v>
      </c>
      <c r="CT1062" s="27">
        <v>2.09</v>
      </c>
      <c r="CU1062" s="27">
        <v>2.0299999999999998</v>
      </c>
      <c r="CV1062" s="27">
        <v>2.153</v>
      </c>
      <c r="CW1062" s="27">
        <v>2.3340000000000001</v>
      </c>
      <c r="CX1062" s="27">
        <v>2.355</v>
      </c>
      <c r="CY1062" s="27">
        <v>2.2959999999999998</v>
      </c>
      <c r="CZ1062" s="27">
        <v>2.198</v>
      </c>
      <c r="DA1062" s="27">
        <v>2.1030000000000002</v>
      </c>
      <c r="DB1062" s="27">
        <v>2.1</v>
      </c>
      <c r="DC1062" s="27">
        <v>2.105</v>
      </c>
      <c r="DD1062" s="27">
        <v>2.1160000000000001</v>
      </c>
      <c r="DE1062" s="27">
        <v>2.1259999999999999</v>
      </c>
      <c r="DF1062" s="27">
        <v>2.13</v>
      </c>
      <c r="DG1062" s="27">
        <v>2.0699999999999998</v>
      </c>
      <c r="DH1062" s="27">
        <v>2.1930000000000001</v>
      </c>
      <c r="DI1062" s="27">
        <v>2.3740000000000001</v>
      </c>
      <c r="DJ1062" s="27">
        <v>2.395</v>
      </c>
      <c r="DK1062" s="27">
        <v>2.3359999999999999</v>
      </c>
      <c r="DL1062" s="27">
        <v>2.238</v>
      </c>
      <c r="DM1062" s="27">
        <v>2.1429999999999998</v>
      </c>
      <c r="DN1062" s="27">
        <v>2.14</v>
      </c>
      <c r="DO1062" s="27">
        <v>2.145</v>
      </c>
      <c r="DP1062" s="27">
        <v>2.1560000000000001</v>
      </c>
      <c r="DQ1062" s="27">
        <v>2.1659999999999999</v>
      </c>
      <c r="DR1062" s="27">
        <v>2.17</v>
      </c>
      <c r="DS1062" s="27">
        <v>2.11</v>
      </c>
      <c r="DT1062" s="27">
        <v>2.2330000000000001</v>
      </c>
      <c r="DU1062" s="27">
        <v>2.4140000000000001</v>
      </c>
      <c r="DV1062" s="27">
        <v>2.415</v>
      </c>
      <c r="DW1062" s="27">
        <v>2.3559999999999999</v>
      </c>
      <c r="DX1062" s="27">
        <v>2.258</v>
      </c>
      <c r="DY1062" s="27">
        <v>2.1629999999999998</v>
      </c>
      <c r="DZ1062" s="27">
        <v>2.16</v>
      </c>
      <c r="EA1062" s="27">
        <v>2.165</v>
      </c>
      <c r="EB1062" s="27">
        <v>2.1760000000000002</v>
      </c>
      <c r="EC1062" s="27">
        <v>2.1859999999999999</v>
      </c>
      <c r="ED1062" s="27">
        <v>2.19</v>
      </c>
      <c r="EE1062" s="27">
        <v>2.13</v>
      </c>
      <c r="EF1062" s="27">
        <v>2.2530000000000001</v>
      </c>
      <c r="EG1062" s="27">
        <v>2.4340000000000002</v>
      </c>
      <c r="EH1062" s="27">
        <v>2.4350000000000001</v>
      </c>
      <c r="EI1062" s="27">
        <v>2.3759999999999999</v>
      </c>
      <c r="EJ1062" s="27">
        <v>2.278</v>
      </c>
      <c r="EK1062" s="27"/>
      <c r="EL1062" s="27"/>
      <c r="EM1062" s="27"/>
      <c r="EN1062" s="27"/>
      <c r="EO1062" s="27"/>
      <c r="EP1062" s="27"/>
      <c r="EQ1062" s="27"/>
      <c r="ER1062" s="27"/>
      <c r="ES1062" s="27"/>
      <c r="ET1062" s="27"/>
      <c r="EU1062" s="27"/>
      <c r="EV1062" s="27"/>
      <c r="EW1062" s="27"/>
      <c r="EX1062" s="27"/>
      <c r="EY1062" s="27"/>
      <c r="EZ1062" s="27"/>
      <c r="FA1062" s="27"/>
      <c r="FB1062" s="27"/>
      <c r="FC1062" s="27"/>
      <c r="FD1062" s="27"/>
      <c r="FE1062" s="27"/>
      <c r="FF1062" s="27"/>
      <c r="FG1062" s="27"/>
      <c r="FH1062" s="27"/>
      <c r="FI1062" s="27"/>
      <c r="FJ1062" s="27"/>
      <c r="FK1062" s="27"/>
      <c r="FL1062" s="27"/>
      <c r="FM1062" s="27"/>
      <c r="FN1062" s="27"/>
      <c r="FO1062" s="27"/>
      <c r="FP1062" s="27"/>
      <c r="FQ1062" s="27"/>
      <c r="FR1062" s="27"/>
      <c r="FS1062" s="27"/>
      <c r="FT1062" s="27"/>
      <c r="FU1062" s="27"/>
      <c r="FV1062" s="27"/>
      <c r="FW1062" s="27"/>
      <c r="FX1062" s="27"/>
      <c r="FY1062" s="27"/>
      <c r="FZ1062" s="27"/>
      <c r="GA1062" s="27"/>
      <c r="GB1062" s="27"/>
      <c r="GC1062" s="27"/>
      <c r="GD1062" s="27"/>
      <c r="GE1062" s="27"/>
      <c r="GF1062" s="27"/>
      <c r="GG1062" s="27"/>
      <c r="GH1062" s="27"/>
      <c r="GI1062" s="27"/>
      <c r="GJ1062" s="27"/>
      <c r="GK1062" s="27"/>
      <c r="GL1062" s="27"/>
      <c r="GM1062" s="27"/>
      <c r="GN1062" s="27"/>
      <c r="GO1062" s="27"/>
      <c r="GP1062" s="27"/>
      <c r="GQ1062" s="27"/>
    </row>
    <row r="1063" spans="1:199" customFormat="1" x14ac:dyDescent="0.2">
      <c r="A1063">
        <f t="shared" si="258"/>
        <v>5</v>
      </c>
      <c r="B1063">
        <f t="shared" si="259"/>
        <v>3</v>
      </c>
      <c r="C1063" s="1">
        <v>35510</v>
      </c>
      <c r="D1063">
        <f t="shared" si="260"/>
        <v>3</v>
      </c>
      <c r="E1063">
        <f t="shared" si="261"/>
        <v>1997</v>
      </c>
      <c r="F1063" s="17">
        <f t="shared" si="248"/>
        <v>0.28099999999999969</v>
      </c>
      <c r="G1063" s="16">
        <f t="shared" si="250"/>
        <v>4.941666666666622E-2</v>
      </c>
      <c r="H1063" s="16">
        <f t="shared" si="251"/>
        <v>4.0000000000000036E-2</v>
      </c>
      <c r="I1063" s="16">
        <f t="shared" si="252"/>
        <v>8.9416666666666256E-2</v>
      </c>
      <c r="J1063" s="7">
        <f>VLOOKUP(C1063,'Nymex hist.'!A:B,2,0)</f>
        <v>1.84</v>
      </c>
      <c r="K1063" s="11">
        <f t="shared" si="262"/>
        <v>1.9390000000000001</v>
      </c>
      <c r="L1063" s="11">
        <f t="shared" si="249"/>
        <v>2.2199999999999998</v>
      </c>
      <c r="M1063" s="9">
        <f t="shared" si="253"/>
        <v>2.0892500000000003</v>
      </c>
      <c r="N1063" s="9">
        <f t="shared" si="254"/>
        <v>2.1386666666666665</v>
      </c>
      <c r="O1063" s="9">
        <f t="shared" si="255"/>
        <v>2.1786666666666665</v>
      </c>
      <c r="P1063" s="9">
        <f t="shared" si="256"/>
        <v>2.218666666666667</v>
      </c>
      <c r="Q1063" s="9">
        <f t="shared" si="257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x14ac:dyDescent="0.2">
      <c r="A1064">
        <f t="shared" si="258"/>
        <v>1</v>
      </c>
      <c r="B1064">
        <f t="shared" si="259"/>
        <v>3</v>
      </c>
      <c r="C1064" s="1">
        <v>35513</v>
      </c>
      <c r="D1064">
        <f t="shared" si="260"/>
        <v>3</v>
      </c>
      <c r="E1064">
        <f t="shared" si="261"/>
        <v>1997</v>
      </c>
      <c r="F1064" s="17">
        <f t="shared" si="248"/>
        <v>0.28822857142857128</v>
      </c>
      <c r="G1064" s="16">
        <f t="shared" si="250"/>
        <v>4.508333333333292E-2</v>
      </c>
      <c r="H1064" s="16">
        <f t="shared" si="251"/>
        <v>4.000000000000048E-2</v>
      </c>
      <c r="I1064" s="16">
        <f t="shared" si="252"/>
        <v>8.50833333333334E-2</v>
      </c>
      <c r="J1064" s="7">
        <f>VLOOKUP(C1064,'Nymex hist.'!A:B,2,0)</f>
        <v>1.8069999999999999</v>
      </c>
      <c r="K1064" s="11">
        <f t="shared" si="262"/>
        <v>1.9075714285714285</v>
      </c>
      <c r="L1064" s="11">
        <f t="shared" si="249"/>
        <v>2.1957999999999998</v>
      </c>
      <c r="M1064" s="9">
        <f t="shared" si="253"/>
        <v>2.0734166666666667</v>
      </c>
      <c r="N1064" s="9">
        <f t="shared" si="254"/>
        <v>2.1184999999999996</v>
      </c>
      <c r="O1064" s="9">
        <f t="shared" si="255"/>
        <v>2.1585000000000001</v>
      </c>
      <c r="P1064" s="9">
        <f t="shared" si="256"/>
        <v>2.1985000000000001</v>
      </c>
      <c r="Q1064" s="9">
        <f t="shared" si="257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x14ac:dyDescent="0.2">
      <c r="A1065">
        <f t="shared" si="258"/>
        <v>2</v>
      </c>
      <c r="B1065">
        <f t="shared" si="259"/>
        <v>3</v>
      </c>
      <c r="C1065" s="1">
        <v>35514</v>
      </c>
      <c r="D1065">
        <f t="shared" si="260"/>
        <v>3</v>
      </c>
      <c r="E1065">
        <f t="shared" si="261"/>
        <v>1997</v>
      </c>
      <c r="F1065" s="17">
        <f t="shared" si="248"/>
        <v>0.28185714285714325</v>
      </c>
      <c r="G1065" s="16">
        <f t="shared" si="250"/>
        <v>6.4916666666666956E-2</v>
      </c>
      <c r="H1065" s="16">
        <f t="shared" si="251"/>
        <v>4.6499999999999986E-2</v>
      </c>
      <c r="I1065" s="16">
        <f t="shared" si="252"/>
        <v>0.11141666666666694</v>
      </c>
      <c r="J1065" s="7">
        <f>VLOOKUP(C1065,'Nymex hist.'!A:B,2,0)</f>
        <v>1.8839999999999999</v>
      </c>
      <c r="K1065" s="11">
        <f t="shared" si="262"/>
        <v>1.9301428571428569</v>
      </c>
      <c r="L1065" s="11">
        <f t="shared" si="249"/>
        <v>2.2120000000000002</v>
      </c>
      <c r="M1065" s="9">
        <f t="shared" si="253"/>
        <v>2.0838333333333332</v>
      </c>
      <c r="N1065" s="9">
        <f t="shared" si="254"/>
        <v>2.1487500000000002</v>
      </c>
      <c r="O1065" s="9">
        <f t="shared" si="255"/>
        <v>2.1952500000000001</v>
      </c>
      <c r="P1065" s="9">
        <f t="shared" si="256"/>
        <v>2.2352500000000002</v>
      </c>
      <c r="Q1065" s="9">
        <f t="shared" si="257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x14ac:dyDescent="0.2">
      <c r="A1066">
        <f t="shared" si="258"/>
        <v>3</v>
      </c>
      <c r="B1066">
        <f t="shared" si="259"/>
        <v>3</v>
      </c>
      <c r="C1066" s="1">
        <v>35515</v>
      </c>
      <c r="D1066">
        <f t="shared" si="260"/>
        <v>3</v>
      </c>
      <c r="E1066">
        <f t="shared" si="261"/>
        <v>1997</v>
      </c>
      <c r="F1066" s="17">
        <f t="shared" si="248"/>
        <v>0.2872857142857137</v>
      </c>
      <c r="G1066" s="16">
        <f t="shared" si="250"/>
        <v>5.5749999999999744E-2</v>
      </c>
      <c r="H1066" s="16">
        <f t="shared" si="251"/>
        <v>4.9500000000000099E-2</v>
      </c>
      <c r="I1066" s="16">
        <f t="shared" si="252"/>
        <v>0.10524999999999984</v>
      </c>
      <c r="J1066" s="7">
        <f>VLOOKUP(C1066,'Nymex hist.'!A:B,2,0)</f>
        <v>1.883</v>
      </c>
      <c r="K1066" s="11">
        <f t="shared" si="262"/>
        <v>1.9297142857142859</v>
      </c>
      <c r="L1066" s="11">
        <f t="shared" si="249"/>
        <v>2.2169999999999996</v>
      </c>
      <c r="M1066" s="9">
        <f t="shared" si="253"/>
        <v>2.0863333333333336</v>
      </c>
      <c r="N1066" s="9">
        <f t="shared" si="254"/>
        <v>2.1420833333333333</v>
      </c>
      <c r="O1066" s="9">
        <f t="shared" si="255"/>
        <v>2.1915833333333334</v>
      </c>
      <c r="P1066" s="9">
        <f t="shared" si="256"/>
        <v>2.2315833333333335</v>
      </c>
      <c r="Q1066" s="9">
        <f t="shared" si="257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">
      <c r="A1067" s="31">
        <f t="shared" si="258"/>
        <v>4</v>
      </c>
      <c r="B1067" s="31">
        <f t="shared" si="259"/>
        <v>3</v>
      </c>
      <c r="C1067" s="1">
        <v>35516</v>
      </c>
      <c r="D1067">
        <f t="shared" si="260"/>
        <v>3</v>
      </c>
      <c r="E1067">
        <f t="shared" si="261"/>
        <v>1997</v>
      </c>
      <c r="F1067" s="19">
        <f t="shared" si="248"/>
        <v>0.29245714285714297</v>
      </c>
      <c r="G1067" s="19">
        <f t="shared" si="250"/>
        <v>4.7416666666666885E-2</v>
      </c>
      <c r="H1067" s="19">
        <f t="shared" si="251"/>
        <v>5.600000000000005E-2</v>
      </c>
      <c r="I1067" s="19">
        <f t="shared" si="252"/>
        <v>0.10341666666666693</v>
      </c>
      <c r="J1067" s="21">
        <f>VLOOKUP(C1067,'Nymex hist.'!A:B,2,0)</f>
        <v>1.9279999999999999</v>
      </c>
      <c r="K1067" s="21">
        <f t="shared" si="262"/>
        <v>1.9521428571428572</v>
      </c>
      <c r="L1067" s="21">
        <f t="shared" si="249"/>
        <v>2.2446000000000002</v>
      </c>
      <c r="M1067" s="21">
        <f t="shared" si="253"/>
        <v>2.1021666666666667</v>
      </c>
      <c r="N1067" s="21">
        <f t="shared" si="254"/>
        <v>2.1495833333333336</v>
      </c>
      <c r="O1067" s="21">
        <f t="shared" si="255"/>
        <v>2.2055833333333337</v>
      </c>
      <c r="P1067" s="21">
        <f t="shared" si="256"/>
        <v>2.2455833333333328</v>
      </c>
      <c r="Q1067" s="21">
        <f t="shared" si="257"/>
        <v>2.2655833333333333</v>
      </c>
      <c r="R1067" s="8">
        <v>35516</v>
      </c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9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  <c r="BO1067" s="27"/>
      <c r="BP1067" s="27"/>
      <c r="BQ1067" s="27">
        <v>1.8069999999999999</v>
      </c>
      <c r="BR1067" s="27">
        <v>1.9279999999999999</v>
      </c>
      <c r="BS1067" s="27">
        <v>1.96</v>
      </c>
      <c r="BT1067" s="27">
        <v>1.97</v>
      </c>
      <c r="BU1067" s="27">
        <v>1.982</v>
      </c>
      <c r="BV1067" s="27">
        <v>1.99</v>
      </c>
      <c r="BW1067" s="27">
        <v>2.028</v>
      </c>
      <c r="BX1067" s="27">
        <v>2.1680000000000001</v>
      </c>
      <c r="BY1067" s="27">
        <v>2.2999999999999998</v>
      </c>
      <c r="BZ1067" s="27">
        <v>2.34</v>
      </c>
      <c r="CA1067" s="27">
        <v>2.2650000000000001</v>
      </c>
      <c r="CB1067" s="27">
        <v>2.15</v>
      </c>
      <c r="CC1067" s="27">
        <v>2.0299999999999998</v>
      </c>
      <c r="CD1067" s="27">
        <v>1.99</v>
      </c>
      <c r="CE1067" s="27">
        <v>1.97</v>
      </c>
      <c r="CF1067" s="27">
        <v>1.99</v>
      </c>
      <c r="CG1067" s="27">
        <v>2.0049999999999999</v>
      </c>
      <c r="CH1067" s="27">
        <v>2.02</v>
      </c>
      <c r="CI1067" s="27">
        <v>2.0350000000000001</v>
      </c>
      <c r="CJ1067" s="27">
        <v>2.153</v>
      </c>
      <c r="CK1067" s="27">
        <v>2.278</v>
      </c>
      <c r="CL1067" s="27">
        <v>2.3090000000000002</v>
      </c>
      <c r="CM1067" s="27">
        <v>2.2519999999999998</v>
      </c>
      <c r="CN1067" s="27">
        <v>2.15</v>
      </c>
      <c r="CO1067" s="27">
        <v>2.048</v>
      </c>
      <c r="CP1067" s="27">
        <v>2.0459999999999998</v>
      </c>
      <c r="CQ1067" s="27">
        <v>2.0590000000000002</v>
      </c>
      <c r="CR1067" s="27">
        <v>2.0699999999999998</v>
      </c>
      <c r="CS1067" s="27">
        <v>2.08</v>
      </c>
      <c r="CT1067" s="27">
        <v>2.085</v>
      </c>
      <c r="CU1067" s="27">
        <v>2.1</v>
      </c>
      <c r="CV1067" s="27">
        <v>2.226</v>
      </c>
      <c r="CW1067" s="27">
        <v>2.37</v>
      </c>
      <c r="CX1067" s="27">
        <v>2.4169999999999998</v>
      </c>
      <c r="CY1067" s="27">
        <v>2.3439999999999999</v>
      </c>
      <c r="CZ1067" s="27">
        <v>2.2200000000000002</v>
      </c>
      <c r="DA1067" s="27">
        <v>2.13</v>
      </c>
      <c r="DB1067" s="27">
        <v>2.0859999999999999</v>
      </c>
      <c r="DC1067" s="27">
        <v>2.0990000000000002</v>
      </c>
      <c r="DD1067" s="27">
        <v>2.11</v>
      </c>
      <c r="DE1067" s="27">
        <v>2.12</v>
      </c>
      <c r="DF1067" s="27">
        <v>2.125</v>
      </c>
      <c r="DG1067" s="27">
        <v>2.14</v>
      </c>
      <c r="DH1067" s="27">
        <v>2.266</v>
      </c>
      <c r="DI1067" s="27">
        <v>2.41</v>
      </c>
      <c r="DJ1067" s="27">
        <v>2.4569999999999999</v>
      </c>
      <c r="DK1067" s="27">
        <v>2.3839999999999999</v>
      </c>
      <c r="DL1067" s="27">
        <v>2.2599999999999998</v>
      </c>
      <c r="DM1067" s="27">
        <v>2.17</v>
      </c>
      <c r="DN1067" s="27">
        <v>2.1259999999999999</v>
      </c>
      <c r="DO1067" s="27">
        <v>2.1389999999999998</v>
      </c>
      <c r="DP1067" s="27">
        <v>2.15</v>
      </c>
      <c r="DQ1067" s="27">
        <v>2.16</v>
      </c>
      <c r="DR1067" s="27">
        <v>2.165</v>
      </c>
      <c r="DS1067" s="27">
        <v>2.1800000000000002</v>
      </c>
      <c r="DT1067" s="27">
        <v>2.306</v>
      </c>
      <c r="DU1067" s="27">
        <v>2.4500000000000002</v>
      </c>
      <c r="DV1067" s="27">
        <v>2.4769999999999999</v>
      </c>
      <c r="DW1067" s="27">
        <v>2.4039999999999999</v>
      </c>
      <c r="DX1067" s="27">
        <v>2.2799999999999998</v>
      </c>
      <c r="DY1067" s="27">
        <v>2.19</v>
      </c>
      <c r="DZ1067" s="27">
        <v>2.1459999999999999</v>
      </c>
      <c r="EA1067" s="27">
        <v>2.1589999999999998</v>
      </c>
      <c r="EB1067" s="27">
        <v>2.17</v>
      </c>
      <c r="EC1067" s="27">
        <v>2.1800000000000002</v>
      </c>
      <c r="ED1067" s="27">
        <v>2.1850000000000001</v>
      </c>
      <c r="EE1067" s="27">
        <v>2.2000000000000002</v>
      </c>
      <c r="EF1067" s="27">
        <v>2.3260000000000001</v>
      </c>
      <c r="EG1067" s="27">
        <v>2.4700000000000002</v>
      </c>
      <c r="EH1067" s="27">
        <v>2.4969999999999999</v>
      </c>
      <c r="EI1067" s="27">
        <v>2.4239999999999999</v>
      </c>
      <c r="EJ1067" s="27">
        <v>2.2999999999999998</v>
      </c>
      <c r="EK1067" s="27"/>
      <c r="EL1067" s="27"/>
      <c r="EM1067" s="27"/>
      <c r="EN1067" s="27"/>
      <c r="EO1067" s="27"/>
      <c r="EP1067" s="27"/>
      <c r="EQ1067" s="27"/>
      <c r="ER1067" s="27"/>
      <c r="ES1067" s="27"/>
      <c r="ET1067" s="27"/>
      <c r="EU1067" s="27"/>
      <c r="EV1067" s="27"/>
      <c r="EW1067" s="27"/>
      <c r="EX1067" s="27"/>
      <c r="EY1067" s="27"/>
      <c r="EZ1067" s="27"/>
      <c r="FA1067" s="27"/>
      <c r="FB1067" s="27"/>
      <c r="FC1067" s="27"/>
      <c r="FD1067" s="27"/>
      <c r="FE1067" s="27"/>
      <c r="FF1067" s="27"/>
      <c r="FG1067" s="27"/>
      <c r="FH1067" s="27"/>
      <c r="FI1067" s="27"/>
      <c r="FJ1067" s="27"/>
      <c r="FK1067" s="27"/>
      <c r="FL1067" s="27"/>
      <c r="FM1067" s="27"/>
      <c r="FN1067" s="27"/>
      <c r="FO1067" s="27"/>
      <c r="FP1067" s="27"/>
      <c r="FQ1067" s="27"/>
      <c r="FR1067" s="27"/>
      <c r="FS1067" s="27"/>
      <c r="FT1067" s="27"/>
      <c r="FU1067" s="27"/>
      <c r="FV1067" s="27"/>
      <c r="FW1067" s="27"/>
      <c r="FX1067" s="27"/>
      <c r="FY1067" s="27"/>
      <c r="FZ1067" s="27"/>
      <c r="GA1067" s="27"/>
      <c r="GB1067" s="27"/>
      <c r="GC1067" s="27"/>
      <c r="GD1067" s="27"/>
      <c r="GE1067" s="27"/>
      <c r="GF1067" s="27"/>
      <c r="GG1067" s="27"/>
      <c r="GH1067" s="27"/>
      <c r="GI1067" s="27"/>
      <c r="GJ1067" s="27"/>
      <c r="GK1067" s="27"/>
      <c r="GL1067" s="27"/>
      <c r="GM1067" s="27"/>
      <c r="GN1067" s="27"/>
      <c r="GO1067" s="27"/>
      <c r="GP1067" s="27"/>
      <c r="GQ1067" s="27"/>
    </row>
    <row r="1068" spans="1:199" customFormat="1" x14ac:dyDescent="0.2">
      <c r="A1068">
        <f t="shared" si="258"/>
        <v>1</v>
      </c>
      <c r="B1068">
        <f t="shared" si="259"/>
        <v>3</v>
      </c>
      <c r="C1068" s="1">
        <v>35520</v>
      </c>
      <c r="D1068">
        <f t="shared" si="260"/>
        <v>3</v>
      </c>
      <c r="E1068">
        <f t="shared" si="261"/>
        <v>1997</v>
      </c>
      <c r="F1068" s="17">
        <f t="shared" si="248"/>
        <v>0.2915428571428571</v>
      </c>
      <c r="G1068" s="16">
        <f t="shared" si="250"/>
        <v>4.7416666666667329E-2</v>
      </c>
      <c r="H1068" s="16">
        <f t="shared" si="251"/>
        <v>6.2666666666665982E-2</v>
      </c>
      <c r="I1068" s="16">
        <f t="shared" si="252"/>
        <v>0.11008333333333331</v>
      </c>
      <c r="J1068" s="7">
        <f>VLOOKUP(C1068,'Nymex hist.'!A:B,2,0)</f>
        <v>1.9259999999999999</v>
      </c>
      <c r="K1068" s="11">
        <f t="shared" si="262"/>
        <v>1.9588571428571429</v>
      </c>
      <c r="L1068" s="11">
        <f t="shared" si="249"/>
        <v>2.2504</v>
      </c>
      <c r="M1068" s="9">
        <f t="shared" si="253"/>
        <v>2.1021666666666663</v>
      </c>
      <c r="N1068" s="9">
        <f t="shared" si="254"/>
        <v>2.1495833333333336</v>
      </c>
      <c r="O1068" s="9">
        <f t="shared" si="255"/>
        <v>2.2122499999999996</v>
      </c>
      <c r="P1068" s="9">
        <f t="shared" si="256"/>
        <v>2.2622499999999999</v>
      </c>
      <c r="Q1068" s="9">
        <f t="shared" si="257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x14ac:dyDescent="0.2">
      <c r="A1069">
        <f t="shared" si="258"/>
        <v>2</v>
      </c>
      <c r="B1069">
        <f t="shared" si="259"/>
        <v>4</v>
      </c>
      <c r="C1069" s="1">
        <v>35521</v>
      </c>
      <c r="D1069">
        <f t="shared" si="260"/>
        <v>4</v>
      </c>
      <c r="E1069">
        <f t="shared" si="261"/>
        <v>1997</v>
      </c>
      <c r="F1069" s="17">
        <f t="shared" si="248"/>
        <v>0.28239999999999976</v>
      </c>
      <c r="G1069" s="16">
        <f t="shared" si="250"/>
        <v>4.9250000000000682E-2</v>
      </c>
      <c r="H1069" s="16">
        <f t="shared" si="251"/>
        <v>6.2666666666665982E-2</v>
      </c>
      <c r="I1069" s="16">
        <f t="shared" si="252"/>
        <v>0.11191666666666666</v>
      </c>
      <c r="J1069" s="7">
        <f>VLOOKUP(C1069,'Nymex hist.'!A:B,2,0)</f>
        <v>1.8819999999999999</v>
      </c>
      <c r="K1069" s="11">
        <f t="shared" si="262"/>
        <v>1.9640000000000002</v>
      </c>
      <c r="L1069" s="11">
        <f t="shared" si="249"/>
        <v>2.2464</v>
      </c>
      <c r="M1069" s="9">
        <f t="shared" si="253"/>
        <v>2.1003333333333329</v>
      </c>
      <c r="N1069" s="9">
        <f t="shared" si="254"/>
        <v>2.1495833333333336</v>
      </c>
      <c r="O1069" s="9">
        <f t="shared" si="255"/>
        <v>2.2122499999999996</v>
      </c>
      <c r="P1069" s="9">
        <f t="shared" si="256"/>
        <v>2.2622499999999999</v>
      </c>
      <c r="Q1069" s="9">
        <f t="shared" si="257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x14ac:dyDescent="0.2">
      <c r="A1070">
        <f t="shared" si="258"/>
        <v>3</v>
      </c>
      <c r="B1070">
        <f t="shared" si="259"/>
        <v>4</v>
      </c>
      <c r="C1070" s="1">
        <v>35522</v>
      </c>
      <c r="D1070">
        <f t="shared" si="260"/>
        <v>4</v>
      </c>
      <c r="E1070">
        <f t="shared" si="261"/>
        <v>1997</v>
      </c>
      <c r="F1070" s="17">
        <f t="shared" si="248"/>
        <v>0.28963333333333341</v>
      </c>
      <c r="G1070" s="16">
        <f t="shared" si="250"/>
        <v>4.3250000000000011E-2</v>
      </c>
      <c r="H1070" s="16">
        <f t="shared" si="251"/>
        <v>6.1333333333333684E-2</v>
      </c>
      <c r="I1070" s="16">
        <f t="shared" si="252"/>
        <v>0.10458333333333369</v>
      </c>
      <c r="J1070" s="7">
        <f>VLOOKUP(C1070,'Nymex hist.'!A:B,2,0)</f>
        <v>1.867</v>
      </c>
      <c r="K1070" s="11">
        <f t="shared" si="262"/>
        <v>1.9551666666666667</v>
      </c>
      <c r="L1070" s="11">
        <f t="shared" si="249"/>
        <v>2.2448000000000001</v>
      </c>
      <c r="M1070" s="9">
        <f t="shared" si="253"/>
        <v>2.0976666666666666</v>
      </c>
      <c r="N1070" s="9">
        <f t="shared" si="254"/>
        <v>2.1409166666666666</v>
      </c>
      <c r="O1070" s="9">
        <f t="shared" si="255"/>
        <v>2.2022500000000003</v>
      </c>
      <c r="P1070" s="9">
        <f t="shared" si="256"/>
        <v>2.2522500000000005</v>
      </c>
      <c r="Q1070" s="9">
        <f t="shared" si="257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">
      <c r="A1071" s="31">
        <f t="shared" si="258"/>
        <v>4</v>
      </c>
      <c r="B1071" s="31">
        <f t="shared" si="259"/>
        <v>4</v>
      </c>
      <c r="C1071" s="1">
        <v>35523</v>
      </c>
      <c r="D1071">
        <f t="shared" si="260"/>
        <v>4</v>
      </c>
      <c r="E1071">
        <f t="shared" si="261"/>
        <v>1997</v>
      </c>
      <c r="F1071" s="19">
        <f t="shared" si="248"/>
        <v>0.28366666666666673</v>
      </c>
      <c r="G1071" s="19">
        <f t="shared" si="250"/>
        <v>4.4250000000000345E-2</v>
      </c>
      <c r="H1071" s="19">
        <f t="shared" si="251"/>
        <v>7.083333333333286E-2</v>
      </c>
      <c r="I1071" s="19">
        <f t="shared" si="252"/>
        <v>0.1150833333333332</v>
      </c>
      <c r="J1071" s="21">
        <f>VLOOKUP(C1071,'Nymex hist.'!A:B,2,0)</f>
        <v>1.905</v>
      </c>
      <c r="K1071" s="21">
        <f t="shared" si="262"/>
        <v>1.9803333333333331</v>
      </c>
      <c r="L1071" s="21">
        <f t="shared" si="249"/>
        <v>2.2639999999999998</v>
      </c>
      <c r="M1071" s="21">
        <f t="shared" si="253"/>
        <v>2.1068333333333333</v>
      </c>
      <c r="N1071" s="21">
        <f t="shared" si="254"/>
        <v>2.1510833333333337</v>
      </c>
      <c r="O1071" s="21">
        <f t="shared" si="255"/>
        <v>2.2219166666666665</v>
      </c>
      <c r="P1071" s="21">
        <f t="shared" si="256"/>
        <v>2.2719166666666664</v>
      </c>
      <c r="Q1071" s="21">
        <f t="shared" si="257"/>
        <v>2.3119166666666668</v>
      </c>
      <c r="R1071" s="8">
        <v>35523</v>
      </c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9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  <c r="BO1071" s="27"/>
      <c r="BP1071" s="27"/>
      <c r="BQ1071" s="27"/>
      <c r="BR1071" s="27">
        <v>1.905</v>
      </c>
      <c r="BS1071" s="27">
        <v>1.966</v>
      </c>
      <c r="BT1071" s="27">
        <v>1.9790000000000001</v>
      </c>
      <c r="BU1071" s="27">
        <v>1.9950000000000001</v>
      </c>
      <c r="BV1071" s="27">
        <v>2</v>
      </c>
      <c r="BW1071" s="27">
        <v>2.0369999999999999</v>
      </c>
      <c r="BX1071" s="27">
        <v>2.1749999999999998</v>
      </c>
      <c r="BY1071" s="27">
        <v>2.3199999999999998</v>
      </c>
      <c r="BZ1071" s="27">
        <v>2.3650000000000002</v>
      </c>
      <c r="CA1071" s="27">
        <v>2.29</v>
      </c>
      <c r="CB1071" s="27">
        <v>2.17</v>
      </c>
      <c r="CC1071" s="27">
        <v>2.0449999999999999</v>
      </c>
      <c r="CD1071" s="27">
        <v>2.0049999999999999</v>
      </c>
      <c r="CE1071" s="27">
        <v>1.9790000000000001</v>
      </c>
      <c r="CF1071" s="27">
        <v>1.99</v>
      </c>
      <c r="CG1071" s="27">
        <v>1.9970000000000001</v>
      </c>
      <c r="CH1071" s="27">
        <v>2.0070000000000001</v>
      </c>
      <c r="CI1071" s="27">
        <v>2.0169999999999999</v>
      </c>
      <c r="CJ1071" s="27">
        <v>2.1469999999999998</v>
      </c>
      <c r="CK1071" s="27">
        <v>2.27</v>
      </c>
      <c r="CL1071" s="27">
        <v>2.31</v>
      </c>
      <c r="CM1071" s="27">
        <v>2.25</v>
      </c>
      <c r="CN1071" s="27">
        <v>2.15</v>
      </c>
      <c r="CO1071" s="27">
        <v>2.0459999999999998</v>
      </c>
      <c r="CP1071" s="27">
        <v>2.0409999999999999</v>
      </c>
      <c r="CQ1071" s="27">
        <v>2.0510000000000002</v>
      </c>
      <c r="CR1071" s="27">
        <v>2.06</v>
      </c>
      <c r="CS1071" s="27">
        <v>2.0699999999999998</v>
      </c>
      <c r="CT1071" s="27">
        <v>2.085</v>
      </c>
      <c r="CU1071" s="27">
        <v>2.1150000000000002</v>
      </c>
      <c r="CV1071" s="27">
        <v>2.2450000000000001</v>
      </c>
      <c r="CW1071" s="27">
        <v>2.39</v>
      </c>
      <c r="CX1071" s="27">
        <v>2.4390000000000001</v>
      </c>
      <c r="CY1071" s="27">
        <v>2.367</v>
      </c>
      <c r="CZ1071" s="27">
        <v>2.2450000000000001</v>
      </c>
      <c r="DA1071" s="27">
        <v>2.1549999999999998</v>
      </c>
      <c r="DB1071" s="27">
        <v>2.0910000000000002</v>
      </c>
      <c r="DC1071" s="27">
        <v>2.101</v>
      </c>
      <c r="DD1071" s="27">
        <v>2.11</v>
      </c>
      <c r="DE1071" s="27">
        <v>2.12</v>
      </c>
      <c r="DF1071" s="27">
        <v>2.1349999999999998</v>
      </c>
      <c r="DG1071" s="27">
        <v>2.165</v>
      </c>
      <c r="DH1071" s="27">
        <v>2.2949999999999999</v>
      </c>
      <c r="DI1071" s="27">
        <v>2.44</v>
      </c>
      <c r="DJ1071" s="27">
        <v>2.4889999999999999</v>
      </c>
      <c r="DK1071" s="27">
        <v>2.4169999999999998</v>
      </c>
      <c r="DL1071" s="27">
        <v>2.2949999999999999</v>
      </c>
      <c r="DM1071" s="27">
        <v>2.2050000000000001</v>
      </c>
      <c r="DN1071" s="27">
        <v>2.141</v>
      </c>
      <c r="DO1071" s="27">
        <v>2.1509999999999998</v>
      </c>
      <c r="DP1071" s="27">
        <v>2.16</v>
      </c>
      <c r="DQ1071" s="27">
        <v>2.17</v>
      </c>
      <c r="DR1071" s="27">
        <v>2.1850000000000001</v>
      </c>
      <c r="DS1071" s="27">
        <v>2.2149999999999999</v>
      </c>
      <c r="DT1071" s="27">
        <v>2.3450000000000002</v>
      </c>
      <c r="DU1071" s="27">
        <v>2.4900000000000002</v>
      </c>
      <c r="DV1071" s="27">
        <v>2.5289999999999999</v>
      </c>
      <c r="DW1071" s="27">
        <v>2.4569999999999999</v>
      </c>
      <c r="DX1071" s="27">
        <v>2.335</v>
      </c>
      <c r="DY1071" s="27">
        <v>2.2450000000000001</v>
      </c>
      <c r="DZ1071" s="27">
        <v>2.181</v>
      </c>
      <c r="EA1071" s="27">
        <v>2.1909999999999998</v>
      </c>
      <c r="EB1071" s="27">
        <v>2.2000000000000002</v>
      </c>
      <c r="EC1071" s="27">
        <v>2.21</v>
      </c>
      <c r="ED1071" s="27">
        <v>2.2250000000000001</v>
      </c>
      <c r="EE1071" s="27">
        <v>2.2549999999999999</v>
      </c>
      <c r="EF1071" s="27">
        <v>2.3849999999999998</v>
      </c>
      <c r="EG1071" s="27">
        <v>2.5299999999999998</v>
      </c>
      <c r="EH1071" s="27">
        <v>2.569</v>
      </c>
      <c r="EI1071" s="27">
        <v>2.4969999999999999</v>
      </c>
      <c r="EJ1071" s="27">
        <v>2.375</v>
      </c>
      <c r="EK1071" s="27">
        <v>2.2850000000000001</v>
      </c>
      <c r="EL1071" s="27"/>
      <c r="EM1071" s="27"/>
      <c r="EN1071" s="27"/>
      <c r="EO1071" s="27"/>
      <c r="EP1071" s="27"/>
      <c r="EQ1071" s="27"/>
      <c r="ER1071" s="27"/>
      <c r="ES1071" s="27"/>
      <c r="ET1071" s="27"/>
      <c r="EU1071" s="27"/>
      <c r="EV1071" s="27"/>
      <c r="EW1071" s="27"/>
      <c r="EX1071" s="27"/>
      <c r="EY1071" s="27"/>
      <c r="EZ1071" s="27"/>
      <c r="FA1071" s="27"/>
      <c r="FB1071" s="27"/>
      <c r="FC1071" s="27"/>
      <c r="FD1071" s="27"/>
      <c r="FE1071" s="27"/>
      <c r="FF1071" s="27"/>
      <c r="FG1071" s="27"/>
      <c r="FH1071" s="27"/>
      <c r="FI1071" s="27"/>
      <c r="FJ1071" s="27"/>
      <c r="FK1071" s="27"/>
      <c r="FL1071" s="27"/>
      <c r="FM1071" s="27"/>
      <c r="FN1071" s="27"/>
      <c r="FO1071" s="27"/>
      <c r="FP1071" s="27"/>
      <c r="FQ1071" s="27"/>
      <c r="FR1071" s="27"/>
      <c r="FS1071" s="27"/>
      <c r="FT1071" s="27"/>
      <c r="FU1071" s="27"/>
      <c r="FV1071" s="27"/>
      <c r="FW1071" s="27"/>
      <c r="FX1071" s="27"/>
      <c r="FY1071" s="27"/>
      <c r="FZ1071" s="27"/>
      <c r="GA1071" s="27"/>
      <c r="GB1071" s="27"/>
      <c r="GC1071" s="27"/>
      <c r="GD1071" s="27"/>
      <c r="GE1071" s="27"/>
      <c r="GF1071" s="27"/>
      <c r="GG1071" s="27"/>
      <c r="GH1071" s="27"/>
      <c r="GI1071" s="27"/>
      <c r="GJ1071" s="27"/>
      <c r="GK1071" s="27"/>
      <c r="GL1071" s="27"/>
      <c r="GM1071" s="27"/>
      <c r="GN1071" s="27"/>
      <c r="GO1071" s="27"/>
      <c r="GP1071" s="27"/>
      <c r="GQ1071" s="27"/>
    </row>
    <row r="1072" spans="1:199" customFormat="1" x14ac:dyDescent="0.2">
      <c r="A1072">
        <f t="shared" si="258"/>
        <v>5</v>
      </c>
      <c r="B1072">
        <f t="shared" si="259"/>
        <v>4</v>
      </c>
      <c r="C1072" s="1">
        <v>35524</v>
      </c>
      <c r="D1072">
        <f t="shared" si="260"/>
        <v>4</v>
      </c>
      <c r="E1072">
        <f t="shared" si="261"/>
        <v>1997</v>
      </c>
      <c r="F1072" s="17">
        <f t="shared" si="248"/>
        <v>0.27513333333333367</v>
      </c>
      <c r="G1072" s="16">
        <f t="shared" si="250"/>
        <v>3.8833333333332831E-2</v>
      </c>
      <c r="H1072" s="16">
        <f t="shared" si="251"/>
        <v>6.4166666666666927E-2</v>
      </c>
      <c r="I1072" s="16">
        <f t="shared" si="252"/>
        <v>0.10299999999999976</v>
      </c>
      <c r="J1072" s="7">
        <f>VLOOKUP(C1072,'Nymex hist.'!A:B,2,0)</f>
        <v>1.9419999999999999</v>
      </c>
      <c r="K1072" s="11">
        <f t="shared" ref="K1072:K1103" si="263">AVERAGE(BQ1072:BW1072)</f>
        <v>2.0086666666666666</v>
      </c>
      <c r="L1072" s="11">
        <f t="shared" si="249"/>
        <v>2.2838000000000003</v>
      </c>
      <c r="M1072" s="9">
        <f t="shared" si="253"/>
        <v>2.1222500000000002</v>
      </c>
      <c r="N1072" s="9">
        <f t="shared" si="254"/>
        <v>2.161083333333333</v>
      </c>
      <c r="O1072" s="9">
        <f t="shared" si="255"/>
        <v>2.22525</v>
      </c>
      <c r="P1072" s="9">
        <f t="shared" si="256"/>
        <v>2.2652500000000004</v>
      </c>
      <c r="Q1072" s="9">
        <f t="shared" si="257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x14ac:dyDescent="0.2">
      <c r="A1073">
        <f t="shared" si="258"/>
        <v>1</v>
      </c>
      <c r="B1073">
        <f t="shared" si="259"/>
        <v>4</v>
      </c>
      <c r="C1073" s="1">
        <v>35527</v>
      </c>
      <c r="D1073">
        <f t="shared" si="260"/>
        <v>4</v>
      </c>
      <c r="E1073">
        <f t="shared" si="261"/>
        <v>1997</v>
      </c>
      <c r="F1073" s="17">
        <f t="shared" ref="F1073:F1136" si="264">L1073-K1073</f>
        <v>0.27663333333333284</v>
      </c>
      <c r="G1073" s="16">
        <f t="shared" si="250"/>
        <v>2.9916666666667258E-2</v>
      </c>
      <c r="H1073" s="16">
        <f t="shared" si="251"/>
        <v>6.4166666666666039E-2</v>
      </c>
      <c r="I1073" s="16">
        <f t="shared" si="252"/>
        <v>9.4083333333333297E-2</v>
      </c>
      <c r="J1073" s="7">
        <f>VLOOKUP(C1073,'Nymex hist.'!A:B,2,0)</f>
        <v>1.946</v>
      </c>
      <c r="K1073" s="11">
        <f t="shared" si="263"/>
        <v>2.0181666666666667</v>
      </c>
      <c r="L1073" s="11">
        <f t="shared" ref="L1073:L1136" si="265">AVERAGE(BX1073:CB1073)</f>
        <v>2.2947999999999995</v>
      </c>
      <c r="M1073" s="9">
        <f t="shared" si="253"/>
        <v>2.1291666666666664</v>
      </c>
      <c r="N1073" s="9">
        <f t="shared" si="254"/>
        <v>2.1590833333333337</v>
      </c>
      <c r="O1073" s="9">
        <f t="shared" si="255"/>
        <v>2.2232499999999997</v>
      </c>
      <c r="P1073" s="9">
        <f t="shared" si="256"/>
        <v>2.2632499999999998</v>
      </c>
      <c r="Q1073" s="9">
        <f t="shared" si="257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x14ac:dyDescent="0.2">
      <c r="A1074">
        <f t="shared" si="258"/>
        <v>2</v>
      </c>
      <c r="B1074">
        <f t="shared" si="259"/>
        <v>4</v>
      </c>
      <c r="C1074" s="1">
        <v>35528</v>
      </c>
      <c r="D1074">
        <f t="shared" si="260"/>
        <v>4</v>
      </c>
      <c r="E1074">
        <f t="shared" si="261"/>
        <v>1997</v>
      </c>
      <c r="F1074" s="17">
        <f t="shared" si="264"/>
        <v>0.27473333333333305</v>
      </c>
      <c r="G1074" s="16">
        <f t="shared" si="250"/>
        <v>1.0583333333333833E-2</v>
      </c>
      <c r="H1074" s="16">
        <f t="shared" si="251"/>
        <v>6.3166666666666149E-2</v>
      </c>
      <c r="I1074" s="16">
        <f t="shared" si="252"/>
        <v>7.3749999999999982E-2</v>
      </c>
      <c r="J1074" s="7">
        <f>VLOOKUP(C1074,'Nymex hist.'!A:B,2,0)</f>
        <v>1.9159999999999999</v>
      </c>
      <c r="K1074" s="11">
        <f t="shared" si="263"/>
        <v>1.9936666666666667</v>
      </c>
      <c r="L1074" s="11">
        <f t="shared" si="265"/>
        <v>2.2683999999999997</v>
      </c>
      <c r="M1074" s="9">
        <f t="shared" si="253"/>
        <v>2.1071666666666666</v>
      </c>
      <c r="N1074" s="9">
        <f t="shared" si="254"/>
        <v>2.1177500000000005</v>
      </c>
      <c r="O1074" s="9">
        <f t="shared" si="255"/>
        <v>2.1809166666666666</v>
      </c>
      <c r="P1074" s="9">
        <f t="shared" si="256"/>
        <v>2.2209166666666667</v>
      </c>
      <c r="Q1074" s="9">
        <f t="shared" si="257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x14ac:dyDescent="0.2">
      <c r="A1075">
        <f t="shared" si="258"/>
        <v>3</v>
      </c>
      <c r="B1075">
        <f t="shared" si="259"/>
        <v>4</v>
      </c>
      <c r="C1075" s="1">
        <v>35529</v>
      </c>
      <c r="D1075">
        <f t="shared" si="260"/>
        <v>4</v>
      </c>
      <c r="E1075">
        <f t="shared" si="261"/>
        <v>1997</v>
      </c>
      <c r="F1075" s="17">
        <f t="shared" si="264"/>
        <v>0.27266666666666706</v>
      </c>
      <c r="G1075" s="16">
        <f t="shared" si="250"/>
        <v>-6.6666666666659324E-4</v>
      </c>
      <c r="H1075" s="16">
        <f t="shared" si="251"/>
        <v>5.0916666666666721E-2</v>
      </c>
      <c r="I1075" s="16">
        <f t="shared" si="252"/>
        <v>5.0250000000000128E-2</v>
      </c>
      <c r="J1075" s="7">
        <f>VLOOKUP(C1075,'Nymex hist.'!A:B,2,0)</f>
        <v>1.901</v>
      </c>
      <c r="K1075" s="11">
        <f t="shared" si="263"/>
        <v>1.9873333333333332</v>
      </c>
      <c r="L1075" s="11">
        <f t="shared" si="265"/>
        <v>2.2600000000000002</v>
      </c>
      <c r="M1075" s="9">
        <f t="shared" si="253"/>
        <v>2.1005833333333332</v>
      </c>
      <c r="N1075" s="9">
        <f t="shared" si="254"/>
        <v>2.0999166666666667</v>
      </c>
      <c r="O1075" s="9">
        <f t="shared" si="255"/>
        <v>2.1508333333333334</v>
      </c>
      <c r="P1075" s="9">
        <f t="shared" si="256"/>
        <v>2.1908333333333334</v>
      </c>
      <c r="Q1075" s="9">
        <f t="shared" si="257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">
      <c r="A1076" s="31">
        <f t="shared" si="258"/>
        <v>4</v>
      </c>
      <c r="B1076" s="31">
        <f t="shared" si="259"/>
        <v>4</v>
      </c>
      <c r="C1076" s="1">
        <v>35530</v>
      </c>
      <c r="D1076">
        <f t="shared" si="260"/>
        <v>4</v>
      </c>
      <c r="E1076">
        <f t="shared" si="261"/>
        <v>1997</v>
      </c>
      <c r="F1076" s="19">
        <f t="shared" si="264"/>
        <v>0.27193333333333358</v>
      </c>
      <c r="G1076" s="19">
        <f t="shared" si="250"/>
        <v>4.8333333333330231E-3</v>
      </c>
      <c r="H1076" s="19">
        <f t="shared" si="251"/>
        <v>5.1666666666667194E-2</v>
      </c>
      <c r="I1076" s="19">
        <f t="shared" si="252"/>
        <v>5.6500000000000217E-2</v>
      </c>
      <c r="J1076" s="21">
        <f>VLOOKUP(C1076,'Nymex hist.'!A:B,2,0)</f>
        <v>1.9</v>
      </c>
      <c r="K1076" s="21">
        <f t="shared" si="263"/>
        <v>1.9896666666666665</v>
      </c>
      <c r="L1076" s="21">
        <f t="shared" si="265"/>
        <v>2.2616000000000001</v>
      </c>
      <c r="M1076" s="21">
        <f t="shared" si="253"/>
        <v>2.1043333333333334</v>
      </c>
      <c r="N1076" s="21">
        <f t="shared" si="254"/>
        <v>2.1091666666666664</v>
      </c>
      <c r="O1076" s="21">
        <f t="shared" si="255"/>
        <v>2.1608333333333336</v>
      </c>
      <c r="P1076" s="21">
        <f t="shared" si="256"/>
        <v>2.1908333333333334</v>
      </c>
      <c r="Q1076" s="21">
        <f t="shared" si="257"/>
        <v>2.2208333333333328</v>
      </c>
      <c r="R1076" s="8">
        <v>35530</v>
      </c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9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  <c r="BO1076" s="27"/>
      <c r="BP1076" s="27"/>
      <c r="BQ1076" s="27"/>
      <c r="BR1076" s="27">
        <v>1.9</v>
      </c>
      <c r="BS1076" s="27">
        <v>1.9670000000000001</v>
      </c>
      <c r="BT1076" s="27">
        <v>1.998</v>
      </c>
      <c r="BU1076" s="27">
        <v>2.0150000000000001</v>
      </c>
      <c r="BV1076" s="27">
        <v>2.0179999999999998</v>
      </c>
      <c r="BW1076" s="27">
        <v>2.04</v>
      </c>
      <c r="BX1076" s="27">
        <v>2.177</v>
      </c>
      <c r="BY1076" s="27">
        <v>2.31</v>
      </c>
      <c r="BZ1076" s="27">
        <v>2.3519999999999999</v>
      </c>
      <c r="CA1076" s="27">
        <v>2.2919999999999998</v>
      </c>
      <c r="CB1076" s="27">
        <v>2.177</v>
      </c>
      <c r="CC1076" s="27">
        <v>2.06</v>
      </c>
      <c r="CD1076" s="27">
        <v>2.0099999999999998</v>
      </c>
      <c r="CE1076" s="27">
        <v>1.9850000000000001</v>
      </c>
      <c r="CF1076" s="27">
        <v>1.99</v>
      </c>
      <c r="CG1076" s="27">
        <v>1.9950000000000001</v>
      </c>
      <c r="CH1076" s="27">
        <v>1.9990000000000001</v>
      </c>
      <c r="CI1076" s="27">
        <v>2.0070000000000001</v>
      </c>
      <c r="CJ1076" s="27">
        <v>2.1349999999999998</v>
      </c>
      <c r="CK1076" s="27">
        <v>2.25</v>
      </c>
      <c r="CL1076" s="27">
        <v>2.286</v>
      </c>
      <c r="CM1076" s="27">
        <v>2.2189999999999999</v>
      </c>
      <c r="CN1076" s="27">
        <v>2.117</v>
      </c>
      <c r="CO1076" s="27">
        <v>2.0129999999999999</v>
      </c>
      <c r="CP1076" s="27">
        <v>2.0059999999999998</v>
      </c>
      <c r="CQ1076" s="27">
        <v>2.0129999999999999</v>
      </c>
      <c r="CR1076" s="27">
        <v>2.0190000000000001</v>
      </c>
      <c r="CS1076" s="27">
        <v>2.0249999999999999</v>
      </c>
      <c r="CT1076" s="27">
        <v>2.0350000000000001</v>
      </c>
      <c r="CU1076" s="27">
        <v>2.06</v>
      </c>
      <c r="CV1076" s="27">
        <v>2.1880000000000002</v>
      </c>
      <c r="CW1076" s="27">
        <v>2.3290000000000002</v>
      </c>
      <c r="CX1076" s="27">
        <v>2.3780000000000001</v>
      </c>
      <c r="CY1076" s="27">
        <v>2.298</v>
      </c>
      <c r="CZ1076" s="27">
        <v>2.1749999999999998</v>
      </c>
      <c r="DA1076" s="27">
        <v>2.0840000000000001</v>
      </c>
      <c r="DB1076" s="27">
        <v>2.0459999999999998</v>
      </c>
      <c r="DC1076" s="27">
        <v>2.0529999999999999</v>
      </c>
      <c r="DD1076" s="27">
        <v>2.0590000000000002</v>
      </c>
      <c r="DE1076" s="27">
        <v>2.0649999999999999</v>
      </c>
      <c r="DF1076" s="27">
        <v>2.0750000000000002</v>
      </c>
      <c r="DG1076" s="27">
        <v>2.1</v>
      </c>
      <c r="DH1076" s="27">
        <v>2.2280000000000002</v>
      </c>
      <c r="DI1076" s="27">
        <v>2.3690000000000002</v>
      </c>
      <c r="DJ1076" s="27">
        <v>2.4079999999999999</v>
      </c>
      <c r="DK1076" s="27">
        <v>2.3279999999999998</v>
      </c>
      <c r="DL1076" s="27">
        <v>2.2050000000000001</v>
      </c>
      <c r="DM1076" s="27">
        <v>2.1139999999999999</v>
      </c>
      <c r="DN1076" s="27">
        <v>2.0760000000000001</v>
      </c>
      <c r="DO1076" s="27">
        <v>2.0830000000000002</v>
      </c>
      <c r="DP1076" s="27">
        <v>2.089</v>
      </c>
      <c r="DQ1076" s="27">
        <v>2.0950000000000002</v>
      </c>
      <c r="DR1076" s="27">
        <v>2.105</v>
      </c>
      <c r="DS1076" s="27">
        <v>2.13</v>
      </c>
      <c r="DT1076" s="27">
        <v>2.258</v>
      </c>
      <c r="DU1076" s="27">
        <v>2.399</v>
      </c>
      <c r="DV1076" s="27">
        <v>2.4380000000000002</v>
      </c>
      <c r="DW1076" s="27">
        <v>2.3580000000000001</v>
      </c>
      <c r="DX1076" s="27">
        <v>2.2349999999999999</v>
      </c>
      <c r="DY1076" s="27">
        <v>2.1440000000000001</v>
      </c>
      <c r="DZ1076" s="27">
        <v>2.1059999999999999</v>
      </c>
      <c r="EA1076" s="27">
        <v>2.113</v>
      </c>
      <c r="EB1076" s="27">
        <v>2.1190000000000002</v>
      </c>
      <c r="EC1076" s="27">
        <v>2.125</v>
      </c>
      <c r="ED1076" s="27">
        <v>2.1349999999999998</v>
      </c>
      <c r="EE1076" s="27">
        <v>2.16</v>
      </c>
      <c r="EF1076" s="27">
        <v>2.2879999999999998</v>
      </c>
      <c r="EG1076" s="27">
        <v>2.4289999999999998</v>
      </c>
      <c r="EH1076" s="27">
        <v>2.468</v>
      </c>
      <c r="EI1076" s="27">
        <v>2.3879999999999999</v>
      </c>
      <c r="EJ1076" s="27">
        <v>2.2650000000000001</v>
      </c>
      <c r="EK1076" s="27">
        <v>2.1739999999999999</v>
      </c>
      <c r="EL1076" s="27"/>
      <c r="EM1076" s="27"/>
      <c r="EN1076" s="27"/>
      <c r="EO1076" s="27"/>
      <c r="EP1076" s="27"/>
      <c r="EQ1076" s="27"/>
      <c r="ER1076" s="27"/>
      <c r="ES1076" s="27"/>
      <c r="ET1076" s="27"/>
      <c r="EU1076" s="27"/>
      <c r="EV1076" s="27"/>
      <c r="EW1076" s="27"/>
      <c r="EX1076" s="27"/>
      <c r="EY1076" s="27"/>
      <c r="EZ1076" s="27"/>
      <c r="FA1076" s="27"/>
      <c r="FB1076" s="27"/>
      <c r="FC1076" s="27"/>
      <c r="FD1076" s="27"/>
      <c r="FE1076" s="27"/>
      <c r="FF1076" s="27"/>
      <c r="FG1076" s="27"/>
      <c r="FH1076" s="27"/>
      <c r="FI1076" s="27"/>
      <c r="FJ1076" s="27"/>
      <c r="FK1076" s="27"/>
      <c r="FL1076" s="27"/>
      <c r="FM1076" s="27"/>
      <c r="FN1076" s="27"/>
      <c r="FO1076" s="27"/>
      <c r="FP1076" s="27"/>
      <c r="FQ1076" s="27"/>
      <c r="FR1076" s="27"/>
      <c r="FS1076" s="27"/>
      <c r="FT1076" s="27"/>
      <c r="FU1076" s="27"/>
      <c r="FV1076" s="27"/>
      <c r="FW1076" s="27"/>
      <c r="FX1076" s="27"/>
      <c r="FY1076" s="27"/>
      <c r="FZ1076" s="27"/>
      <c r="GA1076" s="27"/>
      <c r="GB1076" s="27"/>
      <c r="GC1076" s="27"/>
      <c r="GD1076" s="27"/>
      <c r="GE1076" s="27"/>
      <c r="GF1076" s="27"/>
      <c r="GG1076" s="27"/>
      <c r="GH1076" s="27"/>
      <c r="GI1076" s="27"/>
      <c r="GJ1076" s="27"/>
      <c r="GK1076" s="27"/>
      <c r="GL1076" s="27"/>
      <c r="GM1076" s="27"/>
      <c r="GN1076" s="27"/>
      <c r="GO1076" s="27"/>
      <c r="GP1076" s="27"/>
      <c r="GQ1076" s="27"/>
    </row>
    <row r="1077" spans="1:199" customFormat="1" x14ac:dyDescent="0.2">
      <c r="A1077">
        <f t="shared" si="258"/>
        <v>5</v>
      </c>
      <c r="B1077">
        <f t="shared" si="259"/>
        <v>4</v>
      </c>
      <c r="C1077" s="1">
        <v>35531</v>
      </c>
      <c r="D1077">
        <f t="shared" si="260"/>
        <v>4</v>
      </c>
      <c r="E1077">
        <f t="shared" si="261"/>
        <v>1997</v>
      </c>
      <c r="F1077" s="17">
        <f t="shared" si="264"/>
        <v>0.26406666666666689</v>
      </c>
      <c r="G1077" s="16">
        <f t="shared" si="250"/>
        <v>9.8333333333329165E-3</v>
      </c>
      <c r="H1077" s="16">
        <f t="shared" si="251"/>
        <v>4.5166666666666355E-2</v>
      </c>
      <c r="I1077" s="16">
        <f t="shared" si="252"/>
        <v>5.4999999999999272E-2</v>
      </c>
      <c r="J1077" s="7">
        <f>VLOOKUP(C1077,'Nymex hist.'!A:B,2,0)</f>
        <v>1.9330000000000001</v>
      </c>
      <c r="K1077" s="11">
        <f t="shared" si="263"/>
        <v>2.0183333333333331</v>
      </c>
      <c r="L1077" s="11">
        <f t="shared" si="265"/>
        <v>2.2824</v>
      </c>
      <c r="M1077" s="9">
        <f t="shared" si="253"/>
        <v>2.1250000000000004</v>
      </c>
      <c r="N1077" s="9">
        <f t="shared" si="254"/>
        <v>2.1348333333333334</v>
      </c>
      <c r="O1077" s="9">
        <f t="shared" si="255"/>
        <v>2.1799999999999997</v>
      </c>
      <c r="P1077" s="9">
        <f t="shared" si="256"/>
        <v>2.2200000000000002</v>
      </c>
      <c r="Q1077" s="9">
        <f t="shared" si="257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x14ac:dyDescent="0.2">
      <c r="A1078">
        <f t="shared" si="258"/>
        <v>1</v>
      </c>
      <c r="B1078">
        <f t="shared" si="259"/>
        <v>4</v>
      </c>
      <c r="C1078" s="1">
        <v>35534</v>
      </c>
      <c r="D1078">
        <f t="shared" si="260"/>
        <v>4</v>
      </c>
      <c r="E1078">
        <f t="shared" si="261"/>
        <v>1997</v>
      </c>
      <c r="F1078" s="17">
        <f t="shared" si="264"/>
        <v>0.26433333333333309</v>
      </c>
      <c r="G1078" s="16">
        <f t="shared" si="250"/>
        <v>-2.2500000000005294E-3</v>
      </c>
      <c r="H1078" s="16">
        <f t="shared" si="251"/>
        <v>4.5166666666667243E-2</v>
      </c>
      <c r="I1078" s="16">
        <f t="shared" si="252"/>
        <v>4.2916666666666714E-2</v>
      </c>
      <c r="J1078" s="7">
        <f>VLOOKUP(C1078,'Nymex hist.'!A:B,2,0)</f>
        <v>1.9530000000000001</v>
      </c>
      <c r="K1078" s="11">
        <f t="shared" si="263"/>
        <v>2.0266666666666668</v>
      </c>
      <c r="L1078" s="11">
        <f t="shared" si="265"/>
        <v>2.2909999999999999</v>
      </c>
      <c r="M1078" s="9">
        <f t="shared" si="253"/>
        <v>2.1320833333333336</v>
      </c>
      <c r="N1078" s="9">
        <f t="shared" si="254"/>
        <v>2.129833333333333</v>
      </c>
      <c r="O1078" s="9">
        <f t="shared" si="255"/>
        <v>2.1750000000000003</v>
      </c>
      <c r="P1078" s="9">
        <f t="shared" si="256"/>
        <v>2.2149999999999999</v>
      </c>
      <c r="Q1078" s="9">
        <f t="shared" si="257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x14ac:dyDescent="0.2">
      <c r="A1079">
        <f t="shared" si="258"/>
        <v>2</v>
      </c>
      <c r="B1079">
        <f t="shared" si="259"/>
        <v>4</v>
      </c>
      <c r="C1079" s="1">
        <v>35535</v>
      </c>
      <c r="D1079">
        <f t="shared" si="260"/>
        <v>4</v>
      </c>
      <c r="E1079">
        <f t="shared" si="261"/>
        <v>1997</v>
      </c>
      <c r="F1079" s="17">
        <f t="shared" si="264"/>
        <v>0.27373333333333338</v>
      </c>
      <c r="G1079" s="16">
        <f t="shared" si="250"/>
        <v>-2.0000000000002238E-3</v>
      </c>
      <c r="H1079" s="16">
        <f t="shared" si="251"/>
        <v>4.5166666666667243E-2</v>
      </c>
      <c r="I1079" s="16">
        <f t="shared" si="252"/>
        <v>4.316666666666702E-2</v>
      </c>
      <c r="J1079" s="7">
        <f>VLOOKUP(C1079,'Nymex hist.'!A:B,2,0)</f>
        <v>1.9370000000000001</v>
      </c>
      <c r="K1079" s="11">
        <f t="shared" si="263"/>
        <v>2.0166666666666666</v>
      </c>
      <c r="L1079" s="11">
        <f t="shared" si="265"/>
        <v>2.2904</v>
      </c>
      <c r="M1079" s="9">
        <f t="shared" si="253"/>
        <v>2.1318333333333332</v>
      </c>
      <c r="N1079" s="9">
        <f t="shared" si="254"/>
        <v>2.129833333333333</v>
      </c>
      <c r="O1079" s="9">
        <f t="shared" si="255"/>
        <v>2.1750000000000003</v>
      </c>
      <c r="P1079" s="9">
        <f t="shared" si="256"/>
        <v>2.2149999999999999</v>
      </c>
      <c r="Q1079" s="9">
        <f t="shared" si="257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x14ac:dyDescent="0.2">
      <c r="A1080">
        <f t="shared" si="258"/>
        <v>3</v>
      </c>
      <c r="B1080">
        <f t="shared" si="259"/>
        <v>4</v>
      </c>
      <c r="C1080" s="1">
        <v>35536</v>
      </c>
      <c r="D1080">
        <f t="shared" si="260"/>
        <v>4</v>
      </c>
      <c r="E1080">
        <f t="shared" si="261"/>
        <v>1997</v>
      </c>
      <c r="F1080" s="17">
        <f t="shared" si="264"/>
        <v>0.25866666666666704</v>
      </c>
      <c r="G1080" s="16">
        <f t="shared" si="250"/>
        <v>-2.2416666666666973E-2</v>
      </c>
      <c r="H1080" s="16">
        <f t="shared" si="251"/>
        <v>3.5750000000000171E-2</v>
      </c>
      <c r="I1080" s="16">
        <f t="shared" si="252"/>
        <v>1.3333333333333197E-2</v>
      </c>
      <c r="J1080" s="7">
        <f>VLOOKUP(C1080,'Nymex hist.'!A:B,2,0)</f>
        <v>2.0049999999999999</v>
      </c>
      <c r="K1080" s="11">
        <f t="shared" si="263"/>
        <v>2.0723333333333334</v>
      </c>
      <c r="L1080" s="11">
        <f t="shared" si="265"/>
        <v>2.3310000000000004</v>
      </c>
      <c r="M1080" s="9">
        <f t="shared" si="253"/>
        <v>2.1552500000000001</v>
      </c>
      <c r="N1080" s="9">
        <f t="shared" si="254"/>
        <v>2.1328333333333331</v>
      </c>
      <c r="O1080" s="9">
        <f t="shared" si="255"/>
        <v>2.1685833333333333</v>
      </c>
      <c r="P1080" s="9">
        <f t="shared" si="256"/>
        <v>2.2085833333333329</v>
      </c>
      <c r="Q1080" s="9">
        <f t="shared" si="257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">
      <c r="A1081" s="31">
        <f t="shared" si="258"/>
        <v>4</v>
      </c>
      <c r="B1081" s="31">
        <f t="shared" si="259"/>
        <v>4</v>
      </c>
      <c r="C1081" s="1">
        <v>35537</v>
      </c>
      <c r="D1081">
        <f t="shared" si="260"/>
        <v>4</v>
      </c>
      <c r="E1081">
        <f t="shared" si="261"/>
        <v>1997</v>
      </c>
      <c r="F1081" s="19">
        <f t="shared" si="264"/>
        <v>0.23469999999999969</v>
      </c>
      <c r="G1081" s="19">
        <f t="shared" si="250"/>
        <v>-4.741666666666644E-2</v>
      </c>
      <c r="H1081" s="19">
        <f t="shared" si="251"/>
        <v>1.4416666666666078E-2</v>
      </c>
      <c r="I1081" s="19">
        <f t="shared" si="252"/>
        <v>-3.3000000000000362E-2</v>
      </c>
      <c r="J1081" s="21">
        <f>VLOOKUP(C1081,'Nymex hist.'!A:B,2,0)</f>
        <v>2.069</v>
      </c>
      <c r="K1081" s="21">
        <f t="shared" si="263"/>
        <v>2.1365000000000003</v>
      </c>
      <c r="L1081" s="21">
        <f t="shared" si="265"/>
        <v>2.3712</v>
      </c>
      <c r="M1081" s="21">
        <f t="shared" si="253"/>
        <v>2.1738333333333335</v>
      </c>
      <c r="N1081" s="21">
        <f t="shared" si="254"/>
        <v>2.1264166666666671</v>
      </c>
      <c r="O1081" s="21">
        <f t="shared" si="255"/>
        <v>2.1408333333333331</v>
      </c>
      <c r="P1081" s="21">
        <f t="shared" si="256"/>
        <v>2.1708333333333334</v>
      </c>
      <c r="Q1081" s="21">
        <f t="shared" si="257"/>
        <v>2.2008333333333332</v>
      </c>
      <c r="R1081" s="8">
        <v>35537</v>
      </c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9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  <c r="BO1081" s="27"/>
      <c r="BP1081" s="27"/>
      <c r="BQ1081" s="27"/>
      <c r="BR1081" s="27">
        <v>2.069</v>
      </c>
      <c r="BS1081" s="27">
        <v>2.1240000000000001</v>
      </c>
      <c r="BT1081" s="27">
        <v>2.1440000000000001</v>
      </c>
      <c r="BU1081" s="27">
        <v>2.15</v>
      </c>
      <c r="BV1081" s="27">
        <v>2.15</v>
      </c>
      <c r="BW1081" s="27">
        <v>2.1819999999999999</v>
      </c>
      <c r="BX1081" s="27">
        <v>2.3069999999999999</v>
      </c>
      <c r="BY1081" s="27">
        <v>2.4169999999999998</v>
      </c>
      <c r="BZ1081" s="27">
        <v>2.4550000000000001</v>
      </c>
      <c r="CA1081" s="27">
        <v>2.3919999999999999</v>
      </c>
      <c r="CB1081" s="27">
        <v>2.2850000000000001</v>
      </c>
      <c r="CC1081" s="27">
        <v>2.14</v>
      </c>
      <c r="CD1081" s="27">
        <v>2.0830000000000002</v>
      </c>
      <c r="CE1081" s="27">
        <v>2.0499999999999998</v>
      </c>
      <c r="CF1081" s="27">
        <v>2.0499999999999998</v>
      </c>
      <c r="CG1081" s="27">
        <v>2.0550000000000002</v>
      </c>
      <c r="CH1081" s="27">
        <v>2.0550000000000002</v>
      </c>
      <c r="CI1081" s="27">
        <v>2.0649999999999999</v>
      </c>
      <c r="CJ1081" s="27">
        <v>2.1749999999999998</v>
      </c>
      <c r="CK1081" s="27">
        <v>2.2810000000000001</v>
      </c>
      <c r="CL1081" s="27">
        <v>2.3109999999999999</v>
      </c>
      <c r="CM1081" s="27">
        <v>2.2480000000000002</v>
      </c>
      <c r="CN1081" s="27">
        <v>2.1480000000000001</v>
      </c>
      <c r="CO1081" s="27">
        <v>2.0379999999999998</v>
      </c>
      <c r="CP1081" s="27">
        <v>2.0270000000000001</v>
      </c>
      <c r="CQ1081" s="27">
        <v>2.0289999999999999</v>
      </c>
      <c r="CR1081" s="27">
        <v>2.032</v>
      </c>
      <c r="CS1081" s="27">
        <v>2.0379999999999998</v>
      </c>
      <c r="CT1081" s="27">
        <v>2.048</v>
      </c>
      <c r="CU1081" s="27">
        <v>2.0699999999999998</v>
      </c>
      <c r="CV1081" s="27">
        <v>2.1949999999999998</v>
      </c>
      <c r="CW1081" s="27">
        <v>2.3330000000000002</v>
      </c>
      <c r="CX1081" s="27">
        <v>2.3759999999999999</v>
      </c>
      <c r="CY1081" s="27">
        <v>2.2959999999999998</v>
      </c>
      <c r="CZ1081" s="27">
        <v>2.173</v>
      </c>
      <c r="DA1081" s="27">
        <v>2.073</v>
      </c>
      <c r="DB1081" s="27">
        <v>2.0270000000000001</v>
      </c>
      <c r="DC1081" s="27">
        <v>2.0289999999999999</v>
      </c>
      <c r="DD1081" s="27">
        <v>2.032</v>
      </c>
      <c r="DE1081" s="27">
        <v>2.0379999999999998</v>
      </c>
      <c r="DF1081" s="27">
        <v>2.048</v>
      </c>
      <c r="DG1081" s="27">
        <v>2.0699999999999998</v>
      </c>
      <c r="DH1081" s="27">
        <v>2.1949999999999998</v>
      </c>
      <c r="DI1081" s="27">
        <v>2.3330000000000002</v>
      </c>
      <c r="DJ1081" s="27">
        <v>2.4060000000000001</v>
      </c>
      <c r="DK1081" s="27">
        <v>2.3260000000000001</v>
      </c>
      <c r="DL1081" s="27">
        <v>2.2029999999999998</v>
      </c>
      <c r="DM1081" s="27">
        <v>2.1030000000000002</v>
      </c>
      <c r="DN1081" s="27">
        <v>2.0569999999999999</v>
      </c>
      <c r="DO1081" s="27">
        <v>2.0590000000000002</v>
      </c>
      <c r="DP1081" s="27">
        <v>2.0619999999999998</v>
      </c>
      <c r="DQ1081" s="27">
        <v>2.0680000000000001</v>
      </c>
      <c r="DR1081" s="27">
        <v>2.0779999999999998</v>
      </c>
      <c r="DS1081" s="27">
        <v>2.1</v>
      </c>
      <c r="DT1081" s="27">
        <v>2.2250000000000001</v>
      </c>
      <c r="DU1081" s="27">
        <v>2.363</v>
      </c>
      <c r="DV1081" s="27">
        <v>2.4359999999999999</v>
      </c>
      <c r="DW1081" s="27">
        <v>2.3559999999999999</v>
      </c>
      <c r="DX1081" s="27">
        <v>2.2330000000000001</v>
      </c>
      <c r="DY1081" s="27">
        <v>2.133</v>
      </c>
      <c r="DZ1081" s="27">
        <v>2.0870000000000002</v>
      </c>
      <c r="EA1081" s="27">
        <v>2.089</v>
      </c>
      <c r="EB1081" s="27">
        <v>2.0920000000000001</v>
      </c>
      <c r="EC1081" s="27">
        <v>2.0979999999999999</v>
      </c>
      <c r="ED1081" s="27">
        <v>2.1080000000000001</v>
      </c>
      <c r="EE1081" s="27">
        <v>2.13</v>
      </c>
      <c r="EF1081" s="27">
        <v>2.2549999999999999</v>
      </c>
      <c r="EG1081" s="27">
        <v>2.3929999999999998</v>
      </c>
      <c r="EH1081" s="27">
        <v>2.4660000000000002</v>
      </c>
      <c r="EI1081" s="27">
        <v>2.3860000000000001</v>
      </c>
      <c r="EJ1081" s="27">
        <v>2.2629999999999999</v>
      </c>
      <c r="EK1081" s="27">
        <v>2.1629999999999998</v>
      </c>
      <c r="EL1081" s="27"/>
      <c r="EM1081" s="27"/>
      <c r="EN1081" s="27"/>
      <c r="EO1081" s="27"/>
      <c r="EP1081" s="27"/>
      <c r="EQ1081" s="27"/>
      <c r="ER1081" s="27"/>
      <c r="ES1081" s="27"/>
      <c r="ET1081" s="27"/>
      <c r="EU1081" s="27"/>
      <c r="EV1081" s="27"/>
      <c r="EW1081" s="27"/>
      <c r="EX1081" s="27"/>
      <c r="EY1081" s="27"/>
      <c r="EZ1081" s="27"/>
      <c r="FA1081" s="27"/>
      <c r="FB1081" s="27"/>
      <c r="FC1081" s="27"/>
      <c r="FD1081" s="27"/>
      <c r="FE1081" s="27"/>
      <c r="FF1081" s="27"/>
      <c r="FG1081" s="27"/>
      <c r="FH1081" s="27"/>
      <c r="FI1081" s="27"/>
      <c r="FJ1081" s="27"/>
      <c r="FK1081" s="27"/>
      <c r="FL1081" s="27"/>
      <c r="FM1081" s="27"/>
      <c r="FN1081" s="27"/>
      <c r="FO1081" s="27"/>
      <c r="FP1081" s="27"/>
      <c r="FQ1081" s="27"/>
      <c r="FR1081" s="27"/>
      <c r="FS1081" s="27"/>
      <c r="FT1081" s="27"/>
      <c r="FU1081" s="27"/>
      <c r="FV1081" s="27"/>
      <c r="FW1081" s="27"/>
      <c r="FX1081" s="27"/>
      <c r="FY1081" s="27"/>
      <c r="FZ1081" s="27"/>
      <c r="GA1081" s="27"/>
      <c r="GB1081" s="27"/>
      <c r="GC1081" s="27"/>
      <c r="GD1081" s="27"/>
      <c r="GE1081" s="27"/>
      <c r="GF1081" s="27"/>
      <c r="GG1081" s="27"/>
      <c r="GH1081" s="27"/>
      <c r="GI1081" s="27"/>
      <c r="GJ1081" s="27"/>
      <c r="GK1081" s="27"/>
      <c r="GL1081" s="27"/>
      <c r="GM1081" s="27"/>
      <c r="GN1081" s="27"/>
      <c r="GO1081" s="27"/>
      <c r="GP1081" s="27"/>
      <c r="GQ1081" s="27"/>
    </row>
    <row r="1082" spans="1:199" customFormat="1" x14ac:dyDescent="0.2">
      <c r="A1082">
        <f t="shared" si="258"/>
        <v>5</v>
      </c>
      <c r="B1082">
        <f t="shared" si="259"/>
        <v>4</v>
      </c>
      <c r="C1082" s="1">
        <v>35538</v>
      </c>
      <c r="D1082">
        <f t="shared" si="260"/>
        <v>4</v>
      </c>
      <c r="E1082">
        <f t="shared" si="261"/>
        <v>1997</v>
      </c>
      <c r="F1082" s="17">
        <f t="shared" si="264"/>
        <v>0.22153333333333336</v>
      </c>
      <c r="G1082" s="16">
        <f t="shared" si="250"/>
        <v>-3.7916666666667265E-2</v>
      </c>
      <c r="H1082" s="16">
        <f t="shared" si="251"/>
        <v>1.4416666666666966E-2</v>
      </c>
      <c r="I1082" s="16">
        <f t="shared" si="252"/>
        <v>-2.3500000000000298E-2</v>
      </c>
      <c r="J1082" s="7">
        <f>VLOOKUP(C1082,'Nymex hist.'!A:B,2,0)</f>
        <v>2.081</v>
      </c>
      <c r="K1082" s="11">
        <f t="shared" si="263"/>
        <v>2.1496666666666666</v>
      </c>
      <c r="L1082" s="11">
        <f t="shared" si="265"/>
        <v>2.3712</v>
      </c>
      <c r="M1082" s="9">
        <f t="shared" si="253"/>
        <v>2.1693333333333338</v>
      </c>
      <c r="N1082" s="9">
        <f t="shared" si="254"/>
        <v>2.1314166666666665</v>
      </c>
      <c r="O1082" s="9">
        <f t="shared" si="255"/>
        <v>2.1458333333333335</v>
      </c>
      <c r="P1082" s="9">
        <f t="shared" si="256"/>
        <v>2.1758333333333328</v>
      </c>
      <c r="Q1082" s="9">
        <f t="shared" si="257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x14ac:dyDescent="0.2">
      <c r="A1083">
        <f t="shared" si="258"/>
        <v>1</v>
      </c>
      <c r="B1083">
        <f t="shared" si="259"/>
        <v>4</v>
      </c>
      <c r="C1083" s="1">
        <v>35541</v>
      </c>
      <c r="D1083">
        <f t="shared" si="260"/>
        <v>4</v>
      </c>
      <c r="E1083">
        <f t="shared" si="261"/>
        <v>1997</v>
      </c>
      <c r="F1083" s="17">
        <f t="shared" si="264"/>
        <v>0.21206666666666685</v>
      </c>
      <c r="G1083" s="16">
        <f t="shared" si="250"/>
        <v>-2.0166666666667332E-2</v>
      </c>
      <c r="H1083" s="16">
        <f t="shared" si="251"/>
        <v>1.5416666666666856E-2</v>
      </c>
      <c r="I1083" s="16">
        <f t="shared" si="252"/>
        <v>-4.7500000000004761E-3</v>
      </c>
      <c r="J1083" s="7">
        <f>VLOOKUP(C1083,'Nymex hist.'!A:B,2,0)</f>
        <v>2.0640000000000001</v>
      </c>
      <c r="K1083" s="11">
        <f t="shared" si="263"/>
        <v>2.1393333333333335</v>
      </c>
      <c r="L1083" s="11">
        <f t="shared" si="265"/>
        <v>2.3514000000000004</v>
      </c>
      <c r="M1083" s="9">
        <f t="shared" si="253"/>
        <v>2.1575833333333336</v>
      </c>
      <c r="N1083" s="9">
        <f t="shared" si="254"/>
        <v>2.1374166666666663</v>
      </c>
      <c r="O1083" s="9">
        <f t="shared" si="255"/>
        <v>2.1528333333333332</v>
      </c>
      <c r="P1083" s="9">
        <f t="shared" si="256"/>
        <v>2.1828333333333334</v>
      </c>
      <c r="Q1083" s="9">
        <f t="shared" si="257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x14ac:dyDescent="0.2">
      <c r="A1084">
        <f t="shared" si="258"/>
        <v>2</v>
      </c>
      <c r="B1084">
        <f t="shared" si="259"/>
        <v>4</v>
      </c>
      <c r="C1084" s="1">
        <v>35542</v>
      </c>
      <c r="D1084">
        <f t="shared" si="260"/>
        <v>4</v>
      </c>
      <c r="E1084">
        <f t="shared" si="261"/>
        <v>1997</v>
      </c>
      <c r="F1084" s="17">
        <f t="shared" si="264"/>
        <v>0.18723333333333292</v>
      </c>
      <c r="G1084" s="16">
        <f t="shared" si="250"/>
        <v>-1.6999999999999904E-2</v>
      </c>
      <c r="H1084" s="16">
        <f t="shared" si="251"/>
        <v>1.5416666666666412E-2</v>
      </c>
      <c r="I1084" s="16">
        <f t="shared" si="252"/>
        <v>-1.583333333333492E-3</v>
      </c>
      <c r="J1084" s="7">
        <f>VLOOKUP(C1084,'Nymex hist.'!A:B,2,0)</f>
        <v>2.1139999999999999</v>
      </c>
      <c r="K1084" s="11">
        <f t="shared" si="263"/>
        <v>2.172166666666667</v>
      </c>
      <c r="L1084" s="11">
        <f t="shared" si="265"/>
        <v>2.3593999999999999</v>
      </c>
      <c r="M1084" s="9">
        <f t="shared" si="253"/>
        <v>2.1644166666666664</v>
      </c>
      <c r="N1084" s="9">
        <f t="shared" si="254"/>
        <v>2.1474166666666665</v>
      </c>
      <c r="O1084" s="9">
        <f t="shared" si="255"/>
        <v>2.1628333333333329</v>
      </c>
      <c r="P1084" s="9">
        <f t="shared" si="256"/>
        <v>2.1928333333333332</v>
      </c>
      <c r="Q1084" s="9">
        <f t="shared" si="257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x14ac:dyDescent="0.2">
      <c r="A1085">
        <f t="shared" si="258"/>
        <v>3</v>
      </c>
      <c r="B1085">
        <f t="shared" si="259"/>
        <v>4</v>
      </c>
      <c r="C1085" s="1">
        <v>35543</v>
      </c>
      <c r="D1085">
        <f t="shared" si="260"/>
        <v>4</v>
      </c>
      <c r="E1085">
        <f t="shared" si="261"/>
        <v>1997</v>
      </c>
      <c r="F1085" s="17">
        <f t="shared" si="264"/>
        <v>0.20489999999999986</v>
      </c>
      <c r="G1085" s="16">
        <f t="shared" si="250"/>
        <v>1.8333333333333535E-3</v>
      </c>
      <c r="H1085" s="16">
        <f t="shared" si="251"/>
        <v>1.5666666666666273E-2</v>
      </c>
      <c r="I1085" s="16">
        <f t="shared" si="252"/>
        <v>1.7499999999999627E-2</v>
      </c>
      <c r="J1085" s="7">
        <f>VLOOKUP(C1085,'Nymex hist.'!A:B,2,0)</f>
        <v>2.06</v>
      </c>
      <c r="K1085" s="11">
        <f t="shared" si="263"/>
        <v>2.0975000000000001</v>
      </c>
      <c r="L1085" s="11">
        <f t="shared" si="265"/>
        <v>2.3024</v>
      </c>
      <c r="M1085" s="9">
        <f t="shared" si="253"/>
        <v>2.1453333333333333</v>
      </c>
      <c r="N1085" s="9">
        <f t="shared" si="254"/>
        <v>2.1471666666666667</v>
      </c>
      <c r="O1085" s="9">
        <f t="shared" si="255"/>
        <v>2.1628333333333329</v>
      </c>
      <c r="P1085" s="9">
        <f t="shared" si="256"/>
        <v>2.1928333333333332</v>
      </c>
      <c r="Q1085" s="9">
        <f t="shared" si="257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">
      <c r="A1086" s="31">
        <f t="shared" si="258"/>
        <v>4</v>
      </c>
      <c r="B1086" s="31">
        <f t="shared" si="259"/>
        <v>4</v>
      </c>
      <c r="C1086" s="1">
        <v>35544</v>
      </c>
      <c r="D1086">
        <f t="shared" si="260"/>
        <v>4</v>
      </c>
      <c r="E1086">
        <f t="shared" si="261"/>
        <v>1997</v>
      </c>
      <c r="F1086" s="19">
        <f t="shared" si="264"/>
        <v>0.182466666666667</v>
      </c>
      <c r="G1086" s="19">
        <f t="shared" si="250"/>
        <v>1.1583333333333279E-2</v>
      </c>
      <c r="H1086" s="19">
        <f t="shared" si="251"/>
        <v>1.9499999999999851E-2</v>
      </c>
      <c r="I1086" s="19">
        <f t="shared" si="252"/>
        <v>3.108333333333313E-2</v>
      </c>
      <c r="J1086" s="21">
        <f>VLOOKUP(C1086,'Nymex hist.'!A:B,2,0)</f>
        <v>2.1219999999999999</v>
      </c>
      <c r="K1086" s="21">
        <f t="shared" si="263"/>
        <v>2.1363333333333334</v>
      </c>
      <c r="L1086" s="21">
        <f t="shared" si="265"/>
        <v>2.3188000000000004</v>
      </c>
      <c r="M1086" s="21">
        <f t="shared" si="253"/>
        <v>2.1507499999999999</v>
      </c>
      <c r="N1086" s="21">
        <f t="shared" si="254"/>
        <v>2.1623333333333332</v>
      </c>
      <c r="O1086" s="21">
        <f t="shared" si="255"/>
        <v>2.1818333333333331</v>
      </c>
      <c r="P1086" s="21">
        <f t="shared" si="256"/>
        <v>2.2118333333333333</v>
      </c>
      <c r="Q1086" s="21">
        <f t="shared" si="257"/>
        <v>2.2418333333333331</v>
      </c>
      <c r="R1086" s="8">
        <v>35544</v>
      </c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9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  <c r="BO1086" s="27"/>
      <c r="BP1086" s="27"/>
      <c r="BQ1086" s="27"/>
      <c r="BR1086" s="27">
        <v>2.1219999999999999</v>
      </c>
      <c r="BS1086" s="27">
        <v>2.1219999999999999</v>
      </c>
      <c r="BT1086" s="27">
        <v>2.137</v>
      </c>
      <c r="BU1086" s="27">
        <v>2.1419999999999999</v>
      </c>
      <c r="BV1086" s="27">
        <v>2.14</v>
      </c>
      <c r="BW1086" s="27">
        <v>2.1549999999999998</v>
      </c>
      <c r="BX1086" s="27">
        <v>2.2530000000000001</v>
      </c>
      <c r="BY1086" s="27">
        <v>2.3570000000000002</v>
      </c>
      <c r="BZ1086" s="27">
        <v>2.3969999999999998</v>
      </c>
      <c r="CA1086" s="27">
        <v>2.3420000000000001</v>
      </c>
      <c r="CB1086" s="27">
        <v>2.2450000000000001</v>
      </c>
      <c r="CC1086" s="27">
        <v>2.1150000000000002</v>
      </c>
      <c r="CD1086" s="27">
        <v>2.0569999999999999</v>
      </c>
      <c r="CE1086" s="27">
        <v>2.0270000000000001</v>
      </c>
      <c r="CF1086" s="27">
        <v>2.0219999999999998</v>
      </c>
      <c r="CG1086" s="27">
        <v>2.0329999999999999</v>
      </c>
      <c r="CH1086" s="27">
        <v>2.0419999999999998</v>
      </c>
      <c r="CI1086" s="27">
        <v>2.0630000000000002</v>
      </c>
      <c r="CJ1086" s="27">
        <v>2.1789999999999998</v>
      </c>
      <c r="CK1086" s="27">
        <v>2.2869999999999999</v>
      </c>
      <c r="CL1086" s="27">
        <v>2.3250000000000002</v>
      </c>
      <c r="CM1086" s="27">
        <v>2.27</v>
      </c>
      <c r="CN1086" s="27">
        <v>2.1779999999999999</v>
      </c>
      <c r="CO1086" s="27">
        <v>2.0750000000000002</v>
      </c>
      <c r="CP1086" s="27">
        <v>2.0680000000000001</v>
      </c>
      <c r="CQ1086" s="27">
        <v>2.0699999999999998</v>
      </c>
      <c r="CR1086" s="27">
        <v>2.073</v>
      </c>
      <c r="CS1086" s="27">
        <v>2.0790000000000002</v>
      </c>
      <c r="CT1086" s="27">
        <v>2.089</v>
      </c>
      <c r="CU1086" s="27">
        <v>2.1110000000000002</v>
      </c>
      <c r="CV1086" s="27">
        <v>2.2360000000000002</v>
      </c>
      <c r="CW1086" s="27">
        <v>2.3740000000000001</v>
      </c>
      <c r="CX1086" s="27">
        <v>2.4169999999999998</v>
      </c>
      <c r="CY1086" s="27">
        <v>2.3370000000000002</v>
      </c>
      <c r="CZ1086" s="27">
        <v>2.214</v>
      </c>
      <c r="DA1086" s="27">
        <v>2.1139999999999999</v>
      </c>
      <c r="DB1086" s="27">
        <v>2.0680000000000001</v>
      </c>
      <c r="DC1086" s="27">
        <v>2.0699999999999998</v>
      </c>
      <c r="DD1086" s="27">
        <v>2.073</v>
      </c>
      <c r="DE1086" s="27">
        <v>2.0790000000000002</v>
      </c>
      <c r="DF1086" s="27">
        <v>2.089</v>
      </c>
      <c r="DG1086" s="27">
        <v>2.1110000000000002</v>
      </c>
      <c r="DH1086" s="27">
        <v>2.2360000000000002</v>
      </c>
      <c r="DI1086" s="27">
        <v>2.3740000000000001</v>
      </c>
      <c r="DJ1086" s="27">
        <v>2.4470000000000001</v>
      </c>
      <c r="DK1086" s="27">
        <v>2.367</v>
      </c>
      <c r="DL1086" s="27">
        <v>2.2440000000000002</v>
      </c>
      <c r="DM1086" s="27">
        <v>2.1440000000000001</v>
      </c>
      <c r="DN1086" s="27">
        <v>2.0979999999999999</v>
      </c>
      <c r="DO1086" s="27">
        <v>2.1</v>
      </c>
      <c r="DP1086" s="27">
        <v>2.1030000000000002</v>
      </c>
      <c r="DQ1086" s="27">
        <v>2.109</v>
      </c>
      <c r="DR1086" s="27">
        <v>2.1190000000000002</v>
      </c>
      <c r="DS1086" s="27">
        <v>2.141</v>
      </c>
      <c r="DT1086" s="27">
        <v>2.266</v>
      </c>
      <c r="DU1086" s="27">
        <v>2.4039999999999999</v>
      </c>
      <c r="DV1086" s="27">
        <v>2.4769999999999999</v>
      </c>
      <c r="DW1086" s="27">
        <v>2.3969999999999998</v>
      </c>
      <c r="DX1086" s="27">
        <v>2.274</v>
      </c>
      <c r="DY1086" s="27">
        <v>2.1739999999999999</v>
      </c>
      <c r="DZ1086" s="27">
        <v>2.1280000000000001</v>
      </c>
      <c r="EA1086" s="27">
        <v>2.13</v>
      </c>
      <c r="EB1086" s="27">
        <v>2.133</v>
      </c>
      <c r="EC1086" s="27">
        <v>2.1389999999999998</v>
      </c>
      <c r="ED1086" s="27">
        <v>2.149</v>
      </c>
      <c r="EE1086" s="27">
        <v>2.1709999999999998</v>
      </c>
      <c r="EF1086" s="27">
        <v>2.2959999999999998</v>
      </c>
      <c r="EG1086" s="27">
        <v>2.4340000000000002</v>
      </c>
      <c r="EH1086" s="27">
        <v>2.5070000000000001</v>
      </c>
      <c r="EI1086" s="27">
        <v>2.427</v>
      </c>
      <c r="EJ1086" s="27">
        <v>2.3039999999999998</v>
      </c>
      <c r="EK1086" s="27">
        <v>2.2040000000000002</v>
      </c>
      <c r="EL1086" s="27"/>
      <c r="EM1086" s="27"/>
      <c r="EN1086" s="27"/>
      <c r="EO1086" s="27"/>
      <c r="EP1086" s="27"/>
      <c r="EQ1086" s="27"/>
      <c r="ER1086" s="27"/>
      <c r="ES1086" s="27"/>
      <c r="ET1086" s="27"/>
      <c r="EU1086" s="27"/>
      <c r="EV1086" s="27"/>
      <c r="EW1086" s="27"/>
      <c r="EX1086" s="27"/>
      <c r="EY1086" s="27"/>
      <c r="EZ1086" s="27"/>
      <c r="FA1086" s="27"/>
      <c r="FB1086" s="27"/>
      <c r="FC1086" s="27"/>
      <c r="FD1086" s="27"/>
      <c r="FE1086" s="27"/>
      <c r="FF1086" s="27"/>
      <c r="FG1086" s="27"/>
      <c r="FH1086" s="27"/>
      <c r="FI1086" s="27"/>
      <c r="FJ1086" s="27"/>
      <c r="FK1086" s="27"/>
      <c r="FL1086" s="27"/>
      <c r="FM1086" s="27"/>
      <c r="FN1086" s="27"/>
      <c r="FO1086" s="27"/>
      <c r="FP1086" s="27"/>
      <c r="FQ1086" s="27"/>
      <c r="FR1086" s="27"/>
      <c r="FS1086" s="27"/>
      <c r="FT1086" s="27"/>
      <c r="FU1086" s="27"/>
      <c r="FV1086" s="27"/>
      <c r="FW1086" s="27"/>
      <c r="FX1086" s="27"/>
      <c r="FY1086" s="27"/>
      <c r="FZ1086" s="27"/>
      <c r="GA1086" s="27"/>
      <c r="GB1086" s="27"/>
      <c r="GC1086" s="27"/>
      <c r="GD1086" s="27"/>
      <c r="GE1086" s="27"/>
      <c r="GF1086" s="27"/>
      <c r="GG1086" s="27"/>
      <c r="GH1086" s="27"/>
      <c r="GI1086" s="27"/>
      <c r="GJ1086" s="27"/>
      <c r="GK1086" s="27"/>
      <c r="GL1086" s="27"/>
      <c r="GM1086" s="27"/>
      <c r="GN1086" s="27"/>
      <c r="GO1086" s="27"/>
      <c r="GP1086" s="27"/>
      <c r="GQ1086" s="27"/>
    </row>
    <row r="1087" spans="1:199" customFormat="1" x14ac:dyDescent="0.2">
      <c r="A1087">
        <f t="shared" si="258"/>
        <v>5</v>
      </c>
      <c r="B1087">
        <f t="shared" si="259"/>
        <v>4</v>
      </c>
      <c r="C1087" s="1">
        <v>35545</v>
      </c>
      <c r="D1087">
        <f t="shared" si="260"/>
        <v>4</v>
      </c>
      <c r="E1087">
        <f t="shared" si="261"/>
        <v>1997</v>
      </c>
      <c r="F1087" s="17">
        <f t="shared" si="264"/>
        <v>0.17606666666666637</v>
      </c>
      <c r="G1087" s="16">
        <f t="shared" si="250"/>
        <v>-2.4166666666660674E-3</v>
      </c>
      <c r="H1087" s="16">
        <f t="shared" si="251"/>
        <v>2.275000000000027E-2</v>
      </c>
      <c r="I1087" s="16">
        <f t="shared" si="252"/>
        <v>2.0333333333334203E-2</v>
      </c>
      <c r="J1087" s="7">
        <f>VLOOKUP(C1087,'Nymex hist.'!A:B,2,0)</f>
        <v>2.1259999999999999</v>
      </c>
      <c r="K1087" s="11">
        <f t="shared" si="263"/>
        <v>2.1493333333333333</v>
      </c>
      <c r="L1087" s="11">
        <f t="shared" si="265"/>
        <v>2.3253999999999997</v>
      </c>
      <c r="M1087" s="9">
        <f t="shared" si="253"/>
        <v>2.1497499999999996</v>
      </c>
      <c r="N1087" s="9">
        <f t="shared" si="254"/>
        <v>2.1473333333333335</v>
      </c>
      <c r="O1087" s="9">
        <f t="shared" si="255"/>
        <v>2.1700833333333338</v>
      </c>
      <c r="P1087" s="9">
        <f t="shared" si="256"/>
        <v>2.2000833333333336</v>
      </c>
      <c r="Q1087" s="9">
        <f t="shared" si="257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x14ac:dyDescent="0.2">
      <c r="A1088">
        <f t="shared" si="258"/>
        <v>1</v>
      </c>
      <c r="B1088">
        <f t="shared" si="259"/>
        <v>4</v>
      </c>
      <c r="C1088" s="1">
        <v>35548</v>
      </c>
      <c r="D1088">
        <f t="shared" si="260"/>
        <v>4</v>
      </c>
      <c r="E1088">
        <f t="shared" si="261"/>
        <v>1997</v>
      </c>
      <c r="F1088" s="17">
        <f t="shared" si="264"/>
        <v>0.18940000000000001</v>
      </c>
      <c r="G1088" s="16">
        <f t="shared" si="250"/>
        <v>-1.283333333333303E-2</v>
      </c>
      <c r="H1088" s="16">
        <f t="shared" si="251"/>
        <v>1.4916666666666245E-2</v>
      </c>
      <c r="I1088" s="16">
        <f t="shared" si="252"/>
        <v>2.0833333333332149E-3</v>
      </c>
      <c r="J1088" s="7">
        <f>VLOOKUP(C1088,'Nymex hist.'!A:B,2,0)</f>
        <v>2.081</v>
      </c>
      <c r="K1088" s="11">
        <f t="shared" si="263"/>
        <v>2.1259999999999999</v>
      </c>
      <c r="L1088" s="11">
        <f t="shared" si="265"/>
        <v>2.3153999999999999</v>
      </c>
      <c r="M1088" s="9">
        <f t="shared" si="253"/>
        <v>2.13775</v>
      </c>
      <c r="N1088" s="9">
        <f t="shared" si="254"/>
        <v>2.124916666666667</v>
      </c>
      <c r="O1088" s="9">
        <f t="shared" si="255"/>
        <v>2.1398333333333333</v>
      </c>
      <c r="P1088" s="9">
        <f t="shared" si="256"/>
        <v>2.1698333333333335</v>
      </c>
      <c r="Q1088" s="9">
        <f t="shared" si="257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x14ac:dyDescent="0.2">
      <c r="A1089">
        <f t="shared" si="258"/>
        <v>2</v>
      </c>
      <c r="B1089">
        <f t="shared" si="259"/>
        <v>4</v>
      </c>
      <c r="C1089" s="1">
        <v>35549</v>
      </c>
      <c r="D1089">
        <f t="shared" si="260"/>
        <v>4</v>
      </c>
      <c r="E1089">
        <f t="shared" si="261"/>
        <v>1997</v>
      </c>
      <c r="F1089" s="17">
        <f t="shared" si="264"/>
        <v>0.17926666666666646</v>
      </c>
      <c r="G1089" s="16">
        <f t="shared" si="250"/>
        <v>-1.5916666666666579E-2</v>
      </c>
      <c r="H1089" s="16">
        <f t="shared" si="251"/>
        <v>9.9999999999997868E-3</v>
      </c>
      <c r="I1089" s="16">
        <f t="shared" si="252"/>
        <v>-5.9166666666667922E-3</v>
      </c>
      <c r="J1089" s="7">
        <f>VLOOKUP(C1089,'Nymex hist.'!A:B,2,0)</f>
        <v>2.1419999999999999</v>
      </c>
      <c r="K1089" s="11">
        <f t="shared" si="263"/>
        <v>2.1633333333333336</v>
      </c>
      <c r="L1089" s="11">
        <f t="shared" si="265"/>
        <v>2.3426</v>
      </c>
      <c r="M1089" s="9">
        <f t="shared" si="253"/>
        <v>2.1611666666666669</v>
      </c>
      <c r="N1089" s="9">
        <f t="shared" si="254"/>
        <v>2.1452500000000003</v>
      </c>
      <c r="O1089" s="9">
        <f t="shared" si="255"/>
        <v>2.1552500000000001</v>
      </c>
      <c r="P1089" s="9">
        <f t="shared" si="256"/>
        <v>2.1752499999999997</v>
      </c>
      <c r="Q1089" s="9">
        <f t="shared" si="257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x14ac:dyDescent="0.2">
      <c r="A1090">
        <f t="shared" si="258"/>
        <v>3</v>
      </c>
      <c r="B1090">
        <f t="shared" si="259"/>
        <v>4</v>
      </c>
      <c r="C1090" s="1">
        <v>35550</v>
      </c>
      <c r="D1090">
        <f t="shared" si="260"/>
        <v>4</v>
      </c>
      <c r="E1090">
        <f t="shared" si="261"/>
        <v>1997</v>
      </c>
      <c r="F1090" s="17">
        <f t="shared" si="264"/>
        <v>0.18226666666666702</v>
      </c>
      <c r="G1090" s="16">
        <f t="shared" si="250"/>
        <v>-3.641666666666632E-2</v>
      </c>
      <c r="H1090" s="16">
        <f t="shared" si="251"/>
        <v>9.9999999999997868E-3</v>
      </c>
      <c r="I1090" s="16">
        <f t="shared" si="252"/>
        <v>-2.6416666666666533E-2</v>
      </c>
      <c r="J1090" s="7">
        <f>VLOOKUP(C1090,'Nymex hist.'!A:B,2,0)</f>
        <v>2.1840000000000002</v>
      </c>
      <c r="K1090" s="11">
        <f t="shared" si="263"/>
        <v>2.192333333333333</v>
      </c>
      <c r="L1090" s="11">
        <f t="shared" si="265"/>
        <v>2.3746</v>
      </c>
      <c r="M1090" s="9">
        <f t="shared" si="253"/>
        <v>2.1816666666666666</v>
      </c>
      <c r="N1090" s="9">
        <f t="shared" si="254"/>
        <v>2.1452500000000003</v>
      </c>
      <c r="O1090" s="9">
        <f t="shared" si="255"/>
        <v>2.1552500000000001</v>
      </c>
      <c r="P1090" s="9">
        <f t="shared" si="256"/>
        <v>2.1752499999999997</v>
      </c>
      <c r="Q1090" s="9">
        <f t="shared" si="257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">
      <c r="A1091" s="31">
        <f t="shared" si="258"/>
        <v>4</v>
      </c>
      <c r="B1091" s="31">
        <f t="shared" si="259"/>
        <v>5</v>
      </c>
      <c r="C1091" s="1">
        <v>35551</v>
      </c>
      <c r="D1091">
        <f t="shared" si="260"/>
        <v>5</v>
      </c>
      <c r="E1091">
        <f t="shared" si="261"/>
        <v>1997</v>
      </c>
      <c r="F1091" s="19">
        <f t="shared" si="264"/>
        <v>0.15840000000000032</v>
      </c>
      <c r="G1091" s="19">
        <f t="shared" si="250"/>
        <v>-6.5416666666666679E-2</v>
      </c>
      <c r="H1091" s="19">
        <f t="shared" si="251"/>
        <v>4.0000000000000036E-3</v>
      </c>
      <c r="I1091" s="19">
        <f t="shared" si="252"/>
        <v>-6.1416666666666675E-2</v>
      </c>
      <c r="J1091" s="21">
        <f>VLOOKUP(C1091,'Nymex hist.'!A:B,2,0)</f>
        <v>2.2429999999999999</v>
      </c>
      <c r="K1091" s="21">
        <f t="shared" si="263"/>
        <v>2.2585999999999999</v>
      </c>
      <c r="L1091" s="21">
        <f t="shared" si="265"/>
        <v>2.4170000000000003</v>
      </c>
      <c r="M1091" s="21">
        <f t="shared" si="253"/>
        <v>2.2136666666666667</v>
      </c>
      <c r="N1091" s="21">
        <f t="shared" si="254"/>
        <v>2.14825</v>
      </c>
      <c r="O1091" s="21">
        <f t="shared" si="255"/>
        <v>2.15225</v>
      </c>
      <c r="P1091" s="21">
        <f t="shared" si="256"/>
        <v>2.17225</v>
      </c>
      <c r="Q1091" s="21">
        <f t="shared" si="257"/>
        <v>2.1972500000000004</v>
      </c>
      <c r="R1091" s="8">
        <v>35551</v>
      </c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9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  <c r="BO1091" s="27"/>
      <c r="BP1091" s="27"/>
      <c r="BQ1091" s="27"/>
      <c r="BR1091" s="27"/>
      <c r="BS1091" s="27">
        <v>2.2429999999999999</v>
      </c>
      <c r="BT1091" s="27">
        <v>2.2610000000000001</v>
      </c>
      <c r="BU1091" s="27">
        <v>2.2610000000000001</v>
      </c>
      <c r="BV1091" s="27">
        <v>2.258</v>
      </c>
      <c r="BW1091" s="27">
        <v>2.27</v>
      </c>
      <c r="BX1091" s="27">
        <v>2.3650000000000002</v>
      </c>
      <c r="BY1091" s="27">
        <v>2.4649999999999999</v>
      </c>
      <c r="BZ1091" s="27">
        <v>2.5049999999999999</v>
      </c>
      <c r="CA1091" s="27">
        <v>2.4300000000000002</v>
      </c>
      <c r="CB1091" s="27">
        <v>2.3199999999999998</v>
      </c>
      <c r="CC1091" s="27">
        <v>2.1749999999999998</v>
      </c>
      <c r="CD1091" s="27">
        <v>2.125</v>
      </c>
      <c r="CE1091" s="27">
        <v>2.0950000000000002</v>
      </c>
      <c r="CF1091" s="27">
        <v>2.0880000000000001</v>
      </c>
      <c r="CG1091" s="27">
        <v>2.0979999999999999</v>
      </c>
      <c r="CH1091" s="27">
        <v>2.1</v>
      </c>
      <c r="CI1091" s="27">
        <v>2.11</v>
      </c>
      <c r="CJ1091" s="27">
        <v>2.2130000000000001</v>
      </c>
      <c r="CK1091" s="27">
        <v>2.3050000000000002</v>
      </c>
      <c r="CL1091" s="27">
        <v>2.34</v>
      </c>
      <c r="CM1091" s="27">
        <v>2.2799999999999998</v>
      </c>
      <c r="CN1091" s="27">
        <v>2.1850000000000001</v>
      </c>
      <c r="CO1091" s="27">
        <v>2.06</v>
      </c>
      <c r="CP1091" s="27">
        <v>2.052</v>
      </c>
      <c r="CQ1091" s="27">
        <v>2.052</v>
      </c>
      <c r="CR1091" s="27">
        <v>2.0539999999999998</v>
      </c>
      <c r="CS1091" s="27">
        <v>2.0569999999999999</v>
      </c>
      <c r="CT1091" s="27">
        <v>2.0649999999999999</v>
      </c>
      <c r="CU1091" s="27">
        <v>2.085</v>
      </c>
      <c r="CV1091" s="27">
        <v>2.2069999999999999</v>
      </c>
      <c r="CW1091" s="27">
        <v>2.3420000000000001</v>
      </c>
      <c r="CX1091" s="27">
        <v>2.3820000000000001</v>
      </c>
      <c r="CY1091" s="27">
        <v>2.3050000000000002</v>
      </c>
      <c r="CZ1091" s="27">
        <v>2.1850000000000001</v>
      </c>
      <c r="DA1091" s="27">
        <v>2.085</v>
      </c>
      <c r="DB1091" s="27">
        <v>2.0779999999999998</v>
      </c>
      <c r="DC1091" s="27">
        <v>2.0419999999999998</v>
      </c>
      <c r="DD1091" s="27">
        <v>2.044</v>
      </c>
      <c r="DE1091" s="27">
        <v>2.0470000000000002</v>
      </c>
      <c r="DF1091" s="27">
        <v>2.0550000000000002</v>
      </c>
      <c r="DG1091" s="27">
        <v>2.0750000000000002</v>
      </c>
      <c r="DH1091" s="27">
        <v>2.1970000000000001</v>
      </c>
      <c r="DI1091" s="27">
        <v>2.3319999999999999</v>
      </c>
      <c r="DJ1091" s="27">
        <v>2.4020000000000001</v>
      </c>
      <c r="DK1091" s="27">
        <v>2.3250000000000002</v>
      </c>
      <c r="DL1091" s="27">
        <v>2.2050000000000001</v>
      </c>
      <c r="DM1091" s="27">
        <v>2.105</v>
      </c>
      <c r="DN1091" s="27">
        <v>2.0979999999999999</v>
      </c>
      <c r="DO1091" s="27">
        <v>2.0619999999999998</v>
      </c>
      <c r="DP1091" s="27">
        <v>2.0640000000000001</v>
      </c>
      <c r="DQ1091" s="27">
        <v>2.0670000000000002</v>
      </c>
      <c r="DR1091" s="27">
        <v>2.0750000000000002</v>
      </c>
      <c r="DS1091" s="27">
        <v>2.0950000000000002</v>
      </c>
      <c r="DT1091" s="27">
        <v>2.2170000000000001</v>
      </c>
      <c r="DU1091" s="27">
        <v>2.3519999999999999</v>
      </c>
      <c r="DV1091" s="27">
        <v>2.427</v>
      </c>
      <c r="DW1091" s="27">
        <v>2.35</v>
      </c>
      <c r="DX1091" s="27">
        <v>2.23</v>
      </c>
      <c r="DY1091" s="27">
        <v>2.13</v>
      </c>
      <c r="DZ1091" s="27">
        <v>2.1230000000000002</v>
      </c>
      <c r="EA1091" s="27">
        <v>2.0870000000000002</v>
      </c>
      <c r="EB1091" s="27">
        <v>2.089</v>
      </c>
      <c r="EC1091" s="27">
        <v>2.0920000000000001</v>
      </c>
      <c r="ED1091" s="27">
        <v>2.1</v>
      </c>
      <c r="EE1091" s="27">
        <v>2.12</v>
      </c>
      <c r="EF1091" s="27">
        <v>2.242</v>
      </c>
      <c r="EG1091" s="27">
        <v>2.3769999999999998</v>
      </c>
      <c r="EH1091" s="27">
        <v>2.4550000000000001</v>
      </c>
      <c r="EI1091" s="27">
        <v>2.3780000000000001</v>
      </c>
      <c r="EJ1091" s="27">
        <v>2.258</v>
      </c>
      <c r="EK1091" s="27">
        <v>2.1579999999999999</v>
      </c>
      <c r="EL1091" s="27">
        <v>2.1509999999999998</v>
      </c>
      <c r="EM1091" s="27"/>
      <c r="EN1091" s="27"/>
      <c r="EO1091" s="27"/>
      <c r="EP1091" s="27"/>
      <c r="EQ1091" s="27"/>
      <c r="ER1091" s="27"/>
      <c r="ES1091" s="27"/>
      <c r="ET1091" s="27"/>
      <c r="EU1091" s="27"/>
      <c r="EV1091" s="27"/>
      <c r="EW1091" s="27"/>
      <c r="EX1091" s="27"/>
      <c r="EY1091" s="27"/>
      <c r="EZ1091" s="27"/>
      <c r="FA1091" s="27"/>
      <c r="FB1091" s="27"/>
      <c r="FC1091" s="27"/>
      <c r="FD1091" s="27"/>
      <c r="FE1091" s="27"/>
      <c r="FF1091" s="27"/>
      <c r="FG1091" s="27"/>
      <c r="FH1091" s="27"/>
      <c r="FI1091" s="27"/>
      <c r="FJ1091" s="27"/>
      <c r="FK1091" s="27"/>
      <c r="FL1091" s="27"/>
      <c r="FM1091" s="27"/>
      <c r="FN1091" s="27"/>
      <c r="FO1091" s="27"/>
      <c r="FP1091" s="27"/>
      <c r="FQ1091" s="27"/>
      <c r="FR1091" s="27"/>
      <c r="FS1091" s="27"/>
      <c r="FT1091" s="27"/>
      <c r="FU1091" s="27"/>
      <c r="FV1091" s="27"/>
      <c r="FW1091" s="27"/>
      <c r="FX1091" s="27"/>
      <c r="FY1091" s="27"/>
      <c r="FZ1091" s="27"/>
      <c r="GA1091" s="27"/>
      <c r="GB1091" s="27"/>
      <c r="GC1091" s="27"/>
      <c r="GD1091" s="27"/>
      <c r="GE1091" s="27"/>
      <c r="GF1091" s="27"/>
      <c r="GG1091" s="27"/>
      <c r="GH1091" s="27"/>
      <c r="GI1091" s="27"/>
      <c r="GJ1091" s="27"/>
      <c r="GK1091" s="27"/>
      <c r="GL1091" s="27"/>
      <c r="GM1091" s="27"/>
      <c r="GN1091" s="27"/>
      <c r="GO1091" s="27"/>
      <c r="GP1091" s="27"/>
      <c r="GQ1091" s="27"/>
    </row>
    <row r="1092" spans="1:199" customFormat="1" x14ac:dyDescent="0.2">
      <c r="A1092">
        <f t="shared" si="258"/>
        <v>5</v>
      </c>
      <c r="B1092">
        <f t="shared" si="259"/>
        <v>5</v>
      </c>
      <c r="C1092" s="1">
        <v>35552</v>
      </c>
      <c r="D1092">
        <f t="shared" si="260"/>
        <v>5</v>
      </c>
      <c r="E1092">
        <f t="shared" si="261"/>
        <v>1997</v>
      </c>
      <c r="F1092" s="17">
        <f t="shared" si="264"/>
        <v>0.16180000000000039</v>
      </c>
      <c r="G1092" s="16">
        <f t="shared" si="250"/>
        <v>-8.0416666666666803E-2</v>
      </c>
      <c r="H1092" s="16">
        <f t="shared" si="251"/>
        <v>1.5000000000000568E-3</v>
      </c>
      <c r="I1092" s="16">
        <f t="shared" si="252"/>
        <v>-7.8916666666666746E-2</v>
      </c>
      <c r="J1092" s="7">
        <f>VLOOKUP(C1092,'Nymex hist.'!A:B,2,0)</f>
        <v>2.2669999999999999</v>
      </c>
      <c r="K1092" s="11">
        <f t="shared" si="263"/>
        <v>2.2805999999999997</v>
      </c>
      <c r="L1092" s="11">
        <f t="shared" si="265"/>
        <v>2.4424000000000001</v>
      </c>
      <c r="M1092" s="9">
        <f t="shared" si="253"/>
        <v>2.2311666666666667</v>
      </c>
      <c r="N1092" s="9">
        <f t="shared" si="254"/>
        <v>2.1507499999999999</v>
      </c>
      <c r="O1092" s="9">
        <f t="shared" si="255"/>
        <v>2.15225</v>
      </c>
      <c r="P1092" s="9">
        <f t="shared" si="256"/>
        <v>2.17225</v>
      </c>
      <c r="Q1092" s="9">
        <f t="shared" si="257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x14ac:dyDescent="0.2">
      <c r="A1093">
        <f t="shared" si="258"/>
        <v>1</v>
      </c>
      <c r="B1093">
        <f t="shared" si="259"/>
        <v>5</v>
      </c>
      <c r="C1093" s="1">
        <v>35555</v>
      </c>
      <c r="D1093">
        <f t="shared" si="260"/>
        <v>5</v>
      </c>
      <c r="E1093">
        <f t="shared" si="261"/>
        <v>1997</v>
      </c>
      <c r="F1093" s="17">
        <f t="shared" si="264"/>
        <v>0.17500000000000027</v>
      </c>
      <c r="G1093" s="16">
        <f t="shared" ref="G1093:G1156" si="266">N1093-M1093</f>
        <v>-8.0666666666666664E-2</v>
      </c>
      <c r="H1093" s="16">
        <f t="shared" ref="H1093:H1156" si="267">O1093-N1093</f>
        <v>-1.4166666666666217E-3</v>
      </c>
      <c r="I1093" s="16">
        <f t="shared" ref="I1093:I1156" si="268">O1093-M1093</f>
        <v>-8.2083333333333286E-2</v>
      </c>
      <c r="J1093" s="7">
        <f>VLOOKUP(C1093,'Nymex hist.'!A:B,2,0)</f>
        <v>2.2200000000000002</v>
      </c>
      <c r="K1093" s="11">
        <f t="shared" si="263"/>
        <v>2.246</v>
      </c>
      <c r="L1093" s="11">
        <f t="shared" si="265"/>
        <v>2.4210000000000003</v>
      </c>
      <c r="M1093" s="9">
        <f t="shared" ref="M1093:M1156" si="269">SUMIF($S$3:$FQ$3,$E1093+1,$S1093:$FQ1093)/COUNTIF($S$3:$FQ$3,$E1093+1)</f>
        <v>2.2089166666666666</v>
      </c>
      <c r="N1093" s="9">
        <f t="shared" ref="N1093:N1156" si="270">SUMIF($S$3:$FQ$3,$E1093+2,$S1093:$FQ1093)/COUNTIF($S$3:$FQ$3,$E1093+2)</f>
        <v>2.12825</v>
      </c>
      <c r="O1093" s="9">
        <f t="shared" ref="O1093:O1156" si="271">SUMIF($S$3:$FQ$3,$E1093+3,$S1093:$FQ1093)/COUNTIF($S$3:$FQ$3,$E1093+3)</f>
        <v>2.1268333333333334</v>
      </c>
      <c r="P1093" s="9">
        <f t="shared" ref="P1093:P1156" si="272">SUMIF($S$3:$FQ$3,$E1093+4,$S1093:$FQ1093)/COUNTIF($S$3:$FQ$3,$E1093+4)</f>
        <v>2.1468333333333329</v>
      </c>
      <c r="Q1093" s="9">
        <f t="shared" ref="Q1093:Q1156" si="273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x14ac:dyDescent="0.2">
      <c r="A1094">
        <f t="shared" ref="A1094:A1157" si="274">WEEKDAY(C1094,2)</f>
        <v>2</v>
      </c>
      <c r="B1094">
        <f t="shared" ref="B1094:B1157" si="275">MONTH(C1094)</f>
        <v>5</v>
      </c>
      <c r="C1094" s="1">
        <v>35556</v>
      </c>
      <c r="D1094">
        <f t="shared" ref="D1094:D1157" si="276">MONTH(R1094)</f>
        <v>5</v>
      </c>
      <c r="E1094">
        <f t="shared" ref="E1094:E1157" si="277">YEAR(R1094)</f>
        <v>1997</v>
      </c>
      <c r="F1094" s="17">
        <f t="shared" si="264"/>
        <v>0.1581999999999999</v>
      </c>
      <c r="G1094" s="16">
        <f t="shared" si="266"/>
        <v>-6.8499999999999339E-2</v>
      </c>
      <c r="H1094" s="16">
        <f t="shared" si="267"/>
        <v>-1.408333333333367E-2</v>
      </c>
      <c r="I1094" s="16">
        <f t="shared" si="268"/>
        <v>-8.2583333333333009E-2</v>
      </c>
      <c r="J1094" s="7">
        <f>VLOOKUP(C1094,'Nymex hist.'!A:B,2,0)</f>
        <v>2.3090000000000002</v>
      </c>
      <c r="K1094" s="11">
        <f t="shared" si="263"/>
        <v>2.3224</v>
      </c>
      <c r="L1094" s="11">
        <f t="shared" si="265"/>
        <v>2.4805999999999999</v>
      </c>
      <c r="M1094" s="9">
        <f t="shared" si="269"/>
        <v>2.2529999999999997</v>
      </c>
      <c r="N1094" s="9">
        <f t="shared" si="270"/>
        <v>2.1845000000000003</v>
      </c>
      <c r="O1094" s="9">
        <f t="shared" si="271"/>
        <v>2.1704166666666667</v>
      </c>
      <c r="P1094" s="9">
        <f t="shared" si="272"/>
        <v>2.1904166666666671</v>
      </c>
      <c r="Q1094" s="9">
        <f t="shared" si="273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x14ac:dyDescent="0.2">
      <c r="A1095">
        <f t="shared" si="274"/>
        <v>3</v>
      </c>
      <c r="B1095">
        <f t="shared" si="275"/>
        <v>5</v>
      </c>
      <c r="C1095" s="1">
        <v>35557</v>
      </c>
      <c r="D1095">
        <f t="shared" si="276"/>
        <v>5</v>
      </c>
      <c r="E1095">
        <f t="shared" si="277"/>
        <v>1997</v>
      </c>
      <c r="F1095" s="17">
        <f t="shared" si="264"/>
        <v>0.14680000000000026</v>
      </c>
      <c r="G1095" s="16">
        <f t="shared" si="266"/>
        <v>-6.9583333333333108E-2</v>
      </c>
      <c r="H1095" s="16">
        <f t="shared" si="267"/>
        <v>-1.7416666666666636E-2</v>
      </c>
      <c r="I1095" s="16">
        <f t="shared" si="268"/>
        <v>-8.6999999999999744E-2</v>
      </c>
      <c r="J1095" s="7">
        <f>VLOOKUP(C1095,'Nymex hist.'!A:B,2,0)</f>
        <v>2.3530000000000002</v>
      </c>
      <c r="K1095" s="11">
        <f t="shared" si="263"/>
        <v>2.3540000000000001</v>
      </c>
      <c r="L1095" s="11">
        <f t="shared" si="265"/>
        <v>2.5008000000000004</v>
      </c>
      <c r="M1095" s="9">
        <f t="shared" si="269"/>
        <v>2.2581666666666664</v>
      </c>
      <c r="N1095" s="9">
        <f t="shared" si="270"/>
        <v>2.1885833333333333</v>
      </c>
      <c r="O1095" s="9">
        <f t="shared" si="271"/>
        <v>2.1711666666666667</v>
      </c>
      <c r="P1095" s="9">
        <f t="shared" si="272"/>
        <v>2.1911666666666663</v>
      </c>
      <c r="Q1095" s="9">
        <f t="shared" si="273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">
      <c r="A1096" s="31">
        <f t="shared" si="274"/>
        <v>4</v>
      </c>
      <c r="B1096" s="31">
        <f t="shared" si="275"/>
        <v>5</v>
      </c>
      <c r="C1096" s="1">
        <v>35558</v>
      </c>
      <c r="D1096">
        <f t="shared" si="276"/>
        <v>5</v>
      </c>
      <c r="E1096">
        <f t="shared" si="277"/>
        <v>1997</v>
      </c>
      <c r="F1096" s="19">
        <f t="shared" si="264"/>
        <v>0.16020000000000012</v>
      </c>
      <c r="G1096" s="19">
        <f t="shared" si="266"/>
        <v>-3.774999999999995E-2</v>
      </c>
      <c r="H1096" s="19">
        <f t="shared" si="267"/>
        <v>-2.9166666666666341E-2</v>
      </c>
      <c r="I1096" s="19">
        <f t="shared" si="268"/>
        <v>-6.6916666666666291E-2</v>
      </c>
      <c r="J1096" s="21">
        <f>VLOOKUP(C1096,'Nymex hist.'!A:B,2,0)</f>
        <v>2.2730000000000001</v>
      </c>
      <c r="K1096" s="21">
        <f t="shared" si="263"/>
        <v>2.2791999999999999</v>
      </c>
      <c r="L1096" s="21">
        <f t="shared" si="265"/>
        <v>2.4394</v>
      </c>
      <c r="M1096" s="21">
        <f t="shared" si="269"/>
        <v>2.2257500000000001</v>
      </c>
      <c r="N1096" s="21">
        <f t="shared" si="270"/>
        <v>2.1880000000000002</v>
      </c>
      <c r="O1096" s="21">
        <f t="shared" si="271"/>
        <v>2.1588333333333338</v>
      </c>
      <c r="P1096" s="21">
        <f t="shared" si="272"/>
        <v>2.1788333333333334</v>
      </c>
      <c r="Q1096" s="21">
        <f t="shared" si="273"/>
        <v>2.2018333333333335</v>
      </c>
      <c r="R1096" s="8">
        <v>35558</v>
      </c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9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  <c r="BO1096" s="27"/>
      <c r="BP1096" s="27"/>
      <c r="BQ1096" s="27"/>
      <c r="BR1096" s="27"/>
      <c r="BS1096" s="27">
        <v>2.2730000000000001</v>
      </c>
      <c r="BT1096" s="27">
        <v>2.2879999999999998</v>
      </c>
      <c r="BU1096" s="27">
        <v>2.2829999999999999</v>
      </c>
      <c r="BV1096" s="27">
        <v>2.2709999999999999</v>
      </c>
      <c r="BW1096" s="27">
        <v>2.2810000000000001</v>
      </c>
      <c r="BX1096" s="27">
        <v>2.3759999999999999</v>
      </c>
      <c r="BY1096" s="27">
        <v>2.496</v>
      </c>
      <c r="BZ1096" s="27">
        <v>2.5449999999999999</v>
      </c>
      <c r="CA1096" s="27">
        <v>2.4550000000000001</v>
      </c>
      <c r="CB1096" s="27">
        <v>2.3250000000000002</v>
      </c>
      <c r="CC1096" s="27">
        <v>2.165</v>
      </c>
      <c r="CD1096" s="27">
        <v>2.105</v>
      </c>
      <c r="CE1096" s="27">
        <v>2.08</v>
      </c>
      <c r="CF1096" s="27">
        <v>2.0750000000000002</v>
      </c>
      <c r="CG1096" s="27">
        <v>2.09</v>
      </c>
      <c r="CH1096" s="27">
        <v>2.105</v>
      </c>
      <c r="CI1096" s="27">
        <v>2.133</v>
      </c>
      <c r="CJ1096" s="27">
        <v>2.2629999999999999</v>
      </c>
      <c r="CK1096" s="27">
        <v>2.3679999999999999</v>
      </c>
      <c r="CL1096" s="27">
        <v>2.4</v>
      </c>
      <c r="CM1096" s="27">
        <v>2.34</v>
      </c>
      <c r="CN1096" s="27">
        <v>2.2400000000000002</v>
      </c>
      <c r="CO1096" s="27">
        <v>2.12</v>
      </c>
      <c r="CP1096" s="27">
        <v>2.1</v>
      </c>
      <c r="CQ1096" s="27">
        <v>2.09</v>
      </c>
      <c r="CR1096" s="27">
        <v>2.09</v>
      </c>
      <c r="CS1096" s="27">
        <v>2.09</v>
      </c>
      <c r="CT1096" s="27">
        <v>2.0950000000000002</v>
      </c>
      <c r="CU1096" s="27">
        <v>2.109</v>
      </c>
      <c r="CV1096" s="27">
        <v>2.226</v>
      </c>
      <c r="CW1096" s="27">
        <v>2.3559999999999999</v>
      </c>
      <c r="CX1096" s="27">
        <v>2.4</v>
      </c>
      <c r="CY1096" s="27">
        <v>2.3250000000000002</v>
      </c>
      <c r="CZ1096" s="27">
        <v>2.2050000000000001</v>
      </c>
      <c r="DA1096" s="27">
        <v>2.085</v>
      </c>
      <c r="DB1096" s="27">
        <v>2.0449999999999999</v>
      </c>
      <c r="DC1096" s="27">
        <v>2.06</v>
      </c>
      <c r="DD1096" s="27">
        <v>2.06</v>
      </c>
      <c r="DE1096" s="27">
        <v>2.06</v>
      </c>
      <c r="DF1096" s="27">
        <v>2.0649999999999999</v>
      </c>
      <c r="DG1096" s="27">
        <v>2.0790000000000002</v>
      </c>
      <c r="DH1096" s="27">
        <v>2.1960000000000002</v>
      </c>
      <c r="DI1096" s="27">
        <v>2.3260000000000001</v>
      </c>
      <c r="DJ1096" s="27">
        <v>2.42</v>
      </c>
      <c r="DK1096" s="27">
        <v>2.3450000000000002</v>
      </c>
      <c r="DL1096" s="27">
        <v>2.2250000000000001</v>
      </c>
      <c r="DM1096" s="27">
        <v>2.105</v>
      </c>
      <c r="DN1096" s="27">
        <v>2.0649999999999999</v>
      </c>
      <c r="DO1096" s="27">
        <v>2.08</v>
      </c>
      <c r="DP1096" s="27">
        <v>2.08</v>
      </c>
      <c r="DQ1096" s="27">
        <v>2.08</v>
      </c>
      <c r="DR1096" s="27">
        <v>2.085</v>
      </c>
      <c r="DS1096" s="27">
        <v>2.0990000000000002</v>
      </c>
      <c r="DT1096" s="27">
        <v>2.2160000000000002</v>
      </c>
      <c r="DU1096" s="27">
        <v>2.3460000000000001</v>
      </c>
      <c r="DV1096" s="27">
        <v>2.4430000000000001</v>
      </c>
      <c r="DW1096" s="27">
        <v>2.3679999999999999</v>
      </c>
      <c r="DX1096" s="27">
        <v>2.2480000000000002</v>
      </c>
      <c r="DY1096" s="27">
        <v>2.1280000000000001</v>
      </c>
      <c r="DZ1096" s="27">
        <v>2.0880000000000001</v>
      </c>
      <c r="EA1096" s="27">
        <v>2.1030000000000002</v>
      </c>
      <c r="EB1096" s="27">
        <v>2.1030000000000002</v>
      </c>
      <c r="EC1096" s="27">
        <v>2.1030000000000002</v>
      </c>
      <c r="ED1096" s="27">
        <v>2.1080000000000001</v>
      </c>
      <c r="EE1096" s="27">
        <v>2.1219999999999999</v>
      </c>
      <c r="EF1096" s="27">
        <v>2.2389999999999999</v>
      </c>
      <c r="EG1096" s="27">
        <v>2.3690000000000002</v>
      </c>
      <c r="EH1096" s="27">
        <v>2.468</v>
      </c>
      <c r="EI1096" s="27">
        <v>2.3929999999999998</v>
      </c>
      <c r="EJ1096" s="27">
        <v>2.2730000000000001</v>
      </c>
      <c r="EK1096" s="27">
        <v>2.153</v>
      </c>
      <c r="EL1096" s="27">
        <v>2.113</v>
      </c>
      <c r="EM1096" s="27"/>
      <c r="EN1096" s="27"/>
      <c r="EO1096" s="27"/>
      <c r="EP1096" s="27"/>
      <c r="EQ1096" s="27"/>
      <c r="ER1096" s="27"/>
      <c r="ES1096" s="27"/>
      <c r="ET1096" s="27"/>
      <c r="EU1096" s="27"/>
      <c r="EV1096" s="27"/>
      <c r="EW1096" s="27"/>
      <c r="EX1096" s="27"/>
      <c r="EY1096" s="27"/>
      <c r="EZ1096" s="27"/>
      <c r="FA1096" s="27"/>
      <c r="FB1096" s="27"/>
      <c r="FC1096" s="27"/>
      <c r="FD1096" s="27"/>
      <c r="FE1096" s="27"/>
      <c r="FF1096" s="27"/>
      <c r="FG1096" s="27"/>
      <c r="FH1096" s="27"/>
      <c r="FI1096" s="27"/>
      <c r="FJ1096" s="27"/>
      <c r="FK1096" s="27"/>
      <c r="FL1096" s="27"/>
      <c r="FM1096" s="27"/>
      <c r="FN1096" s="27"/>
      <c r="FO1096" s="27"/>
      <c r="FP1096" s="27"/>
      <c r="FQ1096" s="27"/>
      <c r="FR1096" s="27"/>
      <c r="FS1096" s="27"/>
      <c r="FT1096" s="27"/>
      <c r="FU1096" s="27"/>
      <c r="FV1096" s="27"/>
      <c r="FW1096" s="27"/>
      <c r="FX1096" s="27"/>
      <c r="FY1096" s="27"/>
      <c r="FZ1096" s="27"/>
      <c r="GA1096" s="27"/>
      <c r="GB1096" s="27"/>
      <c r="GC1096" s="27"/>
      <c r="GD1096" s="27"/>
      <c r="GE1096" s="27"/>
      <c r="GF1096" s="27"/>
      <c r="GG1096" s="27"/>
      <c r="GH1096" s="27"/>
      <c r="GI1096" s="27"/>
      <c r="GJ1096" s="27"/>
      <c r="GK1096" s="27"/>
      <c r="GL1096" s="27"/>
      <c r="GM1096" s="27"/>
      <c r="GN1096" s="27"/>
      <c r="GO1096" s="27"/>
      <c r="GP1096" s="27"/>
      <c r="GQ1096" s="27"/>
    </row>
    <row r="1097" spans="1:199" customFormat="1" x14ac:dyDescent="0.2">
      <c r="A1097">
        <f t="shared" si="274"/>
        <v>5</v>
      </c>
      <c r="B1097">
        <f t="shared" si="275"/>
        <v>5</v>
      </c>
      <c r="C1097" s="1">
        <v>35559</v>
      </c>
      <c r="D1097">
        <f t="shared" si="276"/>
        <v>5</v>
      </c>
      <c r="E1097">
        <f t="shared" si="277"/>
        <v>1997</v>
      </c>
      <c r="F1097" s="17">
        <f t="shared" si="264"/>
        <v>0.15359999999999996</v>
      </c>
      <c r="G1097" s="16">
        <f t="shared" si="266"/>
        <v>-4.0666666666666629E-2</v>
      </c>
      <c r="H1097" s="16">
        <f t="shared" si="267"/>
        <v>-2.9166666666666785E-2</v>
      </c>
      <c r="I1097" s="16">
        <f t="shared" si="268"/>
        <v>-6.9833333333333414E-2</v>
      </c>
      <c r="J1097" s="7">
        <f>VLOOKUP(C1097,'Nymex hist.'!A:B,2,0)</f>
        <v>2.242</v>
      </c>
      <c r="K1097" s="11">
        <f t="shared" si="263"/>
        <v>2.2410000000000001</v>
      </c>
      <c r="L1097" s="11">
        <f t="shared" si="265"/>
        <v>2.3946000000000001</v>
      </c>
      <c r="M1097" s="9">
        <f t="shared" si="269"/>
        <v>2.1886666666666668</v>
      </c>
      <c r="N1097" s="9">
        <f t="shared" si="270"/>
        <v>2.1480000000000001</v>
      </c>
      <c r="O1097" s="9">
        <f t="shared" si="271"/>
        <v>2.1188333333333333</v>
      </c>
      <c r="P1097" s="9">
        <f t="shared" si="272"/>
        <v>2.1388333333333334</v>
      </c>
      <c r="Q1097" s="9">
        <f t="shared" si="273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x14ac:dyDescent="0.2">
      <c r="A1098">
        <f t="shared" si="274"/>
        <v>1</v>
      </c>
      <c r="B1098">
        <f t="shared" si="275"/>
        <v>5</v>
      </c>
      <c r="C1098" s="1">
        <v>35562</v>
      </c>
      <c r="D1098">
        <f t="shared" si="276"/>
        <v>5</v>
      </c>
      <c r="E1098">
        <f t="shared" si="277"/>
        <v>1997</v>
      </c>
      <c r="F1098" s="17">
        <f t="shared" si="264"/>
        <v>0.14500000000000002</v>
      </c>
      <c r="G1098" s="16">
        <f t="shared" si="266"/>
        <v>-3.6666666666667069E-2</v>
      </c>
      <c r="H1098" s="16">
        <f t="shared" si="267"/>
        <v>-2.791666666666659E-2</v>
      </c>
      <c r="I1098" s="16">
        <f t="shared" si="268"/>
        <v>-6.4583333333333659E-2</v>
      </c>
      <c r="J1098" s="7">
        <f>VLOOKUP(C1098,'Nymex hist.'!A:B,2,0)</f>
        <v>2.2240000000000002</v>
      </c>
      <c r="K1098" s="11">
        <f t="shared" si="263"/>
        <v>2.2240000000000002</v>
      </c>
      <c r="L1098" s="11">
        <f t="shared" si="265"/>
        <v>2.3690000000000002</v>
      </c>
      <c r="M1098" s="9">
        <f t="shared" si="269"/>
        <v>2.163416666666667</v>
      </c>
      <c r="N1098" s="9">
        <f t="shared" si="270"/>
        <v>2.1267499999999999</v>
      </c>
      <c r="O1098" s="9">
        <f t="shared" si="271"/>
        <v>2.0988333333333333</v>
      </c>
      <c r="P1098" s="9">
        <f t="shared" si="272"/>
        <v>2.1188333333333333</v>
      </c>
      <c r="Q1098" s="9">
        <f t="shared" si="273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x14ac:dyDescent="0.2">
      <c r="A1099">
        <f t="shared" si="274"/>
        <v>2</v>
      </c>
      <c r="B1099">
        <f t="shared" si="275"/>
        <v>5</v>
      </c>
      <c r="C1099" s="1">
        <v>35563</v>
      </c>
      <c r="D1099">
        <f t="shared" si="276"/>
        <v>5</v>
      </c>
      <c r="E1099">
        <f t="shared" si="277"/>
        <v>1997</v>
      </c>
      <c r="F1099" s="17">
        <f t="shared" si="264"/>
        <v>0.14200000000000079</v>
      </c>
      <c r="G1099" s="16">
        <f t="shared" si="266"/>
        <v>-3.5083333333334021E-2</v>
      </c>
      <c r="H1099" s="16">
        <f t="shared" si="267"/>
        <v>-3.208333333333302E-2</v>
      </c>
      <c r="I1099" s="16">
        <f t="shared" si="268"/>
        <v>-6.7166666666667041E-2</v>
      </c>
      <c r="J1099" s="7">
        <f>VLOOKUP(C1099,'Nymex hist.'!A:B,2,0)</f>
        <v>2.1890000000000001</v>
      </c>
      <c r="K1099" s="11">
        <f t="shared" si="263"/>
        <v>2.1979999999999995</v>
      </c>
      <c r="L1099" s="11">
        <f t="shared" si="265"/>
        <v>2.3400000000000003</v>
      </c>
      <c r="M1099" s="9">
        <f t="shared" si="269"/>
        <v>2.1403333333333339</v>
      </c>
      <c r="N1099" s="9">
        <f t="shared" si="270"/>
        <v>2.1052499999999998</v>
      </c>
      <c r="O1099" s="9">
        <f t="shared" si="271"/>
        <v>2.0731666666666668</v>
      </c>
      <c r="P1099" s="9">
        <f t="shared" si="272"/>
        <v>2.0931666666666664</v>
      </c>
      <c r="Q1099" s="9">
        <f t="shared" si="273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x14ac:dyDescent="0.2">
      <c r="A1100">
        <f t="shared" si="274"/>
        <v>3</v>
      </c>
      <c r="B1100">
        <f t="shared" si="275"/>
        <v>5</v>
      </c>
      <c r="C1100" s="1">
        <v>35564</v>
      </c>
      <c r="D1100">
        <f t="shared" si="276"/>
        <v>5</v>
      </c>
      <c r="E1100">
        <f t="shared" si="277"/>
        <v>1997</v>
      </c>
      <c r="F1100" s="17">
        <f t="shared" si="264"/>
        <v>0.12880000000000003</v>
      </c>
      <c r="G1100" s="16">
        <f t="shared" si="266"/>
        <v>-3.9916666666667044E-2</v>
      </c>
      <c r="H1100" s="16">
        <f t="shared" si="267"/>
        <v>-3.1833333333333158E-2</v>
      </c>
      <c r="I1100" s="16">
        <f t="shared" si="268"/>
        <v>-7.1750000000000203E-2</v>
      </c>
      <c r="J1100" s="7">
        <f>VLOOKUP(C1100,'Nymex hist.'!A:B,2,0)</f>
        <v>2.2759999999999998</v>
      </c>
      <c r="K1100" s="11">
        <f t="shared" si="263"/>
        <v>2.2586000000000004</v>
      </c>
      <c r="L1100" s="11">
        <f t="shared" si="265"/>
        <v>2.3874000000000004</v>
      </c>
      <c r="M1100" s="9">
        <f t="shared" si="269"/>
        <v>2.1749166666666668</v>
      </c>
      <c r="N1100" s="9">
        <f t="shared" si="270"/>
        <v>2.1349999999999998</v>
      </c>
      <c r="O1100" s="9">
        <f t="shared" si="271"/>
        <v>2.1031666666666666</v>
      </c>
      <c r="P1100" s="9">
        <f t="shared" si="272"/>
        <v>2.1231666666666666</v>
      </c>
      <c r="Q1100" s="9">
        <f t="shared" si="273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">
      <c r="A1101" s="31">
        <f t="shared" si="274"/>
        <v>4</v>
      </c>
      <c r="B1101" s="31">
        <f t="shared" si="275"/>
        <v>5</v>
      </c>
      <c r="C1101" s="1">
        <v>35565</v>
      </c>
      <c r="D1101">
        <f t="shared" si="276"/>
        <v>5</v>
      </c>
      <c r="E1101">
        <f t="shared" si="277"/>
        <v>1997</v>
      </c>
      <c r="F1101" s="19">
        <f t="shared" si="264"/>
        <v>0.15560000000000018</v>
      </c>
      <c r="G1101" s="19">
        <f t="shared" si="266"/>
        <v>-1.4583333333333837E-2</v>
      </c>
      <c r="H1101" s="19">
        <f t="shared" si="267"/>
        <v>-3.0666666666666398E-2</v>
      </c>
      <c r="I1101" s="19">
        <f t="shared" si="268"/>
        <v>-4.5250000000000234E-2</v>
      </c>
      <c r="J1101" s="21">
        <f>VLOOKUP(C1101,'Nymex hist.'!A:B,2,0)</f>
        <v>2.1949999999999998</v>
      </c>
      <c r="K1101" s="21">
        <f t="shared" si="263"/>
        <v>2.1920000000000002</v>
      </c>
      <c r="L1101" s="21">
        <f t="shared" si="265"/>
        <v>2.3476000000000004</v>
      </c>
      <c r="M1101" s="21">
        <f t="shared" si="269"/>
        <v>2.1509166666666668</v>
      </c>
      <c r="N1101" s="21">
        <f t="shared" si="270"/>
        <v>2.136333333333333</v>
      </c>
      <c r="O1101" s="21">
        <f t="shared" si="271"/>
        <v>2.1056666666666666</v>
      </c>
      <c r="P1101" s="21">
        <f t="shared" si="272"/>
        <v>2.1256666666666666</v>
      </c>
      <c r="Q1101" s="21">
        <f t="shared" si="273"/>
        <v>2.1456666666666666</v>
      </c>
      <c r="R1101" s="8">
        <v>35565</v>
      </c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9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  <c r="BO1101" s="27"/>
      <c r="BP1101" s="27"/>
      <c r="BQ1101" s="27"/>
      <c r="BR1101" s="27"/>
      <c r="BS1101" s="27">
        <v>2.1949999999999998</v>
      </c>
      <c r="BT1101" s="27">
        <v>2.2000000000000002</v>
      </c>
      <c r="BU1101" s="27">
        <v>2.2000000000000002</v>
      </c>
      <c r="BV1101" s="27">
        <v>2.1800000000000002</v>
      </c>
      <c r="BW1101" s="27">
        <v>2.1850000000000001</v>
      </c>
      <c r="BX1101" s="27">
        <v>2.2850000000000001</v>
      </c>
      <c r="BY1101" s="27">
        <v>2.41</v>
      </c>
      <c r="BZ1101" s="27">
        <v>2.4500000000000002</v>
      </c>
      <c r="CA1101" s="27">
        <v>2.363</v>
      </c>
      <c r="CB1101" s="27">
        <v>2.23</v>
      </c>
      <c r="CC1101" s="27">
        <v>2.0750000000000002</v>
      </c>
      <c r="CD1101" s="27">
        <v>2.0350000000000001</v>
      </c>
      <c r="CE1101" s="27">
        <v>2.0129999999999999</v>
      </c>
      <c r="CF1101" s="27">
        <v>2.0049999999999999</v>
      </c>
      <c r="CG1101" s="27">
        <v>2.02</v>
      </c>
      <c r="CH1101" s="27">
        <v>2.0350000000000001</v>
      </c>
      <c r="CI1101" s="27">
        <v>2.0649999999999999</v>
      </c>
      <c r="CJ1101" s="27">
        <v>2.2050000000000001</v>
      </c>
      <c r="CK1101" s="27">
        <v>2.3149999999999999</v>
      </c>
      <c r="CL1101" s="27">
        <v>2.35</v>
      </c>
      <c r="CM1101" s="27">
        <v>2.29</v>
      </c>
      <c r="CN1101" s="27">
        <v>2.19</v>
      </c>
      <c r="CO1101" s="27">
        <v>2.069</v>
      </c>
      <c r="CP1101" s="27">
        <v>2.0489999999999999</v>
      </c>
      <c r="CQ1101" s="27">
        <v>2.04</v>
      </c>
      <c r="CR1101" s="27">
        <v>2.04</v>
      </c>
      <c r="CS1101" s="27">
        <v>2.04</v>
      </c>
      <c r="CT1101" s="27">
        <v>2.0449999999999999</v>
      </c>
      <c r="CU1101" s="27">
        <v>2.0569999999999999</v>
      </c>
      <c r="CV1101" s="27">
        <v>2.17</v>
      </c>
      <c r="CW1101" s="27">
        <v>2.2959999999999998</v>
      </c>
      <c r="CX1101" s="27">
        <v>2.34</v>
      </c>
      <c r="CY1101" s="27">
        <v>2.2650000000000001</v>
      </c>
      <c r="CZ1101" s="27">
        <v>2.15</v>
      </c>
      <c r="DA1101" s="27">
        <v>2.0350000000000001</v>
      </c>
      <c r="DB1101" s="27">
        <v>2</v>
      </c>
      <c r="DC1101" s="27">
        <v>2.0099999999999998</v>
      </c>
      <c r="DD1101" s="27">
        <v>2.0099999999999998</v>
      </c>
      <c r="DE1101" s="27">
        <v>2.0099999999999998</v>
      </c>
      <c r="DF1101" s="27">
        <v>2.0150000000000001</v>
      </c>
      <c r="DG1101" s="27">
        <v>2.0270000000000001</v>
      </c>
      <c r="DH1101" s="27">
        <v>2.14</v>
      </c>
      <c r="DI1101" s="27">
        <v>2.266</v>
      </c>
      <c r="DJ1101" s="27">
        <v>2.36</v>
      </c>
      <c r="DK1101" s="27">
        <v>2.2850000000000001</v>
      </c>
      <c r="DL1101" s="27">
        <v>2.17</v>
      </c>
      <c r="DM1101" s="27">
        <v>2.0550000000000002</v>
      </c>
      <c r="DN1101" s="27">
        <v>2.02</v>
      </c>
      <c r="DO1101" s="27">
        <v>2.0299999999999998</v>
      </c>
      <c r="DP1101" s="27">
        <v>2.0299999999999998</v>
      </c>
      <c r="DQ1101" s="27">
        <v>2.0299999999999998</v>
      </c>
      <c r="DR1101" s="27">
        <v>2.0350000000000001</v>
      </c>
      <c r="DS1101" s="27">
        <v>2.0470000000000002</v>
      </c>
      <c r="DT1101" s="27">
        <v>2.16</v>
      </c>
      <c r="DU1101" s="27">
        <v>2.286</v>
      </c>
      <c r="DV1101" s="27">
        <v>2.38</v>
      </c>
      <c r="DW1101" s="27">
        <v>2.3050000000000002</v>
      </c>
      <c r="DX1101" s="27">
        <v>2.19</v>
      </c>
      <c r="DY1101" s="27">
        <v>2.0750000000000002</v>
      </c>
      <c r="DZ1101" s="27">
        <v>2.04</v>
      </c>
      <c r="EA1101" s="27">
        <v>2.0499999999999998</v>
      </c>
      <c r="EB1101" s="27">
        <v>2.0499999999999998</v>
      </c>
      <c r="EC1101" s="27">
        <v>2.0499999999999998</v>
      </c>
      <c r="ED1101" s="27">
        <v>2.0550000000000002</v>
      </c>
      <c r="EE1101" s="27">
        <v>2.0670000000000002</v>
      </c>
      <c r="EF1101" s="27">
        <v>2.1800000000000002</v>
      </c>
      <c r="EG1101" s="27">
        <v>2.306</v>
      </c>
      <c r="EH1101" s="27">
        <v>2.4</v>
      </c>
      <c r="EI1101" s="27">
        <v>2.3250000000000002</v>
      </c>
      <c r="EJ1101" s="27">
        <v>2.21</v>
      </c>
      <c r="EK1101" s="27">
        <v>2.0950000000000002</v>
      </c>
      <c r="EL1101" s="27">
        <v>2.06</v>
      </c>
      <c r="EM1101" s="27"/>
      <c r="EN1101" s="27"/>
      <c r="EO1101" s="27"/>
      <c r="EP1101" s="27"/>
      <c r="EQ1101" s="27"/>
      <c r="ER1101" s="27"/>
      <c r="ES1101" s="27"/>
      <c r="ET1101" s="27"/>
      <c r="EU1101" s="27"/>
      <c r="EV1101" s="27"/>
      <c r="EW1101" s="27"/>
      <c r="EX1101" s="27"/>
      <c r="EY1101" s="27"/>
      <c r="EZ1101" s="27"/>
      <c r="FA1101" s="27"/>
      <c r="FB1101" s="27"/>
      <c r="FC1101" s="27"/>
      <c r="FD1101" s="27"/>
      <c r="FE1101" s="27"/>
      <c r="FF1101" s="27"/>
      <c r="FG1101" s="27"/>
      <c r="FH1101" s="27"/>
      <c r="FI1101" s="27"/>
      <c r="FJ1101" s="27"/>
      <c r="FK1101" s="27"/>
      <c r="FL1101" s="27"/>
      <c r="FM1101" s="27"/>
      <c r="FN1101" s="27"/>
      <c r="FO1101" s="27"/>
      <c r="FP1101" s="27"/>
      <c r="FQ1101" s="27"/>
      <c r="FR1101" s="27"/>
      <c r="FS1101" s="27"/>
      <c r="FT1101" s="27"/>
      <c r="FU1101" s="27"/>
      <c r="FV1101" s="27"/>
      <c r="FW1101" s="27"/>
      <c r="FX1101" s="27"/>
      <c r="FY1101" s="27"/>
      <c r="FZ1101" s="27"/>
      <c r="GA1101" s="27"/>
      <c r="GB1101" s="27"/>
      <c r="GC1101" s="27"/>
      <c r="GD1101" s="27"/>
      <c r="GE1101" s="27"/>
      <c r="GF1101" s="27"/>
      <c r="GG1101" s="27"/>
      <c r="GH1101" s="27"/>
      <c r="GI1101" s="27"/>
      <c r="GJ1101" s="27"/>
      <c r="GK1101" s="27"/>
      <c r="GL1101" s="27"/>
      <c r="GM1101" s="27"/>
      <c r="GN1101" s="27"/>
      <c r="GO1101" s="27"/>
      <c r="GP1101" s="27"/>
      <c r="GQ1101" s="27"/>
    </row>
    <row r="1102" spans="1:199" customFormat="1" x14ac:dyDescent="0.2">
      <c r="A1102">
        <f t="shared" si="274"/>
        <v>5</v>
      </c>
      <c r="B1102">
        <f t="shared" si="275"/>
        <v>5</v>
      </c>
      <c r="C1102" s="1">
        <v>35566</v>
      </c>
      <c r="D1102">
        <f t="shared" si="276"/>
        <v>5</v>
      </c>
      <c r="E1102">
        <f t="shared" si="277"/>
        <v>1997</v>
      </c>
      <c r="F1102" s="17">
        <f t="shared" si="264"/>
        <v>0.14320000000000022</v>
      </c>
      <c r="G1102" s="16">
        <f t="shared" si="266"/>
        <v>6.4166666666665151E-3</v>
      </c>
      <c r="H1102" s="16">
        <f t="shared" si="267"/>
        <v>-7.416666666666849E-3</v>
      </c>
      <c r="I1102" s="16">
        <f t="shared" si="268"/>
        <v>-1.000000000000334E-3</v>
      </c>
      <c r="J1102" s="7">
        <f>VLOOKUP(C1102,'Nymex hist.'!A:B,2,0)</f>
        <v>2.2490000000000001</v>
      </c>
      <c r="K1102" s="11">
        <f t="shared" si="263"/>
        <v>2.2458</v>
      </c>
      <c r="L1102" s="11">
        <f t="shared" si="265"/>
        <v>2.3890000000000002</v>
      </c>
      <c r="M1102" s="9">
        <f t="shared" si="269"/>
        <v>2.1734166666666668</v>
      </c>
      <c r="N1102" s="9">
        <f t="shared" si="270"/>
        <v>2.1798333333333333</v>
      </c>
      <c r="O1102" s="9">
        <f t="shared" si="271"/>
        <v>2.1724166666666664</v>
      </c>
      <c r="P1102" s="9">
        <f t="shared" si="272"/>
        <v>2.2024166666666667</v>
      </c>
      <c r="Q1102" s="9">
        <f t="shared" si="273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x14ac:dyDescent="0.2">
      <c r="A1103">
        <f t="shared" si="274"/>
        <v>1</v>
      </c>
      <c r="B1103">
        <f t="shared" si="275"/>
        <v>5</v>
      </c>
      <c r="C1103" s="1">
        <v>35569</v>
      </c>
      <c r="D1103">
        <f t="shared" si="276"/>
        <v>5</v>
      </c>
      <c r="E1103">
        <f t="shared" si="277"/>
        <v>1997</v>
      </c>
      <c r="F1103" s="17">
        <f t="shared" si="264"/>
        <v>0.14260000000000073</v>
      </c>
      <c r="G1103" s="16">
        <f t="shared" si="266"/>
        <v>1.2249999999999872E-2</v>
      </c>
      <c r="H1103" s="16">
        <f t="shared" si="267"/>
        <v>-1.3666666666666938E-2</v>
      </c>
      <c r="I1103" s="16">
        <f t="shared" si="268"/>
        <v>-1.4166666666670658E-3</v>
      </c>
      <c r="J1103" s="7">
        <f>VLOOKUP(C1103,'Nymex hist.'!A:B,2,0)</f>
        <v>2.2149999999999999</v>
      </c>
      <c r="K1103" s="11">
        <f t="shared" si="263"/>
        <v>2.2269999999999999</v>
      </c>
      <c r="L1103" s="11">
        <f t="shared" si="265"/>
        <v>2.3696000000000006</v>
      </c>
      <c r="M1103" s="9">
        <f t="shared" si="269"/>
        <v>2.1665833333333335</v>
      </c>
      <c r="N1103" s="9">
        <f t="shared" si="270"/>
        <v>2.1788333333333334</v>
      </c>
      <c r="O1103" s="9">
        <f t="shared" si="271"/>
        <v>2.1651666666666665</v>
      </c>
      <c r="P1103" s="9">
        <f t="shared" si="272"/>
        <v>2.1951666666666663</v>
      </c>
      <c r="Q1103" s="9">
        <f t="shared" si="273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x14ac:dyDescent="0.2">
      <c r="A1104">
        <f t="shared" si="274"/>
        <v>2</v>
      </c>
      <c r="B1104">
        <f t="shared" si="275"/>
        <v>5</v>
      </c>
      <c r="C1104" s="1">
        <v>35570</v>
      </c>
      <c r="D1104">
        <f t="shared" si="276"/>
        <v>5</v>
      </c>
      <c r="E1104">
        <f t="shared" si="277"/>
        <v>1997</v>
      </c>
      <c r="F1104" s="17">
        <f t="shared" si="264"/>
        <v>0.1478000000000006</v>
      </c>
      <c r="G1104" s="16">
        <f t="shared" si="266"/>
        <v>-3.4916666666666263E-2</v>
      </c>
      <c r="H1104" s="16">
        <f t="shared" si="267"/>
        <v>-1.8250000000000099E-2</v>
      </c>
      <c r="I1104" s="16">
        <f t="shared" si="268"/>
        <v>-5.3166666666666362E-2</v>
      </c>
      <c r="J1104" s="7">
        <f>VLOOKUP(C1104,'Nymex hist.'!A:B,2,0)</f>
        <v>2.1909999999999998</v>
      </c>
      <c r="K1104" s="11">
        <f t="shared" ref="K1104:K1135" si="278">AVERAGE(BQ1104:BW1104)</f>
        <v>2.2157999999999998</v>
      </c>
      <c r="L1104" s="11">
        <f t="shared" si="265"/>
        <v>2.3636000000000004</v>
      </c>
      <c r="M1104" s="9">
        <f t="shared" si="269"/>
        <v>2.1547499999999995</v>
      </c>
      <c r="N1104" s="9">
        <f t="shared" si="270"/>
        <v>2.1198333333333332</v>
      </c>
      <c r="O1104" s="9">
        <f t="shared" si="271"/>
        <v>2.1015833333333331</v>
      </c>
      <c r="P1104" s="9">
        <f t="shared" si="272"/>
        <v>2.1315833333333329</v>
      </c>
      <c r="Q1104" s="9">
        <f t="shared" si="273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x14ac:dyDescent="0.2">
      <c r="A1105">
        <f t="shared" si="274"/>
        <v>3</v>
      </c>
      <c r="B1105">
        <f t="shared" si="275"/>
        <v>5</v>
      </c>
      <c r="C1105" s="1">
        <v>35571</v>
      </c>
      <c r="D1105">
        <f t="shared" si="276"/>
        <v>5</v>
      </c>
      <c r="E1105">
        <f t="shared" si="277"/>
        <v>1997</v>
      </c>
      <c r="F1105" s="17">
        <f t="shared" si="264"/>
        <v>0.1474000000000002</v>
      </c>
      <c r="G1105" s="16">
        <f t="shared" si="266"/>
        <v>-2.075000000000049E-2</v>
      </c>
      <c r="H1105" s="16">
        <f t="shared" si="267"/>
        <v>-1.1166666666666103E-2</v>
      </c>
      <c r="I1105" s="16">
        <f t="shared" si="268"/>
        <v>-3.1916666666666593E-2</v>
      </c>
      <c r="J1105" s="7">
        <f>VLOOKUP(C1105,'Nymex hist.'!A:B,2,0)</f>
        <v>2.206</v>
      </c>
      <c r="K1105" s="11">
        <f t="shared" si="278"/>
        <v>2.2371999999999996</v>
      </c>
      <c r="L1105" s="11">
        <f t="shared" si="265"/>
        <v>2.3845999999999998</v>
      </c>
      <c r="M1105" s="9">
        <f t="shared" si="269"/>
        <v>2.18025</v>
      </c>
      <c r="N1105" s="9">
        <f t="shared" si="270"/>
        <v>2.1594999999999995</v>
      </c>
      <c r="O1105" s="9">
        <f t="shared" si="271"/>
        <v>2.1483333333333334</v>
      </c>
      <c r="P1105" s="9">
        <f t="shared" si="272"/>
        <v>2.1783333333333332</v>
      </c>
      <c r="Q1105" s="9">
        <f t="shared" si="273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">
      <c r="A1106" s="31">
        <f t="shared" si="274"/>
        <v>4</v>
      </c>
      <c r="B1106" s="31">
        <f t="shared" si="275"/>
        <v>5</v>
      </c>
      <c r="C1106" s="1">
        <v>35572</v>
      </c>
      <c r="D1106">
        <f t="shared" si="276"/>
        <v>5</v>
      </c>
      <c r="E1106">
        <f t="shared" si="277"/>
        <v>1997</v>
      </c>
      <c r="F1106" s="19">
        <f t="shared" si="264"/>
        <v>0.1577999999999995</v>
      </c>
      <c r="G1106" s="19">
        <f t="shared" si="266"/>
        <v>-1.6916666666666469E-2</v>
      </c>
      <c r="H1106" s="19">
        <f t="shared" si="267"/>
        <v>8.3333333333435178E-5</v>
      </c>
      <c r="I1106" s="19">
        <f t="shared" si="268"/>
        <v>-1.6833333333333034E-2</v>
      </c>
      <c r="J1106" s="21">
        <f>VLOOKUP(C1106,'Nymex hist.'!A:B,2,0)</f>
        <v>2.1960000000000002</v>
      </c>
      <c r="K1106" s="21">
        <f t="shared" si="278"/>
        <v>2.2216</v>
      </c>
      <c r="L1106" s="21">
        <f t="shared" si="265"/>
        <v>2.3793999999999995</v>
      </c>
      <c r="M1106" s="21">
        <f t="shared" si="269"/>
        <v>2.1788333333333334</v>
      </c>
      <c r="N1106" s="21">
        <f t="shared" si="270"/>
        <v>2.1619166666666669</v>
      </c>
      <c r="O1106" s="21">
        <f t="shared" si="271"/>
        <v>2.1620000000000004</v>
      </c>
      <c r="P1106" s="21">
        <f t="shared" si="272"/>
        <v>2.1820000000000004</v>
      </c>
      <c r="Q1106" s="21">
        <f t="shared" si="273"/>
        <v>2.2119999999999997</v>
      </c>
      <c r="R1106" s="8">
        <v>35572</v>
      </c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9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  <c r="BO1106" s="27"/>
      <c r="BP1106" s="27"/>
      <c r="BQ1106" s="27"/>
      <c r="BR1106" s="27"/>
      <c r="BS1106" s="27">
        <v>2.1960000000000002</v>
      </c>
      <c r="BT1106" s="27">
        <v>2.2240000000000002</v>
      </c>
      <c r="BU1106" s="27">
        <v>2.2349999999999999</v>
      </c>
      <c r="BV1106" s="27">
        <v>2.2240000000000002</v>
      </c>
      <c r="BW1106" s="27">
        <v>2.2290000000000001</v>
      </c>
      <c r="BX1106" s="27">
        <v>2.3250000000000002</v>
      </c>
      <c r="BY1106" s="27">
        <v>2.4449999999999998</v>
      </c>
      <c r="BZ1106" s="27">
        <v>2.4849999999999999</v>
      </c>
      <c r="CA1106" s="27">
        <v>2.39</v>
      </c>
      <c r="CB1106" s="27">
        <v>2.2519999999999998</v>
      </c>
      <c r="CC1106" s="27">
        <v>2.1</v>
      </c>
      <c r="CD1106" s="27">
        <v>2.0569999999999999</v>
      </c>
      <c r="CE1106" s="27">
        <v>2.04</v>
      </c>
      <c r="CF1106" s="27">
        <v>2.0369999999999999</v>
      </c>
      <c r="CG1106" s="27">
        <v>2.0539999999999998</v>
      </c>
      <c r="CH1106" s="27">
        <v>2.069</v>
      </c>
      <c r="CI1106" s="27">
        <v>2.097</v>
      </c>
      <c r="CJ1106" s="27">
        <v>2.2250000000000001</v>
      </c>
      <c r="CK1106" s="27">
        <v>2.34</v>
      </c>
      <c r="CL1106" s="27">
        <v>2.36</v>
      </c>
      <c r="CM1106" s="27">
        <v>2.3050000000000002</v>
      </c>
      <c r="CN1106" s="27">
        <v>2.2029999999999998</v>
      </c>
      <c r="CO1106" s="27">
        <v>2.0830000000000002</v>
      </c>
      <c r="CP1106" s="27">
        <v>2.0680000000000001</v>
      </c>
      <c r="CQ1106" s="27">
        <v>2.0550000000000002</v>
      </c>
      <c r="CR1106" s="27">
        <v>2.06</v>
      </c>
      <c r="CS1106" s="27">
        <v>2.0640000000000001</v>
      </c>
      <c r="CT1106" s="27">
        <v>2.0750000000000002</v>
      </c>
      <c r="CU1106" s="27">
        <v>2.1</v>
      </c>
      <c r="CV1106" s="27">
        <v>2.2149999999999999</v>
      </c>
      <c r="CW1106" s="27">
        <v>2.355</v>
      </c>
      <c r="CX1106" s="27">
        <v>2.391</v>
      </c>
      <c r="CY1106" s="27">
        <v>2.3170000000000002</v>
      </c>
      <c r="CZ1106" s="27">
        <v>2.2029999999999998</v>
      </c>
      <c r="DA1106" s="27">
        <v>2.089</v>
      </c>
      <c r="DB1106" s="27">
        <v>2.0550000000000002</v>
      </c>
      <c r="DC1106" s="27">
        <v>2.0499999999999998</v>
      </c>
      <c r="DD1106" s="27">
        <v>2.0550000000000002</v>
      </c>
      <c r="DE1106" s="27">
        <v>2.0590000000000002</v>
      </c>
      <c r="DF1106" s="27">
        <v>2.0699999999999998</v>
      </c>
      <c r="DG1106" s="27">
        <v>2.0950000000000002</v>
      </c>
      <c r="DH1106" s="27">
        <v>2.21</v>
      </c>
      <c r="DI1106" s="27">
        <v>2.35</v>
      </c>
      <c r="DJ1106" s="27">
        <v>2.411</v>
      </c>
      <c r="DK1106" s="27">
        <v>2.3370000000000002</v>
      </c>
      <c r="DL1106" s="27">
        <v>2.2229999999999999</v>
      </c>
      <c r="DM1106" s="27">
        <v>2.109</v>
      </c>
      <c r="DN1106" s="27">
        <v>2.0750000000000002</v>
      </c>
      <c r="DO1106" s="27">
        <v>2.0699999999999998</v>
      </c>
      <c r="DP1106" s="27">
        <v>2.0750000000000002</v>
      </c>
      <c r="DQ1106" s="27">
        <v>2.0790000000000002</v>
      </c>
      <c r="DR1106" s="27">
        <v>2.09</v>
      </c>
      <c r="DS1106" s="27">
        <v>2.1150000000000002</v>
      </c>
      <c r="DT1106" s="27">
        <v>2.23</v>
      </c>
      <c r="DU1106" s="27">
        <v>2.37</v>
      </c>
      <c r="DV1106" s="27">
        <v>2.4409999999999998</v>
      </c>
      <c r="DW1106" s="27">
        <v>2.367</v>
      </c>
      <c r="DX1106" s="27">
        <v>2.2530000000000001</v>
      </c>
      <c r="DY1106" s="27">
        <v>2.1389999999999998</v>
      </c>
      <c r="DZ1106" s="27">
        <v>2.105</v>
      </c>
      <c r="EA1106" s="27">
        <v>2.1</v>
      </c>
      <c r="EB1106" s="27">
        <v>2.105</v>
      </c>
      <c r="EC1106" s="27">
        <v>2.109</v>
      </c>
      <c r="ED1106" s="27">
        <v>2.12</v>
      </c>
      <c r="EE1106" s="27">
        <v>2.145</v>
      </c>
      <c r="EF1106" s="27">
        <v>2.2599999999999998</v>
      </c>
      <c r="EG1106" s="27">
        <v>2.4</v>
      </c>
      <c r="EH1106" s="27">
        <v>2.4710000000000001</v>
      </c>
      <c r="EI1106" s="27">
        <v>2.3969999999999998</v>
      </c>
      <c r="EJ1106" s="27">
        <v>2.2829999999999999</v>
      </c>
      <c r="EK1106" s="27">
        <v>2.169</v>
      </c>
      <c r="EL1106" s="27">
        <v>2.1349999999999998</v>
      </c>
      <c r="EM1106" s="27"/>
      <c r="EN1106" s="27"/>
      <c r="EO1106" s="27"/>
      <c r="EP1106" s="27"/>
      <c r="EQ1106" s="27"/>
      <c r="ER1106" s="27"/>
      <c r="ES1106" s="27"/>
      <c r="ET1106" s="27"/>
      <c r="EU1106" s="27"/>
      <c r="EV1106" s="27"/>
      <c r="EW1106" s="27"/>
      <c r="EX1106" s="27"/>
      <c r="EY1106" s="27"/>
      <c r="EZ1106" s="27"/>
      <c r="FA1106" s="27"/>
      <c r="FB1106" s="27"/>
      <c r="FC1106" s="27"/>
      <c r="FD1106" s="27"/>
      <c r="FE1106" s="27"/>
      <c r="FF1106" s="27"/>
      <c r="FG1106" s="27"/>
      <c r="FH1106" s="27"/>
      <c r="FI1106" s="27"/>
      <c r="FJ1106" s="27"/>
      <c r="FK1106" s="27"/>
      <c r="FL1106" s="27"/>
      <c r="FM1106" s="27"/>
      <c r="FN1106" s="27"/>
      <c r="FO1106" s="27"/>
      <c r="FP1106" s="27"/>
      <c r="FQ1106" s="27"/>
      <c r="FR1106" s="27"/>
      <c r="FS1106" s="27"/>
      <c r="FT1106" s="27"/>
      <c r="FU1106" s="27"/>
      <c r="FV1106" s="27"/>
      <c r="FW1106" s="27"/>
      <c r="FX1106" s="27"/>
      <c r="FY1106" s="27"/>
      <c r="FZ1106" s="27"/>
      <c r="GA1106" s="27"/>
      <c r="GB1106" s="27"/>
      <c r="GC1106" s="27"/>
      <c r="GD1106" s="27"/>
      <c r="GE1106" s="27"/>
      <c r="GF1106" s="27"/>
      <c r="GG1106" s="27"/>
      <c r="GH1106" s="27"/>
      <c r="GI1106" s="27"/>
      <c r="GJ1106" s="27"/>
      <c r="GK1106" s="27"/>
      <c r="GL1106" s="27"/>
      <c r="GM1106" s="27"/>
      <c r="GN1106" s="27"/>
      <c r="GO1106" s="27"/>
      <c r="GP1106" s="27"/>
      <c r="GQ1106" s="27"/>
    </row>
    <row r="1107" spans="1:199" customFormat="1" x14ac:dyDescent="0.2">
      <c r="A1107">
        <f t="shared" si="274"/>
        <v>5</v>
      </c>
      <c r="B1107">
        <f t="shared" si="275"/>
        <v>5</v>
      </c>
      <c r="C1107" s="1">
        <v>35573</v>
      </c>
      <c r="D1107">
        <f t="shared" si="276"/>
        <v>5</v>
      </c>
      <c r="E1107">
        <f t="shared" si="277"/>
        <v>1997</v>
      </c>
      <c r="F1107" s="17">
        <f t="shared" si="264"/>
        <v>0.14500000000000002</v>
      </c>
      <c r="G1107" s="16">
        <f t="shared" si="266"/>
        <v>-4.9083333333333812E-2</v>
      </c>
      <c r="H1107" s="16">
        <f t="shared" si="267"/>
        <v>-6.8333333333328028E-3</v>
      </c>
      <c r="I1107" s="16">
        <f t="shared" si="268"/>
        <v>-5.5916666666666615E-2</v>
      </c>
      <c r="J1107" s="7">
        <f>VLOOKUP(C1107,'Nymex hist.'!A:B,2,0)</f>
        <v>2.2850000000000001</v>
      </c>
      <c r="K1107" s="11">
        <f t="shared" si="278"/>
        <v>2.2877999999999998</v>
      </c>
      <c r="L1107" s="11">
        <f t="shared" si="265"/>
        <v>2.4327999999999999</v>
      </c>
      <c r="M1107" s="9">
        <f t="shared" si="269"/>
        <v>2.2069166666666669</v>
      </c>
      <c r="N1107" s="9">
        <f t="shared" si="270"/>
        <v>2.157833333333333</v>
      </c>
      <c r="O1107" s="9">
        <f t="shared" si="271"/>
        <v>2.1510000000000002</v>
      </c>
      <c r="P1107" s="9">
        <f t="shared" si="272"/>
        <v>2.1710000000000003</v>
      </c>
      <c r="Q1107" s="9">
        <f t="shared" si="273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x14ac:dyDescent="0.2">
      <c r="A1108">
        <f t="shared" si="274"/>
        <v>2</v>
      </c>
      <c r="B1108">
        <f t="shared" si="275"/>
        <v>5</v>
      </c>
      <c r="C1108" s="1">
        <v>35577</v>
      </c>
      <c r="D1108">
        <f t="shared" si="276"/>
        <v>5</v>
      </c>
      <c r="E1108">
        <f t="shared" si="277"/>
        <v>1997</v>
      </c>
      <c r="F1108" s="17">
        <f t="shared" si="264"/>
        <v>0.11359999999999992</v>
      </c>
      <c r="G1108" s="16">
        <f t="shared" si="266"/>
        <v>-6.5916666666666845E-2</v>
      </c>
      <c r="H1108" s="16">
        <f t="shared" si="267"/>
        <v>-7.6666666666671546E-3</v>
      </c>
      <c r="I1108" s="16">
        <f t="shared" si="268"/>
        <v>-7.3583333333334E-2</v>
      </c>
      <c r="J1108" s="7">
        <f>VLOOKUP(C1108,'Nymex hist.'!A:B,2,0)</f>
        <v>2.363</v>
      </c>
      <c r="K1108" s="11">
        <f t="shared" si="278"/>
        <v>2.3464</v>
      </c>
      <c r="L1108" s="11">
        <f t="shared" si="265"/>
        <v>2.46</v>
      </c>
      <c r="M1108" s="9">
        <f t="shared" si="269"/>
        <v>2.2145833333333336</v>
      </c>
      <c r="N1108" s="9">
        <f t="shared" si="270"/>
        <v>2.1486666666666667</v>
      </c>
      <c r="O1108" s="9">
        <f t="shared" si="271"/>
        <v>2.1409999999999996</v>
      </c>
      <c r="P1108" s="9">
        <f t="shared" si="272"/>
        <v>2.1609999999999996</v>
      </c>
      <c r="Q1108" s="9">
        <f t="shared" si="273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x14ac:dyDescent="0.2">
      <c r="A1109">
        <f t="shared" si="274"/>
        <v>3</v>
      </c>
      <c r="B1109">
        <f t="shared" si="275"/>
        <v>5</v>
      </c>
      <c r="C1109" s="1">
        <v>35578</v>
      </c>
      <c r="D1109">
        <f t="shared" si="276"/>
        <v>5</v>
      </c>
      <c r="E1109">
        <f t="shared" si="277"/>
        <v>1997</v>
      </c>
      <c r="F1109" s="17">
        <f t="shared" si="264"/>
        <v>0.11399999999999988</v>
      </c>
      <c r="G1109" s="16">
        <f t="shared" si="266"/>
        <v>-6.8083333333333496E-2</v>
      </c>
      <c r="H1109" s="16">
        <f t="shared" si="267"/>
        <v>-7.6666666666671546E-3</v>
      </c>
      <c r="I1109" s="16">
        <f t="shared" si="268"/>
        <v>-7.575000000000065E-2</v>
      </c>
      <c r="J1109" s="7">
        <f>VLOOKUP(C1109,'Nymex hist.'!A:B,2,0)</f>
        <v>2.3460000000000001</v>
      </c>
      <c r="K1109" s="11">
        <f t="shared" si="278"/>
        <v>2.3090000000000002</v>
      </c>
      <c r="L1109" s="11">
        <f t="shared" si="265"/>
        <v>2.423</v>
      </c>
      <c r="M1109" s="9">
        <f t="shared" si="269"/>
        <v>2.1847500000000002</v>
      </c>
      <c r="N1109" s="9">
        <f t="shared" si="270"/>
        <v>2.1166666666666667</v>
      </c>
      <c r="O1109" s="9">
        <f t="shared" si="271"/>
        <v>2.1089999999999995</v>
      </c>
      <c r="P1109" s="9">
        <f t="shared" si="272"/>
        <v>2.129</v>
      </c>
      <c r="Q1109" s="9">
        <f t="shared" si="273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">
      <c r="A1110" s="31">
        <f t="shared" si="274"/>
        <v>4</v>
      </c>
      <c r="B1110" s="31">
        <f t="shared" si="275"/>
        <v>5</v>
      </c>
      <c r="C1110" s="1">
        <v>35579</v>
      </c>
      <c r="D1110">
        <f t="shared" si="276"/>
        <v>5</v>
      </c>
      <c r="E1110">
        <f t="shared" si="277"/>
        <v>1997</v>
      </c>
      <c r="F1110" s="19">
        <f t="shared" si="264"/>
        <v>0.11919999999999975</v>
      </c>
      <c r="G1110" s="19">
        <f t="shared" si="266"/>
        <v>-4.9416666666666664E-2</v>
      </c>
      <c r="H1110" s="19">
        <f t="shared" si="267"/>
        <v>-5.7499999999999218E-3</v>
      </c>
      <c r="I1110" s="19">
        <f t="shared" si="268"/>
        <v>-5.5166666666666586E-2</v>
      </c>
      <c r="J1110" s="21">
        <f>VLOOKUP(C1110,'Nymex hist.'!A:B,2,0)</f>
        <v>2.25</v>
      </c>
      <c r="K1110" s="21">
        <f t="shared" si="278"/>
        <v>2.2624</v>
      </c>
      <c r="L1110" s="21">
        <f t="shared" si="265"/>
        <v>2.3815999999999997</v>
      </c>
      <c r="M1110" s="21">
        <f t="shared" si="269"/>
        <v>2.16675</v>
      </c>
      <c r="N1110" s="21">
        <f t="shared" si="270"/>
        <v>2.1173333333333333</v>
      </c>
      <c r="O1110" s="21">
        <f t="shared" si="271"/>
        <v>2.1115833333333334</v>
      </c>
      <c r="P1110" s="21">
        <f t="shared" si="272"/>
        <v>2.1315833333333334</v>
      </c>
      <c r="Q1110" s="21">
        <f t="shared" si="273"/>
        <v>2.1565833333333333</v>
      </c>
      <c r="R1110" s="8">
        <v>35579</v>
      </c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9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  <c r="BO1110" s="27"/>
      <c r="BP1110" s="27"/>
      <c r="BQ1110" s="27"/>
      <c r="BR1110" s="27"/>
      <c r="BS1110" s="27">
        <v>2.3460000000000001</v>
      </c>
      <c r="BT1110" s="27">
        <v>2.25</v>
      </c>
      <c r="BU1110" s="27">
        <v>2.2509999999999999</v>
      </c>
      <c r="BV1110" s="27">
        <v>2.23</v>
      </c>
      <c r="BW1110" s="27">
        <v>2.2349999999999999</v>
      </c>
      <c r="BX1110" s="27">
        <v>2.3450000000000002</v>
      </c>
      <c r="BY1110" s="27">
        <v>2.4500000000000002</v>
      </c>
      <c r="BZ1110" s="27">
        <v>2.488</v>
      </c>
      <c r="CA1110" s="27">
        <v>2.3849999999999998</v>
      </c>
      <c r="CB1110" s="27">
        <v>2.2400000000000002</v>
      </c>
      <c r="CC1110" s="27">
        <v>2.1</v>
      </c>
      <c r="CD1110" s="27">
        <v>2.0550000000000002</v>
      </c>
      <c r="CE1110" s="27">
        <v>2.0350000000000001</v>
      </c>
      <c r="CF1110" s="27">
        <v>2.0270000000000001</v>
      </c>
      <c r="CG1110" s="27">
        <v>2.04</v>
      </c>
      <c r="CH1110" s="27">
        <v>2.0489999999999999</v>
      </c>
      <c r="CI1110" s="27">
        <v>2.0760000000000001</v>
      </c>
      <c r="CJ1110" s="27">
        <v>2.2000000000000002</v>
      </c>
      <c r="CK1110" s="27">
        <v>2.306</v>
      </c>
      <c r="CL1110" s="27">
        <v>2.3250000000000002</v>
      </c>
      <c r="CM1110" s="27">
        <v>2.2759999999999998</v>
      </c>
      <c r="CN1110" s="27">
        <v>2.1680000000000001</v>
      </c>
      <c r="CO1110" s="27">
        <v>2.048</v>
      </c>
      <c r="CP1110" s="27">
        <v>2.0179999999999998</v>
      </c>
      <c r="CQ1110" s="27">
        <v>2.0049999999999999</v>
      </c>
      <c r="CR1110" s="27">
        <v>2.008</v>
      </c>
      <c r="CS1110" s="27">
        <v>2.012</v>
      </c>
      <c r="CT1110" s="27">
        <v>2.0230000000000001</v>
      </c>
      <c r="CU1110" s="27">
        <v>2.0529999999999999</v>
      </c>
      <c r="CV1110" s="27">
        <v>2.1709999999999998</v>
      </c>
      <c r="CW1110" s="27">
        <v>2.3010000000000002</v>
      </c>
      <c r="CX1110" s="27">
        <v>2.3370000000000002</v>
      </c>
      <c r="CY1110" s="27">
        <v>2.2629999999999999</v>
      </c>
      <c r="CZ1110" s="27">
        <v>2.149</v>
      </c>
      <c r="DA1110" s="27">
        <v>2.0350000000000001</v>
      </c>
      <c r="DB1110" s="27">
        <v>2.0009999999999999</v>
      </c>
      <c r="DC1110" s="27">
        <v>1.986</v>
      </c>
      <c r="DD1110" s="27">
        <v>2.008</v>
      </c>
      <c r="DE1110" s="27">
        <v>2.012</v>
      </c>
      <c r="DF1110" s="27">
        <v>2.0230000000000001</v>
      </c>
      <c r="DG1110" s="27">
        <v>2.0529999999999999</v>
      </c>
      <c r="DH1110" s="27">
        <v>2.1709999999999998</v>
      </c>
      <c r="DI1110" s="27">
        <v>2.3010000000000002</v>
      </c>
      <c r="DJ1110" s="27">
        <v>2.3570000000000002</v>
      </c>
      <c r="DK1110" s="27">
        <v>2.2829999999999999</v>
      </c>
      <c r="DL1110" s="27">
        <v>2.169</v>
      </c>
      <c r="DM1110" s="27">
        <v>2.0550000000000002</v>
      </c>
      <c r="DN1110" s="27">
        <v>2.0209999999999999</v>
      </c>
      <c r="DO1110" s="27">
        <v>2.0059999999999998</v>
      </c>
      <c r="DP1110" s="27">
        <v>2.028</v>
      </c>
      <c r="DQ1110" s="27">
        <v>2.032</v>
      </c>
      <c r="DR1110" s="27">
        <v>2.0430000000000001</v>
      </c>
      <c r="DS1110" s="27">
        <v>2.073</v>
      </c>
      <c r="DT1110" s="27">
        <v>2.1909999999999998</v>
      </c>
      <c r="DU1110" s="27">
        <v>2.3210000000000002</v>
      </c>
      <c r="DV1110" s="27">
        <v>2.3820000000000001</v>
      </c>
      <c r="DW1110" s="27">
        <v>2.3079999999999998</v>
      </c>
      <c r="DX1110" s="27">
        <v>2.194</v>
      </c>
      <c r="DY1110" s="27">
        <v>2.08</v>
      </c>
      <c r="DZ1110" s="27">
        <v>2.0459999999999998</v>
      </c>
      <c r="EA1110" s="27">
        <v>2.0310000000000001</v>
      </c>
      <c r="EB1110" s="27">
        <v>2.0529999999999999</v>
      </c>
      <c r="EC1110" s="27">
        <v>2.0569999999999999</v>
      </c>
      <c r="ED1110" s="27">
        <v>2.0680000000000001</v>
      </c>
      <c r="EE1110" s="27">
        <v>2.0979999999999999</v>
      </c>
      <c r="EF1110" s="27">
        <v>2.2160000000000002</v>
      </c>
      <c r="EG1110" s="27">
        <v>2.3460000000000001</v>
      </c>
      <c r="EH1110" s="27">
        <v>2.4119999999999999</v>
      </c>
      <c r="EI1110" s="27">
        <v>2.3380000000000001</v>
      </c>
      <c r="EJ1110" s="27">
        <v>2.2240000000000002</v>
      </c>
      <c r="EK1110" s="27">
        <v>2.11</v>
      </c>
      <c r="EL1110" s="27">
        <v>2.0760000000000001</v>
      </c>
      <c r="EM1110" s="27"/>
      <c r="EN1110" s="27"/>
      <c r="EO1110" s="27"/>
      <c r="EP1110" s="27"/>
      <c r="EQ1110" s="27"/>
      <c r="ER1110" s="27"/>
      <c r="ES1110" s="27"/>
      <c r="ET1110" s="27"/>
      <c r="EU1110" s="27"/>
      <c r="EV1110" s="27"/>
      <c r="EW1110" s="27"/>
      <c r="EX1110" s="27"/>
      <c r="EY1110" s="27"/>
      <c r="EZ1110" s="27"/>
      <c r="FA1110" s="27"/>
      <c r="FB1110" s="27"/>
      <c r="FC1110" s="27"/>
      <c r="FD1110" s="27"/>
      <c r="FE1110" s="27"/>
      <c r="FF1110" s="27"/>
      <c r="FG1110" s="27"/>
      <c r="FH1110" s="27"/>
      <c r="FI1110" s="27"/>
      <c r="FJ1110" s="27"/>
      <c r="FK1110" s="27"/>
      <c r="FL1110" s="27"/>
      <c r="FM1110" s="27"/>
      <c r="FN1110" s="27"/>
      <c r="FO1110" s="27"/>
      <c r="FP1110" s="27"/>
      <c r="FQ1110" s="27"/>
      <c r="FR1110" s="27"/>
      <c r="FS1110" s="27"/>
      <c r="FT1110" s="27"/>
      <c r="FU1110" s="27"/>
      <c r="FV1110" s="27"/>
      <c r="FW1110" s="27"/>
      <c r="FX1110" s="27"/>
      <c r="FY1110" s="27"/>
      <c r="FZ1110" s="27"/>
      <c r="GA1110" s="27"/>
      <c r="GB1110" s="27"/>
      <c r="GC1110" s="27"/>
      <c r="GD1110" s="27"/>
      <c r="GE1110" s="27"/>
      <c r="GF1110" s="27"/>
      <c r="GG1110" s="27"/>
      <c r="GH1110" s="27"/>
      <c r="GI1110" s="27"/>
      <c r="GJ1110" s="27"/>
      <c r="GK1110" s="27"/>
      <c r="GL1110" s="27"/>
      <c r="GM1110" s="27"/>
      <c r="GN1110" s="27"/>
      <c r="GO1110" s="27"/>
      <c r="GP1110" s="27"/>
      <c r="GQ1110" s="27"/>
    </row>
    <row r="1111" spans="1:199" customFormat="1" x14ac:dyDescent="0.2">
      <c r="A1111">
        <f t="shared" si="274"/>
        <v>5</v>
      </c>
      <c r="B1111">
        <f t="shared" si="275"/>
        <v>5</v>
      </c>
      <c r="C1111" s="1">
        <v>35580</v>
      </c>
      <c r="D1111">
        <f t="shared" si="276"/>
        <v>5</v>
      </c>
      <c r="E1111">
        <f t="shared" si="277"/>
        <v>1997</v>
      </c>
      <c r="F1111" s="17">
        <f t="shared" si="264"/>
        <v>0.13039999999999985</v>
      </c>
      <c r="G1111" s="16">
        <f t="shared" si="266"/>
        <v>-4.7583333333332867E-2</v>
      </c>
      <c r="H1111" s="16">
        <f t="shared" si="267"/>
        <v>-4.9999999999998934E-3</v>
      </c>
      <c r="I1111" s="16">
        <f t="shared" si="268"/>
        <v>-5.258333333333276E-2</v>
      </c>
      <c r="J1111" s="7">
        <f>VLOOKUP(C1111,'Nymex hist.'!A:B,2,0)</f>
        <v>2.2389999999999999</v>
      </c>
      <c r="K1111" s="11">
        <f t="shared" si="278"/>
        <v>2.2572000000000001</v>
      </c>
      <c r="L1111" s="11">
        <f t="shared" si="265"/>
        <v>2.3875999999999999</v>
      </c>
      <c r="M1111" s="9">
        <f t="shared" si="269"/>
        <v>2.1737499999999996</v>
      </c>
      <c r="N1111" s="9">
        <f t="shared" si="270"/>
        <v>2.1261666666666668</v>
      </c>
      <c r="O1111" s="9">
        <f t="shared" si="271"/>
        <v>2.1211666666666669</v>
      </c>
      <c r="P1111" s="9">
        <f t="shared" si="272"/>
        <v>2.1411666666666664</v>
      </c>
      <c r="Q1111" s="9">
        <f t="shared" si="273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x14ac:dyDescent="0.2">
      <c r="A1112">
        <f t="shared" si="274"/>
        <v>1</v>
      </c>
      <c r="B1112">
        <f t="shared" si="275"/>
        <v>6</v>
      </c>
      <c r="C1112" s="1">
        <v>35583</v>
      </c>
      <c r="D1112">
        <f t="shared" si="276"/>
        <v>6</v>
      </c>
      <c r="E1112">
        <f t="shared" si="277"/>
        <v>1997</v>
      </c>
      <c r="F1112" s="17">
        <f t="shared" si="264"/>
        <v>0.21235000000000026</v>
      </c>
      <c r="G1112" s="16">
        <f t="shared" si="266"/>
        <v>-4.4500000000000206E-2</v>
      </c>
      <c r="H1112" s="16">
        <f t="shared" si="267"/>
        <v>-2.583333333333826E-3</v>
      </c>
      <c r="I1112" s="16">
        <f t="shared" si="268"/>
        <v>-4.7083333333334032E-2</v>
      </c>
      <c r="J1112" s="7">
        <f>VLOOKUP(C1112,'Nymex hist.'!A:B,2,0)</f>
        <v>2.11</v>
      </c>
      <c r="K1112" s="11">
        <f t="shared" si="278"/>
        <v>2.1292499999999999</v>
      </c>
      <c r="L1112" s="11">
        <f t="shared" si="265"/>
        <v>2.3416000000000001</v>
      </c>
      <c r="M1112" s="9">
        <f t="shared" si="269"/>
        <v>2.154666666666667</v>
      </c>
      <c r="N1112" s="9">
        <f t="shared" si="270"/>
        <v>2.1101666666666667</v>
      </c>
      <c r="O1112" s="9">
        <f t="shared" si="271"/>
        <v>2.1075833333333329</v>
      </c>
      <c r="P1112" s="9">
        <f t="shared" si="272"/>
        <v>2.1275833333333334</v>
      </c>
      <c r="Q1112" s="9">
        <f t="shared" si="273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x14ac:dyDescent="0.2">
      <c r="A1113">
        <f t="shared" si="274"/>
        <v>2</v>
      </c>
      <c r="B1113">
        <f t="shared" si="275"/>
        <v>6</v>
      </c>
      <c r="C1113" s="1">
        <v>35584</v>
      </c>
      <c r="D1113">
        <f t="shared" si="276"/>
        <v>6</v>
      </c>
      <c r="E1113">
        <f t="shared" si="277"/>
        <v>1997</v>
      </c>
      <c r="F1113" s="17">
        <f t="shared" si="264"/>
        <v>0.21784999999999943</v>
      </c>
      <c r="G1113" s="16">
        <f t="shared" si="266"/>
        <v>-4.4500000000000206E-2</v>
      </c>
      <c r="H1113" s="16">
        <f t="shared" si="267"/>
        <v>-2.583333333333826E-3</v>
      </c>
      <c r="I1113" s="16">
        <f t="shared" si="268"/>
        <v>-4.7083333333334032E-2</v>
      </c>
      <c r="J1113" s="7">
        <f>VLOOKUP(C1113,'Nymex hist.'!A:B,2,0)</f>
        <v>2.1030000000000002</v>
      </c>
      <c r="K1113" s="11">
        <f t="shared" si="278"/>
        <v>2.1217500000000005</v>
      </c>
      <c r="L1113" s="11">
        <f t="shared" si="265"/>
        <v>2.3395999999999999</v>
      </c>
      <c r="M1113" s="9">
        <f t="shared" si="269"/>
        <v>2.154666666666667</v>
      </c>
      <c r="N1113" s="9">
        <f t="shared" si="270"/>
        <v>2.1101666666666667</v>
      </c>
      <c r="O1113" s="9">
        <f t="shared" si="271"/>
        <v>2.1075833333333329</v>
      </c>
      <c r="P1113" s="9">
        <f t="shared" si="272"/>
        <v>2.1275833333333334</v>
      </c>
      <c r="Q1113" s="9">
        <f t="shared" si="273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x14ac:dyDescent="0.2">
      <c r="A1114">
        <f t="shared" si="274"/>
        <v>3</v>
      </c>
      <c r="B1114">
        <f t="shared" si="275"/>
        <v>6</v>
      </c>
      <c r="C1114" s="1">
        <v>35585</v>
      </c>
      <c r="D1114">
        <f t="shared" si="276"/>
        <v>6</v>
      </c>
      <c r="E1114">
        <f t="shared" si="277"/>
        <v>1997</v>
      </c>
      <c r="F1114" s="17">
        <f t="shared" si="264"/>
        <v>0.2094999999999998</v>
      </c>
      <c r="G1114" s="16">
        <f t="shared" si="266"/>
        <v>-5.8416666666667005E-2</v>
      </c>
      <c r="H1114" s="16">
        <f t="shared" si="267"/>
        <v>-1.3333333333336306E-3</v>
      </c>
      <c r="I1114" s="16">
        <f t="shared" si="268"/>
        <v>-5.9750000000000636E-2</v>
      </c>
      <c r="J1114" s="7">
        <f>VLOOKUP(C1114,'Nymex hist.'!A:B,2,0)</f>
        <v>2.157</v>
      </c>
      <c r="K1114" s="11">
        <f t="shared" si="278"/>
        <v>2.1645000000000003</v>
      </c>
      <c r="L1114" s="11">
        <f t="shared" si="265"/>
        <v>2.3740000000000001</v>
      </c>
      <c r="M1114" s="9">
        <f t="shared" si="269"/>
        <v>2.1788333333333338</v>
      </c>
      <c r="N1114" s="9">
        <f t="shared" si="270"/>
        <v>2.1204166666666668</v>
      </c>
      <c r="O1114" s="9">
        <f t="shared" si="271"/>
        <v>2.1190833333333332</v>
      </c>
      <c r="P1114" s="9">
        <f t="shared" si="272"/>
        <v>2.1340833333333338</v>
      </c>
      <c r="Q1114" s="9">
        <f t="shared" si="273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">
      <c r="A1115" s="31">
        <f t="shared" si="274"/>
        <v>4</v>
      </c>
      <c r="B1115" s="31">
        <f t="shared" si="275"/>
        <v>6</v>
      </c>
      <c r="C1115" s="1">
        <v>35586</v>
      </c>
      <c r="D1115">
        <f t="shared" si="276"/>
        <v>6</v>
      </c>
      <c r="E1115">
        <f t="shared" si="277"/>
        <v>1997</v>
      </c>
      <c r="F1115" s="19">
        <f t="shared" si="264"/>
        <v>0.20579999999999998</v>
      </c>
      <c r="G1115" s="19">
        <f t="shared" si="266"/>
        <v>-6.0000000000000053E-2</v>
      </c>
      <c r="H1115" s="19">
        <f t="shared" si="267"/>
        <v>-3.4166666666668455E-3</v>
      </c>
      <c r="I1115" s="19">
        <f t="shared" si="268"/>
        <v>-6.3416666666666899E-2</v>
      </c>
      <c r="J1115" s="21">
        <f>VLOOKUP(C1115,'Nymex hist.'!A:B,2,0)</f>
        <v>2.177</v>
      </c>
      <c r="K1115" s="21">
        <f t="shared" si="278"/>
        <v>2.1779999999999999</v>
      </c>
      <c r="L1115" s="21">
        <f t="shared" si="265"/>
        <v>2.3837999999999999</v>
      </c>
      <c r="M1115" s="21">
        <f t="shared" si="269"/>
        <v>2.1850833333333335</v>
      </c>
      <c r="N1115" s="21">
        <f t="shared" si="270"/>
        <v>2.1250833333333334</v>
      </c>
      <c r="O1115" s="21">
        <f t="shared" si="271"/>
        <v>2.1216666666666666</v>
      </c>
      <c r="P1115" s="21">
        <f t="shared" si="272"/>
        <v>2.1366666666666672</v>
      </c>
      <c r="Q1115" s="21">
        <f t="shared" si="273"/>
        <v>2.1616666666666666</v>
      </c>
      <c r="R1115" s="8">
        <v>35586</v>
      </c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9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  <c r="BO1115" s="27"/>
      <c r="BP1115" s="27"/>
      <c r="BQ1115" s="27"/>
      <c r="BR1115" s="27"/>
      <c r="BS1115" s="27"/>
      <c r="BT1115" s="27">
        <v>2.177</v>
      </c>
      <c r="BU1115" s="27">
        <v>2.1829999999999998</v>
      </c>
      <c r="BV1115" s="27">
        <v>2.17</v>
      </c>
      <c r="BW1115" s="27">
        <v>2.1819999999999999</v>
      </c>
      <c r="BX1115" s="27">
        <v>2.3140000000000001</v>
      </c>
      <c r="BY1115" s="27">
        <v>2.4449999999999998</v>
      </c>
      <c r="BZ1115" s="27">
        <v>2.4900000000000002</v>
      </c>
      <c r="CA1115" s="27">
        <v>2.4</v>
      </c>
      <c r="CB1115" s="27">
        <v>2.27</v>
      </c>
      <c r="CC1115" s="27">
        <v>2.13</v>
      </c>
      <c r="CD1115" s="27">
        <v>2.085</v>
      </c>
      <c r="CE1115" s="27">
        <v>2.0649999999999999</v>
      </c>
      <c r="CF1115" s="27">
        <v>2.0529999999999999</v>
      </c>
      <c r="CG1115" s="27">
        <v>2.0619999999999998</v>
      </c>
      <c r="CH1115" s="27">
        <v>2.0670000000000002</v>
      </c>
      <c r="CI1115" s="27">
        <v>2.0880000000000001</v>
      </c>
      <c r="CJ1115" s="27">
        <v>2.206</v>
      </c>
      <c r="CK1115" s="27">
        <v>2.3050000000000002</v>
      </c>
      <c r="CL1115" s="27">
        <v>2.3330000000000002</v>
      </c>
      <c r="CM1115" s="27">
        <v>2.278</v>
      </c>
      <c r="CN1115" s="27">
        <v>2.1720000000000002</v>
      </c>
      <c r="CO1115" s="27">
        <v>2.0529999999999999</v>
      </c>
      <c r="CP1115" s="27">
        <v>2.0270000000000001</v>
      </c>
      <c r="CQ1115" s="27">
        <v>2.02</v>
      </c>
      <c r="CR1115" s="27">
        <v>2.0230000000000001</v>
      </c>
      <c r="CS1115" s="27">
        <v>2.0249999999999999</v>
      </c>
      <c r="CT1115" s="27">
        <v>2.0350000000000001</v>
      </c>
      <c r="CU1115" s="27">
        <v>2.06</v>
      </c>
      <c r="CV1115" s="27">
        <v>2.169</v>
      </c>
      <c r="CW1115" s="27">
        <v>2.306</v>
      </c>
      <c r="CX1115" s="27">
        <v>2.3420000000000001</v>
      </c>
      <c r="CY1115" s="27">
        <v>2.2709999999999999</v>
      </c>
      <c r="CZ1115" s="27">
        <v>2.1579999999999999</v>
      </c>
      <c r="DA1115" s="27">
        <v>2.0449999999999999</v>
      </c>
      <c r="DB1115" s="27">
        <v>2.0129999999999999</v>
      </c>
      <c r="DC1115" s="27">
        <v>2.0129999999999999</v>
      </c>
      <c r="DD1115" s="27">
        <v>2.0230000000000001</v>
      </c>
      <c r="DE1115" s="27">
        <v>2.0249999999999999</v>
      </c>
      <c r="DF1115" s="27">
        <v>2.0350000000000001</v>
      </c>
      <c r="DG1115" s="27">
        <v>2.06</v>
      </c>
      <c r="DH1115" s="27">
        <v>2.169</v>
      </c>
      <c r="DI1115" s="27">
        <v>2.306</v>
      </c>
      <c r="DJ1115" s="27">
        <v>2.3570000000000002</v>
      </c>
      <c r="DK1115" s="27">
        <v>2.286</v>
      </c>
      <c r="DL1115" s="27">
        <v>2.173</v>
      </c>
      <c r="DM1115" s="27">
        <v>2.06</v>
      </c>
      <c r="DN1115" s="27">
        <v>2.028</v>
      </c>
      <c r="DO1115" s="27">
        <v>2.028</v>
      </c>
      <c r="DP1115" s="27">
        <v>2.0379999999999998</v>
      </c>
      <c r="DQ1115" s="27">
        <v>2.04</v>
      </c>
      <c r="DR1115" s="27">
        <v>2.0499999999999998</v>
      </c>
      <c r="DS1115" s="27">
        <v>2.0750000000000002</v>
      </c>
      <c r="DT1115" s="27">
        <v>2.1840000000000002</v>
      </c>
      <c r="DU1115" s="27">
        <v>2.3210000000000002</v>
      </c>
      <c r="DV1115" s="27">
        <v>2.3820000000000001</v>
      </c>
      <c r="DW1115" s="27">
        <v>2.3109999999999999</v>
      </c>
      <c r="DX1115" s="27">
        <v>2.198</v>
      </c>
      <c r="DY1115" s="27">
        <v>2.085</v>
      </c>
      <c r="DZ1115" s="27">
        <v>2.0529999999999999</v>
      </c>
      <c r="EA1115" s="27">
        <v>2.0529999999999999</v>
      </c>
      <c r="EB1115" s="27">
        <v>2.0630000000000002</v>
      </c>
      <c r="EC1115" s="27">
        <v>2.0649999999999999</v>
      </c>
      <c r="ED1115" s="27">
        <v>2.0750000000000002</v>
      </c>
      <c r="EE1115" s="27">
        <v>2.1</v>
      </c>
      <c r="EF1115" s="27">
        <v>2.2090000000000001</v>
      </c>
      <c r="EG1115" s="27">
        <v>2.3460000000000001</v>
      </c>
      <c r="EH1115" s="27">
        <v>2.4119999999999999</v>
      </c>
      <c r="EI1115" s="27">
        <v>2.3410000000000002</v>
      </c>
      <c r="EJ1115" s="27">
        <v>2.2280000000000002</v>
      </c>
      <c r="EK1115" s="27">
        <v>2.1150000000000002</v>
      </c>
      <c r="EL1115" s="27">
        <v>2.0830000000000002</v>
      </c>
      <c r="EM1115" s="27">
        <v>2.0830000000000002</v>
      </c>
      <c r="EN1115" s="27"/>
      <c r="EO1115" s="27"/>
      <c r="EP1115" s="27"/>
      <c r="EQ1115" s="27"/>
      <c r="ER1115" s="27"/>
      <c r="ES1115" s="27"/>
      <c r="ET1115" s="27"/>
      <c r="EU1115" s="27"/>
      <c r="EV1115" s="27"/>
      <c r="EW1115" s="27"/>
      <c r="EX1115" s="27"/>
      <c r="EY1115" s="27"/>
      <c r="EZ1115" s="27"/>
      <c r="FA1115" s="27"/>
      <c r="FB1115" s="27"/>
      <c r="FC1115" s="27"/>
      <c r="FD1115" s="27"/>
      <c r="FE1115" s="27"/>
      <c r="FF1115" s="27"/>
      <c r="FG1115" s="27"/>
      <c r="FH1115" s="27"/>
      <c r="FI1115" s="27"/>
      <c r="FJ1115" s="27"/>
      <c r="FK1115" s="27"/>
      <c r="FL1115" s="27"/>
      <c r="FM1115" s="27"/>
      <c r="FN1115" s="27"/>
      <c r="FO1115" s="27"/>
      <c r="FP1115" s="27"/>
      <c r="FQ1115" s="27"/>
      <c r="FR1115" s="27"/>
      <c r="FS1115" s="27"/>
      <c r="FT1115" s="27"/>
      <c r="FU1115" s="27"/>
      <c r="FV1115" s="27"/>
      <c r="FW1115" s="27"/>
      <c r="FX1115" s="27"/>
      <c r="FY1115" s="27"/>
      <c r="FZ1115" s="27"/>
      <c r="GA1115" s="27"/>
      <c r="GB1115" s="27"/>
      <c r="GC1115" s="27"/>
      <c r="GD1115" s="27"/>
      <c r="GE1115" s="27"/>
      <c r="GF1115" s="27"/>
      <c r="GG1115" s="27"/>
      <c r="GH1115" s="27"/>
      <c r="GI1115" s="27"/>
      <c r="GJ1115" s="27"/>
      <c r="GK1115" s="27"/>
      <c r="GL1115" s="27"/>
      <c r="GM1115" s="27"/>
      <c r="GN1115" s="27"/>
      <c r="GO1115" s="27"/>
      <c r="GP1115" s="27"/>
      <c r="GQ1115" s="27"/>
    </row>
    <row r="1116" spans="1:199" customFormat="1" x14ac:dyDescent="0.2">
      <c r="A1116">
        <f t="shared" si="274"/>
        <v>5</v>
      </c>
      <c r="B1116">
        <f t="shared" si="275"/>
        <v>6</v>
      </c>
      <c r="C1116" s="1">
        <v>35587</v>
      </c>
      <c r="D1116">
        <f t="shared" si="276"/>
        <v>6</v>
      </c>
      <c r="E1116">
        <f t="shared" si="277"/>
        <v>1997</v>
      </c>
      <c r="F1116" s="17">
        <f t="shared" si="264"/>
        <v>0.20654999999999957</v>
      </c>
      <c r="G1116" s="16">
        <f t="shared" si="266"/>
        <v>-6.6333333333333133E-2</v>
      </c>
      <c r="H1116" s="16">
        <f t="shared" si="267"/>
        <v>-7.6666666666667105E-3</v>
      </c>
      <c r="I1116" s="16">
        <f t="shared" si="268"/>
        <v>-7.3999999999999844E-2</v>
      </c>
      <c r="J1116" s="7">
        <f>VLOOKUP(C1116,'Nymex hist.'!A:B,2,0)</f>
        <v>2.1880000000000002</v>
      </c>
      <c r="K1116" s="11">
        <f t="shared" si="278"/>
        <v>2.1912500000000001</v>
      </c>
      <c r="L1116" s="11">
        <f t="shared" si="265"/>
        <v>2.3977999999999997</v>
      </c>
      <c r="M1116" s="9">
        <f t="shared" si="269"/>
        <v>2.1965833333333333</v>
      </c>
      <c r="N1116" s="9">
        <f t="shared" si="270"/>
        <v>2.1302500000000002</v>
      </c>
      <c r="O1116" s="9">
        <f t="shared" si="271"/>
        <v>2.1225833333333335</v>
      </c>
      <c r="P1116" s="9">
        <f t="shared" si="272"/>
        <v>2.1375833333333336</v>
      </c>
      <c r="Q1116" s="9">
        <f t="shared" si="273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x14ac:dyDescent="0.2">
      <c r="A1117">
        <f t="shared" si="274"/>
        <v>1</v>
      </c>
      <c r="B1117">
        <f t="shared" si="275"/>
        <v>6</v>
      </c>
      <c r="C1117" s="1">
        <v>35590</v>
      </c>
      <c r="D1117">
        <f t="shared" si="276"/>
        <v>6</v>
      </c>
      <c r="E1117">
        <f t="shared" si="277"/>
        <v>1997</v>
      </c>
      <c r="F1117" s="17">
        <f t="shared" si="264"/>
        <v>0.22704999999999975</v>
      </c>
      <c r="G1117" s="16">
        <f t="shared" si="266"/>
        <v>-6.233333333333313E-2</v>
      </c>
      <c r="H1117" s="16">
        <f t="shared" si="267"/>
        <v>-7.9166666666665719E-3</v>
      </c>
      <c r="I1117" s="16">
        <f t="shared" si="268"/>
        <v>-7.0249999999999702E-2</v>
      </c>
      <c r="J1117" s="7">
        <f>VLOOKUP(C1117,'Nymex hist.'!A:B,2,0)</f>
        <v>2.14</v>
      </c>
      <c r="K1117" s="11">
        <f t="shared" si="278"/>
        <v>2.1567500000000002</v>
      </c>
      <c r="L1117" s="11">
        <f t="shared" si="265"/>
        <v>2.3837999999999999</v>
      </c>
      <c r="M1117" s="9">
        <f t="shared" si="269"/>
        <v>2.1897500000000001</v>
      </c>
      <c r="N1117" s="9">
        <f t="shared" si="270"/>
        <v>2.127416666666667</v>
      </c>
      <c r="O1117" s="9">
        <f t="shared" si="271"/>
        <v>2.1195000000000004</v>
      </c>
      <c r="P1117" s="9">
        <f t="shared" si="272"/>
        <v>2.1345000000000001</v>
      </c>
      <c r="Q1117" s="9">
        <f t="shared" si="273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x14ac:dyDescent="0.2">
      <c r="A1118">
        <f t="shared" si="274"/>
        <v>2</v>
      </c>
      <c r="B1118">
        <f t="shared" si="275"/>
        <v>6</v>
      </c>
      <c r="C1118" s="1">
        <v>35591</v>
      </c>
      <c r="D1118">
        <f t="shared" si="276"/>
        <v>6</v>
      </c>
      <c r="E1118">
        <f t="shared" si="277"/>
        <v>1997</v>
      </c>
      <c r="F1118" s="17">
        <f t="shared" si="264"/>
        <v>0.23070000000000013</v>
      </c>
      <c r="G1118" s="16">
        <f t="shared" si="266"/>
        <v>-5.4750000000000298E-2</v>
      </c>
      <c r="H1118" s="16">
        <f t="shared" si="267"/>
        <v>-3.3333333333334103E-3</v>
      </c>
      <c r="I1118" s="16">
        <f t="shared" si="268"/>
        <v>-5.8083333333333709E-2</v>
      </c>
      <c r="J1118" s="7">
        <f>VLOOKUP(C1118,'Nymex hist.'!A:B,2,0)</f>
        <v>2.1219999999999999</v>
      </c>
      <c r="K1118" s="11">
        <f t="shared" si="278"/>
        <v>2.1454999999999997</v>
      </c>
      <c r="L1118" s="11">
        <f t="shared" si="265"/>
        <v>2.3761999999999999</v>
      </c>
      <c r="M1118" s="9">
        <f t="shared" si="269"/>
        <v>2.1875</v>
      </c>
      <c r="N1118" s="9">
        <f t="shared" si="270"/>
        <v>2.1327499999999997</v>
      </c>
      <c r="O1118" s="9">
        <f t="shared" si="271"/>
        <v>2.1294166666666663</v>
      </c>
      <c r="P1118" s="9">
        <f t="shared" si="272"/>
        <v>2.1444166666666664</v>
      </c>
      <c r="Q1118" s="9">
        <f t="shared" si="273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x14ac:dyDescent="0.2">
      <c r="A1119">
        <f t="shared" si="274"/>
        <v>3</v>
      </c>
      <c r="B1119">
        <f t="shared" si="275"/>
        <v>6</v>
      </c>
      <c r="C1119" s="1">
        <v>35592</v>
      </c>
      <c r="D1119">
        <f t="shared" si="276"/>
        <v>6</v>
      </c>
      <c r="E1119">
        <f t="shared" si="277"/>
        <v>1997</v>
      </c>
      <c r="F1119" s="17">
        <f t="shared" si="264"/>
        <v>0.24390000000000001</v>
      </c>
      <c r="G1119" s="16">
        <f t="shared" si="266"/>
        <v>-3.2999999999999918E-2</v>
      </c>
      <c r="H1119" s="16">
        <f t="shared" si="267"/>
        <v>-3.0000000000001137E-3</v>
      </c>
      <c r="I1119" s="16">
        <f t="shared" si="268"/>
        <v>-3.6000000000000032E-2</v>
      </c>
      <c r="J1119" s="7">
        <f>VLOOKUP(C1119,'Nymex hist.'!A:B,2,0)</f>
        <v>2.0710000000000002</v>
      </c>
      <c r="K1119" s="11">
        <f t="shared" si="278"/>
        <v>2.1005000000000003</v>
      </c>
      <c r="L1119" s="11">
        <f t="shared" si="265"/>
        <v>2.3444000000000003</v>
      </c>
      <c r="M1119" s="9">
        <f t="shared" si="269"/>
        <v>2.1670833333333337</v>
      </c>
      <c r="N1119" s="9">
        <f t="shared" si="270"/>
        <v>2.1340833333333338</v>
      </c>
      <c r="O1119" s="9">
        <f t="shared" si="271"/>
        <v>2.1310833333333337</v>
      </c>
      <c r="P1119" s="9">
        <f t="shared" si="272"/>
        <v>2.1460833333333333</v>
      </c>
      <c r="Q1119" s="9">
        <f t="shared" si="273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">
      <c r="A1120" s="31">
        <f t="shared" si="274"/>
        <v>4</v>
      </c>
      <c r="B1120" s="31">
        <f t="shared" si="275"/>
        <v>6</v>
      </c>
      <c r="C1120" s="1">
        <v>35593</v>
      </c>
      <c r="D1120">
        <f t="shared" si="276"/>
        <v>6</v>
      </c>
      <c r="E1120">
        <f t="shared" si="277"/>
        <v>1997</v>
      </c>
      <c r="F1120" s="19">
        <f t="shared" si="264"/>
        <v>0.2392000000000003</v>
      </c>
      <c r="G1120" s="19">
        <f t="shared" si="266"/>
        <v>-2.9583333333333073E-2</v>
      </c>
      <c r="H1120" s="19">
        <f t="shared" si="267"/>
        <v>-1.000000000000334E-3</v>
      </c>
      <c r="I1120" s="19">
        <f t="shared" si="268"/>
        <v>-3.0583333333333407E-2</v>
      </c>
      <c r="J1120" s="21">
        <f>VLOOKUP(C1120,'Nymex hist.'!A:B,2,0)</f>
        <v>2.08</v>
      </c>
      <c r="K1120" s="21">
        <f t="shared" si="278"/>
        <v>2.1040000000000001</v>
      </c>
      <c r="L1120" s="21">
        <f t="shared" si="265"/>
        <v>2.3432000000000004</v>
      </c>
      <c r="M1120" s="21">
        <f t="shared" si="269"/>
        <v>2.16675</v>
      </c>
      <c r="N1120" s="21">
        <f t="shared" si="270"/>
        <v>2.1371666666666669</v>
      </c>
      <c r="O1120" s="21">
        <f t="shared" si="271"/>
        <v>2.1361666666666665</v>
      </c>
      <c r="P1120" s="21">
        <f t="shared" si="272"/>
        <v>2.1511666666666671</v>
      </c>
      <c r="Q1120" s="21">
        <f t="shared" si="273"/>
        <v>2.1761666666666661</v>
      </c>
      <c r="R1120" s="8">
        <v>35593</v>
      </c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9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  <c r="BO1120" s="27"/>
      <c r="BP1120" s="27"/>
      <c r="BQ1120" s="27"/>
      <c r="BR1120" s="27"/>
      <c r="BS1120" s="27"/>
      <c r="BT1120" s="27">
        <v>2.08</v>
      </c>
      <c r="BU1120" s="27">
        <v>2.1059999999999999</v>
      </c>
      <c r="BV1120" s="27">
        <v>2.1080000000000001</v>
      </c>
      <c r="BW1120" s="27">
        <v>2.1219999999999999</v>
      </c>
      <c r="BX1120" s="27">
        <v>2.2570000000000001</v>
      </c>
      <c r="BY1120" s="27">
        <v>2.4</v>
      </c>
      <c r="BZ1120" s="27">
        <v>2.4460000000000002</v>
      </c>
      <c r="CA1120" s="27">
        <v>2.3679999999999999</v>
      </c>
      <c r="CB1120" s="27">
        <v>2.2450000000000001</v>
      </c>
      <c r="CC1120" s="27">
        <v>2.11</v>
      </c>
      <c r="CD1120" s="27">
        <v>2.0649999999999999</v>
      </c>
      <c r="CE1120" s="27">
        <v>2.0470000000000002</v>
      </c>
      <c r="CF1120" s="27">
        <v>2.0350000000000001</v>
      </c>
      <c r="CG1120" s="27">
        <v>2.0449999999999999</v>
      </c>
      <c r="CH1120" s="27">
        <v>2.0499999999999998</v>
      </c>
      <c r="CI1120" s="27">
        <v>2.0760000000000001</v>
      </c>
      <c r="CJ1120" s="27">
        <v>2.2040000000000002</v>
      </c>
      <c r="CK1120" s="27">
        <v>2.31</v>
      </c>
      <c r="CL1120" s="27">
        <v>2.35</v>
      </c>
      <c r="CM1120" s="27">
        <v>2.29</v>
      </c>
      <c r="CN1120" s="27">
        <v>2.1840000000000002</v>
      </c>
      <c r="CO1120" s="27">
        <v>2.0649999999999999</v>
      </c>
      <c r="CP1120" s="27">
        <v>2.044</v>
      </c>
      <c r="CQ1120" s="27">
        <v>2.0369999999999999</v>
      </c>
      <c r="CR1120" s="27">
        <v>2.0369999999999999</v>
      </c>
      <c r="CS1120" s="27">
        <v>2.0369999999999999</v>
      </c>
      <c r="CT1120" s="27">
        <v>2.04</v>
      </c>
      <c r="CU1120" s="27">
        <v>2.0670000000000002</v>
      </c>
      <c r="CV1120" s="27">
        <v>2.1779999999999999</v>
      </c>
      <c r="CW1120" s="27">
        <v>2.3170000000000002</v>
      </c>
      <c r="CX1120" s="27">
        <v>2.3570000000000002</v>
      </c>
      <c r="CY1120" s="27">
        <v>2.2879999999999998</v>
      </c>
      <c r="CZ1120" s="27">
        <v>2.1819999999999999</v>
      </c>
      <c r="DA1120" s="27">
        <v>2.0640000000000001</v>
      </c>
      <c r="DB1120" s="27">
        <v>2.0369999999999999</v>
      </c>
      <c r="DC1120" s="27">
        <v>2.0299999999999998</v>
      </c>
      <c r="DD1120" s="27">
        <v>2.0369999999999999</v>
      </c>
      <c r="DE1120" s="27">
        <v>2.0369999999999999</v>
      </c>
      <c r="DF1120" s="27">
        <v>2.04</v>
      </c>
      <c r="DG1120" s="27">
        <v>2.0670000000000002</v>
      </c>
      <c r="DH1120" s="27">
        <v>2.1779999999999999</v>
      </c>
      <c r="DI1120" s="27">
        <v>2.3170000000000002</v>
      </c>
      <c r="DJ1120" s="27">
        <v>2.3719999999999999</v>
      </c>
      <c r="DK1120" s="27">
        <v>2.3029999999999999</v>
      </c>
      <c r="DL1120" s="27">
        <v>2.1970000000000001</v>
      </c>
      <c r="DM1120" s="27">
        <v>2.0790000000000002</v>
      </c>
      <c r="DN1120" s="27">
        <v>2.052</v>
      </c>
      <c r="DO1120" s="27">
        <v>2.0449999999999999</v>
      </c>
      <c r="DP1120" s="27">
        <v>2.052</v>
      </c>
      <c r="DQ1120" s="27">
        <v>2.052</v>
      </c>
      <c r="DR1120" s="27">
        <v>2.0550000000000002</v>
      </c>
      <c r="DS1120" s="27">
        <v>2.0819999999999999</v>
      </c>
      <c r="DT1120" s="27">
        <v>2.1930000000000001</v>
      </c>
      <c r="DU1120" s="27">
        <v>2.3319999999999999</v>
      </c>
      <c r="DV1120" s="27">
        <v>2.3969999999999998</v>
      </c>
      <c r="DW1120" s="27">
        <v>2.3279999999999998</v>
      </c>
      <c r="DX1120" s="27">
        <v>2.222</v>
      </c>
      <c r="DY1120" s="27">
        <v>2.1040000000000001</v>
      </c>
      <c r="DZ1120" s="27">
        <v>2.077</v>
      </c>
      <c r="EA1120" s="27">
        <v>2.0699999999999998</v>
      </c>
      <c r="EB1120" s="27">
        <v>2.077</v>
      </c>
      <c r="EC1120" s="27">
        <v>2.077</v>
      </c>
      <c r="ED1120" s="27">
        <v>2.08</v>
      </c>
      <c r="EE1120" s="27">
        <v>2.1070000000000002</v>
      </c>
      <c r="EF1120" s="27">
        <v>2.218</v>
      </c>
      <c r="EG1120" s="27">
        <v>2.3570000000000002</v>
      </c>
      <c r="EH1120" s="27">
        <v>2.427</v>
      </c>
      <c r="EI1120" s="27">
        <v>2.3580000000000001</v>
      </c>
      <c r="EJ1120" s="27">
        <v>2.2519999999999998</v>
      </c>
      <c r="EK1120" s="27">
        <v>2.1339999999999999</v>
      </c>
      <c r="EL1120" s="27">
        <v>2.1070000000000002</v>
      </c>
      <c r="EM1120" s="27">
        <v>2.1</v>
      </c>
      <c r="EN1120" s="27"/>
      <c r="EO1120" s="27"/>
      <c r="EP1120" s="27"/>
      <c r="EQ1120" s="27"/>
      <c r="ER1120" s="27"/>
      <c r="ES1120" s="27"/>
      <c r="ET1120" s="27"/>
      <c r="EU1120" s="27"/>
      <c r="EV1120" s="27"/>
      <c r="EW1120" s="27"/>
      <c r="EX1120" s="27"/>
      <c r="EY1120" s="27"/>
      <c r="EZ1120" s="27"/>
      <c r="FA1120" s="27"/>
      <c r="FB1120" s="27"/>
      <c r="FC1120" s="27"/>
      <c r="FD1120" s="27"/>
      <c r="FE1120" s="27"/>
      <c r="FF1120" s="27"/>
      <c r="FG1120" s="27"/>
      <c r="FH1120" s="27"/>
      <c r="FI1120" s="27"/>
      <c r="FJ1120" s="27"/>
      <c r="FK1120" s="27"/>
      <c r="FL1120" s="27"/>
      <c r="FM1120" s="27"/>
      <c r="FN1120" s="27"/>
      <c r="FO1120" s="27"/>
      <c r="FP1120" s="27"/>
      <c r="FQ1120" s="27"/>
      <c r="FR1120" s="27"/>
      <c r="FS1120" s="27"/>
      <c r="FT1120" s="27"/>
      <c r="FU1120" s="27"/>
      <c r="FV1120" s="27"/>
      <c r="FW1120" s="27"/>
      <c r="FX1120" s="27"/>
      <c r="FY1120" s="27"/>
      <c r="FZ1120" s="27"/>
      <c r="GA1120" s="27"/>
      <c r="GB1120" s="27"/>
      <c r="GC1120" s="27"/>
      <c r="GD1120" s="27"/>
      <c r="GE1120" s="27"/>
      <c r="GF1120" s="27"/>
      <c r="GG1120" s="27"/>
      <c r="GH1120" s="27"/>
      <c r="GI1120" s="27"/>
      <c r="GJ1120" s="27"/>
      <c r="GK1120" s="27"/>
      <c r="GL1120" s="27"/>
      <c r="GM1120" s="27"/>
      <c r="GN1120" s="27"/>
      <c r="GO1120" s="27"/>
      <c r="GP1120" s="27"/>
      <c r="GQ1120" s="27"/>
    </row>
    <row r="1121" spans="1:199" customFormat="1" x14ac:dyDescent="0.2">
      <c r="A1121">
        <f t="shared" si="274"/>
        <v>5</v>
      </c>
      <c r="B1121">
        <f t="shared" si="275"/>
        <v>6</v>
      </c>
      <c r="C1121" s="1">
        <v>35594</v>
      </c>
      <c r="D1121">
        <f t="shared" si="276"/>
        <v>6</v>
      </c>
      <c r="E1121">
        <f t="shared" si="277"/>
        <v>1997</v>
      </c>
      <c r="F1121" s="17">
        <f t="shared" si="264"/>
        <v>0.21799999999999997</v>
      </c>
      <c r="G1121" s="16">
        <f t="shared" si="266"/>
        <v>-2.9583333333333517E-2</v>
      </c>
      <c r="H1121" s="16">
        <f t="shared" si="267"/>
        <v>1.0333333333333528E-2</v>
      </c>
      <c r="I1121" s="16">
        <f t="shared" si="268"/>
        <v>-1.9249999999999989E-2</v>
      </c>
      <c r="J1121" s="7">
        <f>VLOOKUP(C1121,'Nymex hist.'!A:B,2,0)</f>
        <v>2.149</v>
      </c>
      <c r="K1121" s="11">
        <f t="shared" si="278"/>
        <v>2.1629999999999998</v>
      </c>
      <c r="L1121" s="11">
        <f t="shared" si="265"/>
        <v>2.3809999999999998</v>
      </c>
      <c r="M1121" s="9">
        <f t="shared" si="269"/>
        <v>2.1883333333333335</v>
      </c>
      <c r="N1121" s="9">
        <f t="shared" si="270"/>
        <v>2.1587499999999999</v>
      </c>
      <c r="O1121" s="9">
        <f t="shared" si="271"/>
        <v>2.1690833333333335</v>
      </c>
      <c r="P1121" s="9">
        <f t="shared" si="272"/>
        <v>2.1890833333333335</v>
      </c>
      <c r="Q1121" s="9">
        <f t="shared" si="273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x14ac:dyDescent="0.2">
      <c r="A1122">
        <f t="shared" si="274"/>
        <v>1</v>
      </c>
      <c r="B1122">
        <f t="shared" si="275"/>
        <v>6</v>
      </c>
      <c r="C1122" s="1">
        <v>35597</v>
      </c>
      <c r="D1122">
        <f t="shared" si="276"/>
        <v>6</v>
      </c>
      <c r="E1122">
        <f t="shared" si="277"/>
        <v>1997</v>
      </c>
      <c r="F1122" s="17">
        <f t="shared" si="264"/>
        <v>0.22125000000000039</v>
      </c>
      <c r="G1122" s="16">
        <f t="shared" si="266"/>
        <v>-2.0749999999999602E-2</v>
      </c>
      <c r="H1122" s="16">
        <f t="shared" si="267"/>
        <v>1.1583333333333723E-2</v>
      </c>
      <c r="I1122" s="16">
        <f t="shared" si="268"/>
        <v>-9.1666666666658791E-3</v>
      </c>
      <c r="J1122" s="7">
        <f>VLOOKUP(C1122,'Nymex hist.'!A:B,2,0)</f>
        <v>2.1469999999999998</v>
      </c>
      <c r="K1122" s="11">
        <f t="shared" si="278"/>
        <v>2.1547499999999999</v>
      </c>
      <c r="L1122" s="11">
        <f t="shared" si="265"/>
        <v>2.3760000000000003</v>
      </c>
      <c r="M1122" s="9">
        <f t="shared" si="269"/>
        <v>2.1830833333333328</v>
      </c>
      <c r="N1122" s="9">
        <f t="shared" si="270"/>
        <v>2.1623333333333332</v>
      </c>
      <c r="O1122" s="9">
        <f t="shared" si="271"/>
        <v>2.1739166666666669</v>
      </c>
      <c r="P1122" s="9">
        <f t="shared" si="272"/>
        <v>2.193916666666667</v>
      </c>
      <c r="Q1122" s="9">
        <f t="shared" si="273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x14ac:dyDescent="0.2">
      <c r="A1123">
        <f t="shared" si="274"/>
        <v>2</v>
      </c>
      <c r="B1123">
        <f t="shared" si="275"/>
        <v>6</v>
      </c>
      <c r="C1123" s="1">
        <v>35598</v>
      </c>
      <c r="D1123">
        <f t="shared" si="276"/>
        <v>6</v>
      </c>
      <c r="E1123">
        <f t="shared" si="277"/>
        <v>1997</v>
      </c>
      <c r="F1123" s="17">
        <f t="shared" si="264"/>
        <v>0.21399999999999997</v>
      </c>
      <c r="G1123" s="16">
        <f t="shared" si="266"/>
        <v>-2.1749999999999936E-2</v>
      </c>
      <c r="H1123" s="16">
        <f t="shared" si="267"/>
        <v>1.3833333333333808E-2</v>
      </c>
      <c r="I1123" s="16">
        <f t="shared" si="268"/>
        <v>-7.9166666666661278E-3</v>
      </c>
      <c r="J1123" s="7">
        <f>VLOOKUP(C1123,'Nymex hist.'!A:B,2,0)</f>
        <v>2.1589999999999998</v>
      </c>
      <c r="K1123" s="11">
        <f t="shared" si="278"/>
        <v>2.1659999999999999</v>
      </c>
      <c r="L1123" s="11">
        <f t="shared" si="265"/>
        <v>2.38</v>
      </c>
      <c r="M1123" s="9">
        <f t="shared" si="269"/>
        <v>2.1817500000000001</v>
      </c>
      <c r="N1123" s="9">
        <f t="shared" si="270"/>
        <v>2.16</v>
      </c>
      <c r="O1123" s="9">
        <f t="shared" si="271"/>
        <v>2.173833333333334</v>
      </c>
      <c r="P1123" s="9">
        <f t="shared" si="272"/>
        <v>2.1938333333333335</v>
      </c>
      <c r="Q1123" s="9">
        <f t="shared" si="273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x14ac:dyDescent="0.2">
      <c r="A1124">
        <f t="shared" si="274"/>
        <v>3</v>
      </c>
      <c r="B1124">
        <f t="shared" si="275"/>
        <v>6</v>
      </c>
      <c r="C1124" s="1">
        <v>35599</v>
      </c>
      <c r="D1124">
        <f t="shared" si="276"/>
        <v>6</v>
      </c>
      <c r="E1124">
        <f t="shared" si="277"/>
        <v>1997</v>
      </c>
      <c r="F1124" s="17">
        <f t="shared" si="264"/>
        <v>0.21234999999999982</v>
      </c>
      <c r="G1124" s="16">
        <f t="shared" si="266"/>
        <v>-2.2583333333332511E-2</v>
      </c>
      <c r="H1124" s="16">
        <f t="shared" si="267"/>
        <v>9.5000000000000639E-3</v>
      </c>
      <c r="I1124" s="16">
        <f t="shared" si="268"/>
        <v>-1.3083333333332448E-2</v>
      </c>
      <c r="J1124" s="7">
        <f>VLOOKUP(C1124,'Nymex hist.'!A:B,2,0)</f>
        <v>2.1709999999999998</v>
      </c>
      <c r="K1124" s="11">
        <f t="shared" si="278"/>
        <v>2.1742499999999998</v>
      </c>
      <c r="L1124" s="11">
        <f t="shared" si="265"/>
        <v>2.3865999999999996</v>
      </c>
      <c r="M1124" s="9">
        <f t="shared" si="269"/>
        <v>2.1867499999999995</v>
      </c>
      <c r="N1124" s="9">
        <f t="shared" si="270"/>
        <v>2.164166666666667</v>
      </c>
      <c r="O1124" s="9">
        <f t="shared" si="271"/>
        <v>2.1736666666666671</v>
      </c>
      <c r="P1124" s="9">
        <f t="shared" si="272"/>
        <v>2.1886666666666668</v>
      </c>
      <c r="Q1124" s="9">
        <f t="shared" si="273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">
      <c r="A1125" s="31">
        <f t="shared" si="274"/>
        <v>4</v>
      </c>
      <c r="B1125" s="31">
        <f t="shared" si="275"/>
        <v>6</v>
      </c>
      <c r="C1125" s="1">
        <v>35600</v>
      </c>
      <c r="D1125">
        <f t="shared" si="276"/>
        <v>6</v>
      </c>
      <c r="E1125">
        <f t="shared" si="277"/>
        <v>1997</v>
      </c>
      <c r="F1125" s="19">
        <f t="shared" si="264"/>
        <v>0.19025000000000025</v>
      </c>
      <c r="G1125" s="19">
        <f t="shared" si="266"/>
        <v>-3.6166666666667346E-2</v>
      </c>
      <c r="H1125" s="19">
        <f t="shared" si="267"/>
        <v>9.9166666666667957E-3</v>
      </c>
      <c r="I1125" s="19">
        <f t="shared" si="268"/>
        <v>-2.6250000000000551E-2</v>
      </c>
      <c r="J1125" s="21">
        <f>VLOOKUP(C1125,'Nymex hist.'!A:B,2,0)</f>
        <v>2.2210000000000001</v>
      </c>
      <c r="K1125" s="21">
        <f t="shared" si="278"/>
        <v>2.22675</v>
      </c>
      <c r="L1125" s="21">
        <f t="shared" si="265"/>
        <v>2.4170000000000003</v>
      </c>
      <c r="M1125" s="21">
        <f t="shared" si="269"/>
        <v>2.201916666666667</v>
      </c>
      <c r="N1125" s="21">
        <f t="shared" si="270"/>
        <v>2.1657499999999996</v>
      </c>
      <c r="O1125" s="21">
        <f t="shared" si="271"/>
        <v>2.1756666666666664</v>
      </c>
      <c r="P1125" s="21">
        <f t="shared" si="272"/>
        <v>2.190666666666667</v>
      </c>
      <c r="Q1125" s="21">
        <f t="shared" si="273"/>
        <v>2.210666666666667</v>
      </c>
      <c r="R1125" s="8">
        <v>35600</v>
      </c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9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  <c r="BO1125" s="27"/>
      <c r="BP1125" s="27"/>
      <c r="BQ1125" s="27"/>
      <c r="BR1125" s="27"/>
      <c r="BS1125" s="27"/>
      <c r="BT1125" s="27">
        <v>2.2210000000000001</v>
      </c>
      <c r="BU1125" s="27">
        <v>2.2330000000000001</v>
      </c>
      <c r="BV1125" s="27">
        <v>2.2250000000000001</v>
      </c>
      <c r="BW1125" s="27">
        <v>2.2280000000000002</v>
      </c>
      <c r="BX1125" s="27">
        <v>2.3450000000000002</v>
      </c>
      <c r="BY1125" s="27">
        <v>2.48</v>
      </c>
      <c r="BZ1125" s="27">
        <v>2.52</v>
      </c>
      <c r="CA1125" s="27">
        <v>2.4350000000000001</v>
      </c>
      <c r="CB1125" s="27">
        <v>2.3050000000000002</v>
      </c>
      <c r="CC1125" s="27">
        <v>2.15</v>
      </c>
      <c r="CD1125" s="27">
        <v>2.1</v>
      </c>
      <c r="CE1125" s="27">
        <v>2.0750000000000002</v>
      </c>
      <c r="CF1125" s="27">
        <v>2.06</v>
      </c>
      <c r="CG1125" s="27">
        <v>2.0680000000000001</v>
      </c>
      <c r="CH1125" s="27">
        <v>2.0720000000000001</v>
      </c>
      <c r="CI1125" s="27">
        <v>2.097</v>
      </c>
      <c r="CJ1125" s="27">
        <v>2.2210000000000001</v>
      </c>
      <c r="CK1125" s="27">
        <v>2.3199999999999998</v>
      </c>
      <c r="CL1125" s="27">
        <v>2.35</v>
      </c>
      <c r="CM1125" s="27">
        <v>2.2999999999999998</v>
      </c>
      <c r="CN1125" s="27">
        <v>2.2010000000000001</v>
      </c>
      <c r="CO1125" s="27">
        <v>2.097</v>
      </c>
      <c r="CP1125" s="27">
        <v>2.0779999999999998</v>
      </c>
      <c r="CQ1125" s="27">
        <v>2.0750000000000002</v>
      </c>
      <c r="CR1125" s="27">
        <v>2.0750000000000002</v>
      </c>
      <c r="CS1125" s="27">
        <v>2.0750000000000002</v>
      </c>
      <c r="CT1125" s="27">
        <v>2.077</v>
      </c>
      <c r="CU1125" s="27">
        <v>2.1019999999999999</v>
      </c>
      <c r="CV1125" s="27">
        <v>2.2120000000000002</v>
      </c>
      <c r="CW1125" s="27">
        <v>2.347</v>
      </c>
      <c r="CX1125" s="27">
        <v>2.387</v>
      </c>
      <c r="CY1125" s="27">
        <v>2.331</v>
      </c>
      <c r="CZ1125" s="27">
        <v>2.226</v>
      </c>
      <c r="DA1125" s="27">
        <v>2.11</v>
      </c>
      <c r="DB1125" s="27">
        <v>2.085</v>
      </c>
      <c r="DC1125" s="27">
        <v>2.081</v>
      </c>
      <c r="DD1125" s="27">
        <v>2.0750000000000002</v>
      </c>
      <c r="DE1125" s="27">
        <v>2.0750000000000002</v>
      </c>
      <c r="DF1125" s="27">
        <v>2.077</v>
      </c>
      <c r="DG1125" s="27">
        <v>2.1019999999999999</v>
      </c>
      <c r="DH1125" s="27">
        <v>2.2120000000000002</v>
      </c>
      <c r="DI1125" s="27">
        <v>2.347</v>
      </c>
      <c r="DJ1125" s="27">
        <v>2.4020000000000001</v>
      </c>
      <c r="DK1125" s="27">
        <v>2.3460000000000001</v>
      </c>
      <c r="DL1125" s="27">
        <v>2.2410000000000001</v>
      </c>
      <c r="DM1125" s="27">
        <v>2.125</v>
      </c>
      <c r="DN1125" s="27">
        <v>2.1</v>
      </c>
      <c r="DO1125" s="27">
        <v>2.0960000000000001</v>
      </c>
      <c r="DP1125" s="27">
        <v>2.09</v>
      </c>
      <c r="DQ1125" s="27">
        <v>2.09</v>
      </c>
      <c r="DR1125" s="27">
        <v>2.0920000000000001</v>
      </c>
      <c r="DS1125" s="27">
        <v>2.117</v>
      </c>
      <c r="DT1125" s="27">
        <v>2.2269999999999999</v>
      </c>
      <c r="DU1125" s="27">
        <v>2.3620000000000001</v>
      </c>
      <c r="DV1125" s="27">
        <v>2.4220000000000002</v>
      </c>
      <c r="DW1125" s="27">
        <v>2.3660000000000001</v>
      </c>
      <c r="DX1125" s="27">
        <v>2.2610000000000001</v>
      </c>
      <c r="DY1125" s="27">
        <v>2.145</v>
      </c>
      <c r="DZ1125" s="27">
        <v>2.12</v>
      </c>
      <c r="EA1125" s="27">
        <v>2.1160000000000001</v>
      </c>
      <c r="EB1125" s="27">
        <v>2.11</v>
      </c>
      <c r="EC1125" s="27">
        <v>2.11</v>
      </c>
      <c r="ED1125" s="27">
        <v>2.1120000000000001</v>
      </c>
      <c r="EE1125" s="27">
        <v>2.137</v>
      </c>
      <c r="EF1125" s="27">
        <v>2.2469999999999999</v>
      </c>
      <c r="EG1125" s="27">
        <v>2.3820000000000001</v>
      </c>
      <c r="EH1125" s="27">
        <v>2.4470000000000001</v>
      </c>
      <c r="EI1125" s="27">
        <v>2.391</v>
      </c>
      <c r="EJ1125" s="27">
        <v>2.286</v>
      </c>
      <c r="EK1125" s="27">
        <v>2.17</v>
      </c>
      <c r="EL1125" s="27">
        <v>2.145</v>
      </c>
      <c r="EM1125" s="27">
        <v>2.141</v>
      </c>
      <c r="EN1125" s="27"/>
      <c r="EO1125" s="27"/>
      <c r="EP1125" s="27"/>
      <c r="EQ1125" s="27"/>
      <c r="ER1125" s="27"/>
      <c r="ES1125" s="27"/>
      <c r="ET1125" s="27"/>
      <c r="EU1125" s="27"/>
      <c r="EV1125" s="27"/>
      <c r="EW1125" s="27"/>
      <c r="EX1125" s="27"/>
      <c r="EY1125" s="27"/>
      <c r="EZ1125" s="27"/>
      <c r="FA1125" s="27"/>
      <c r="FB1125" s="27"/>
      <c r="FC1125" s="27"/>
      <c r="FD1125" s="27"/>
      <c r="FE1125" s="27"/>
      <c r="FF1125" s="27"/>
      <c r="FG1125" s="27"/>
      <c r="FH1125" s="27"/>
      <c r="FI1125" s="27"/>
      <c r="FJ1125" s="27"/>
      <c r="FK1125" s="27"/>
      <c r="FL1125" s="27"/>
      <c r="FM1125" s="27"/>
      <c r="FN1125" s="27"/>
      <c r="FO1125" s="27"/>
      <c r="FP1125" s="27"/>
      <c r="FQ1125" s="27"/>
      <c r="FR1125" s="27"/>
      <c r="FS1125" s="27"/>
      <c r="FT1125" s="27"/>
      <c r="FU1125" s="27"/>
      <c r="FV1125" s="27"/>
      <c r="FW1125" s="27"/>
      <c r="FX1125" s="27"/>
      <c r="FY1125" s="27"/>
      <c r="FZ1125" s="27"/>
      <c r="GA1125" s="27"/>
      <c r="GB1125" s="27"/>
      <c r="GC1125" s="27"/>
      <c r="GD1125" s="27"/>
      <c r="GE1125" s="27"/>
      <c r="GF1125" s="27"/>
      <c r="GG1125" s="27"/>
      <c r="GH1125" s="27"/>
      <c r="GI1125" s="27"/>
      <c r="GJ1125" s="27"/>
      <c r="GK1125" s="27"/>
      <c r="GL1125" s="27"/>
      <c r="GM1125" s="27"/>
      <c r="GN1125" s="27"/>
      <c r="GO1125" s="27"/>
      <c r="GP1125" s="27"/>
      <c r="GQ1125" s="27"/>
    </row>
    <row r="1126" spans="1:199" customFormat="1" x14ac:dyDescent="0.2">
      <c r="A1126">
        <f t="shared" si="274"/>
        <v>5</v>
      </c>
      <c r="B1126">
        <f t="shared" si="275"/>
        <v>6</v>
      </c>
      <c r="C1126" s="1">
        <v>35601</v>
      </c>
      <c r="D1126">
        <f t="shared" si="276"/>
        <v>6</v>
      </c>
      <c r="E1126">
        <f t="shared" si="277"/>
        <v>1997</v>
      </c>
      <c r="F1126" s="17">
        <f t="shared" si="264"/>
        <v>0.18820000000000059</v>
      </c>
      <c r="G1126" s="16">
        <f t="shared" si="266"/>
        <v>-4.1250000000000231E-2</v>
      </c>
      <c r="H1126" s="16">
        <f t="shared" si="267"/>
        <v>9.9166666666667957E-3</v>
      </c>
      <c r="I1126" s="16">
        <f t="shared" si="268"/>
        <v>-3.1333333333333435E-2</v>
      </c>
      <c r="J1126" s="7">
        <f>VLOOKUP(C1126,'Nymex hist.'!A:B,2,0)</f>
        <v>2.2349999999999999</v>
      </c>
      <c r="K1126" s="11">
        <f t="shared" si="278"/>
        <v>2.2349999999999999</v>
      </c>
      <c r="L1126" s="11">
        <f t="shared" si="265"/>
        <v>2.4232000000000005</v>
      </c>
      <c r="M1126" s="9">
        <f t="shared" si="269"/>
        <v>2.2069999999999999</v>
      </c>
      <c r="N1126" s="9">
        <f t="shared" si="270"/>
        <v>2.1657499999999996</v>
      </c>
      <c r="O1126" s="9">
        <f t="shared" si="271"/>
        <v>2.1756666666666664</v>
      </c>
      <c r="P1126" s="9">
        <f t="shared" si="272"/>
        <v>2.190666666666667</v>
      </c>
      <c r="Q1126" s="9">
        <f t="shared" si="273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x14ac:dyDescent="0.2">
      <c r="A1127">
        <f t="shared" si="274"/>
        <v>1</v>
      </c>
      <c r="B1127">
        <f t="shared" si="275"/>
        <v>6</v>
      </c>
      <c r="C1127" s="1">
        <v>35604</v>
      </c>
      <c r="D1127">
        <f t="shared" si="276"/>
        <v>6</v>
      </c>
      <c r="E1127">
        <f t="shared" si="277"/>
        <v>1997</v>
      </c>
      <c r="F1127" s="17">
        <f t="shared" si="264"/>
        <v>0.18525000000000036</v>
      </c>
      <c r="G1127" s="16">
        <f t="shared" si="266"/>
        <v>-5.1250000000000018E-2</v>
      </c>
      <c r="H1127" s="16">
        <f t="shared" si="267"/>
        <v>9.7499999999999254E-3</v>
      </c>
      <c r="I1127" s="16">
        <f t="shared" si="268"/>
        <v>-4.1500000000000092E-2</v>
      </c>
      <c r="J1127" s="7">
        <f>VLOOKUP(C1127,'Nymex hist.'!A:B,2,0)</f>
        <v>2.246</v>
      </c>
      <c r="K1127" s="11">
        <f t="shared" si="278"/>
        <v>2.2417499999999997</v>
      </c>
      <c r="L1127" s="11">
        <f t="shared" si="265"/>
        <v>2.427</v>
      </c>
      <c r="M1127" s="9">
        <f t="shared" si="269"/>
        <v>2.2111666666666667</v>
      </c>
      <c r="N1127" s="9">
        <f t="shared" si="270"/>
        <v>2.1599166666666667</v>
      </c>
      <c r="O1127" s="9">
        <f t="shared" si="271"/>
        <v>2.1696666666666666</v>
      </c>
      <c r="P1127" s="9">
        <f t="shared" si="272"/>
        <v>2.1846666666666668</v>
      </c>
      <c r="Q1127" s="9">
        <f t="shared" si="273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x14ac:dyDescent="0.2">
      <c r="A1128">
        <f t="shared" si="274"/>
        <v>2</v>
      </c>
      <c r="B1128">
        <f t="shared" si="275"/>
        <v>6</v>
      </c>
      <c r="C1128" s="1">
        <v>35605</v>
      </c>
      <c r="D1128">
        <f t="shared" si="276"/>
        <v>6</v>
      </c>
      <c r="E1128">
        <f t="shared" si="277"/>
        <v>1997</v>
      </c>
      <c r="F1128" s="17">
        <f t="shared" si="264"/>
        <v>0.16639999999999988</v>
      </c>
      <c r="G1128" s="16">
        <f t="shared" si="266"/>
        <v>-5.6499999999999773E-2</v>
      </c>
      <c r="H1128" s="16">
        <f t="shared" si="267"/>
        <v>1.6583333333333172E-2</v>
      </c>
      <c r="I1128" s="16">
        <f t="shared" si="268"/>
        <v>-3.99166666666666E-2</v>
      </c>
      <c r="J1128" s="7">
        <f>VLOOKUP(C1128,'Nymex hist.'!A:B,2,0)</f>
        <v>2.286</v>
      </c>
      <c r="K1128" s="11">
        <f t="shared" si="278"/>
        <v>2.2669999999999999</v>
      </c>
      <c r="L1128" s="11">
        <f t="shared" si="265"/>
        <v>2.4333999999999998</v>
      </c>
      <c r="M1128" s="9">
        <f t="shared" si="269"/>
        <v>2.2110833333333333</v>
      </c>
      <c r="N1128" s="9">
        <f t="shared" si="270"/>
        <v>2.1545833333333335</v>
      </c>
      <c r="O1128" s="9">
        <f t="shared" si="271"/>
        <v>2.1711666666666667</v>
      </c>
      <c r="P1128" s="9">
        <f t="shared" si="272"/>
        <v>2.1861666666666668</v>
      </c>
      <c r="Q1128" s="9">
        <f t="shared" si="273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x14ac:dyDescent="0.2">
      <c r="A1129">
        <f t="shared" si="274"/>
        <v>3</v>
      </c>
      <c r="B1129">
        <f t="shared" si="275"/>
        <v>6</v>
      </c>
      <c r="C1129" s="1">
        <v>35606</v>
      </c>
      <c r="D1129">
        <f t="shared" si="276"/>
        <v>6</v>
      </c>
      <c r="E1129">
        <f t="shared" si="277"/>
        <v>1997</v>
      </c>
      <c r="F1129" s="17">
        <f t="shared" si="264"/>
        <v>0.18775000000000031</v>
      </c>
      <c r="G1129" s="16">
        <f t="shared" si="266"/>
        <v>-5.4916666666667169E-2</v>
      </c>
      <c r="H1129" s="16">
        <f t="shared" si="267"/>
        <v>1.7916666666667247E-2</v>
      </c>
      <c r="I1129" s="16">
        <f t="shared" si="268"/>
        <v>-3.6999999999999922E-2</v>
      </c>
      <c r="J1129" s="7">
        <f>VLOOKUP(C1129,'Nymex hist.'!A:B,2,0)</f>
        <v>2.2269999999999999</v>
      </c>
      <c r="K1129" s="11">
        <f t="shared" si="278"/>
        <v>2.2182499999999998</v>
      </c>
      <c r="L1129" s="11">
        <f t="shared" si="265"/>
        <v>2.4060000000000001</v>
      </c>
      <c r="M1129" s="9">
        <f t="shared" si="269"/>
        <v>2.194666666666667</v>
      </c>
      <c r="N1129" s="9">
        <f t="shared" si="270"/>
        <v>2.1397499999999998</v>
      </c>
      <c r="O1129" s="9">
        <f t="shared" si="271"/>
        <v>2.1576666666666671</v>
      </c>
      <c r="P1129" s="9">
        <f t="shared" si="272"/>
        <v>2.1726666666666667</v>
      </c>
      <c r="Q1129" s="9">
        <f t="shared" si="273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">
      <c r="A1130" s="31">
        <f t="shared" si="274"/>
        <v>4</v>
      </c>
      <c r="B1130" s="31">
        <f t="shared" si="275"/>
        <v>6</v>
      </c>
      <c r="C1130" s="1">
        <v>35607</v>
      </c>
      <c r="D1130">
        <f t="shared" si="276"/>
        <v>6</v>
      </c>
      <c r="E1130">
        <f t="shared" si="277"/>
        <v>1997</v>
      </c>
      <c r="F1130" s="19">
        <f t="shared" si="264"/>
        <v>0.21344999999999992</v>
      </c>
      <c r="G1130" s="19">
        <f t="shared" si="266"/>
        <v>-4.3250000000000011E-2</v>
      </c>
      <c r="H1130" s="19">
        <f t="shared" si="267"/>
        <v>1.5583333333333282E-2</v>
      </c>
      <c r="I1130" s="19">
        <f t="shared" si="268"/>
        <v>-2.7666666666666728E-2</v>
      </c>
      <c r="J1130" s="21">
        <f>VLOOKUP(C1130,'Nymex hist.'!A:B,2,0)</f>
        <v>2.145</v>
      </c>
      <c r="K1130" s="21">
        <f t="shared" si="278"/>
        <v>2.1307499999999999</v>
      </c>
      <c r="L1130" s="21">
        <f t="shared" si="265"/>
        <v>2.3441999999999998</v>
      </c>
      <c r="M1130" s="21">
        <f t="shared" si="269"/>
        <v>2.1603333333333334</v>
      </c>
      <c r="N1130" s="21">
        <f t="shared" si="270"/>
        <v>2.1170833333333334</v>
      </c>
      <c r="O1130" s="21">
        <f t="shared" si="271"/>
        <v>2.1326666666666667</v>
      </c>
      <c r="P1130" s="21">
        <f t="shared" si="272"/>
        <v>2.1476666666666664</v>
      </c>
      <c r="Q1130" s="21">
        <f t="shared" si="273"/>
        <v>2.1676666666666664</v>
      </c>
      <c r="R1130" s="8">
        <v>35607</v>
      </c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9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  <c r="BO1130" s="27"/>
      <c r="BP1130" s="27"/>
      <c r="BQ1130" s="27"/>
      <c r="BR1130" s="27"/>
      <c r="BS1130" s="27"/>
      <c r="BT1130" s="27">
        <v>2.145</v>
      </c>
      <c r="BU1130" s="27">
        <v>2.1230000000000002</v>
      </c>
      <c r="BV1130" s="27">
        <v>2.12</v>
      </c>
      <c r="BW1130" s="27">
        <v>2.1349999999999998</v>
      </c>
      <c r="BX1130" s="27">
        <v>2.2650000000000001</v>
      </c>
      <c r="BY1130" s="27">
        <v>2.4</v>
      </c>
      <c r="BZ1130" s="27">
        <v>2.44</v>
      </c>
      <c r="CA1130" s="27">
        <v>2.363</v>
      </c>
      <c r="CB1130" s="27">
        <v>2.2530000000000001</v>
      </c>
      <c r="CC1130" s="27">
        <v>2.12</v>
      </c>
      <c r="CD1130" s="27">
        <v>2.0750000000000002</v>
      </c>
      <c r="CE1130" s="27">
        <v>2.0550000000000002</v>
      </c>
      <c r="CF1130" s="27">
        <v>2.0449999999999999</v>
      </c>
      <c r="CG1130" s="27">
        <v>2.0459999999999998</v>
      </c>
      <c r="CH1130" s="27">
        <v>2.0430000000000001</v>
      </c>
      <c r="CI1130" s="27">
        <v>2.0539999999999998</v>
      </c>
      <c r="CJ1130" s="27">
        <v>2.1659999999999999</v>
      </c>
      <c r="CK1130" s="27">
        <v>2.2639999999999998</v>
      </c>
      <c r="CL1130" s="27">
        <v>2.29</v>
      </c>
      <c r="CM1130" s="27">
        <v>2.2320000000000002</v>
      </c>
      <c r="CN1130" s="27">
        <v>2.1349999999999998</v>
      </c>
      <c r="CO1130" s="27">
        <v>2.0430000000000001</v>
      </c>
      <c r="CP1130" s="27">
        <v>2.0329999999999999</v>
      </c>
      <c r="CQ1130" s="27">
        <v>2.0379999999999998</v>
      </c>
      <c r="CR1130" s="27">
        <v>2.0369999999999999</v>
      </c>
      <c r="CS1130" s="27">
        <v>2.0350000000000001</v>
      </c>
      <c r="CT1130" s="27">
        <v>2.0350000000000001</v>
      </c>
      <c r="CU1130" s="27">
        <v>2.0579999999999998</v>
      </c>
      <c r="CV1130" s="27">
        <v>2.1669999999999998</v>
      </c>
      <c r="CW1130" s="27">
        <v>2.302</v>
      </c>
      <c r="CX1130" s="27">
        <v>2.3420000000000001</v>
      </c>
      <c r="CY1130" s="27">
        <v>2.282</v>
      </c>
      <c r="CZ1130" s="27">
        <v>2.177</v>
      </c>
      <c r="DA1130" s="27">
        <v>2.0670000000000002</v>
      </c>
      <c r="DB1130" s="27">
        <v>2.0470000000000002</v>
      </c>
      <c r="DC1130" s="27">
        <v>2.0430000000000001</v>
      </c>
      <c r="DD1130" s="27">
        <v>2.0369999999999999</v>
      </c>
      <c r="DE1130" s="27">
        <v>2.0350000000000001</v>
      </c>
      <c r="DF1130" s="27">
        <v>2.0350000000000001</v>
      </c>
      <c r="DG1130" s="27">
        <v>2.0579999999999998</v>
      </c>
      <c r="DH1130" s="27">
        <v>2.1669999999999998</v>
      </c>
      <c r="DI1130" s="27">
        <v>2.302</v>
      </c>
      <c r="DJ1130" s="27">
        <v>2.3570000000000002</v>
      </c>
      <c r="DK1130" s="27">
        <v>2.2970000000000002</v>
      </c>
      <c r="DL1130" s="27">
        <v>2.1920000000000002</v>
      </c>
      <c r="DM1130" s="27">
        <v>2.0819999999999999</v>
      </c>
      <c r="DN1130" s="27">
        <v>2.0619999999999998</v>
      </c>
      <c r="DO1130" s="27">
        <v>2.0579999999999998</v>
      </c>
      <c r="DP1130" s="27">
        <v>2.052</v>
      </c>
      <c r="DQ1130" s="27">
        <v>2.0499999999999998</v>
      </c>
      <c r="DR1130" s="27">
        <v>2.0499999999999998</v>
      </c>
      <c r="DS1130" s="27">
        <v>2.073</v>
      </c>
      <c r="DT1130" s="27">
        <v>2.1819999999999999</v>
      </c>
      <c r="DU1130" s="27">
        <v>2.3170000000000002</v>
      </c>
      <c r="DV1130" s="27">
        <v>2.3769999999999998</v>
      </c>
      <c r="DW1130" s="27">
        <v>2.3170000000000002</v>
      </c>
      <c r="DX1130" s="27">
        <v>2.2120000000000002</v>
      </c>
      <c r="DY1130" s="27">
        <v>2.1019999999999999</v>
      </c>
      <c r="DZ1130" s="27">
        <v>2.0819999999999999</v>
      </c>
      <c r="EA1130" s="27">
        <v>2.0779999999999998</v>
      </c>
      <c r="EB1130" s="27">
        <v>2.0720000000000001</v>
      </c>
      <c r="EC1130" s="27">
        <v>2.0699999999999998</v>
      </c>
      <c r="ED1130" s="27">
        <v>2.0699999999999998</v>
      </c>
      <c r="EE1130" s="27">
        <v>2.093</v>
      </c>
      <c r="EF1130" s="27">
        <v>2.202</v>
      </c>
      <c r="EG1130" s="27">
        <v>2.3370000000000002</v>
      </c>
      <c r="EH1130" s="27">
        <v>2.4020000000000001</v>
      </c>
      <c r="EI1130" s="27">
        <v>2.3420000000000001</v>
      </c>
      <c r="EJ1130" s="27">
        <v>2.2370000000000001</v>
      </c>
      <c r="EK1130" s="27">
        <v>2.1269999999999998</v>
      </c>
      <c r="EL1130" s="27">
        <v>2.1070000000000002</v>
      </c>
      <c r="EM1130" s="27">
        <v>2.1030000000000002</v>
      </c>
      <c r="EN1130" s="27"/>
      <c r="EO1130" s="27"/>
      <c r="EP1130" s="27"/>
      <c r="EQ1130" s="27"/>
      <c r="ER1130" s="27"/>
      <c r="ES1130" s="27"/>
      <c r="ET1130" s="27"/>
      <c r="EU1130" s="27"/>
      <c r="EV1130" s="27"/>
      <c r="EW1130" s="27"/>
      <c r="EX1130" s="27"/>
      <c r="EY1130" s="27"/>
      <c r="EZ1130" s="27"/>
      <c r="FA1130" s="27"/>
      <c r="FB1130" s="27"/>
      <c r="FC1130" s="27"/>
      <c r="FD1130" s="27"/>
      <c r="FE1130" s="27"/>
      <c r="FF1130" s="27"/>
      <c r="FG1130" s="27"/>
      <c r="FH1130" s="27"/>
      <c r="FI1130" s="27"/>
      <c r="FJ1130" s="27"/>
      <c r="FK1130" s="27"/>
      <c r="FL1130" s="27"/>
      <c r="FM1130" s="27"/>
      <c r="FN1130" s="27"/>
      <c r="FO1130" s="27"/>
      <c r="FP1130" s="27"/>
      <c r="FQ1130" s="27"/>
      <c r="FR1130" s="27"/>
      <c r="FS1130" s="27"/>
      <c r="FT1130" s="27"/>
      <c r="FU1130" s="27"/>
      <c r="FV1130" s="27"/>
      <c r="FW1130" s="27"/>
      <c r="FX1130" s="27"/>
      <c r="FY1130" s="27"/>
      <c r="FZ1130" s="27"/>
      <c r="GA1130" s="27"/>
      <c r="GB1130" s="27"/>
      <c r="GC1130" s="27"/>
      <c r="GD1130" s="27"/>
      <c r="GE1130" s="27"/>
      <c r="GF1130" s="27"/>
      <c r="GG1130" s="27"/>
      <c r="GH1130" s="27"/>
      <c r="GI1130" s="27"/>
      <c r="GJ1130" s="27"/>
      <c r="GK1130" s="27"/>
      <c r="GL1130" s="27"/>
      <c r="GM1130" s="27"/>
      <c r="GN1130" s="27"/>
      <c r="GO1130" s="27"/>
      <c r="GP1130" s="27"/>
      <c r="GQ1130" s="27"/>
    </row>
    <row r="1131" spans="1:199" customFormat="1" x14ac:dyDescent="0.2">
      <c r="A1131">
        <f t="shared" si="274"/>
        <v>5</v>
      </c>
      <c r="B1131">
        <f t="shared" si="275"/>
        <v>6</v>
      </c>
      <c r="C1131" s="1">
        <v>35608</v>
      </c>
      <c r="D1131">
        <f t="shared" si="276"/>
        <v>6</v>
      </c>
      <c r="E1131">
        <f t="shared" si="277"/>
        <v>1997</v>
      </c>
      <c r="F1131" s="17">
        <f t="shared" si="264"/>
        <v>0.20970000000000022</v>
      </c>
      <c r="G1131" s="16">
        <f t="shared" si="266"/>
        <v>-4.6166666666666689E-2</v>
      </c>
      <c r="H1131" s="16">
        <f t="shared" si="267"/>
        <v>1.3583333333333059E-2</v>
      </c>
      <c r="I1131" s="16">
        <f t="shared" si="268"/>
        <v>-3.2583333333333631E-2</v>
      </c>
      <c r="J1131" s="7">
        <f>VLOOKUP(C1131,'Nymex hist.'!A:B,2,0)</f>
        <v>2.1389999999999998</v>
      </c>
      <c r="K1131" s="11">
        <f t="shared" si="278"/>
        <v>2.1435</v>
      </c>
      <c r="L1131" s="11">
        <f t="shared" si="265"/>
        <v>2.3532000000000002</v>
      </c>
      <c r="M1131" s="9">
        <f t="shared" si="269"/>
        <v>2.1650833333333335</v>
      </c>
      <c r="N1131" s="9">
        <f t="shared" si="270"/>
        <v>2.1189166666666668</v>
      </c>
      <c r="O1131" s="9">
        <f t="shared" si="271"/>
        <v>2.1324999999999998</v>
      </c>
      <c r="P1131" s="9">
        <f t="shared" si="272"/>
        <v>2.1475</v>
      </c>
      <c r="Q1131" s="9">
        <f t="shared" si="273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x14ac:dyDescent="0.2">
      <c r="A1132">
        <f t="shared" si="274"/>
        <v>1</v>
      </c>
      <c r="B1132">
        <f t="shared" si="275"/>
        <v>6</v>
      </c>
      <c r="C1132" s="1">
        <v>35611</v>
      </c>
      <c r="D1132">
        <f t="shared" si="276"/>
        <v>6</v>
      </c>
      <c r="E1132">
        <f t="shared" si="277"/>
        <v>1997</v>
      </c>
      <c r="F1132" s="17">
        <f t="shared" si="264"/>
        <v>0.2110000000000003</v>
      </c>
      <c r="G1132" s="16">
        <f t="shared" si="266"/>
        <v>-4.6583333333333421E-2</v>
      </c>
      <c r="H1132" s="16">
        <f t="shared" si="267"/>
        <v>1.3583333333333059E-2</v>
      </c>
      <c r="I1132" s="16">
        <f t="shared" si="268"/>
        <v>-3.3000000000000362E-2</v>
      </c>
      <c r="J1132" s="7">
        <f>VLOOKUP(C1132,'Nymex hist.'!A:B,2,0)</f>
        <v>2.1389999999999998</v>
      </c>
      <c r="K1132" s="11">
        <f t="shared" si="278"/>
        <v>2.1440000000000001</v>
      </c>
      <c r="L1132" s="11">
        <f t="shared" si="265"/>
        <v>2.3550000000000004</v>
      </c>
      <c r="M1132" s="9">
        <f t="shared" si="269"/>
        <v>2.1655000000000002</v>
      </c>
      <c r="N1132" s="9">
        <f t="shared" si="270"/>
        <v>2.1189166666666668</v>
      </c>
      <c r="O1132" s="9">
        <f t="shared" si="271"/>
        <v>2.1324999999999998</v>
      </c>
      <c r="P1132" s="9">
        <f t="shared" si="272"/>
        <v>2.1475</v>
      </c>
      <c r="Q1132" s="9">
        <f t="shared" si="273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x14ac:dyDescent="0.2">
      <c r="A1133">
        <f t="shared" si="274"/>
        <v>2</v>
      </c>
      <c r="B1133">
        <f t="shared" si="275"/>
        <v>7</v>
      </c>
      <c r="C1133" s="1">
        <v>35612</v>
      </c>
      <c r="D1133">
        <f t="shared" si="276"/>
        <v>7</v>
      </c>
      <c r="E1133">
        <f t="shared" si="277"/>
        <v>1997</v>
      </c>
      <c r="F1133" s="17">
        <f t="shared" si="264"/>
        <v>0.21833333333333327</v>
      </c>
      <c r="G1133" s="16">
        <f t="shared" si="266"/>
        <v>-4.0083333333333471E-2</v>
      </c>
      <c r="H1133" s="16">
        <f t="shared" si="267"/>
        <v>9.2499999999997584E-3</v>
      </c>
      <c r="I1133" s="16">
        <f t="shared" si="268"/>
        <v>-3.0833333333333712E-2</v>
      </c>
      <c r="J1133" s="7">
        <f>VLOOKUP(C1133,'Nymex hist.'!A:B,2,0)</f>
        <v>2.11</v>
      </c>
      <c r="K1133" s="11">
        <f t="shared" si="278"/>
        <v>2.1166666666666667</v>
      </c>
      <c r="L1133" s="11">
        <f t="shared" si="265"/>
        <v>2.335</v>
      </c>
      <c r="M1133" s="9">
        <f t="shared" si="269"/>
        <v>2.153</v>
      </c>
      <c r="N1133" s="9">
        <f t="shared" si="270"/>
        <v>2.1129166666666666</v>
      </c>
      <c r="O1133" s="9">
        <f t="shared" si="271"/>
        <v>2.1221666666666663</v>
      </c>
      <c r="P1133" s="9">
        <f t="shared" si="272"/>
        <v>2.1371666666666669</v>
      </c>
      <c r="Q1133" s="9">
        <f t="shared" si="273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x14ac:dyDescent="0.2">
      <c r="A1134">
        <f t="shared" si="274"/>
        <v>3</v>
      </c>
      <c r="B1134">
        <f t="shared" si="275"/>
        <v>7</v>
      </c>
      <c r="C1134" s="1">
        <v>35613</v>
      </c>
      <c r="D1134">
        <f t="shared" si="276"/>
        <v>7</v>
      </c>
      <c r="E1134">
        <f t="shared" si="277"/>
        <v>1997</v>
      </c>
      <c r="F1134" s="17">
        <f t="shared" si="264"/>
        <v>0.22766666666666646</v>
      </c>
      <c r="G1134" s="16">
        <f t="shared" si="266"/>
        <v>-2.5583333333332625E-2</v>
      </c>
      <c r="H1134" s="16">
        <f t="shared" si="267"/>
        <v>8.8333333333334707E-3</v>
      </c>
      <c r="I1134" s="16">
        <f t="shared" si="268"/>
        <v>-1.6749999999999154E-2</v>
      </c>
      <c r="J1134" s="7">
        <f>VLOOKUP(C1134,'Nymex hist.'!A:B,2,0)</f>
        <v>2.0670000000000002</v>
      </c>
      <c r="K1134" s="11">
        <f t="shared" si="278"/>
        <v>2.0753333333333335</v>
      </c>
      <c r="L1134" s="11">
        <f t="shared" si="265"/>
        <v>2.3029999999999999</v>
      </c>
      <c r="M1134" s="9">
        <f t="shared" si="269"/>
        <v>2.1341666666666663</v>
      </c>
      <c r="N1134" s="9">
        <f t="shared" si="270"/>
        <v>2.1085833333333337</v>
      </c>
      <c r="O1134" s="9">
        <f t="shared" si="271"/>
        <v>2.1174166666666672</v>
      </c>
      <c r="P1134" s="9">
        <f t="shared" si="272"/>
        <v>2.1324166666666668</v>
      </c>
      <c r="Q1134" s="9">
        <f t="shared" si="273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">
      <c r="A1135" s="31">
        <f t="shared" si="274"/>
        <v>4</v>
      </c>
      <c r="B1135" s="31">
        <f t="shared" si="275"/>
        <v>7</v>
      </c>
      <c r="C1135" s="1">
        <v>35614</v>
      </c>
      <c r="D1135">
        <f t="shared" si="276"/>
        <v>7</v>
      </c>
      <c r="E1135">
        <f t="shared" si="277"/>
        <v>1997</v>
      </c>
      <c r="F1135" s="19">
        <f t="shared" si="264"/>
        <v>0.22366666666666646</v>
      </c>
      <c r="G1135" s="19">
        <f t="shared" si="266"/>
        <v>-2.2083333333333677E-2</v>
      </c>
      <c r="H1135" s="19">
        <f t="shared" si="267"/>
        <v>9.6666666666669343E-3</v>
      </c>
      <c r="I1135" s="19">
        <f t="shared" si="268"/>
        <v>-1.2416666666666742E-2</v>
      </c>
      <c r="J1135" s="21">
        <f>VLOOKUP(C1135,'Nymex hist.'!A:B,2,0)</f>
        <v>2.1030000000000002</v>
      </c>
      <c r="K1135" s="21">
        <f t="shared" si="278"/>
        <v>2.1113333333333335</v>
      </c>
      <c r="L1135" s="21">
        <f t="shared" si="265"/>
        <v>2.335</v>
      </c>
      <c r="M1135" s="21">
        <f t="shared" si="269"/>
        <v>2.1662500000000002</v>
      </c>
      <c r="N1135" s="21">
        <f t="shared" si="270"/>
        <v>2.1441666666666666</v>
      </c>
      <c r="O1135" s="21">
        <f t="shared" si="271"/>
        <v>2.1538333333333335</v>
      </c>
      <c r="P1135" s="21">
        <f t="shared" si="272"/>
        <v>2.1688333333333332</v>
      </c>
      <c r="Q1135" s="21">
        <f t="shared" si="273"/>
        <v>2.1888333333333332</v>
      </c>
      <c r="R1135" s="8">
        <v>35614</v>
      </c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9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  <c r="BO1135" s="27"/>
      <c r="BP1135" s="27"/>
      <c r="BQ1135" s="27"/>
      <c r="BR1135" s="27"/>
      <c r="BS1135" s="27"/>
      <c r="BT1135" s="27"/>
      <c r="BU1135" s="27">
        <v>2.1030000000000002</v>
      </c>
      <c r="BV1135" s="27">
        <v>2.1080000000000001</v>
      </c>
      <c r="BW1135" s="27">
        <v>2.1230000000000002</v>
      </c>
      <c r="BX1135" s="27">
        <v>2.2530000000000001</v>
      </c>
      <c r="BY1135" s="27">
        <v>2.3929999999999998</v>
      </c>
      <c r="BZ1135" s="27">
        <v>2.4329999999999998</v>
      </c>
      <c r="CA1135" s="27">
        <v>2.3530000000000002</v>
      </c>
      <c r="CB1135" s="27">
        <v>2.2429999999999999</v>
      </c>
      <c r="CC1135" s="27">
        <v>2.1190000000000002</v>
      </c>
      <c r="CD1135" s="27">
        <v>2.0779999999999998</v>
      </c>
      <c r="CE1135" s="27">
        <v>2.0630000000000002</v>
      </c>
      <c r="CF1135" s="27">
        <v>2.0579999999999998</v>
      </c>
      <c r="CG1135" s="27">
        <v>2.0609999999999999</v>
      </c>
      <c r="CH1135" s="27">
        <v>2.0579999999999998</v>
      </c>
      <c r="CI1135" s="27">
        <v>2.0680000000000001</v>
      </c>
      <c r="CJ1135" s="27">
        <v>2.1819999999999999</v>
      </c>
      <c r="CK1135" s="27">
        <v>2.2789999999999999</v>
      </c>
      <c r="CL1135" s="27">
        <v>2.31</v>
      </c>
      <c r="CM1135" s="27">
        <v>2.2530000000000001</v>
      </c>
      <c r="CN1135" s="27">
        <v>2.1589999999999998</v>
      </c>
      <c r="CO1135" s="27">
        <v>2.0680000000000001</v>
      </c>
      <c r="CP1135" s="27">
        <v>2.0590000000000002</v>
      </c>
      <c r="CQ1135" s="27">
        <v>2.0649999999999999</v>
      </c>
      <c r="CR1135" s="27">
        <v>2.0649999999999999</v>
      </c>
      <c r="CS1135" s="27">
        <v>2.0649999999999999</v>
      </c>
      <c r="CT1135" s="27">
        <v>2.0649999999999999</v>
      </c>
      <c r="CU1135" s="27">
        <v>2.09</v>
      </c>
      <c r="CV1135" s="27">
        <v>2.2000000000000002</v>
      </c>
      <c r="CW1135" s="27">
        <v>2.331</v>
      </c>
      <c r="CX1135" s="27">
        <v>2.367</v>
      </c>
      <c r="CY1135" s="27">
        <v>2.294</v>
      </c>
      <c r="CZ1135" s="27">
        <v>2.1890000000000001</v>
      </c>
      <c r="DA1135" s="27">
        <v>2.0790000000000002</v>
      </c>
      <c r="DB1135" s="27">
        <v>2.0590000000000002</v>
      </c>
      <c r="DC1135" s="27">
        <v>2.0550000000000002</v>
      </c>
      <c r="DD1135" s="27">
        <v>2.052</v>
      </c>
      <c r="DE1135" s="27">
        <v>2.0649999999999999</v>
      </c>
      <c r="DF1135" s="27">
        <v>2.0649999999999999</v>
      </c>
      <c r="DG1135" s="27">
        <v>2.09</v>
      </c>
      <c r="DH1135" s="27">
        <v>2.2000000000000002</v>
      </c>
      <c r="DI1135" s="27">
        <v>2.331</v>
      </c>
      <c r="DJ1135" s="27">
        <v>2.3820000000000001</v>
      </c>
      <c r="DK1135" s="27">
        <v>2.3090000000000002</v>
      </c>
      <c r="DL1135" s="27">
        <v>2.2040000000000002</v>
      </c>
      <c r="DM1135" s="27">
        <v>2.0939999999999999</v>
      </c>
      <c r="DN1135" s="27">
        <v>2.0739999999999998</v>
      </c>
      <c r="DO1135" s="27">
        <v>2.0699999999999998</v>
      </c>
      <c r="DP1135" s="27">
        <v>2.0670000000000002</v>
      </c>
      <c r="DQ1135" s="27">
        <v>2.08</v>
      </c>
      <c r="DR1135" s="27">
        <v>2.08</v>
      </c>
      <c r="DS1135" s="27">
        <v>2.105</v>
      </c>
      <c r="DT1135" s="27">
        <v>2.2149999999999999</v>
      </c>
      <c r="DU1135" s="27">
        <v>2.3460000000000001</v>
      </c>
      <c r="DV1135" s="27">
        <v>2.4020000000000001</v>
      </c>
      <c r="DW1135" s="27">
        <v>2.3290000000000002</v>
      </c>
      <c r="DX1135" s="27">
        <v>2.2240000000000002</v>
      </c>
      <c r="DY1135" s="27">
        <v>2.1139999999999999</v>
      </c>
      <c r="DZ1135" s="27">
        <v>2.0939999999999999</v>
      </c>
      <c r="EA1135" s="27">
        <v>2.09</v>
      </c>
      <c r="EB1135" s="27">
        <v>2.0870000000000002</v>
      </c>
      <c r="EC1135" s="27">
        <v>2.1</v>
      </c>
      <c r="ED1135" s="27">
        <v>2.1</v>
      </c>
      <c r="EE1135" s="27">
        <v>2.125</v>
      </c>
      <c r="EF1135" s="27">
        <v>2.2349999999999999</v>
      </c>
      <c r="EG1135" s="27">
        <v>2.3660000000000001</v>
      </c>
      <c r="EH1135" s="27">
        <v>2.427</v>
      </c>
      <c r="EI1135" s="27">
        <v>2.3540000000000001</v>
      </c>
      <c r="EJ1135" s="27">
        <v>2.2490000000000001</v>
      </c>
      <c r="EK1135" s="27">
        <v>2.1389999999999998</v>
      </c>
      <c r="EL1135" s="27">
        <v>2.1190000000000002</v>
      </c>
      <c r="EM1135" s="27">
        <v>2.1150000000000002</v>
      </c>
      <c r="EN1135" s="27">
        <v>2.1120000000000001</v>
      </c>
      <c r="EO1135" s="27"/>
      <c r="EP1135" s="27"/>
      <c r="EQ1135" s="27"/>
      <c r="ER1135" s="27"/>
      <c r="ES1135" s="27"/>
      <c r="ET1135" s="27"/>
      <c r="EU1135" s="27"/>
      <c r="EV1135" s="27"/>
      <c r="EW1135" s="27"/>
      <c r="EX1135" s="27"/>
      <c r="EY1135" s="27"/>
      <c r="EZ1135" s="27"/>
      <c r="FA1135" s="27"/>
      <c r="FB1135" s="27"/>
      <c r="FC1135" s="27"/>
      <c r="FD1135" s="27"/>
      <c r="FE1135" s="27"/>
      <c r="FF1135" s="27"/>
      <c r="FG1135" s="27"/>
      <c r="FH1135" s="27"/>
      <c r="FI1135" s="27"/>
      <c r="FJ1135" s="27"/>
      <c r="FK1135" s="27"/>
      <c r="FL1135" s="27"/>
      <c r="FM1135" s="27"/>
      <c r="FN1135" s="27"/>
      <c r="FO1135" s="27"/>
      <c r="FP1135" s="27"/>
      <c r="FQ1135" s="27"/>
      <c r="FR1135" s="27"/>
      <c r="FS1135" s="27"/>
      <c r="FT1135" s="27"/>
      <c r="FU1135" s="27"/>
      <c r="FV1135" s="27"/>
      <c r="FW1135" s="27"/>
      <c r="FX1135" s="27"/>
      <c r="FY1135" s="27"/>
      <c r="FZ1135" s="27"/>
      <c r="GA1135" s="27"/>
      <c r="GB1135" s="27"/>
      <c r="GC1135" s="27"/>
      <c r="GD1135" s="27"/>
      <c r="GE1135" s="27"/>
      <c r="GF1135" s="27"/>
      <c r="GG1135" s="27"/>
      <c r="GH1135" s="27"/>
      <c r="GI1135" s="27"/>
      <c r="GJ1135" s="27"/>
      <c r="GK1135" s="27"/>
      <c r="GL1135" s="27"/>
      <c r="GM1135" s="27"/>
      <c r="GN1135" s="27"/>
      <c r="GO1135" s="27"/>
      <c r="GP1135" s="27"/>
      <c r="GQ1135" s="27"/>
    </row>
    <row r="1136" spans="1:199" customFormat="1" x14ac:dyDescent="0.2">
      <c r="A1136">
        <f t="shared" si="274"/>
        <v>1</v>
      </c>
      <c r="B1136">
        <f t="shared" si="275"/>
        <v>7</v>
      </c>
      <c r="C1136" s="1">
        <v>35618</v>
      </c>
      <c r="D1136">
        <f t="shared" si="276"/>
        <v>7</v>
      </c>
      <c r="E1136">
        <f t="shared" si="277"/>
        <v>1997</v>
      </c>
      <c r="F1136" s="17">
        <f t="shared" si="264"/>
        <v>0.23186666666666644</v>
      </c>
      <c r="G1136" s="16">
        <f t="shared" si="266"/>
        <v>-2.1333333333333204E-2</v>
      </c>
      <c r="H1136" s="16">
        <f t="shared" si="267"/>
        <v>7.416666666666405E-3</v>
      </c>
      <c r="I1136" s="16">
        <f t="shared" si="268"/>
        <v>-1.3916666666666799E-2</v>
      </c>
      <c r="J1136" s="7">
        <f>VLOOKUP(C1136,'Nymex hist.'!A:B,2,0)</f>
        <v>2.0680000000000001</v>
      </c>
      <c r="K1136" s="11">
        <f t="shared" ref="K1136:K1167" si="279">AVERAGE(BQ1136:BW1136)</f>
        <v>2.0833333333333335</v>
      </c>
      <c r="L1136" s="11">
        <f t="shared" si="265"/>
        <v>2.3151999999999999</v>
      </c>
      <c r="M1136" s="9">
        <f t="shared" si="269"/>
        <v>2.1492499999999999</v>
      </c>
      <c r="N1136" s="9">
        <f t="shared" si="270"/>
        <v>2.1279166666666667</v>
      </c>
      <c r="O1136" s="9">
        <f t="shared" si="271"/>
        <v>2.1353333333333331</v>
      </c>
      <c r="P1136" s="9">
        <f t="shared" si="272"/>
        <v>2.1503333333333328</v>
      </c>
      <c r="Q1136" s="9">
        <f t="shared" si="273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x14ac:dyDescent="0.2">
      <c r="A1137">
        <f t="shared" si="274"/>
        <v>2</v>
      </c>
      <c r="B1137">
        <f t="shared" si="275"/>
        <v>7</v>
      </c>
      <c r="C1137" s="1">
        <v>35619</v>
      </c>
      <c r="D1137">
        <f t="shared" si="276"/>
        <v>7</v>
      </c>
      <c r="E1137">
        <f t="shared" si="277"/>
        <v>1997</v>
      </c>
      <c r="F1137" s="17">
        <f t="shared" ref="F1137:F1196" si="280">L1137-K1137</f>
        <v>0.22066666666666679</v>
      </c>
      <c r="G1137" s="16">
        <f t="shared" si="266"/>
        <v>-3.141666666666687E-2</v>
      </c>
      <c r="H1137" s="16">
        <f t="shared" si="267"/>
        <v>6.1666666666662096E-3</v>
      </c>
      <c r="I1137" s="16">
        <f t="shared" si="268"/>
        <v>-2.5250000000000661E-2</v>
      </c>
      <c r="J1137" s="7">
        <f>VLOOKUP(C1137,'Nymex hist.'!A:B,2,0)</f>
        <v>2.1160000000000001</v>
      </c>
      <c r="K1137" s="11">
        <f t="shared" si="279"/>
        <v>2.1263333333333332</v>
      </c>
      <c r="L1137" s="11">
        <f t="shared" ref="L1137:L1196" si="281">AVERAGE(BX1137:CB1137)</f>
        <v>2.347</v>
      </c>
      <c r="M1137" s="9">
        <f t="shared" si="269"/>
        <v>2.1735833333333336</v>
      </c>
      <c r="N1137" s="9">
        <f t="shared" si="270"/>
        <v>2.1421666666666668</v>
      </c>
      <c r="O1137" s="9">
        <f t="shared" si="271"/>
        <v>2.148333333333333</v>
      </c>
      <c r="P1137" s="9">
        <f t="shared" si="272"/>
        <v>2.1583333333333337</v>
      </c>
      <c r="Q1137" s="9">
        <f t="shared" si="273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x14ac:dyDescent="0.2">
      <c r="A1138">
        <f t="shared" si="274"/>
        <v>3</v>
      </c>
      <c r="B1138">
        <f t="shared" si="275"/>
        <v>7</v>
      </c>
      <c r="C1138" s="1">
        <v>35620</v>
      </c>
      <c r="D1138">
        <f t="shared" si="276"/>
        <v>7</v>
      </c>
      <c r="E1138">
        <f t="shared" si="277"/>
        <v>1997</v>
      </c>
      <c r="F1138" s="17">
        <f t="shared" si="280"/>
        <v>0.22226666666666706</v>
      </c>
      <c r="G1138" s="16">
        <f t="shared" si="266"/>
        <v>-3.2916666666666483E-2</v>
      </c>
      <c r="H1138" s="16">
        <f t="shared" si="267"/>
        <v>5.6666666666664867E-3</v>
      </c>
      <c r="I1138" s="16">
        <f t="shared" si="268"/>
        <v>-2.7249999999999996E-2</v>
      </c>
      <c r="J1138" s="7">
        <f>VLOOKUP(C1138,'Nymex hist.'!A:B,2,0)</f>
        <v>2.0979999999999999</v>
      </c>
      <c r="K1138" s="11">
        <f t="shared" si="279"/>
        <v>2.1153333333333335</v>
      </c>
      <c r="L1138" s="11">
        <f t="shared" si="281"/>
        <v>2.3376000000000006</v>
      </c>
      <c r="M1138" s="9">
        <f t="shared" si="269"/>
        <v>2.1665833333333331</v>
      </c>
      <c r="N1138" s="9">
        <f t="shared" si="270"/>
        <v>2.1336666666666666</v>
      </c>
      <c r="O1138" s="9">
        <f t="shared" si="271"/>
        <v>2.1393333333333331</v>
      </c>
      <c r="P1138" s="9">
        <f t="shared" si="272"/>
        <v>2.1543333333333332</v>
      </c>
      <c r="Q1138" s="9">
        <f t="shared" si="273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">
      <c r="A1139" s="31">
        <f t="shared" si="274"/>
        <v>4</v>
      </c>
      <c r="B1139" s="31">
        <f t="shared" si="275"/>
        <v>7</v>
      </c>
      <c r="C1139" s="1">
        <v>35621</v>
      </c>
      <c r="D1139">
        <f t="shared" si="276"/>
        <v>7</v>
      </c>
      <c r="E1139">
        <f t="shared" si="277"/>
        <v>1997</v>
      </c>
      <c r="F1139" s="19">
        <f t="shared" si="280"/>
        <v>0.2170666666666663</v>
      </c>
      <c r="G1139" s="19">
        <f t="shared" si="266"/>
        <v>-3.6000000000000032E-2</v>
      </c>
      <c r="H1139" s="19">
        <f t="shared" si="267"/>
        <v>3.8333333333331332E-3</v>
      </c>
      <c r="I1139" s="19">
        <f t="shared" si="268"/>
        <v>-3.2166666666666899E-2</v>
      </c>
      <c r="J1139" s="21">
        <f>VLOOKUP(C1139,'Nymex hist.'!A:B,2,0)</f>
        <v>2.1150000000000002</v>
      </c>
      <c r="K1139" s="21">
        <f t="shared" si="279"/>
        <v>2.1243333333333339</v>
      </c>
      <c r="L1139" s="21">
        <f t="shared" si="281"/>
        <v>2.3414000000000001</v>
      </c>
      <c r="M1139" s="21">
        <f t="shared" si="269"/>
        <v>2.1705000000000001</v>
      </c>
      <c r="N1139" s="21">
        <f t="shared" si="270"/>
        <v>2.1345000000000001</v>
      </c>
      <c r="O1139" s="21">
        <f t="shared" si="271"/>
        <v>2.1383333333333332</v>
      </c>
      <c r="P1139" s="21">
        <f t="shared" si="272"/>
        <v>2.1533333333333329</v>
      </c>
      <c r="Q1139" s="21">
        <f t="shared" si="273"/>
        <v>2.1733333333333329</v>
      </c>
      <c r="R1139" s="8">
        <v>35621</v>
      </c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9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  <c r="BO1139" s="27"/>
      <c r="BP1139" s="27"/>
      <c r="BQ1139" s="27"/>
      <c r="BR1139" s="27"/>
      <c r="BS1139" s="27"/>
      <c r="BT1139" s="27"/>
      <c r="BU1139" s="27">
        <v>2.1150000000000002</v>
      </c>
      <c r="BV1139" s="27">
        <v>2.1240000000000001</v>
      </c>
      <c r="BW1139" s="27">
        <v>2.1339999999999999</v>
      </c>
      <c r="BX1139" s="27">
        <v>2.2639999999999998</v>
      </c>
      <c r="BY1139" s="27">
        <v>2.399</v>
      </c>
      <c r="BZ1139" s="27">
        <v>2.4359999999999999</v>
      </c>
      <c r="CA1139" s="27">
        <v>2.359</v>
      </c>
      <c r="CB1139" s="27">
        <v>2.2490000000000001</v>
      </c>
      <c r="CC1139" s="27">
        <v>2.1240000000000001</v>
      </c>
      <c r="CD1139" s="27">
        <v>2.0840000000000001</v>
      </c>
      <c r="CE1139" s="27">
        <v>2.069</v>
      </c>
      <c r="CF1139" s="27">
        <v>2.0640000000000001</v>
      </c>
      <c r="CG1139" s="27">
        <v>2.0640000000000001</v>
      </c>
      <c r="CH1139" s="27">
        <v>2.0609999999999999</v>
      </c>
      <c r="CI1139" s="27">
        <v>2.0699999999999998</v>
      </c>
      <c r="CJ1139" s="27">
        <v>2.1829999999999998</v>
      </c>
      <c r="CK1139" s="27">
        <v>2.2829999999999999</v>
      </c>
      <c r="CL1139" s="27">
        <v>2.3149999999999999</v>
      </c>
      <c r="CM1139" s="27">
        <v>2.2530000000000001</v>
      </c>
      <c r="CN1139" s="27">
        <v>2.1560000000000001</v>
      </c>
      <c r="CO1139" s="27">
        <v>2.0630000000000002</v>
      </c>
      <c r="CP1139" s="27">
        <v>2.0470000000000002</v>
      </c>
      <c r="CQ1139" s="27">
        <v>2.052</v>
      </c>
      <c r="CR1139" s="27">
        <v>2.0510000000000002</v>
      </c>
      <c r="CS1139" s="27">
        <v>2.0510000000000002</v>
      </c>
      <c r="CT1139" s="27">
        <v>2.0510000000000002</v>
      </c>
      <c r="CU1139" s="27">
        <v>2.0750000000000002</v>
      </c>
      <c r="CV1139" s="27">
        <v>2.1850000000000001</v>
      </c>
      <c r="CW1139" s="27">
        <v>2.3149999999999999</v>
      </c>
      <c r="CX1139" s="27">
        <v>2.351</v>
      </c>
      <c r="CY1139" s="27">
        <v>2.278</v>
      </c>
      <c r="CZ1139" s="27">
        <v>2.173</v>
      </c>
      <c r="DA1139" s="27">
        <v>2.0630000000000002</v>
      </c>
      <c r="DB1139" s="27">
        <v>2.0430000000000001</v>
      </c>
      <c r="DC1139" s="27">
        <v>2.0390000000000001</v>
      </c>
      <c r="DD1139" s="27">
        <v>2.036</v>
      </c>
      <c r="DE1139" s="27">
        <v>2.0510000000000002</v>
      </c>
      <c r="DF1139" s="27">
        <v>2.0510000000000002</v>
      </c>
      <c r="DG1139" s="27">
        <v>2.0750000000000002</v>
      </c>
      <c r="DH1139" s="27">
        <v>2.1850000000000001</v>
      </c>
      <c r="DI1139" s="27">
        <v>2.3149999999999999</v>
      </c>
      <c r="DJ1139" s="27">
        <v>2.3660000000000001</v>
      </c>
      <c r="DK1139" s="27">
        <v>2.2930000000000001</v>
      </c>
      <c r="DL1139" s="27">
        <v>2.1880000000000002</v>
      </c>
      <c r="DM1139" s="27">
        <v>2.0779999999999998</v>
      </c>
      <c r="DN1139" s="27">
        <v>2.0579999999999998</v>
      </c>
      <c r="DO1139" s="27">
        <v>2.0539999999999998</v>
      </c>
      <c r="DP1139" s="27">
        <v>2.0510000000000002</v>
      </c>
      <c r="DQ1139" s="27">
        <v>2.0659999999999998</v>
      </c>
      <c r="DR1139" s="27">
        <v>2.0659999999999998</v>
      </c>
      <c r="DS1139" s="27">
        <v>2.09</v>
      </c>
      <c r="DT1139" s="27">
        <v>2.2000000000000002</v>
      </c>
      <c r="DU1139" s="27">
        <v>2.33</v>
      </c>
      <c r="DV1139" s="27">
        <v>2.3860000000000001</v>
      </c>
      <c r="DW1139" s="27">
        <v>2.3130000000000002</v>
      </c>
      <c r="DX1139" s="27">
        <v>2.2080000000000002</v>
      </c>
      <c r="DY1139" s="27">
        <v>2.0979999999999999</v>
      </c>
      <c r="DZ1139" s="27">
        <v>2.0779999999999998</v>
      </c>
      <c r="EA1139" s="27">
        <v>2.0739999999999998</v>
      </c>
      <c r="EB1139" s="27">
        <v>2.0710000000000002</v>
      </c>
      <c r="EC1139" s="27">
        <v>2.0859999999999999</v>
      </c>
      <c r="ED1139" s="27">
        <v>2.0859999999999999</v>
      </c>
      <c r="EE1139" s="27">
        <v>2.11</v>
      </c>
      <c r="EF1139" s="27">
        <v>2.2200000000000002</v>
      </c>
      <c r="EG1139" s="27">
        <v>2.35</v>
      </c>
      <c r="EH1139" s="27">
        <v>2.411</v>
      </c>
      <c r="EI1139" s="27">
        <v>2.3380000000000001</v>
      </c>
      <c r="EJ1139" s="27">
        <v>2.2330000000000001</v>
      </c>
      <c r="EK1139" s="27">
        <v>2.1230000000000002</v>
      </c>
      <c r="EL1139" s="27">
        <v>2.1030000000000002</v>
      </c>
      <c r="EM1139" s="27">
        <v>2.0990000000000002</v>
      </c>
      <c r="EN1139" s="27">
        <v>2.0960000000000001</v>
      </c>
      <c r="EO1139" s="27"/>
      <c r="EP1139" s="27"/>
      <c r="EQ1139" s="27"/>
      <c r="ER1139" s="27"/>
      <c r="ES1139" s="27"/>
      <c r="ET1139" s="27"/>
      <c r="EU1139" s="27"/>
      <c r="EV1139" s="27"/>
      <c r="EW1139" s="27"/>
      <c r="EX1139" s="27"/>
      <c r="EY1139" s="27"/>
      <c r="EZ1139" s="27"/>
      <c r="FA1139" s="27"/>
      <c r="FB1139" s="27"/>
      <c r="FC1139" s="27"/>
      <c r="FD1139" s="27"/>
      <c r="FE1139" s="27"/>
      <c r="FF1139" s="27"/>
      <c r="FG1139" s="27"/>
      <c r="FH1139" s="27"/>
      <c r="FI1139" s="27"/>
      <c r="FJ1139" s="27"/>
      <c r="FK1139" s="27"/>
      <c r="FL1139" s="27"/>
      <c r="FM1139" s="27"/>
      <c r="FN1139" s="27"/>
      <c r="FO1139" s="27"/>
      <c r="FP1139" s="27"/>
      <c r="FQ1139" s="27"/>
      <c r="FR1139" s="27"/>
      <c r="FS1139" s="27"/>
      <c r="FT1139" s="27"/>
      <c r="FU1139" s="27"/>
      <c r="FV1139" s="27"/>
      <c r="FW1139" s="27"/>
      <c r="FX1139" s="27"/>
      <c r="FY1139" s="27"/>
      <c r="FZ1139" s="27"/>
      <c r="GA1139" s="27"/>
      <c r="GB1139" s="27"/>
      <c r="GC1139" s="27"/>
      <c r="GD1139" s="27"/>
      <c r="GE1139" s="27"/>
      <c r="GF1139" s="27"/>
      <c r="GG1139" s="27"/>
      <c r="GH1139" s="27"/>
      <c r="GI1139" s="27"/>
      <c r="GJ1139" s="27"/>
      <c r="GK1139" s="27"/>
      <c r="GL1139" s="27"/>
      <c r="GM1139" s="27"/>
      <c r="GN1139" s="27"/>
      <c r="GO1139" s="27"/>
      <c r="GP1139" s="27"/>
      <c r="GQ1139" s="27"/>
    </row>
    <row r="1140" spans="1:199" customFormat="1" x14ac:dyDescent="0.2">
      <c r="A1140">
        <f t="shared" si="274"/>
        <v>5</v>
      </c>
      <c r="B1140">
        <f t="shared" si="275"/>
        <v>7</v>
      </c>
      <c r="C1140" s="1">
        <v>35622</v>
      </c>
      <c r="D1140">
        <f t="shared" si="276"/>
        <v>7</v>
      </c>
      <c r="E1140">
        <f t="shared" si="277"/>
        <v>1997</v>
      </c>
      <c r="F1140" s="17">
        <f t="shared" si="280"/>
        <v>0.22560000000000002</v>
      </c>
      <c r="G1140" s="16">
        <f t="shared" si="266"/>
        <v>-3.241666666666676E-2</v>
      </c>
      <c r="H1140" s="16">
        <f t="shared" si="267"/>
        <v>3.8333333333331332E-3</v>
      </c>
      <c r="I1140" s="16">
        <f t="shared" si="268"/>
        <v>-2.8583333333333627E-2</v>
      </c>
      <c r="J1140" s="7">
        <f>VLOOKUP(C1140,'Nymex hist.'!A:B,2,0)</f>
        <v>2.0939999999999999</v>
      </c>
      <c r="K1140" s="11">
        <f t="shared" si="279"/>
        <v>2.1060000000000003</v>
      </c>
      <c r="L1140" s="11">
        <f t="shared" si="281"/>
        <v>2.3316000000000003</v>
      </c>
      <c r="M1140" s="9">
        <f t="shared" si="269"/>
        <v>2.1669166666666668</v>
      </c>
      <c r="N1140" s="9">
        <f t="shared" si="270"/>
        <v>2.1345000000000001</v>
      </c>
      <c r="O1140" s="9">
        <f t="shared" si="271"/>
        <v>2.1383333333333332</v>
      </c>
      <c r="P1140" s="9">
        <f t="shared" si="272"/>
        <v>2.1533333333333329</v>
      </c>
      <c r="Q1140" s="9">
        <f t="shared" si="273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x14ac:dyDescent="0.2">
      <c r="A1141">
        <f t="shared" si="274"/>
        <v>1</v>
      </c>
      <c r="B1141">
        <f t="shared" si="275"/>
        <v>7</v>
      </c>
      <c r="C1141" s="1">
        <v>35625</v>
      </c>
      <c r="D1141">
        <f t="shared" si="276"/>
        <v>7</v>
      </c>
      <c r="E1141">
        <f t="shared" si="277"/>
        <v>1997</v>
      </c>
      <c r="F1141" s="17">
        <f t="shared" si="280"/>
        <v>0.20466666666666677</v>
      </c>
      <c r="G1141" s="16">
        <f t="shared" si="266"/>
        <v>-4.0416666666665879E-2</v>
      </c>
      <c r="H1141" s="16">
        <f t="shared" si="267"/>
        <v>-1.6666666666669272E-3</v>
      </c>
      <c r="I1141" s="16">
        <f t="shared" si="268"/>
        <v>-4.2083333333332806E-2</v>
      </c>
      <c r="J1141" s="7">
        <f>VLOOKUP(C1141,'Nymex hist.'!A:B,2,0)</f>
        <v>2.1509999999999998</v>
      </c>
      <c r="K1141" s="11">
        <f t="shared" si="279"/>
        <v>2.1503333333333332</v>
      </c>
      <c r="L1141" s="11">
        <f t="shared" si="281"/>
        <v>2.355</v>
      </c>
      <c r="M1141" s="9">
        <f t="shared" si="269"/>
        <v>2.1856666666666662</v>
      </c>
      <c r="N1141" s="9">
        <f t="shared" si="270"/>
        <v>2.1452500000000003</v>
      </c>
      <c r="O1141" s="9">
        <f t="shared" si="271"/>
        <v>2.1435833333333334</v>
      </c>
      <c r="P1141" s="9">
        <f t="shared" si="272"/>
        <v>2.1585833333333331</v>
      </c>
      <c r="Q1141" s="9">
        <f t="shared" si="273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x14ac:dyDescent="0.2">
      <c r="A1142">
        <f t="shared" si="274"/>
        <v>2</v>
      </c>
      <c r="B1142">
        <f t="shared" si="275"/>
        <v>7</v>
      </c>
      <c r="C1142" s="1">
        <v>35626</v>
      </c>
      <c r="D1142">
        <f t="shared" si="276"/>
        <v>7</v>
      </c>
      <c r="E1142">
        <f t="shared" si="277"/>
        <v>1997</v>
      </c>
      <c r="F1142" s="17">
        <f t="shared" si="280"/>
        <v>0.20226666666666704</v>
      </c>
      <c r="G1142" s="16">
        <f t="shared" si="266"/>
        <v>-4.0916666666666934E-2</v>
      </c>
      <c r="H1142" s="16">
        <f t="shared" si="267"/>
        <v>-6.333333333333524E-3</v>
      </c>
      <c r="I1142" s="16">
        <f t="shared" si="268"/>
        <v>-4.7250000000000458E-2</v>
      </c>
      <c r="J1142" s="7">
        <f>VLOOKUP(C1142,'Nymex hist.'!A:B,2,0)</f>
        <v>2.1619999999999999</v>
      </c>
      <c r="K1142" s="11">
        <f t="shared" si="279"/>
        <v>2.1593333333333331</v>
      </c>
      <c r="L1142" s="11">
        <f t="shared" si="281"/>
        <v>2.3616000000000001</v>
      </c>
      <c r="M1142" s="9">
        <f t="shared" si="269"/>
        <v>2.187416666666667</v>
      </c>
      <c r="N1142" s="9">
        <f t="shared" si="270"/>
        <v>2.1465000000000001</v>
      </c>
      <c r="O1142" s="9">
        <f t="shared" si="271"/>
        <v>2.1401666666666666</v>
      </c>
      <c r="P1142" s="9">
        <f t="shared" si="272"/>
        <v>2.1551666666666667</v>
      </c>
      <c r="Q1142" s="9">
        <f t="shared" si="273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x14ac:dyDescent="0.2">
      <c r="A1143">
        <f t="shared" si="274"/>
        <v>3</v>
      </c>
      <c r="B1143">
        <f t="shared" si="275"/>
        <v>7</v>
      </c>
      <c r="C1143" s="1">
        <v>35627</v>
      </c>
      <c r="D1143">
        <f t="shared" si="276"/>
        <v>7</v>
      </c>
      <c r="E1143">
        <f t="shared" si="277"/>
        <v>1997</v>
      </c>
      <c r="F1143" s="17">
        <f t="shared" si="280"/>
        <v>0.19740000000000002</v>
      </c>
      <c r="G1143" s="16">
        <f t="shared" si="266"/>
        <v>-3.7499999999999645E-2</v>
      </c>
      <c r="H1143" s="16">
        <f t="shared" si="267"/>
        <v>-6.3333333333330799E-3</v>
      </c>
      <c r="I1143" s="16">
        <f t="shared" si="268"/>
        <v>-4.3833333333332725E-2</v>
      </c>
      <c r="J1143" s="7">
        <f>VLOOKUP(C1143,'Nymex hist.'!A:B,2,0)</f>
        <v>2.1739999999999999</v>
      </c>
      <c r="K1143" s="11">
        <f t="shared" si="279"/>
        <v>2.1640000000000001</v>
      </c>
      <c r="L1143" s="11">
        <f t="shared" si="281"/>
        <v>2.3614000000000002</v>
      </c>
      <c r="M1143" s="9">
        <f t="shared" si="269"/>
        <v>2.1859999999999995</v>
      </c>
      <c r="N1143" s="9">
        <f t="shared" si="270"/>
        <v>2.1484999999999999</v>
      </c>
      <c r="O1143" s="9">
        <f t="shared" si="271"/>
        <v>2.1421666666666668</v>
      </c>
      <c r="P1143" s="9">
        <f t="shared" si="272"/>
        <v>2.157166666666666</v>
      </c>
      <c r="Q1143" s="9">
        <f t="shared" si="273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">
      <c r="A1144" s="31">
        <f t="shared" si="274"/>
        <v>4</v>
      </c>
      <c r="B1144" s="31">
        <f t="shared" si="275"/>
        <v>7</v>
      </c>
      <c r="C1144" s="1">
        <v>35628</v>
      </c>
      <c r="D1144">
        <f t="shared" si="276"/>
        <v>7</v>
      </c>
      <c r="E1144">
        <f t="shared" si="277"/>
        <v>1997</v>
      </c>
      <c r="F1144" s="19">
        <f t="shared" si="280"/>
        <v>0.19946666666666646</v>
      </c>
      <c r="G1144" s="19">
        <f t="shared" si="266"/>
        <v>-3.7499999999999201E-2</v>
      </c>
      <c r="H1144" s="19">
        <f t="shared" si="267"/>
        <v>-5.7500000000003659E-3</v>
      </c>
      <c r="I1144" s="19">
        <f t="shared" si="268"/>
        <v>-4.3249999999999567E-2</v>
      </c>
      <c r="J1144" s="21">
        <f>VLOOKUP(C1144,'Nymex hist.'!A:B,2,0)</f>
        <v>2.1749999999999998</v>
      </c>
      <c r="K1144" s="21">
        <f t="shared" si="279"/>
        <v>2.1493333333333333</v>
      </c>
      <c r="L1144" s="21">
        <f t="shared" si="281"/>
        <v>2.3487999999999998</v>
      </c>
      <c r="M1144" s="21">
        <f t="shared" si="269"/>
        <v>2.1739999999999995</v>
      </c>
      <c r="N1144" s="21">
        <f t="shared" si="270"/>
        <v>2.1365000000000003</v>
      </c>
      <c r="O1144" s="21">
        <f t="shared" si="271"/>
        <v>2.1307499999999999</v>
      </c>
      <c r="P1144" s="21">
        <f t="shared" si="272"/>
        <v>2.14575</v>
      </c>
      <c r="Q1144" s="21">
        <f t="shared" si="273"/>
        <v>2.1657499999999996</v>
      </c>
      <c r="R1144" s="8">
        <v>35628</v>
      </c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9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  <c r="BO1144" s="27"/>
      <c r="BP1144" s="27"/>
      <c r="BQ1144" s="27"/>
      <c r="BR1144" s="27"/>
      <c r="BS1144" s="27"/>
      <c r="BT1144" s="27"/>
      <c r="BU1144" s="27">
        <v>2.1749999999999998</v>
      </c>
      <c r="BV1144" s="27">
        <v>2.1320000000000001</v>
      </c>
      <c r="BW1144" s="27">
        <v>2.141</v>
      </c>
      <c r="BX1144" s="27">
        <v>2.2749999999999999</v>
      </c>
      <c r="BY1144" s="27">
        <v>2.4079999999999999</v>
      </c>
      <c r="BZ1144" s="27">
        <v>2.448</v>
      </c>
      <c r="CA1144" s="27">
        <v>2.363</v>
      </c>
      <c r="CB1144" s="27">
        <v>2.25</v>
      </c>
      <c r="CC1144" s="27">
        <v>2.12</v>
      </c>
      <c r="CD1144" s="27">
        <v>2.08</v>
      </c>
      <c r="CE1144" s="27">
        <v>2.0649999999999999</v>
      </c>
      <c r="CF1144" s="27">
        <v>2.0649999999999999</v>
      </c>
      <c r="CG1144" s="27">
        <v>2.0649999999999999</v>
      </c>
      <c r="CH1144" s="27">
        <v>2.0630000000000002</v>
      </c>
      <c r="CI1144" s="27">
        <v>2.077</v>
      </c>
      <c r="CJ1144" s="27">
        <v>2.194</v>
      </c>
      <c r="CK1144" s="27">
        <v>2.298</v>
      </c>
      <c r="CL1144" s="27">
        <v>2.33</v>
      </c>
      <c r="CM1144" s="27">
        <v>2.2650000000000001</v>
      </c>
      <c r="CN1144" s="27">
        <v>2.165</v>
      </c>
      <c r="CO1144" s="27">
        <v>2.069</v>
      </c>
      <c r="CP1144" s="27">
        <v>2.0499999999999998</v>
      </c>
      <c r="CQ1144" s="27">
        <v>2.0529999999999999</v>
      </c>
      <c r="CR1144" s="27">
        <v>2.0499999999999998</v>
      </c>
      <c r="CS1144" s="27">
        <v>2.0499999999999998</v>
      </c>
      <c r="CT1144" s="27">
        <v>2.0499999999999998</v>
      </c>
      <c r="CU1144" s="27">
        <v>2.0710000000000002</v>
      </c>
      <c r="CV1144" s="27">
        <v>2.1779999999999999</v>
      </c>
      <c r="CW1144" s="27">
        <v>2.3069999999999999</v>
      </c>
      <c r="CX1144" s="27">
        <v>2.3410000000000002</v>
      </c>
      <c r="CY1144" s="27">
        <v>2.2679999999999998</v>
      </c>
      <c r="CZ1144" s="27">
        <v>2.1629999999999998</v>
      </c>
      <c r="DA1144" s="27">
        <v>2.0529999999999999</v>
      </c>
      <c r="DB1144" s="27">
        <v>2.0329999999999999</v>
      </c>
      <c r="DC1144" s="27">
        <v>2.0289999999999999</v>
      </c>
      <c r="DD1144" s="27">
        <v>2.0259999999999998</v>
      </c>
      <c r="DE1144" s="27">
        <v>2.0499999999999998</v>
      </c>
      <c r="DF1144" s="27">
        <v>2.0499999999999998</v>
      </c>
      <c r="DG1144" s="27">
        <v>2.0710000000000002</v>
      </c>
      <c r="DH1144" s="27">
        <v>2.1779999999999999</v>
      </c>
      <c r="DI1144" s="27">
        <v>2.3069999999999999</v>
      </c>
      <c r="DJ1144" s="27">
        <v>2.3559999999999999</v>
      </c>
      <c r="DK1144" s="27">
        <v>2.2829999999999999</v>
      </c>
      <c r="DL1144" s="27">
        <v>2.1779999999999999</v>
      </c>
      <c r="DM1144" s="27">
        <v>2.0680000000000001</v>
      </c>
      <c r="DN1144" s="27">
        <v>2.048</v>
      </c>
      <c r="DO1144" s="27">
        <v>2.044</v>
      </c>
      <c r="DP1144" s="27">
        <v>2.0409999999999999</v>
      </c>
      <c r="DQ1144" s="27">
        <v>2.0649999999999999</v>
      </c>
      <c r="DR1144" s="27">
        <v>2.0649999999999999</v>
      </c>
      <c r="DS1144" s="27">
        <v>2.0859999999999999</v>
      </c>
      <c r="DT1144" s="27">
        <v>2.1930000000000001</v>
      </c>
      <c r="DU1144" s="27">
        <v>2.3220000000000001</v>
      </c>
      <c r="DV1144" s="27">
        <v>2.3759999999999999</v>
      </c>
      <c r="DW1144" s="27">
        <v>2.3029999999999999</v>
      </c>
      <c r="DX1144" s="27">
        <v>2.198</v>
      </c>
      <c r="DY1144" s="27">
        <v>2.0880000000000001</v>
      </c>
      <c r="DZ1144" s="27">
        <v>2.0680000000000001</v>
      </c>
      <c r="EA1144" s="27">
        <v>2.0640000000000001</v>
      </c>
      <c r="EB1144" s="27">
        <v>2.0609999999999999</v>
      </c>
      <c r="EC1144" s="27">
        <v>2.085</v>
      </c>
      <c r="ED1144" s="27">
        <v>2.085</v>
      </c>
      <c r="EE1144" s="27">
        <v>2.1059999999999999</v>
      </c>
      <c r="EF1144" s="27">
        <v>2.2130000000000001</v>
      </c>
      <c r="EG1144" s="27">
        <v>2.3420000000000001</v>
      </c>
      <c r="EH1144" s="27">
        <v>2.4009999999999998</v>
      </c>
      <c r="EI1144" s="27">
        <v>2.3279999999999998</v>
      </c>
      <c r="EJ1144" s="27">
        <v>2.2229999999999999</v>
      </c>
      <c r="EK1144" s="27">
        <v>2.113</v>
      </c>
      <c r="EL1144" s="27">
        <v>2.093</v>
      </c>
      <c r="EM1144" s="27">
        <v>2.089</v>
      </c>
      <c r="EN1144" s="27">
        <v>2.0859999999999999</v>
      </c>
      <c r="EO1144" s="27"/>
      <c r="EP1144" s="27"/>
      <c r="EQ1144" s="27"/>
      <c r="ER1144" s="27"/>
      <c r="ES1144" s="27"/>
      <c r="ET1144" s="27"/>
      <c r="EU1144" s="27"/>
      <c r="EV1144" s="27"/>
      <c r="EW1144" s="27"/>
      <c r="EX1144" s="27"/>
      <c r="EY1144" s="27"/>
      <c r="EZ1144" s="27"/>
      <c r="FA1144" s="27"/>
      <c r="FB1144" s="27"/>
      <c r="FC1144" s="27"/>
      <c r="FD1144" s="27"/>
      <c r="FE1144" s="27"/>
      <c r="FF1144" s="27"/>
      <c r="FG1144" s="27"/>
      <c r="FH1144" s="27"/>
      <c r="FI1144" s="27"/>
      <c r="FJ1144" s="27"/>
      <c r="FK1144" s="27"/>
      <c r="FL1144" s="27"/>
      <c r="FM1144" s="27"/>
      <c r="FN1144" s="27"/>
      <c r="FO1144" s="27"/>
      <c r="FP1144" s="27"/>
      <c r="FQ1144" s="27"/>
      <c r="FR1144" s="27"/>
      <c r="FS1144" s="27"/>
      <c r="FT1144" s="27"/>
      <c r="FU1144" s="27"/>
      <c r="FV1144" s="27"/>
      <c r="FW1144" s="27"/>
      <c r="FX1144" s="27"/>
      <c r="FY1144" s="27"/>
      <c r="FZ1144" s="27"/>
      <c r="GA1144" s="27"/>
      <c r="GB1144" s="27"/>
      <c r="GC1144" s="27"/>
      <c r="GD1144" s="27"/>
      <c r="GE1144" s="27"/>
      <c r="GF1144" s="27"/>
      <c r="GG1144" s="27"/>
      <c r="GH1144" s="27"/>
      <c r="GI1144" s="27"/>
      <c r="GJ1144" s="27"/>
      <c r="GK1144" s="27"/>
      <c r="GL1144" s="27"/>
      <c r="GM1144" s="27"/>
      <c r="GN1144" s="27"/>
      <c r="GO1144" s="27"/>
      <c r="GP1144" s="27"/>
      <c r="GQ1144" s="27"/>
    </row>
    <row r="1145" spans="1:199" customFormat="1" x14ac:dyDescent="0.2">
      <c r="A1145">
        <f t="shared" si="274"/>
        <v>5</v>
      </c>
      <c r="B1145">
        <f t="shared" si="275"/>
        <v>7</v>
      </c>
      <c r="C1145" s="1">
        <v>35629</v>
      </c>
      <c r="D1145">
        <f t="shared" si="276"/>
        <v>7</v>
      </c>
      <c r="E1145">
        <f t="shared" si="277"/>
        <v>1997</v>
      </c>
      <c r="F1145" s="17">
        <f t="shared" si="280"/>
        <v>0.20133333333333336</v>
      </c>
      <c r="G1145" s="16">
        <f t="shared" si="266"/>
        <v>-3.7500000000000533E-2</v>
      </c>
      <c r="H1145" s="16">
        <f t="shared" si="267"/>
        <v>-5.7499999999999218E-3</v>
      </c>
      <c r="I1145" s="16">
        <f t="shared" si="268"/>
        <v>-4.3250000000000455E-2</v>
      </c>
      <c r="J1145" s="7">
        <f>VLOOKUP(C1145,'Nymex hist.'!A:B,2,0)</f>
        <v>2.1680000000000001</v>
      </c>
      <c r="K1145" s="11">
        <f t="shared" si="279"/>
        <v>2.1526666666666667</v>
      </c>
      <c r="L1145" s="11">
        <f t="shared" si="281"/>
        <v>2.3540000000000001</v>
      </c>
      <c r="M1145" s="9">
        <f t="shared" si="269"/>
        <v>2.1790000000000007</v>
      </c>
      <c r="N1145" s="9">
        <f t="shared" si="270"/>
        <v>2.1415000000000002</v>
      </c>
      <c r="O1145" s="9">
        <f t="shared" si="271"/>
        <v>2.1357500000000003</v>
      </c>
      <c r="P1145" s="9">
        <f t="shared" si="272"/>
        <v>2.1507499999999999</v>
      </c>
      <c r="Q1145" s="9">
        <f t="shared" si="273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x14ac:dyDescent="0.2">
      <c r="A1146">
        <f t="shared" si="274"/>
        <v>1</v>
      </c>
      <c r="B1146">
        <f t="shared" si="275"/>
        <v>7</v>
      </c>
      <c r="C1146" s="1">
        <v>35632</v>
      </c>
      <c r="D1146">
        <f t="shared" si="276"/>
        <v>7</v>
      </c>
      <c r="E1146">
        <f t="shared" si="277"/>
        <v>1997</v>
      </c>
      <c r="F1146" s="17">
        <f t="shared" si="280"/>
        <v>0.23173333333333357</v>
      </c>
      <c r="G1146" s="16">
        <f t="shared" si="266"/>
        <v>-1.7416666666665748E-2</v>
      </c>
      <c r="H1146" s="16">
        <f t="shared" si="267"/>
        <v>5.333333333332746E-3</v>
      </c>
      <c r="I1146" s="16">
        <f t="shared" si="268"/>
        <v>-1.2083333333333002E-2</v>
      </c>
      <c r="J1146" s="7">
        <f>VLOOKUP(C1146,'Nymex hist.'!A:B,2,0)</f>
        <v>2.085</v>
      </c>
      <c r="K1146" s="11">
        <f t="shared" si="279"/>
        <v>2.0726666666666667</v>
      </c>
      <c r="L1146" s="11">
        <f t="shared" si="281"/>
        <v>2.3044000000000002</v>
      </c>
      <c r="M1146" s="9">
        <f t="shared" si="269"/>
        <v>2.1540833333333329</v>
      </c>
      <c r="N1146" s="9">
        <f t="shared" si="270"/>
        <v>2.1366666666666672</v>
      </c>
      <c r="O1146" s="9">
        <f t="shared" si="271"/>
        <v>2.1419999999999999</v>
      </c>
      <c r="P1146" s="9">
        <f t="shared" si="272"/>
        <v>2.1619999999999999</v>
      </c>
      <c r="Q1146" s="9">
        <f t="shared" si="273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x14ac:dyDescent="0.2">
      <c r="A1147">
        <f t="shared" si="274"/>
        <v>2</v>
      </c>
      <c r="B1147">
        <f t="shared" si="275"/>
        <v>7</v>
      </c>
      <c r="C1147" s="1">
        <v>35633</v>
      </c>
      <c r="D1147">
        <f t="shared" si="276"/>
        <v>7</v>
      </c>
      <c r="E1147">
        <f t="shared" si="277"/>
        <v>1997</v>
      </c>
      <c r="F1147" s="17">
        <f t="shared" si="280"/>
        <v>0.22766666666666646</v>
      </c>
      <c r="G1147" s="16">
        <f t="shared" si="266"/>
        <v>-2.2916666666666696E-2</v>
      </c>
      <c r="H1147" s="16">
        <f t="shared" si="267"/>
        <v>4.249999999999865E-3</v>
      </c>
      <c r="I1147" s="16">
        <f t="shared" si="268"/>
        <v>-1.8666666666666831E-2</v>
      </c>
      <c r="J1147" s="7">
        <f>VLOOKUP(C1147,'Nymex hist.'!A:B,2,0)</f>
        <v>2.117</v>
      </c>
      <c r="K1147" s="11">
        <f t="shared" si="279"/>
        <v>2.0933333333333333</v>
      </c>
      <c r="L1147" s="11">
        <f t="shared" si="281"/>
        <v>2.3209999999999997</v>
      </c>
      <c r="M1147" s="9">
        <f t="shared" si="269"/>
        <v>2.1657500000000001</v>
      </c>
      <c r="N1147" s="9">
        <f t="shared" si="270"/>
        <v>2.1428333333333334</v>
      </c>
      <c r="O1147" s="9">
        <f t="shared" si="271"/>
        <v>2.1470833333333332</v>
      </c>
      <c r="P1147" s="9">
        <f t="shared" si="272"/>
        <v>2.1670833333333337</v>
      </c>
      <c r="Q1147" s="9">
        <f t="shared" si="273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x14ac:dyDescent="0.2">
      <c r="A1148">
        <f t="shared" si="274"/>
        <v>3</v>
      </c>
      <c r="B1148">
        <f t="shared" si="275"/>
        <v>7</v>
      </c>
      <c r="C1148" s="1">
        <v>35634</v>
      </c>
      <c r="D1148">
        <f t="shared" si="276"/>
        <v>7</v>
      </c>
      <c r="E1148">
        <f t="shared" si="277"/>
        <v>1997</v>
      </c>
      <c r="F1148" s="17">
        <f t="shared" si="280"/>
        <v>0.22286666666666699</v>
      </c>
      <c r="G1148" s="16">
        <f t="shared" si="266"/>
        <v>-3.4333333333333105E-2</v>
      </c>
      <c r="H1148" s="16">
        <f t="shared" si="267"/>
        <v>1.7499999999994742E-3</v>
      </c>
      <c r="I1148" s="16">
        <f t="shared" si="268"/>
        <v>-3.2583333333333631E-2</v>
      </c>
      <c r="J1148" s="7">
        <f>VLOOKUP(C1148,'Nymex hist.'!A:B,2,0)</f>
        <v>2.1480000000000001</v>
      </c>
      <c r="K1148" s="11">
        <f t="shared" si="279"/>
        <v>2.1163333333333334</v>
      </c>
      <c r="L1148" s="11">
        <f t="shared" si="281"/>
        <v>2.3392000000000004</v>
      </c>
      <c r="M1148" s="9">
        <f t="shared" si="269"/>
        <v>2.1795</v>
      </c>
      <c r="N1148" s="9">
        <f t="shared" si="270"/>
        <v>2.1451666666666669</v>
      </c>
      <c r="O1148" s="9">
        <f t="shared" si="271"/>
        <v>2.1469166666666664</v>
      </c>
      <c r="P1148" s="9">
        <f t="shared" si="272"/>
        <v>2.1669166666666664</v>
      </c>
      <c r="Q1148" s="9">
        <f t="shared" si="273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">
      <c r="A1149" s="31">
        <f t="shared" si="274"/>
        <v>4</v>
      </c>
      <c r="B1149" s="31">
        <f t="shared" si="275"/>
        <v>7</v>
      </c>
      <c r="C1149" s="1">
        <v>35635</v>
      </c>
      <c r="D1149">
        <f t="shared" si="276"/>
        <v>7</v>
      </c>
      <c r="E1149">
        <f t="shared" si="277"/>
        <v>1997</v>
      </c>
      <c r="F1149" s="19">
        <f t="shared" si="280"/>
        <v>0.2132000000000005</v>
      </c>
      <c r="G1149" s="19">
        <f t="shared" si="266"/>
        <v>-3.458333333333341E-2</v>
      </c>
      <c r="H1149" s="19">
        <f t="shared" si="267"/>
        <v>3.8333333333335773E-3</v>
      </c>
      <c r="I1149" s="19">
        <f t="shared" si="268"/>
        <v>-3.0749999999999833E-2</v>
      </c>
      <c r="J1149" s="21">
        <f>VLOOKUP(C1149,'Nymex hist.'!A:B,2,0)</f>
        <v>2.1749999999999998</v>
      </c>
      <c r="K1149" s="21">
        <f t="shared" si="279"/>
        <v>2.1419999999999999</v>
      </c>
      <c r="L1149" s="21">
        <f t="shared" si="281"/>
        <v>2.3552000000000004</v>
      </c>
      <c r="M1149" s="21">
        <f t="shared" si="269"/>
        <v>2.1906666666666665</v>
      </c>
      <c r="N1149" s="21">
        <f t="shared" si="270"/>
        <v>2.1560833333333331</v>
      </c>
      <c r="O1149" s="21">
        <f t="shared" si="271"/>
        <v>2.1599166666666667</v>
      </c>
      <c r="P1149" s="21">
        <f t="shared" si="272"/>
        <v>2.1799166666666667</v>
      </c>
      <c r="Q1149" s="21">
        <f t="shared" si="273"/>
        <v>2.1999166666666667</v>
      </c>
      <c r="R1149" s="8">
        <v>35635</v>
      </c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9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  <c r="BO1149" s="27"/>
      <c r="BP1149" s="27"/>
      <c r="BQ1149" s="27"/>
      <c r="BR1149" s="27"/>
      <c r="BS1149" s="27"/>
      <c r="BT1149" s="27"/>
      <c r="BU1149" s="27">
        <v>2.1749999999999998</v>
      </c>
      <c r="BV1149" s="27">
        <v>2.1179999999999999</v>
      </c>
      <c r="BW1149" s="27">
        <v>2.133</v>
      </c>
      <c r="BX1149" s="27">
        <v>2.2730000000000001</v>
      </c>
      <c r="BY1149" s="27">
        <v>2.4159999999999999</v>
      </c>
      <c r="BZ1149" s="27">
        <v>2.4510000000000001</v>
      </c>
      <c r="CA1149" s="27">
        <v>2.3730000000000002</v>
      </c>
      <c r="CB1149" s="27">
        <v>2.2629999999999999</v>
      </c>
      <c r="CC1149" s="27">
        <v>2.1349999999999998</v>
      </c>
      <c r="CD1149" s="27">
        <v>2.1</v>
      </c>
      <c r="CE1149" s="27">
        <v>2.0880000000000001</v>
      </c>
      <c r="CF1149" s="27">
        <v>2.0880000000000001</v>
      </c>
      <c r="CG1149" s="27">
        <v>2.0870000000000002</v>
      </c>
      <c r="CH1149" s="27">
        <v>2.085</v>
      </c>
      <c r="CI1149" s="27">
        <v>2.0979999999999999</v>
      </c>
      <c r="CJ1149" s="27">
        <v>2.2050000000000001</v>
      </c>
      <c r="CK1149" s="27">
        <v>2.3149999999999999</v>
      </c>
      <c r="CL1149" s="27">
        <v>2.3490000000000002</v>
      </c>
      <c r="CM1149" s="27">
        <v>2.2789999999999999</v>
      </c>
      <c r="CN1149" s="27">
        <v>2.1789999999999998</v>
      </c>
      <c r="CO1149" s="27">
        <v>2.0830000000000002</v>
      </c>
      <c r="CP1149" s="27">
        <v>2.0649999999999999</v>
      </c>
      <c r="CQ1149" s="27">
        <v>2.069</v>
      </c>
      <c r="CR1149" s="27">
        <v>2.069</v>
      </c>
      <c r="CS1149" s="27">
        <v>2.0720000000000001</v>
      </c>
      <c r="CT1149" s="27">
        <v>2.0750000000000002</v>
      </c>
      <c r="CU1149" s="27">
        <v>2.0979999999999999</v>
      </c>
      <c r="CV1149" s="27">
        <v>2.2069999999999999</v>
      </c>
      <c r="CW1149" s="27">
        <v>2.3279999999999998</v>
      </c>
      <c r="CX1149" s="27">
        <v>2.3620000000000001</v>
      </c>
      <c r="CY1149" s="27">
        <v>2.29</v>
      </c>
      <c r="CZ1149" s="27">
        <v>2.1850000000000001</v>
      </c>
      <c r="DA1149" s="27">
        <v>2.0739999999999998</v>
      </c>
      <c r="DB1149" s="27">
        <v>2.0619999999999998</v>
      </c>
      <c r="DC1149" s="27">
        <v>2.0579999999999998</v>
      </c>
      <c r="DD1149" s="27">
        <v>2.0579999999999998</v>
      </c>
      <c r="DE1149" s="27">
        <v>2.0819999999999999</v>
      </c>
      <c r="DF1149" s="27">
        <v>2.085</v>
      </c>
      <c r="DG1149" s="27">
        <v>2.1080000000000001</v>
      </c>
      <c r="DH1149" s="27">
        <v>2.2170000000000001</v>
      </c>
      <c r="DI1149" s="27">
        <v>2.3380000000000001</v>
      </c>
      <c r="DJ1149" s="27">
        <v>2.3820000000000001</v>
      </c>
      <c r="DK1149" s="27">
        <v>2.31</v>
      </c>
      <c r="DL1149" s="27">
        <v>2.2050000000000001</v>
      </c>
      <c r="DM1149" s="27">
        <v>2.0939999999999999</v>
      </c>
      <c r="DN1149" s="27">
        <v>2.0819999999999999</v>
      </c>
      <c r="DO1149" s="27">
        <v>2.0779999999999998</v>
      </c>
      <c r="DP1149" s="27">
        <v>2.0779999999999998</v>
      </c>
      <c r="DQ1149" s="27">
        <v>2.1019999999999999</v>
      </c>
      <c r="DR1149" s="27">
        <v>2.105</v>
      </c>
      <c r="DS1149" s="27">
        <v>2.1280000000000001</v>
      </c>
      <c r="DT1149" s="27">
        <v>2.2370000000000001</v>
      </c>
      <c r="DU1149" s="27">
        <v>2.3580000000000001</v>
      </c>
      <c r="DV1149" s="27">
        <v>2.4020000000000001</v>
      </c>
      <c r="DW1149" s="27">
        <v>2.33</v>
      </c>
      <c r="DX1149" s="27">
        <v>2.2250000000000001</v>
      </c>
      <c r="DY1149" s="27">
        <v>2.1139999999999999</v>
      </c>
      <c r="DZ1149" s="27">
        <v>2.1019999999999999</v>
      </c>
      <c r="EA1149" s="27">
        <v>2.0979999999999999</v>
      </c>
      <c r="EB1149" s="27">
        <v>2.0979999999999999</v>
      </c>
      <c r="EC1149" s="27">
        <v>2.1219999999999999</v>
      </c>
      <c r="ED1149" s="27">
        <v>2.125</v>
      </c>
      <c r="EE1149" s="27">
        <v>2.1480000000000001</v>
      </c>
      <c r="EF1149" s="27">
        <v>2.2570000000000001</v>
      </c>
      <c r="EG1149" s="27">
        <v>2.3780000000000001</v>
      </c>
      <c r="EH1149" s="27">
        <v>2.427</v>
      </c>
      <c r="EI1149" s="27">
        <v>2.355</v>
      </c>
      <c r="EJ1149" s="27">
        <v>2.25</v>
      </c>
      <c r="EK1149" s="27">
        <v>2.1389999999999998</v>
      </c>
      <c r="EL1149" s="27">
        <v>2.1269999999999998</v>
      </c>
      <c r="EM1149" s="27">
        <v>2.1230000000000002</v>
      </c>
      <c r="EN1149" s="27">
        <v>2.1230000000000002</v>
      </c>
      <c r="EO1149" s="27"/>
      <c r="EP1149" s="27"/>
      <c r="EQ1149" s="27"/>
      <c r="ER1149" s="27"/>
      <c r="ES1149" s="27"/>
      <c r="ET1149" s="27"/>
      <c r="EU1149" s="27"/>
      <c r="EV1149" s="27"/>
      <c r="EW1149" s="27"/>
      <c r="EX1149" s="27"/>
      <c r="EY1149" s="27"/>
      <c r="EZ1149" s="27"/>
      <c r="FA1149" s="27"/>
      <c r="FB1149" s="27"/>
      <c r="FC1149" s="27"/>
      <c r="FD1149" s="27"/>
      <c r="FE1149" s="27"/>
      <c r="FF1149" s="27"/>
      <c r="FG1149" s="27"/>
      <c r="FH1149" s="27"/>
      <c r="FI1149" s="27"/>
      <c r="FJ1149" s="27"/>
      <c r="FK1149" s="27"/>
      <c r="FL1149" s="27"/>
      <c r="FM1149" s="27"/>
      <c r="FN1149" s="27"/>
      <c r="FO1149" s="27"/>
      <c r="FP1149" s="27"/>
      <c r="FQ1149" s="27"/>
      <c r="FR1149" s="27"/>
      <c r="FS1149" s="27"/>
      <c r="FT1149" s="27"/>
      <c r="FU1149" s="27"/>
      <c r="FV1149" s="27"/>
      <c r="FW1149" s="27"/>
      <c r="FX1149" s="27"/>
      <c r="FY1149" s="27"/>
      <c r="FZ1149" s="27"/>
      <c r="GA1149" s="27"/>
      <c r="GB1149" s="27"/>
      <c r="GC1149" s="27"/>
      <c r="GD1149" s="27"/>
      <c r="GE1149" s="27"/>
      <c r="GF1149" s="27"/>
      <c r="GG1149" s="27"/>
      <c r="GH1149" s="27"/>
      <c r="GI1149" s="27"/>
      <c r="GJ1149" s="27"/>
      <c r="GK1149" s="27"/>
      <c r="GL1149" s="27"/>
      <c r="GM1149" s="27"/>
      <c r="GN1149" s="27"/>
      <c r="GO1149" s="27"/>
      <c r="GP1149" s="27"/>
      <c r="GQ1149" s="27"/>
    </row>
    <row r="1150" spans="1:199" customFormat="1" x14ac:dyDescent="0.2">
      <c r="A1150">
        <f t="shared" si="274"/>
        <v>5</v>
      </c>
      <c r="B1150">
        <f t="shared" si="275"/>
        <v>7</v>
      </c>
      <c r="C1150" s="1">
        <v>35636</v>
      </c>
      <c r="D1150">
        <f t="shared" si="276"/>
        <v>7</v>
      </c>
      <c r="E1150">
        <f t="shared" si="277"/>
        <v>1997</v>
      </c>
      <c r="F1150" s="17">
        <f t="shared" si="280"/>
        <v>0.21466666666666701</v>
      </c>
      <c r="G1150" s="16">
        <f t="shared" si="266"/>
        <v>-3.1500000000000306E-2</v>
      </c>
      <c r="H1150" s="16">
        <f t="shared" si="267"/>
        <v>6.6666666666748142E-4</v>
      </c>
      <c r="I1150" s="16">
        <f t="shared" si="268"/>
        <v>-3.0833333333332824E-2</v>
      </c>
      <c r="J1150" s="7">
        <f>VLOOKUP(C1150,'Nymex hist.'!A:B,2,0)</f>
        <v>2.1459999999999999</v>
      </c>
      <c r="K1150" s="11">
        <f t="shared" si="279"/>
        <v>2.1163333333333334</v>
      </c>
      <c r="L1150" s="11">
        <f t="shared" si="281"/>
        <v>2.3310000000000004</v>
      </c>
      <c r="M1150" s="9">
        <f t="shared" si="269"/>
        <v>2.1687499999999997</v>
      </c>
      <c r="N1150" s="9">
        <f t="shared" si="270"/>
        <v>2.1372499999999994</v>
      </c>
      <c r="O1150" s="9">
        <f t="shared" si="271"/>
        <v>2.1379166666666669</v>
      </c>
      <c r="P1150" s="9">
        <f t="shared" si="272"/>
        <v>2.1579166666666665</v>
      </c>
      <c r="Q1150" s="9">
        <f t="shared" si="273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x14ac:dyDescent="0.2">
      <c r="A1151">
        <f t="shared" si="274"/>
        <v>1</v>
      </c>
      <c r="B1151">
        <f t="shared" si="275"/>
        <v>7</v>
      </c>
      <c r="C1151" s="1">
        <v>35639</v>
      </c>
      <c r="D1151">
        <f t="shared" si="276"/>
        <v>7</v>
      </c>
      <c r="E1151">
        <f t="shared" si="277"/>
        <v>1997</v>
      </c>
      <c r="F1151" s="17">
        <f t="shared" si="280"/>
        <v>0.19646666666666679</v>
      </c>
      <c r="G1151" s="16">
        <f t="shared" si="266"/>
        <v>-2.908333333333335E-2</v>
      </c>
      <c r="H1151" s="16">
        <f t="shared" si="267"/>
        <v>2.3333333333326323E-3</v>
      </c>
      <c r="I1151" s="16">
        <f t="shared" si="268"/>
        <v>-2.6750000000000718E-2</v>
      </c>
      <c r="J1151" s="7">
        <f>VLOOKUP(C1151,'Nymex hist.'!A:B,2,0)</f>
        <v>2.1829999999999998</v>
      </c>
      <c r="K1151" s="11">
        <f t="shared" si="279"/>
        <v>2.1613333333333333</v>
      </c>
      <c r="L1151" s="11">
        <f t="shared" si="281"/>
        <v>2.3578000000000001</v>
      </c>
      <c r="M1151" s="9">
        <f t="shared" si="269"/>
        <v>2.1837500000000003</v>
      </c>
      <c r="N1151" s="9">
        <f t="shared" si="270"/>
        <v>2.154666666666667</v>
      </c>
      <c r="O1151" s="9">
        <f t="shared" si="271"/>
        <v>2.1569999999999996</v>
      </c>
      <c r="P1151" s="9">
        <f t="shared" si="272"/>
        <v>2.177</v>
      </c>
      <c r="Q1151" s="9">
        <f t="shared" si="273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x14ac:dyDescent="0.2">
      <c r="A1152">
        <f t="shared" si="274"/>
        <v>2</v>
      </c>
      <c r="B1152">
        <f t="shared" si="275"/>
        <v>7</v>
      </c>
      <c r="C1152" s="1">
        <v>35640</v>
      </c>
      <c r="D1152">
        <f t="shared" si="276"/>
        <v>7</v>
      </c>
      <c r="E1152">
        <f t="shared" si="277"/>
        <v>1997</v>
      </c>
      <c r="F1152" s="17">
        <f t="shared" si="280"/>
        <v>0.20419999999999972</v>
      </c>
      <c r="G1152" s="16">
        <f t="shared" si="266"/>
        <v>-2.1583333333333066E-2</v>
      </c>
      <c r="H1152" s="16">
        <f t="shared" si="267"/>
        <v>-3.6666666666662628E-3</v>
      </c>
      <c r="I1152" s="16">
        <f t="shared" si="268"/>
        <v>-2.5249999999999329E-2</v>
      </c>
      <c r="J1152" s="7">
        <f>VLOOKUP(C1152,'Nymex hist.'!A:B,2,0)</f>
        <v>2.161</v>
      </c>
      <c r="K1152" s="11">
        <f t="shared" si="279"/>
        <v>2.1300000000000003</v>
      </c>
      <c r="L1152" s="11">
        <f t="shared" si="281"/>
        <v>2.3342000000000001</v>
      </c>
      <c r="M1152" s="9">
        <f t="shared" si="269"/>
        <v>2.1700833333333329</v>
      </c>
      <c r="N1152" s="9">
        <f t="shared" si="270"/>
        <v>2.1484999999999999</v>
      </c>
      <c r="O1152" s="9">
        <f t="shared" si="271"/>
        <v>2.1448333333333336</v>
      </c>
      <c r="P1152" s="9">
        <f t="shared" si="272"/>
        <v>2.1648333333333332</v>
      </c>
      <c r="Q1152" s="9">
        <f t="shared" si="273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x14ac:dyDescent="0.2">
      <c r="A1153">
        <f t="shared" si="274"/>
        <v>3</v>
      </c>
      <c r="B1153">
        <f t="shared" si="275"/>
        <v>7</v>
      </c>
      <c r="C1153" s="1">
        <v>35641</v>
      </c>
      <c r="D1153">
        <f t="shared" si="276"/>
        <v>7</v>
      </c>
      <c r="E1153">
        <f t="shared" si="277"/>
        <v>1997</v>
      </c>
      <c r="F1153" s="17">
        <f t="shared" si="280"/>
        <v>0.19799999999999995</v>
      </c>
      <c r="G1153" s="16">
        <f t="shared" si="266"/>
        <v>-3.6166666666666458E-2</v>
      </c>
      <c r="H1153" s="16">
        <f t="shared" si="267"/>
        <v>-1.0833333333333695E-2</v>
      </c>
      <c r="I1153" s="16">
        <f t="shared" si="268"/>
        <v>-4.7000000000000153E-2</v>
      </c>
      <c r="J1153" s="7">
        <f>VLOOKUP(C1153,'Nymex hist.'!A:B,2,0)</f>
        <v>2.161</v>
      </c>
      <c r="K1153" s="11">
        <f t="shared" si="279"/>
        <v>2.1590000000000003</v>
      </c>
      <c r="L1153" s="11">
        <f t="shared" si="281"/>
        <v>2.3570000000000002</v>
      </c>
      <c r="M1153" s="9">
        <f t="shared" si="269"/>
        <v>2.1790833333333333</v>
      </c>
      <c r="N1153" s="9">
        <f t="shared" si="270"/>
        <v>2.1429166666666668</v>
      </c>
      <c r="O1153" s="9">
        <f t="shared" si="271"/>
        <v>2.1320833333333331</v>
      </c>
      <c r="P1153" s="9">
        <f t="shared" si="272"/>
        <v>2.1520833333333331</v>
      </c>
      <c r="Q1153" s="9">
        <f t="shared" si="273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">
      <c r="A1154" s="31">
        <f t="shared" si="274"/>
        <v>4</v>
      </c>
      <c r="B1154" s="31">
        <f t="shared" si="275"/>
        <v>7</v>
      </c>
      <c r="C1154" s="1">
        <v>35642</v>
      </c>
      <c r="D1154">
        <f t="shared" si="276"/>
        <v>7</v>
      </c>
      <c r="E1154">
        <f t="shared" si="277"/>
        <v>1997</v>
      </c>
      <c r="F1154" s="19">
        <f t="shared" si="280"/>
        <v>0.19886666666666608</v>
      </c>
      <c r="G1154" s="19">
        <f t="shared" si="266"/>
        <v>-5.2249999999999908E-2</v>
      </c>
      <c r="H1154" s="19">
        <f t="shared" si="267"/>
        <v>-2.7666666666666728E-2</v>
      </c>
      <c r="I1154" s="19">
        <f t="shared" si="268"/>
        <v>-7.9916666666666636E-2</v>
      </c>
      <c r="J1154" s="21">
        <f>VLOOKUP(C1154,'Nymex hist.'!A:B,2,0)</f>
        <v>2.177</v>
      </c>
      <c r="K1154" s="21">
        <f t="shared" si="279"/>
        <v>2.1713333333333336</v>
      </c>
      <c r="L1154" s="21">
        <f t="shared" si="281"/>
        <v>2.3701999999999996</v>
      </c>
      <c r="M1154" s="21">
        <f t="shared" si="269"/>
        <v>2.1847499999999997</v>
      </c>
      <c r="N1154" s="21">
        <f t="shared" si="270"/>
        <v>2.1324999999999998</v>
      </c>
      <c r="O1154" s="21">
        <f t="shared" si="271"/>
        <v>2.1048333333333331</v>
      </c>
      <c r="P1154" s="21">
        <f t="shared" si="272"/>
        <v>2.1248333333333331</v>
      </c>
      <c r="Q1154" s="21">
        <f t="shared" si="273"/>
        <v>2.1448333333333331</v>
      </c>
      <c r="R1154" s="8">
        <v>35642</v>
      </c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9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  <c r="BO1154" s="27"/>
      <c r="BP1154" s="27"/>
      <c r="BQ1154" s="27"/>
      <c r="BR1154" s="27"/>
      <c r="BS1154" s="27"/>
      <c r="BT1154" s="27"/>
      <c r="BU1154" s="27">
        <v>2.161</v>
      </c>
      <c r="BV1154" s="27">
        <v>2.177</v>
      </c>
      <c r="BW1154" s="27">
        <v>2.1760000000000002</v>
      </c>
      <c r="BX1154" s="27">
        <v>2.3029999999999999</v>
      </c>
      <c r="BY1154" s="27">
        <v>2.4350000000000001</v>
      </c>
      <c r="BZ1154" s="27">
        <v>2.4630000000000001</v>
      </c>
      <c r="CA1154" s="27">
        <v>2.38</v>
      </c>
      <c r="CB1154" s="27">
        <v>2.27</v>
      </c>
      <c r="CC1154" s="27">
        <v>2.14</v>
      </c>
      <c r="CD1154" s="27">
        <v>2.0950000000000002</v>
      </c>
      <c r="CE1154" s="27">
        <v>2.08</v>
      </c>
      <c r="CF1154" s="27">
        <v>2.0750000000000002</v>
      </c>
      <c r="CG1154" s="27">
        <v>2.0750000000000002</v>
      </c>
      <c r="CH1154" s="27">
        <v>2.0750000000000002</v>
      </c>
      <c r="CI1154" s="27">
        <v>2.09</v>
      </c>
      <c r="CJ1154" s="27">
        <v>2.1829999999999998</v>
      </c>
      <c r="CK1154" s="27">
        <v>2.2909999999999999</v>
      </c>
      <c r="CL1154" s="27">
        <v>2.3250000000000002</v>
      </c>
      <c r="CM1154" s="27">
        <v>2.2530000000000001</v>
      </c>
      <c r="CN1154" s="27">
        <v>2.1709999999999998</v>
      </c>
      <c r="CO1154" s="27">
        <v>2.0790000000000002</v>
      </c>
      <c r="CP1154" s="27">
        <v>2.056</v>
      </c>
      <c r="CQ1154" s="27">
        <v>2.0579999999999998</v>
      </c>
      <c r="CR1154" s="27">
        <v>2.0499999999999998</v>
      </c>
      <c r="CS1154" s="27">
        <v>2.048</v>
      </c>
      <c r="CT1154" s="27">
        <v>2.0459999999999998</v>
      </c>
      <c r="CU1154" s="27">
        <v>2.0640000000000001</v>
      </c>
      <c r="CV1154" s="27">
        <v>2.16</v>
      </c>
      <c r="CW1154" s="27">
        <v>2.2799999999999998</v>
      </c>
      <c r="CX1154" s="27">
        <v>2.31</v>
      </c>
      <c r="CY1154" s="27">
        <v>2.2349999999999999</v>
      </c>
      <c r="CZ1154" s="27">
        <v>2.15</v>
      </c>
      <c r="DA1154" s="27">
        <v>2.0489999999999999</v>
      </c>
      <c r="DB1154" s="27">
        <v>2.024</v>
      </c>
      <c r="DC1154" s="27">
        <v>2.02</v>
      </c>
      <c r="DD1154" s="27">
        <v>2.02</v>
      </c>
      <c r="DE1154" s="27">
        <v>2.02</v>
      </c>
      <c r="DF1154" s="27">
        <v>2.016</v>
      </c>
      <c r="DG1154" s="27">
        <v>2.0339999999999998</v>
      </c>
      <c r="DH1154" s="27">
        <v>2.13</v>
      </c>
      <c r="DI1154" s="27">
        <v>2.25</v>
      </c>
      <c r="DJ1154" s="27">
        <v>2.33</v>
      </c>
      <c r="DK1154" s="27">
        <v>2.2549999999999999</v>
      </c>
      <c r="DL1154" s="27">
        <v>2.17</v>
      </c>
      <c r="DM1154" s="27">
        <v>2.069</v>
      </c>
      <c r="DN1154" s="27">
        <v>2.044</v>
      </c>
      <c r="DO1154" s="27">
        <v>2.04</v>
      </c>
      <c r="DP1154" s="27">
        <v>2.04</v>
      </c>
      <c r="DQ1154" s="27">
        <v>2.04</v>
      </c>
      <c r="DR1154" s="27">
        <v>2.036</v>
      </c>
      <c r="DS1154" s="27">
        <v>2.0539999999999998</v>
      </c>
      <c r="DT1154" s="27">
        <v>2.15</v>
      </c>
      <c r="DU1154" s="27">
        <v>2.27</v>
      </c>
      <c r="DV1154" s="27">
        <v>2.35</v>
      </c>
      <c r="DW1154" s="27">
        <v>2.2749999999999999</v>
      </c>
      <c r="DX1154" s="27">
        <v>2.19</v>
      </c>
      <c r="DY1154" s="27">
        <v>2.089</v>
      </c>
      <c r="DZ1154" s="27">
        <v>2.0640000000000001</v>
      </c>
      <c r="EA1154" s="27">
        <v>2.06</v>
      </c>
      <c r="EB1154" s="27">
        <v>2.06</v>
      </c>
      <c r="EC1154" s="27">
        <v>2.06</v>
      </c>
      <c r="ED1154" s="27">
        <v>2.056</v>
      </c>
      <c r="EE1154" s="27">
        <v>2.0739999999999998</v>
      </c>
      <c r="EF1154" s="27">
        <v>2.17</v>
      </c>
      <c r="EG1154" s="27">
        <v>2.29</v>
      </c>
      <c r="EH1154" s="27">
        <v>2.375</v>
      </c>
      <c r="EI1154" s="27">
        <v>2.2999999999999998</v>
      </c>
      <c r="EJ1154" s="27">
        <v>2.2149999999999999</v>
      </c>
      <c r="EK1154" s="27">
        <v>2.1139999999999999</v>
      </c>
      <c r="EL1154" s="27">
        <v>2.089</v>
      </c>
      <c r="EM1154" s="27">
        <v>2.085</v>
      </c>
      <c r="EN1154" s="27">
        <v>2.085</v>
      </c>
      <c r="EO1154" s="27"/>
      <c r="EP1154" s="27"/>
      <c r="EQ1154" s="27"/>
      <c r="ER1154" s="27"/>
      <c r="ES1154" s="27"/>
      <c r="ET1154" s="27"/>
      <c r="EU1154" s="27"/>
      <c r="EV1154" s="27"/>
      <c r="EW1154" s="27"/>
      <c r="EX1154" s="27"/>
      <c r="EY1154" s="27"/>
      <c r="EZ1154" s="27"/>
      <c r="FA1154" s="27"/>
      <c r="FB1154" s="27"/>
      <c r="FC1154" s="27"/>
      <c r="FD1154" s="27"/>
      <c r="FE1154" s="27"/>
      <c r="FF1154" s="27"/>
      <c r="FG1154" s="27"/>
      <c r="FH1154" s="27"/>
      <c r="FI1154" s="27"/>
      <c r="FJ1154" s="27"/>
      <c r="FK1154" s="27"/>
      <c r="FL1154" s="27"/>
      <c r="FM1154" s="27"/>
      <c r="FN1154" s="27"/>
      <c r="FO1154" s="27"/>
      <c r="FP1154" s="27"/>
      <c r="FQ1154" s="27"/>
      <c r="FR1154" s="27"/>
      <c r="FS1154" s="27"/>
      <c r="FT1154" s="27"/>
      <c r="FU1154" s="27"/>
      <c r="FV1154" s="27"/>
      <c r="FW1154" s="27"/>
      <c r="FX1154" s="27"/>
      <c r="FY1154" s="27"/>
      <c r="FZ1154" s="27"/>
      <c r="GA1154" s="27"/>
      <c r="GB1154" s="27"/>
      <c r="GC1154" s="27"/>
      <c r="GD1154" s="27"/>
      <c r="GE1154" s="27"/>
      <c r="GF1154" s="27"/>
      <c r="GG1154" s="27"/>
      <c r="GH1154" s="27"/>
      <c r="GI1154" s="27"/>
      <c r="GJ1154" s="27"/>
      <c r="GK1154" s="27"/>
      <c r="GL1154" s="27"/>
      <c r="GM1154" s="27"/>
      <c r="GN1154" s="27"/>
      <c r="GO1154" s="27"/>
      <c r="GP1154" s="27"/>
      <c r="GQ1154" s="27"/>
    </row>
    <row r="1155" spans="1:199" customFormat="1" x14ac:dyDescent="0.2">
      <c r="A1155">
        <f t="shared" si="274"/>
        <v>5</v>
      </c>
      <c r="B1155">
        <f t="shared" si="275"/>
        <v>8</v>
      </c>
      <c r="C1155" s="1">
        <v>35643</v>
      </c>
      <c r="D1155">
        <f t="shared" si="276"/>
        <v>8</v>
      </c>
      <c r="E1155">
        <f t="shared" si="277"/>
        <v>1997</v>
      </c>
      <c r="F1155" s="17">
        <f t="shared" si="280"/>
        <v>0.17040000000000033</v>
      </c>
      <c r="G1155" s="16">
        <f t="shared" si="266"/>
        <v>-7.5500000000000345E-2</v>
      </c>
      <c r="H1155" s="16">
        <f t="shared" si="267"/>
        <v>-3.2000000000000028E-2</v>
      </c>
      <c r="I1155" s="16">
        <f t="shared" si="268"/>
        <v>-0.10750000000000037</v>
      </c>
      <c r="J1155" s="7">
        <f>VLOOKUP(C1155,'Nymex hist.'!A:B,2,0)</f>
        <v>2.2389999999999999</v>
      </c>
      <c r="K1155" s="11">
        <f t="shared" si="279"/>
        <v>2.242</v>
      </c>
      <c r="L1155" s="11">
        <f t="shared" si="281"/>
        <v>2.4124000000000003</v>
      </c>
      <c r="M1155" s="9">
        <f t="shared" si="269"/>
        <v>2.2025833333333336</v>
      </c>
      <c r="N1155" s="9">
        <f t="shared" si="270"/>
        <v>2.1270833333333332</v>
      </c>
      <c r="O1155" s="9">
        <f t="shared" si="271"/>
        <v>2.0950833333333332</v>
      </c>
      <c r="P1155" s="9">
        <f t="shared" si="272"/>
        <v>2.1150833333333328</v>
      </c>
      <c r="Q1155" s="9">
        <f t="shared" si="273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x14ac:dyDescent="0.2">
      <c r="A1156">
        <f t="shared" si="274"/>
        <v>1</v>
      </c>
      <c r="B1156">
        <f t="shared" si="275"/>
        <v>8</v>
      </c>
      <c r="C1156" s="1">
        <v>35646</v>
      </c>
      <c r="D1156">
        <f t="shared" si="276"/>
        <v>8</v>
      </c>
      <c r="E1156">
        <f t="shared" si="277"/>
        <v>1997</v>
      </c>
      <c r="F1156" s="17">
        <f t="shared" si="280"/>
        <v>0.12060000000000004</v>
      </c>
      <c r="G1156" s="16">
        <f t="shared" si="266"/>
        <v>-0.1110833333333332</v>
      </c>
      <c r="H1156" s="16">
        <f t="shared" si="267"/>
        <v>-3.483333333333416E-2</v>
      </c>
      <c r="I1156" s="16">
        <f t="shared" si="268"/>
        <v>-0.14591666666666736</v>
      </c>
      <c r="J1156" s="7">
        <f>VLOOKUP(C1156,'Nymex hist.'!A:B,2,0)</f>
        <v>2.3740000000000001</v>
      </c>
      <c r="K1156" s="11">
        <f t="shared" si="279"/>
        <v>2.371</v>
      </c>
      <c r="L1156" s="11">
        <f t="shared" si="281"/>
        <v>2.4916</v>
      </c>
      <c r="M1156" s="9">
        <f t="shared" si="269"/>
        <v>2.2360000000000002</v>
      </c>
      <c r="N1156" s="9">
        <f t="shared" si="270"/>
        <v>2.124916666666667</v>
      </c>
      <c r="O1156" s="9">
        <f t="shared" si="271"/>
        <v>2.0900833333333328</v>
      </c>
      <c r="P1156" s="9">
        <f t="shared" si="272"/>
        <v>2.1100833333333329</v>
      </c>
      <c r="Q1156" s="9">
        <f t="shared" si="273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x14ac:dyDescent="0.2">
      <c r="A1157">
        <f t="shared" si="274"/>
        <v>2</v>
      </c>
      <c r="B1157">
        <f t="shared" si="275"/>
        <v>8</v>
      </c>
      <c r="C1157" s="1">
        <v>35647</v>
      </c>
      <c r="D1157">
        <f t="shared" si="276"/>
        <v>8</v>
      </c>
      <c r="E1157">
        <f t="shared" si="277"/>
        <v>1997</v>
      </c>
      <c r="F1157" s="17">
        <f t="shared" si="280"/>
        <v>0.12290000000000001</v>
      </c>
      <c r="G1157" s="16">
        <f t="shared" ref="G1157:G1220" si="282">N1157-M1157</f>
        <v>-0.10474999999999968</v>
      </c>
      <c r="H1157" s="16">
        <f t="shared" ref="H1157:H1220" si="283">O1157-N1157</f>
        <v>-3.441666666666654E-2</v>
      </c>
      <c r="I1157" s="16">
        <f t="shared" ref="I1157:I1220" si="284">O1157-M1157</f>
        <v>-0.13916666666666622</v>
      </c>
      <c r="J1157" s="7">
        <f>VLOOKUP(C1157,'Nymex hist.'!A:B,2,0)</f>
        <v>2.3740000000000001</v>
      </c>
      <c r="K1157" s="11">
        <f t="shared" si="279"/>
        <v>2.3774999999999999</v>
      </c>
      <c r="L1157" s="11">
        <f t="shared" si="281"/>
        <v>2.5004</v>
      </c>
      <c r="M1157" s="9">
        <f t="shared" ref="M1157:M1220" si="285">SUMIF($S$3:$FQ$3,$E1157+1,$S1157:$FQ1157)/COUNTIF($S$3:$FQ$3,$E1157+1)</f>
        <v>2.2485833333333329</v>
      </c>
      <c r="N1157" s="9">
        <f t="shared" ref="N1157:N1220" si="286">SUMIF($S$3:$FQ$3,$E1157+2,$S1157:$FQ1157)/COUNTIF($S$3:$FQ$3,$E1157+2)</f>
        <v>2.1438333333333333</v>
      </c>
      <c r="O1157" s="9">
        <f t="shared" ref="O1157:O1220" si="287">SUMIF($S$3:$FQ$3,$E1157+3,$S1157:$FQ1157)/COUNTIF($S$3:$FQ$3,$E1157+3)</f>
        <v>2.1094166666666667</v>
      </c>
      <c r="P1157" s="9">
        <f t="shared" ref="P1157:P1220" si="288">SUMIF($S$3:$FQ$3,$E1157+4,$S1157:$FQ1157)/COUNTIF($S$3:$FQ$3,$E1157+4)</f>
        <v>2.1194166666666665</v>
      </c>
      <c r="Q1157" s="9">
        <f t="shared" ref="Q1157:Q1220" si="289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x14ac:dyDescent="0.2">
      <c r="A1158">
        <f t="shared" ref="A1158:A1221" si="290">WEEKDAY(C1158,2)</f>
        <v>3</v>
      </c>
      <c r="B1158">
        <f t="shared" ref="B1158:B1221" si="291">MONTH(C1158)</f>
        <v>8</v>
      </c>
      <c r="C1158" s="1">
        <v>35648</v>
      </c>
      <c r="D1158">
        <f t="shared" ref="D1158:D1221" si="292">MONTH(R1158)</f>
        <v>8</v>
      </c>
      <c r="E1158">
        <f t="shared" ref="E1158:E1221" si="293">YEAR(R1158)</f>
        <v>1997</v>
      </c>
      <c r="F1158" s="17">
        <f t="shared" si="280"/>
        <v>0.12130000000000063</v>
      </c>
      <c r="G1158" s="16">
        <f t="shared" si="282"/>
        <v>-0.10558333333333403</v>
      </c>
      <c r="H1158" s="16">
        <f t="shared" si="283"/>
        <v>-1.7833333333333368E-2</v>
      </c>
      <c r="I1158" s="16">
        <f t="shared" si="284"/>
        <v>-0.1234166666666674</v>
      </c>
      <c r="J1158" s="7">
        <f>VLOOKUP(C1158,'Nymex hist.'!A:B,2,0)</f>
        <v>2.351</v>
      </c>
      <c r="K1158" s="11">
        <f t="shared" si="279"/>
        <v>2.3534999999999999</v>
      </c>
      <c r="L1158" s="11">
        <f t="shared" si="281"/>
        <v>2.4748000000000006</v>
      </c>
      <c r="M1158" s="9">
        <f t="shared" si="285"/>
        <v>2.2205833333333338</v>
      </c>
      <c r="N1158" s="9">
        <f t="shared" si="286"/>
        <v>2.1149999999999998</v>
      </c>
      <c r="O1158" s="9">
        <f t="shared" si="287"/>
        <v>2.0971666666666664</v>
      </c>
      <c r="P1158" s="9">
        <f t="shared" si="288"/>
        <v>2.1071666666666666</v>
      </c>
      <c r="Q1158" s="9">
        <f t="shared" si="289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">
      <c r="A1159" s="31">
        <f t="shared" si="290"/>
        <v>4</v>
      </c>
      <c r="B1159" s="31">
        <f t="shared" si="291"/>
        <v>8</v>
      </c>
      <c r="C1159" s="1">
        <v>35649</v>
      </c>
      <c r="D1159">
        <f t="shared" si="292"/>
        <v>8</v>
      </c>
      <c r="E1159">
        <f t="shared" si="293"/>
        <v>1997</v>
      </c>
      <c r="F1159" s="19">
        <f t="shared" si="280"/>
        <v>9.1599999999999682E-2</v>
      </c>
      <c r="G1159" s="19">
        <f t="shared" si="282"/>
        <v>-9.1416666666666924E-2</v>
      </c>
      <c r="H1159" s="19">
        <f t="shared" si="283"/>
        <v>-1.2083333333333002E-2</v>
      </c>
      <c r="I1159" s="19">
        <f t="shared" si="284"/>
        <v>-0.10349999999999993</v>
      </c>
      <c r="J1159" s="21">
        <f>VLOOKUP(C1159,'Nymex hist.'!A:B,2,0)</f>
        <v>2.444</v>
      </c>
      <c r="K1159" s="21">
        <f t="shared" si="279"/>
        <v>2.448</v>
      </c>
      <c r="L1159" s="21">
        <f t="shared" si="281"/>
        <v>2.5395999999999996</v>
      </c>
      <c r="M1159" s="21">
        <f t="shared" si="285"/>
        <v>2.2406666666666668</v>
      </c>
      <c r="N1159" s="21">
        <f t="shared" si="286"/>
        <v>2.1492499999999999</v>
      </c>
      <c r="O1159" s="21">
        <f t="shared" si="287"/>
        <v>2.1371666666666669</v>
      </c>
      <c r="P1159" s="21">
        <f t="shared" si="288"/>
        <v>2.1471666666666667</v>
      </c>
      <c r="Q1159" s="21">
        <f t="shared" si="289"/>
        <v>2.1621666666666663</v>
      </c>
      <c r="R1159" s="8">
        <v>35649</v>
      </c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9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  <c r="BO1159" s="27"/>
      <c r="BP1159" s="27"/>
      <c r="BQ1159" s="27"/>
      <c r="BR1159" s="27"/>
      <c r="BS1159" s="27"/>
      <c r="BT1159" s="27"/>
      <c r="BU1159" s="27"/>
      <c r="BV1159" s="27">
        <v>2.444</v>
      </c>
      <c r="BW1159" s="27">
        <v>2.452</v>
      </c>
      <c r="BX1159" s="27">
        <v>2.532</v>
      </c>
      <c r="BY1159" s="27">
        <v>2.6320000000000001</v>
      </c>
      <c r="BZ1159" s="27">
        <v>2.6419999999999999</v>
      </c>
      <c r="CA1159" s="27">
        <v>2.5169999999999999</v>
      </c>
      <c r="CB1159" s="27">
        <v>2.375</v>
      </c>
      <c r="CC1159" s="27">
        <v>2.19</v>
      </c>
      <c r="CD1159" s="27">
        <v>2.1280000000000001</v>
      </c>
      <c r="CE1159" s="27">
        <v>2.1080000000000001</v>
      </c>
      <c r="CF1159" s="27">
        <v>2.1</v>
      </c>
      <c r="CG1159" s="27">
        <v>2.0979999999999999</v>
      </c>
      <c r="CH1159" s="27">
        <v>2.0950000000000002</v>
      </c>
      <c r="CI1159" s="27">
        <v>2.1080000000000001</v>
      </c>
      <c r="CJ1159" s="27">
        <v>2.2069999999999999</v>
      </c>
      <c r="CK1159" s="27">
        <v>2.3199999999999998</v>
      </c>
      <c r="CL1159" s="27">
        <v>2.3410000000000002</v>
      </c>
      <c r="CM1159" s="27">
        <v>2.262</v>
      </c>
      <c r="CN1159" s="27">
        <v>2.177</v>
      </c>
      <c r="CO1159" s="27">
        <v>2.0840000000000001</v>
      </c>
      <c r="CP1159" s="27">
        <v>2.0590000000000002</v>
      </c>
      <c r="CQ1159" s="27">
        <v>2.0680000000000001</v>
      </c>
      <c r="CR1159" s="27">
        <v>2.0630000000000002</v>
      </c>
      <c r="CS1159" s="27">
        <v>2.0659999999999998</v>
      </c>
      <c r="CT1159" s="27">
        <v>2.069</v>
      </c>
      <c r="CU1159" s="27">
        <v>2.0920000000000001</v>
      </c>
      <c r="CV1159" s="27">
        <v>2.1920000000000002</v>
      </c>
      <c r="CW1159" s="27">
        <v>2.3180000000000001</v>
      </c>
      <c r="CX1159" s="27">
        <v>2.3450000000000002</v>
      </c>
      <c r="CY1159" s="27">
        <v>2.2629999999999999</v>
      </c>
      <c r="CZ1159" s="27">
        <v>2.1789999999999998</v>
      </c>
      <c r="DA1159" s="27">
        <v>2.08</v>
      </c>
      <c r="DB1159" s="27">
        <v>2.06</v>
      </c>
      <c r="DC1159" s="27">
        <v>2.056</v>
      </c>
      <c r="DD1159" s="27">
        <v>2.056</v>
      </c>
      <c r="DE1159" s="27">
        <v>2.056</v>
      </c>
      <c r="DF1159" s="27">
        <v>2.0390000000000001</v>
      </c>
      <c r="DG1159" s="27">
        <v>2.0619999999999998</v>
      </c>
      <c r="DH1159" s="27">
        <v>2.1619999999999999</v>
      </c>
      <c r="DI1159" s="27">
        <v>2.2879999999999998</v>
      </c>
      <c r="DJ1159" s="27">
        <v>2.355</v>
      </c>
      <c r="DK1159" s="27">
        <v>2.2730000000000001</v>
      </c>
      <c r="DL1159" s="27">
        <v>2.1890000000000001</v>
      </c>
      <c r="DM1159" s="27">
        <v>2.09</v>
      </c>
      <c r="DN1159" s="27">
        <v>2.0699999999999998</v>
      </c>
      <c r="DO1159" s="27">
        <v>2.0659999999999998</v>
      </c>
      <c r="DP1159" s="27">
        <v>2.0659999999999998</v>
      </c>
      <c r="DQ1159" s="27">
        <v>2.0659999999999998</v>
      </c>
      <c r="DR1159" s="27">
        <v>2.0489999999999999</v>
      </c>
      <c r="DS1159" s="27">
        <v>2.0720000000000001</v>
      </c>
      <c r="DT1159" s="27">
        <v>2.1720000000000002</v>
      </c>
      <c r="DU1159" s="27">
        <v>2.298</v>
      </c>
      <c r="DV1159" s="27">
        <v>2.37</v>
      </c>
      <c r="DW1159" s="27">
        <v>2.2879999999999998</v>
      </c>
      <c r="DX1159" s="27">
        <v>2.2040000000000002</v>
      </c>
      <c r="DY1159" s="27">
        <v>2.105</v>
      </c>
      <c r="DZ1159" s="27">
        <v>2.085</v>
      </c>
      <c r="EA1159" s="27">
        <v>2.081</v>
      </c>
      <c r="EB1159" s="27">
        <v>2.081</v>
      </c>
      <c r="EC1159" s="27">
        <v>2.081</v>
      </c>
      <c r="ED1159" s="27">
        <v>2.0640000000000001</v>
      </c>
      <c r="EE1159" s="27">
        <v>2.0870000000000002</v>
      </c>
      <c r="EF1159" s="27">
        <v>2.1869999999999998</v>
      </c>
      <c r="EG1159" s="27">
        <v>2.3130000000000002</v>
      </c>
      <c r="EH1159" s="27">
        <v>2.39</v>
      </c>
      <c r="EI1159" s="27">
        <v>2.3079999999999998</v>
      </c>
      <c r="EJ1159" s="27">
        <v>2.2240000000000002</v>
      </c>
      <c r="EK1159" s="27">
        <v>2.125</v>
      </c>
      <c r="EL1159" s="27">
        <v>2.105</v>
      </c>
      <c r="EM1159" s="27">
        <v>2.101</v>
      </c>
      <c r="EN1159" s="27">
        <v>2.101</v>
      </c>
      <c r="EO1159" s="27">
        <v>2.101</v>
      </c>
      <c r="EP1159" s="27"/>
      <c r="EQ1159" s="27"/>
      <c r="ER1159" s="27"/>
      <c r="ES1159" s="27"/>
      <c r="ET1159" s="27"/>
      <c r="EU1159" s="27"/>
      <c r="EV1159" s="27"/>
      <c r="EW1159" s="27"/>
      <c r="EX1159" s="27"/>
      <c r="EY1159" s="27"/>
      <c r="EZ1159" s="27"/>
      <c r="FA1159" s="27"/>
      <c r="FB1159" s="27"/>
      <c r="FC1159" s="27"/>
      <c r="FD1159" s="27"/>
      <c r="FE1159" s="27"/>
      <c r="FF1159" s="27"/>
      <c r="FG1159" s="27"/>
      <c r="FH1159" s="27"/>
      <c r="FI1159" s="27"/>
      <c r="FJ1159" s="27"/>
      <c r="FK1159" s="27"/>
      <c r="FL1159" s="27"/>
      <c r="FM1159" s="27"/>
      <c r="FN1159" s="27"/>
      <c r="FO1159" s="27"/>
      <c r="FP1159" s="27"/>
      <c r="FQ1159" s="27"/>
      <c r="FR1159" s="27"/>
      <c r="FS1159" s="27"/>
      <c r="FT1159" s="27"/>
      <c r="FU1159" s="27"/>
      <c r="FV1159" s="27"/>
      <c r="FW1159" s="27"/>
      <c r="FX1159" s="27"/>
      <c r="FY1159" s="27"/>
      <c r="FZ1159" s="27"/>
      <c r="GA1159" s="27"/>
      <c r="GB1159" s="27"/>
      <c r="GC1159" s="27"/>
      <c r="GD1159" s="27"/>
      <c r="GE1159" s="27"/>
      <c r="GF1159" s="27"/>
      <c r="GG1159" s="27"/>
      <c r="GH1159" s="27"/>
      <c r="GI1159" s="27"/>
      <c r="GJ1159" s="27"/>
      <c r="GK1159" s="27"/>
      <c r="GL1159" s="27"/>
      <c r="GM1159" s="27"/>
      <c r="GN1159" s="27"/>
      <c r="GO1159" s="27"/>
      <c r="GP1159" s="27"/>
      <c r="GQ1159" s="27"/>
    </row>
    <row r="1160" spans="1:199" customFormat="1" x14ac:dyDescent="0.2">
      <c r="A1160">
        <f t="shared" si="290"/>
        <v>5</v>
      </c>
      <c r="B1160">
        <f t="shared" si="291"/>
        <v>8</v>
      </c>
      <c r="C1160" s="1">
        <v>35650</v>
      </c>
      <c r="D1160">
        <f t="shared" si="292"/>
        <v>8</v>
      </c>
      <c r="E1160">
        <f t="shared" si="293"/>
        <v>1997</v>
      </c>
      <c r="F1160" s="17">
        <f t="shared" si="280"/>
        <v>8.4200000000000053E-2</v>
      </c>
      <c r="G1160" s="16">
        <f t="shared" si="282"/>
        <v>-0.1024166666666666</v>
      </c>
      <c r="H1160" s="16">
        <f t="shared" si="283"/>
        <v>-7.0833333333335524E-3</v>
      </c>
      <c r="I1160" s="16">
        <f t="shared" si="284"/>
        <v>-0.10950000000000015</v>
      </c>
      <c r="J1160" s="7">
        <f>VLOOKUP(C1160,'Nymex hist.'!A:B,2,0)</f>
        <v>2.5030000000000001</v>
      </c>
      <c r="K1160" s="11">
        <f t="shared" si="279"/>
        <v>2.5090000000000003</v>
      </c>
      <c r="L1160" s="11">
        <f t="shared" si="281"/>
        <v>2.5932000000000004</v>
      </c>
      <c r="M1160" s="9">
        <f t="shared" si="285"/>
        <v>2.2650000000000001</v>
      </c>
      <c r="N1160" s="9">
        <f t="shared" si="286"/>
        <v>2.1625833333333335</v>
      </c>
      <c r="O1160" s="9">
        <f t="shared" si="287"/>
        <v>2.1555</v>
      </c>
      <c r="P1160" s="9">
        <f t="shared" si="288"/>
        <v>2.1655000000000002</v>
      </c>
      <c r="Q1160" s="9">
        <f t="shared" si="289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x14ac:dyDescent="0.2">
      <c r="A1161">
        <f t="shared" si="290"/>
        <v>1</v>
      </c>
      <c r="B1161">
        <f t="shared" si="291"/>
        <v>8</v>
      </c>
      <c r="C1161" s="1">
        <v>35653</v>
      </c>
      <c r="D1161">
        <f t="shared" si="292"/>
        <v>8</v>
      </c>
      <c r="E1161">
        <f t="shared" si="293"/>
        <v>1997</v>
      </c>
      <c r="F1161" s="17">
        <f t="shared" si="280"/>
        <v>5.4399999999999782E-2</v>
      </c>
      <c r="G1161" s="16">
        <f t="shared" si="282"/>
        <v>-0.11683333333333357</v>
      </c>
      <c r="H1161" s="16">
        <f t="shared" si="283"/>
        <v>-1.0416666666666963E-2</v>
      </c>
      <c r="I1161" s="16">
        <f t="shared" si="284"/>
        <v>-0.12725000000000053</v>
      </c>
      <c r="J1161" s="7">
        <f>VLOOKUP(C1161,'Nymex hist.'!A:B,2,0)</f>
        <v>2.5859999999999999</v>
      </c>
      <c r="K1161" s="11">
        <f t="shared" si="279"/>
        <v>2.5819999999999999</v>
      </c>
      <c r="L1161" s="11">
        <f t="shared" si="281"/>
        <v>2.6363999999999996</v>
      </c>
      <c r="M1161" s="9">
        <f t="shared" si="285"/>
        <v>2.268416666666667</v>
      </c>
      <c r="N1161" s="9">
        <f t="shared" si="286"/>
        <v>2.1515833333333334</v>
      </c>
      <c r="O1161" s="9">
        <f t="shared" si="287"/>
        <v>2.1411666666666664</v>
      </c>
      <c r="P1161" s="9">
        <f t="shared" si="288"/>
        <v>2.1511666666666667</v>
      </c>
      <c r="Q1161" s="9">
        <f t="shared" si="289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x14ac:dyDescent="0.2">
      <c r="A1162">
        <f t="shared" si="290"/>
        <v>2</v>
      </c>
      <c r="B1162">
        <f t="shared" si="291"/>
        <v>8</v>
      </c>
      <c r="C1162" s="1">
        <v>35654</v>
      </c>
      <c r="D1162">
        <f t="shared" si="292"/>
        <v>8</v>
      </c>
      <c r="E1162">
        <f t="shared" si="293"/>
        <v>1997</v>
      </c>
      <c r="F1162" s="17">
        <f t="shared" si="280"/>
        <v>9.8099999999999632E-2</v>
      </c>
      <c r="G1162" s="16">
        <f t="shared" si="282"/>
        <v>-8.841666666666681E-2</v>
      </c>
      <c r="H1162" s="16">
        <f t="shared" si="283"/>
        <v>6.5833333333333854E-3</v>
      </c>
      <c r="I1162" s="16">
        <f t="shared" si="284"/>
        <v>-8.1833333333333425E-2</v>
      </c>
      <c r="J1162" s="7">
        <f>VLOOKUP(C1162,'Nymex hist.'!A:B,2,0)</f>
        <v>2.4750000000000001</v>
      </c>
      <c r="K1162" s="11">
        <f t="shared" si="279"/>
        <v>2.4765000000000001</v>
      </c>
      <c r="L1162" s="11">
        <f t="shared" si="281"/>
        <v>2.5745999999999998</v>
      </c>
      <c r="M1162" s="9">
        <f t="shared" si="285"/>
        <v>2.2231666666666667</v>
      </c>
      <c r="N1162" s="9">
        <f t="shared" si="286"/>
        <v>2.1347499999999999</v>
      </c>
      <c r="O1162" s="9">
        <f t="shared" si="287"/>
        <v>2.1413333333333333</v>
      </c>
      <c r="P1162" s="9">
        <f t="shared" si="288"/>
        <v>2.1513333333333335</v>
      </c>
      <c r="Q1162" s="9">
        <f t="shared" si="289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x14ac:dyDescent="0.2">
      <c r="A1163">
        <f t="shared" si="290"/>
        <v>3</v>
      </c>
      <c r="B1163">
        <f t="shared" si="291"/>
        <v>8</v>
      </c>
      <c r="C1163" s="1">
        <v>35655</v>
      </c>
      <c r="D1163">
        <f t="shared" si="292"/>
        <v>8</v>
      </c>
      <c r="E1163">
        <f t="shared" si="293"/>
        <v>1997</v>
      </c>
      <c r="F1163" s="17">
        <f t="shared" si="280"/>
        <v>0.1001000000000003</v>
      </c>
      <c r="G1163" s="16">
        <f t="shared" si="282"/>
        <v>-8.3499999999999908E-2</v>
      </c>
      <c r="H1163" s="16">
        <f t="shared" si="283"/>
        <v>8.2500000000003126E-3</v>
      </c>
      <c r="I1163" s="16">
        <f t="shared" si="284"/>
        <v>-7.5249999999999595E-2</v>
      </c>
      <c r="J1163" s="7">
        <f>VLOOKUP(C1163,'Nymex hist.'!A:B,2,0)</f>
        <v>2.472</v>
      </c>
      <c r="K1163" s="11">
        <f t="shared" si="279"/>
        <v>2.4824999999999999</v>
      </c>
      <c r="L1163" s="11">
        <f t="shared" si="281"/>
        <v>2.5826000000000002</v>
      </c>
      <c r="M1163" s="9">
        <f t="shared" si="285"/>
        <v>2.2245833333333329</v>
      </c>
      <c r="N1163" s="9">
        <f t="shared" si="286"/>
        <v>2.141083333333333</v>
      </c>
      <c r="O1163" s="9">
        <f t="shared" si="287"/>
        <v>2.1493333333333333</v>
      </c>
      <c r="P1163" s="9">
        <f t="shared" si="288"/>
        <v>2.1593333333333331</v>
      </c>
      <c r="Q1163" s="9">
        <f t="shared" si="289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">
      <c r="A1164" s="31">
        <f t="shared" si="290"/>
        <v>4</v>
      </c>
      <c r="B1164" s="31">
        <f t="shared" si="291"/>
        <v>8</v>
      </c>
      <c r="C1164" s="1">
        <v>35656</v>
      </c>
      <c r="D1164">
        <f t="shared" si="292"/>
        <v>8</v>
      </c>
      <c r="E1164">
        <f t="shared" si="293"/>
        <v>1997</v>
      </c>
      <c r="F1164" s="19">
        <f t="shared" si="280"/>
        <v>0.11050000000000004</v>
      </c>
      <c r="G1164" s="19">
        <f t="shared" si="282"/>
        <v>-6.7833333333333634E-2</v>
      </c>
      <c r="H1164" s="19">
        <f t="shared" si="283"/>
        <v>1.3583333333333947E-2</v>
      </c>
      <c r="I1164" s="19">
        <f t="shared" si="284"/>
        <v>-5.4249999999999687E-2</v>
      </c>
      <c r="J1164" s="21">
        <f>VLOOKUP(C1164,'Nymex hist.'!A:B,2,0)</f>
        <v>2.4279999999999999</v>
      </c>
      <c r="K1164" s="21">
        <f t="shared" si="279"/>
        <v>2.4424999999999999</v>
      </c>
      <c r="L1164" s="21">
        <f t="shared" si="281"/>
        <v>2.5529999999999999</v>
      </c>
      <c r="M1164" s="21">
        <f t="shared" si="285"/>
        <v>2.2059166666666665</v>
      </c>
      <c r="N1164" s="21">
        <f t="shared" si="286"/>
        <v>2.1380833333333329</v>
      </c>
      <c r="O1164" s="21">
        <f t="shared" si="287"/>
        <v>2.1516666666666668</v>
      </c>
      <c r="P1164" s="21">
        <f t="shared" si="288"/>
        <v>2.1666666666666665</v>
      </c>
      <c r="Q1164" s="21">
        <f t="shared" si="289"/>
        <v>2.1816666666666666</v>
      </c>
      <c r="R1164" s="8">
        <v>35656</v>
      </c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9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  <c r="BO1164" s="27"/>
      <c r="BP1164" s="27"/>
      <c r="BQ1164" s="27"/>
      <c r="BR1164" s="27"/>
      <c r="BS1164" s="27"/>
      <c r="BT1164" s="27"/>
      <c r="BU1164" s="27"/>
      <c r="BV1164" s="27">
        <v>2.4279999999999999</v>
      </c>
      <c r="BW1164" s="27">
        <v>2.4569999999999999</v>
      </c>
      <c r="BX1164" s="27">
        <v>2.56</v>
      </c>
      <c r="BY1164" s="27">
        <v>2.665</v>
      </c>
      <c r="BZ1164" s="27">
        <v>2.6749999999999998</v>
      </c>
      <c r="CA1164" s="27">
        <v>2.52</v>
      </c>
      <c r="CB1164" s="27">
        <v>2.3450000000000002</v>
      </c>
      <c r="CC1164" s="27">
        <v>2.15</v>
      </c>
      <c r="CD1164" s="27">
        <v>2.08</v>
      </c>
      <c r="CE1164" s="27">
        <v>2.0550000000000002</v>
      </c>
      <c r="CF1164" s="27">
        <v>2.0449999999999999</v>
      </c>
      <c r="CG1164" s="27">
        <v>2.0449999999999999</v>
      </c>
      <c r="CH1164" s="27">
        <v>2.0449999999999999</v>
      </c>
      <c r="CI1164" s="27">
        <v>2.06</v>
      </c>
      <c r="CJ1164" s="27">
        <v>2.1659999999999999</v>
      </c>
      <c r="CK1164" s="27">
        <v>2.2850000000000001</v>
      </c>
      <c r="CL1164" s="27">
        <v>2.3090000000000002</v>
      </c>
      <c r="CM1164" s="27">
        <v>2.234</v>
      </c>
      <c r="CN1164" s="27">
        <v>2.153</v>
      </c>
      <c r="CO1164" s="27">
        <v>2.0649999999999999</v>
      </c>
      <c r="CP1164" s="27">
        <v>2.0449999999999999</v>
      </c>
      <c r="CQ1164" s="27">
        <v>2.056</v>
      </c>
      <c r="CR1164" s="27">
        <v>2.0569999999999999</v>
      </c>
      <c r="CS1164" s="27">
        <v>2.0609999999999999</v>
      </c>
      <c r="CT1164" s="27">
        <v>2.0649999999999999</v>
      </c>
      <c r="CU1164" s="27">
        <v>2.089</v>
      </c>
      <c r="CV1164" s="27">
        <v>2.2000000000000002</v>
      </c>
      <c r="CW1164" s="27">
        <v>2.323</v>
      </c>
      <c r="CX1164" s="27">
        <v>2.347</v>
      </c>
      <c r="CY1164" s="27">
        <v>2.2850000000000001</v>
      </c>
      <c r="CZ1164" s="27">
        <v>2.2010000000000001</v>
      </c>
      <c r="DA1164" s="27">
        <v>2.1019999999999999</v>
      </c>
      <c r="DB1164" s="27">
        <v>2.0819999999999999</v>
      </c>
      <c r="DC1164" s="27">
        <v>2.0819999999999999</v>
      </c>
      <c r="DD1164" s="27">
        <v>2.0819999999999999</v>
      </c>
      <c r="DE1164" s="27">
        <v>2.0819999999999999</v>
      </c>
      <c r="DF1164" s="27">
        <v>2.0350000000000001</v>
      </c>
      <c r="DG1164" s="27">
        <v>2.0590000000000002</v>
      </c>
      <c r="DH1164" s="27">
        <v>2.17</v>
      </c>
      <c r="DI1164" s="27">
        <v>2.2930000000000001</v>
      </c>
      <c r="DJ1164" s="27">
        <v>2.3620000000000001</v>
      </c>
      <c r="DK1164" s="27">
        <v>2.2999999999999998</v>
      </c>
      <c r="DL1164" s="27">
        <v>2.2160000000000002</v>
      </c>
      <c r="DM1164" s="27">
        <v>2.117</v>
      </c>
      <c r="DN1164" s="27">
        <v>2.097</v>
      </c>
      <c r="DO1164" s="27">
        <v>2.097</v>
      </c>
      <c r="DP1164" s="27">
        <v>2.097</v>
      </c>
      <c r="DQ1164" s="27">
        <v>2.097</v>
      </c>
      <c r="DR1164" s="27">
        <v>2.0499999999999998</v>
      </c>
      <c r="DS1164" s="27">
        <v>2.0739999999999998</v>
      </c>
      <c r="DT1164" s="27">
        <v>2.1850000000000001</v>
      </c>
      <c r="DU1164" s="27">
        <v>2.3079999999999998</v>
      </c>
      <c r="DV1164" s="27">
        <v>2.3769999999999998</v>
      </c>
      <c r="DW1164" s="27">
        <v>2.3149999999999999</v>
      </c>
      <c r="DX1164" s="27">
        <v>2.2309999999999999</v>
      </c>
      <c r="DY1164" s="27">
        <v>2.1320000000000001</v>
      </c>
      <c r="DZ1164" s="27">
        <v>2.1120000000000001</v>
      </c>
      <c r="EA1164" s="27">
        <v>2.1120000000000001</v>
      </c>
      <c r="EB1164" s="27">
        <v>2.1120000000000001</v>
      </c>
      <c r="EC1164" s="27">
        <v>2.1120000000000001</v>
      </c>
      <c r="ED1164" s="27">
        <v>2.0649999999999999</v>
      </c>
      <c r="EE1164" s="27">
        <v>2.089</v>
      </c>
      <c r="EF1164" s="27">
        <v>2.2000000000000002</v>
      </c>
      <c r="EG1164" s="27">
        <v>2.323</v>
      </c>
      <c r="EH1164" s="27">
        <v>2.3969999999999998</v>
      </c>
      <c r="EI1164" s="27">
        <v>2.335</v>
      </c>
      <c r="EJ1164" s="27">
        <v>2.2509999999999999</v>
      </c>
      <c r="EK1164" s="27">
        <v>2.1520000000000001</v>
      </c>
      <c r="EL1164" s="27">
        <v>2.1320000000000001</v>
      </c>
      <c r="EM1164" s="27">
        <v>2.1320000000000001</v>
      </c>
      <c r="EN1164" s="27">
        <v>2.1320000000000001</v>
      </c>
      <c r="EO1164" s="27">
        <v>2.1320000000000001</v>
      </c>
      <c r="EP1164" s="27"/>
      <c r="EQ1164" s="27"/>
      <c r="ER1164" s="27"/>
      <c r="ES1164" s="27"/>
      <c r="ET1164" s="27"/>
      <c r="EU1164" s="27"/>
      <c r="EV1164" s="27"/>
      <c r="EW1164" s="27"/>
      <c r="EX1164" s="27"/>
      <c r="EY1164" s="27"/>
      <c r="EZ1164" s="27"/>
      <c r="FA1164" s="27"/>
      <c r="FB1164" s="27"/>
      <c r="FC1164" s="27"/>
      <c r="FD1164" s="27"/>
      <c r="FE1164" s="27"/>
      <c r="FF1164" s="27"/>
      <c r="FG1164" s="27"/>
      <c r="FH1164" s="27"/>
      <c r="FI1164" s="27"/>
      <c r="FJ1164" s="27"/>
      <c r="FK1164" s="27"/>
      <c r="FL1164" s="27"/>
      <c r="FM1164" s="27"/>
      <c r="FN1164" s="27"/>
      <c r="FO1164" s="27"/>
      <c r="FP1164" s="27"/>
      <c r="FQ1164" s="27"/>
      <c r="FR1164" s="27"/>
      <c r="FS1164" s="27"/>
      <c r="FT1164" s="27"/>
      <c r="FU1164" s="27"/>
      <c r="FV1164" s="27"/>
      <c r="FW1164" s="27"/>
      <c r="FX1164" s="27"/>
      <c r="FY1164" s="27"/>
      <c r="FZ1164" s="27"/>
      <c r="GA1164" s="27"/>
      <c r="GB1164" s="27"/>
      <c r="GC1164" s="27"/>
      <c r="GD1164" s="27"/>
      <c r="GE1164" s="27"/>
      <c r="GF1164" s="27"/>
      <c r="GG1164" s="27"/>
      <c r="GH1164" s="27"/>
      <c r="GI1164" s="27"/>
      <c r="GJ1164" s="27"/>
      <c r="GK1164" s="27"/>
      <c r="GL1164" s="27"/>
      <c r="GM1164" s="27"/>
      <c r="GN1164" s="27"/>
      <c r="GO1164" s="27"/>
      <c r="GP1164" s="27"/>
      <c r="GQ1164" s="27"/>
    </row>
    <row r="1165" spans="1:199" customFormat="1" x14ac:dyDescent="0.2">
      <c r="A1165">
        <f t="shared" si="290"/>
        <v>5</v>
      </c>
      <c r="B1165">
        <f t="shared" si="291"/>
        <v>8</v>
      </c>
      <c r="C1165" s="1">
        <v>35657</v>
      </c>
      <c r="D1165">
        <f t="shared" si="292"/>
        <v>8</v>
      </c>
      <c r="E1165">
        <f t="shared" si="293"/>
        <v>1997</v>
      </c>
      <c r="F1165" s="17">
        <f t="shared" si="280"/>
        <v>0.13480000000000025</v>
      </c>
      <c r="G1165" s="16">
        <f t="shared" si="282"/>
        <v>-7.2999999999999954E-2</v>
      </c>
      <c r="H1165" s="16">
        <f t="shared" si="283"/>
        <v>1.2250000000000316E-2</v>
      </c>
      <c r="I1165" s="16">
        <f t="shared" si="284"/>
        <v>-6.0749999999999638E-2</v>
      </c>
      <c r="J1165" s="7">
        <f>VLOOKUP(C1165,'Nymex hist.'!A:B,2,0)</f>
        <v>2.4319999999999999</v>
      </c>
      <c r="K1165" s="11">
        <f t="shared" si="279"/>
        <v>2.448</v>
      </c>
      <c r="L1165" s="11">
        <f t="shared" si="281"/>
        <v>2.5828000000000002</v>
      </c>
      <c r="M1165" s="9">
        <f t="shared" si="285"/>
        <v>2.2204999999999999</v>
      </c>
      <c r="N1165" s="9">
        <f t="shared" si="286"/>
        <v>2.1475</v>
      </c>
      <c r="O1165" s="9">
        <f t="shared" si="287"/>
        <v>2.1597500000000003</v>
      </c>
      <c r="P1165" s="9">
        <f t="shared" si="288"/>
        <v>2.1747500000000004</v>
      </c>
      <c r="Q1165" s="9">
        <f t="shared" si="289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x14ac:dyDescent="0.2">
      <c r="A1166">
        <f t="shared" si="290"/>
        <v>1</v>
      </c>
      <c r="B1166">
        <f t="shared" si="291"/>
        <v>8</v>
      </c>
      <c r="C1166" s="1">
        <v>35660</v>
      </c>
      <c r="D1166">
        <f t="shared" si="292"/>
        <v>8</v>
      </c>
      <c r="E1166">
        <f t="shared" si="293"/>
        <v>1997</v>
      </c>
      <c r="F1166" s="17">
        <f t="shared" si="280"/>
        <v>0.14649999999999963</v>
      </c>
      <c r="G1166" s="16">
        <f t="shared" si="282"/>
        <v>-6.5166666666667261E-2</v>
      </c>
      <c r="H1166" s="16">
        <f t="shared" si="283"/>
        <v>6.0000000000002274E-3</v>
      </c>
      <c r="I1166" s="16">
        <f t="shared" si="284"/>
        <v>-5.9166666666667034E-2</v>
      </c>
      <c r="J1166" s="7">
        <f>VLOOKUP(C1166,'Nymex hist.'!A:B,2,0)</f>
        <v>2.4260000000000002</v>
      </c>
      <c r="K1166" s="11">
        <f t="shared" si="279"/>
        <v>2.4355000000000002</v>
      </c>
      <c r="L1166" s="11">
        <f t="shared" si="281"/>
        <v>2.5819999999999999</v>
      </c>
      <c r="M1166" s="9">
        <f t="shared" si="285"/>
        <v>2.2281666666666671</v>
      </c>
      <c r="N1166" s="9">
        <f t="shared" si="286"/>
        <v>2.1629999999999998</v>
      </c>
      <c r="O1166" s="9">
        <f t="shared" si="287"/>
        <v>2.169</v>
      </c>
      <c r="P1166" s="9">
        <f t="shared" si="288"/>
        <v>2.1839999999999997</v>
      </c>
      <c r="Q1166" s="9">
        <f t="shared" si="289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x14ac:dyDescent="0.2">
      <c r="A1167">
        <f t="shared" si="290"/>
        <v>2</v>
      </c>
      <c r="B1167">
        <f t="shared" si="291"/>
        <v>8</v>
      </c>
      <c r="C1167" s="1">
        <v>35661</v>
      </c>
      <c r="D1167">
        <f t="shared" si="292"/>
        <v>8</v>
      </c>
      <c r="E1167">
        <f t="shared" si="293"/>
        <v>1997</v>
      </c>
      <c r="F1167" s="17">
        <f t="shared" si="280"/>
        <v>0.12019999999999964</v>
      </c>
      <c r="G1167" s="16">
        <f t="shared" si="282"/>
        <v>-7.8166666666666273E-2</v>
      </c>
      <c r="H1167" s="16">
        <f t="shared" si="283"/>
        <v>7.5833333333328312E-3</v>
      </c>
      <c r="I1167" s="16">
        <f t="shared" si="284"/>
        <v>-7.0583333333333442E-2</v>
      </c>
      <c r="J1167" s="7">
        <f>VLOOKUP(C1167,'Nymex hist.'!A:B,2,0)</f>
        <v>2.528</v>
      </c>
      <c r="K1167" s="11">
        <f t="shared" si="279"/>
        <v>2.5300000000000002</v>
      </c>
      <c r="L1167" s="11">
        <f t="shared" si="281"/>
        <v>2.6501999999999999</v>
      </c>
      <c r="M1167" s="9">
        <f t="shared" si="285"/>
        <v>2.25325</v>
      </c>
      <c r="N1167" s="9">
        <f t="shared" si="286"/>
        <v>2.1750833333333337</v>
      </c>
      <c r="O1167" s="9">
        <f t="shared" si="287"/>
        <v>2.1826666666666665</v>
      </c>
      <c r="P1167" s="9">
        <f t="shared" si="288"/>
        <v>2.202666666666667</v>
      </c>
      <c r="Q1167" s="9">
        <f t="shared" si="289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x14ac:dyDescent="0.2">
      <c r="A1168">
        <f t="shared" si="290"/>
        <v>3</v>
      </c>
      <c r="B1168">
        <f t="shared" si="291"/>
        <v>8</v>
      </c>
      <c r="C1168" s="1">
        <v>35662</v>
      </c>
      <c r="D1168">
        <f t="shared" si="292"/>
        <v>8</v>
      </c>
      <c r="E1168">
        <f t="shared" si="293"/>
        <v>1997</v>
      </c>
      <c r="F1168" s="17">
        <f t="shared" si="280"/>
        <v>0.13529999999999998</v>
      </c>
      <c r="G1168" s="16">
        <f t="shared" si="282"/>
        <v>-6.0000000000000053E-2</v>
      </c>
      <c r="H1168" s="16">
        <f t="shared" si="283"/>
        <v>7.5833333333328312E-3</v>
      </c>
      <c r="I1168" s="16">
        <f t="shared" si="284"/>
        <v>-5.2416666666667222E-2</v>
      </c>
      <c r="J1168" s="7">
        <f>VLOOKUP(C1168,'Nymex hist.'!A:B,2,0)</f>
        <v>2.4489999999999998</v>
      </c>
      <c r="K1168" s="11">
        <f t="shared" ref="K1168:K1196" si="294">AVERAGE(BQ1168:BW1168)</f>
        <v>2.4634999999999998</v>
      </c>
      <c r="L1168" s="11">
        <f t="shared" si="281"/>
        <v>2.5987999999999998</v>
      </c>
      <c r="M1168" s="9">
        <f t="shared" si="285"/>
        <v>2.2350833333333338</v>
      </c>
      <c r="N1168" s="9">
        <f t="shared" si="286"/>
        <v>2.1750833333333337</v>
      </c>
      <c r="O1168" s="9">
        <f t="shared" si="287"/>
        <v>2.1826666666666665</v>
      </c>
      <c r="P1168" s="9">
        <f t="shared" si="288"/>
        <v>2.202666666666667</v>
      </c>
      <c r="Q1168" s="9">
        <f t="shared" si="289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">
      <c r="A1169" s="31">
        <f t="shared" si="290"/>
        <v>4</v>
      </c>
      <c r="B1169" s="31">
        <f t="shared" si="291"/>
        <v>8</v>
      </c>
      <c r="C1169" s="1">
        <v>35663</v>
      </c>
      <c r="D1169">
        <f t="shared" si="292"/>
        <v>8</v>
      </c>
      <c r="E1169">
        <f t="shared" si="293"/>
        <v>1997</v>
      </c>
      <c r="F1169" s="19">
        <f t="shared" si="280"/>
        <v>0.1538999999999997</v>
      </c>
      <c r="G1169" s="19">
        <f t="shared" si="282"/>
        <v>-3.7750000000000394E-2</v>
      </c>
      <c r="H1169" s="19">
        <f t="shared" si="283"/>
        <v>9.9999999999997868E-3</v>
      </c>
      <c r="I1169" s="19">
        <f t="shared" si="284"/>
        <v>-2.7750000000000608E-2</v>
      </c>
      <c r="J1169" s="21">
        <f>VLOOKUP(C1169,'Nymex hist.'!A:B,2,0)</f>
        <v>2.367</v>
      </c>
      <c r="K1169" s="21">
        <f t="shared" si="294"/>
        <v>2.3825000000000003</v>
      </c>
      <c r="L1169" s="21">
        <f t="shared" si="281"/>
        <v>2.5364</v>
      </c>
      <c r="M1169" s="21">
        <f t="shared" si="285"/>
        <v>2.215416666666667</v>
      </c>
      <c r="N1169" s="21">
        <f t="shared" si="286"/>
        <v>2.1776666666666666</v>
      </c>
      <c r="O1169" s="21">
        <f t="shared" si="287"/>
        <v>2.1876666666666664</v>
      </c>
      <c r="P1169" s="21">
        <f t="shared" si="288"/>
        <v>2.2076666666666669</v>
      </c>
      <c r="Q1169" s="21">
        <f t="shared" si="289"/>
        <v>2.2226666666666666</v>
      </c>
      <c r="R1169" s="8">
        <v>35663</v>
      </c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9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  <c r="BO1169" s="27"/>
      <c r="BP1169" s="27"/>
      <c r="BQ1169" s="27"/>
      <c r="BR1169" s="27"/>
      <c r="BS1169" s="27"/>
      <c r="BT1169" s="27"/>
      <c r="BU1169" s="27"/>
      <c r="BV1169" s="27">
        <v>2.367</v>
      </c>
      <c r="BW1169" s="27">
        <v>2.3980000000000001</v>
      </c>
      <c r="BX1169" s="27">
        <v>2.532</v>
      </c>
      <c r="BY1169" s="27">
        <v>2.6619999999999999</v>
      </c>
      <c r="BZ1169" s="27">
        <v>2.6749999999999998</v>
      </c>
      <c r="CA1169" s="27">
        <v>2.4950000000000001</v>
      </c>
      <c r="CB1169" s="27">
        <v>2.3180000000000001</v>
      </c>
      <c r="CC1169" s="27">
        <v>2.145</v>
      </c>
      <c r="CD1169" s="27">
        <v>2.08</v>
      </c>
      <c r="CE1169" s="27">
        <v>2.06</v>
      </c>
      <c r="CF1169" s="27">
        <v>2.06</v>
      </c>
      <c r="CG1169" s="27">
        <v>2.0630000000000002</v>
      </c>
      <c r="CH1169" s="27">
        <v>2.0649999999999999</v>
      </c>
      <c r="CI1169" s="27">
        <v>2.085</v>
      </c>
      <c r="CJ1169" s="27">
        <v>2.2069999999999999</v>
      </c>
      <c r="CK1169" s="27">
        <v>2.3319999999999999</v>
      </c>
      <c r="CL1169" s="27">
        <v>2.3540000000000001</v>
      </c>
      <c r="CM1169" s="27">
        <v>2.2759999999999998</v>
      </c>
      <c r="CN1169" s="27">
        <v>2.1949999999999998</v>
      </c>
      <c r="CO1169" s="27">
        <v>2.1070000000000002</v>
      </c>
      <c r="CP1169" s="27">
        <v>2.0920000000000001</v>
      </c>
      <c r="CQ1169" s="27">
        <v>2.101</v>
      </c>
      <c r="CR1169" s="27">
        <v>2.0990000000000002</v>
      </c>
      <c r="CS1169" s="27">
        <v>2.0990000000000002</v>
      </c>
      <c r="CT1169" s="27">
        <v>2.101</v>
      </c>
      <c r="CU1169" s="27">
        <v>2.121</v>
      </c>
      <c r="CV1169" s="27">
        <v>2.2320000000000002</v>
      </c>
      <c r="CW1169" s="27">
        <v>2.355</v>
      </c>
      <c r="CX1169" s="27">
        <v>2.3719999999999999</v>
      </c>
      <c r="CY1169" s="27">
        <v>2.29</v>
      </c>
      <c r="CZ1169" s="27">
        <v>2.2120000000000002</v>
      </c>
      <c r="DA1169" s="27">
        <v>2.1190000000000002</v>
      </c>
      <c r="DB1169" s="27">
        <v>2.105</v>
      </c>
      <c r="DC1169" s="27">
        <v>2.1110000000000002</v>
      </c>
      <c r="DD1169" s="27">
        <v>2.117</v>
      </c>
      <c r="DE1169" s="27">
        <v>2.117</v>
      </c>
      <c r="DF1169" s="27">
        <v>2.101</v>
      </c>
      <c r="DG1169" s="27">
        <v>2.121</v>
      </c>
      <c r="DH1169" s="27">
        <v>2.2320000000000002</v>
      </c>
      <c r="DI1169" s="27">
        <v>2.355</v>
      </c>
      <c r="DJ1169" s="27">
        <v>2.3919999999999999</v>
      </c>
      <c r="DK1169" s="27">
        <v>2.31</v>
      </c>
      <c r="DL1169" s="27">
        <v>2.2320000000000002</v>
      </c>
      <c r="DM1169" s="27">
        <v>2.1389999999999998</v>
      </c>
      <c r="DN1169" s="27">
        <v>2.125</v>
      </c>
      <c r="DO1169" s="27">
        <v>2.1309999999999998</v>
      </c>
      <c r="DP1169" s="27">
        <v>2.137</v>
      </c>
      <c r="DQ1169" s="27">
        <v>2.137</v>
      </c>
      <c r="DR1169" s="27">
        <v>2.121</v>
      </c>
      <c r="DS1169" s="27">
        <v>2.141</v>
      </c>
      <c r="DT1169" s="27">
        <v>2.2519999999999998</v>
      </c>
      <c r="DU1169" s="27">
        <v>2.375</v>
      </c>
      <c r="DV1169" s="27">
        <v>2.407</v>
      </c>
      <c r="DW1169" s="27">
        <v>2.3250000000000002</v>
      </c>
      <c r="DX1169" s="27">
        <v>2.2469999999999999</v>
      </c>
      <c r="DY1169" s="27">
        <v>2.1539999999999999</v>
      </c>
      <c r="DZ1169" s="27">
        <v>2.14</v>
      </c>
      <c r="EA1169" s="27">
        <v>2.1459999999999999</v>
      </c>
      <c r="EB1169" s="27">
        <v>2.1520000000000001</v>
      </c>
      <c r="EC1169" s="27">
        <v>2.1520000000000001</v>
      </c>
      <c r="ED1169" s="27">
        <v>2.1360000000000001</v>
      </c>
      <c r="EE1169" s="27">
        <v>2.1560000000000001</v>
      </c>
      <c r="EF1169" s="27">
        <v>2.2669999999999999</v>
      </c>
      <c r="EG1169" s="27">
        <v>2.39</v>
      </c>
      <c r="EH1169" s="27">
        <v>2.427</v>
      </c>
      <c r="EI1169" s="27">
        <v>2.3450000000000002</v>
      </c>
      <c r="EJ1169" s="27">
        <v>2.2669999999999999</v>
      </c>
      <c r="EK1169" s="27">
        <v>2.1739999999999999</v>
      </c>
      <c r="EL1169" s="27">
        <v>2.16</v>
      </c>
      <c r="EM1169" s="27">
        <v>2.1659999999999999</v>
      </c>
      <c r="EN1169" s="27">
        <v>2.1720000000000002</v>
      </c>
      <c r="EO1169" s="27">
        <v>2.1720000000000002</v>
      </c>
      <c r="EP1169" s="27"/>
      <c r="EQ1169" s="27"/>
      <c r="ER1169" s="27"/>
      <c r="ES1169" s="27"/>
      <c r="ET1169" s="27"/>
      <c r="EU1169" s="27"/>
      <c r="EV1169" s="27"/>
      <c r="EW1169" s="27"/>
      <c r="EX1169" s="27"/>
      <c r="EY1169" s="27"/>
      <c r="EZ1169" s="27"/>
      <c r="FA1169" s="27"/>
      <c r="FB1169" s="27"/>
      <c r="FC1169" s="27"/>
      <c r="FD1169" s="27"/>
      <c r="FE1169" s="27"/>
      <c r="FF1169" s="27"/>
      <c r="FG1169" s="27"/>
      <c r="FH1169" s="27"/>
      <c r="FI1169" s="27"/>
      <c r="FJ1169" s="27"/>
      <c r="FK1169" s="27"/>
      <c r="FL1169" s="27"/>
      <c r="FM1169" s="27"/>
      <c r="FN1169" s="27"/>
      <c r="FO1169" s="27"/>
      <c r="FP1169" s="27"/>
      <c r="FQ1169" s="27"/>
      <c r="FR1169" s="27"/>
      <c r="FS1169" s="27"/>
      <c r="FT1169" s="27"/>
      <c r="FU1169" s="27"/>
      <c r="FV1169" s="27"/>
      <c r="FW1169" s="27"/>
      <c r="FX1169" s="27"/>
      <c r="FY1169" s="27"/>
      <c r="FZ1169" s="27"/>
      <c r="GA1169" s="27"/>
      <c r="GB1169" s="27"/>
      <c r="GC1169" s="27"/>
      <c r="GD1169" s="27"/>
      <c r="GE1169" s="27"/>
      <c r="GF1169" s="27"/>
      <c r="GG1169" s="27"/>
      <c r="GH1169" s="27"/>
      <c r="GI1169" s="27"/>
      <c r="GJ1169" s="27"/>
      <c r="GK1169" s="27"/>
      <c r="GL1169" s="27"/>
      <c r="GM1169" s="27"/>
      <c r="GN1169" s="27"/>
      <c r="GO1169" s="27"/>
      <c r="GP1169" s="27"/>
      <c r="GQ1169" s="27"/>
    </row>
    <row r="1170" spans="1:199" customFormat="1" x14ac:dyDescent="0.2">
      <c r="A1170">
        <f t="shared" si="290"/>
        <v>5</v>
      </c>
      <c r="B1170">
        <f t="shared" si="291"/>
        <v>8</v>
      </c>
      <c r="C1170" s="1">
        <v>35664</v>
      </c>
      <c r="D1170">
        <f t="shared" si="292"/>
        <v>8</v>
      </c>
      <c r="E1170">
        <f t="shared" si="293"/>
        <v>1997</v>
      </c>
      <c r="F1170" s="17">
        <f t="shared" si="280"/>
        <v>0.13319999999999999</v>
      </c>
      <c r="G1170" s="16">
        <f t="shared" si="282"/>
        <v>-4.5749999999999957E-2</v>
      </c>
      <c r="H1170" s="16">
        <f t="shared" si="283"/>
        <v>1.0999999999999677E-2</v>
      </c>
      <c r="I1170" s="16">
        <f t="shared" si="284"/>
        <v>-3.4750000000000281E-2</v>
      </c>
      <c r="J1170" s="7">
        <f>VLOOKUP(C1170,'Nymex hist.'!A:B,2,0)</f>
        <v>2.4529999999999998</v>
      </c>
      <c r="K1170" s="11">
        <f t="shared" si="294"/>
        <v>2.464</v>
      </c>
      <c r="L1170" s="11">
        <f t="shared" si="281"/>
        <v>2.5972</v>
      </c>
      <c r="M1170" s="9">
        <f t="shared" si="285"/>
        <v>2.2444166666666669</v>
      </c>
      <c r="N1170" s="9">
        <f t="shared" si="286"/>
        <v>2.198666666666667</v>
      </c>
      <c r="O1170" s="9">
        <f t="shared" si="287"/>
        <v>2.2096666666666667</v>
      </c>
      <c r="P1170" s="9">
        <f t="shared" si="288"/>
        <v>2.2296666666666667</v>
      </c>
      <c r="Q1170" s="9">
        <f t="shared" si="289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x14ac:dyDescent="0.2">
      <c r="A1171">
        <f t="shared" si="290"/>
        <v>1</v>
      </c>
      <c r="B1171">
        <f t="shared" si="291"/>
        <v>8</v>
      </c>
      <c r="C1171" s="1">
        <v>35667</v>
      </c>
      <c r="D1171">
        <f t="shared" si="292"/>
        <v>8</v>
      </c>
      <c r="E1171">
        <f t="shared" si="293"/>
        <v>1997</v>
      </c>
      <c r="F1171" s="17">
        <f t="shared" si="280"/>
        <v>0.1126999999999998</v>
      </c>
      <c r="G1171" s="16">
        <f t="shared" si="282"/>
        <v>-4.741666666666644E-2</v>
      </c>
      <c r="H1171" s="16">
        <f t="shared" si="283"/>
        <v>1.2333333333333307E-2</v>
      </c>
      <c r="I1171" s="16">
        <f t="shared" si="284"/>
        <v>-3.5083333333333133E-2</v>
      </c>
      <c r="J1171" s="7">
        <f>VLOOKUP(C1171,'Nymex hist.'!A:B,2,0)</f>
        <v>2.4889999999999999</v>
      </c>
      <c r="K1171" s="11">
        <f t="shared" si="294"/>
        <v>2.4895</v>
      </c>
      <c r="L1171" s="11">
        <f t="shared" si="281"/>
        <v>2.6021999999999998</v>
      </c>
      <c r="M1171" s="9">
        <f t="shared" si="285"/>
        <v>2.2387499999999996</v>
      </c>
      <c r="N1171" s="9">
        <f t="shared" si="286"/>
        <v>2.1913333333333331</v>
      </c>
      <c r="O1171" s="9">
        <f t="shared" si="287"/>
        <v>2.2036666666666664</v>
      </c>
      <c r="P1171" s="9">
        <f t="shared" si="288"/>
        <v>2.223666666666666</v>
      </c>
      <c r="Q1171" s="9">
        <f t="shared" si="289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x14ac:dyDescent="0.2">
      <c r="A1172">
        <f t="shared" si="290"/>
        <v>2</v>
      </c>
      <c r="B1172">
        <f t="shared" si="291"/>
        <v>8</v>
      </c>
      <c r="C1172" s="1">
        <v>35668</v>
      </c>
      <c r="D1172">
        <f t="shared" si="292"/>
        <v>8</v>
      </c>
      <c r="E1172">
        <f t="shared" si="293"/>
        <v>1997</v>
      </c>
      <c r="F1172" s="17">
        <f t="shared" si="280"/>
        <v>0.10230000000000006</v>
      </c>
      <c r="G1172" s="16">
        <f t="shared" si="282"/>
        <v>-4.8000000000000487E-2</v>
      </c>
      <c r="H1172" s="16">
        <f t="shared" si="283"/>
        <v>1.9166666666666998E-2</v>
      </c>
      <c r="I1172" s="16">
        <f t="shared" si="284"/>
        <v>-2.8833333333333488E-2</v>
      </c>
      <c r="J1172" s="7">
        <f>VLOOKUP(C1172,'Nymex hist.'!A:B,2,0)</f>
        <v>2.5139999999999998</v>
      </c>
      <c r="K1172" s="11">
        <f t="shared" si="294"/>
        <v>2.5084999999999997</v>
      </c>
      <c r="L1172" s="11">
        <f t="shared" si="281"/>
        <v>2.6107999999999998</v>
      </c>
      <c r="M1172" s="9">
        <f t="shared" si="285"/>
        <v>2.2415000000000003</v>
      </c>
      <c r="N1172" s="9">
        <f t="shared" si="286"/>
        <v>2.1934999999999998</v>
      </c>
      <c r="O1172" s="9">
        <f t="shared" si="287"/>
        <v>2.2126666666666668</v>
      </c>
      <c r="P1172" s="9">
        <f t="shared" si="288"/>
        <v>2.2336666666666667</v>
      </c>
      <c r="Q1172" s="9">
        <f t="shared" si="289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x14ac:dyDescent="0.2">
      <c r="A1173">
        <f t="shared" si="290"/>
        <v>3</v>
      </c>
      <c r="B1173">
        <f t="shared" si="291"/>
        <v>8</v>
      </c>
      <c r="C1173" s="1">
        <v>35669</v>
      </c>
      <c r="D1173">
        <f t="shared" si="292"/>
        <v>8</v>
      </c>
      <c r="E1173">
        <f t="shared" si="293"/>
        <v>1997</v>
      </c>
      <c r="F1173" s="17">
        <f t="shared" si="280"/>
        <v>0.1019000000000001</v>
      </c>
      <c r="G1173" s="16">
        <f t="shared" si="282"/>
        <v>-4.9499999999999655E-2</v>
      </c>
      <c r="H1173" s="16">
        <f t="shared" si="283"/>
        <v>1.7333333333333645E-2</v>
      </c>
      <c r="I1173" s="16">
        <f t="shared" si="284"/>
        <v>-3.2166666666666011E-2</v>
      </c>
      <c r="J1173" s="7">
        <f>VLOOKUP(C1173,'Nymex hist.'!A:B,2,0)</f>
        <v>2.5150000000000001</v>
      </c>
      <c r="K1173" s="11">
        <f t="shared" si="294"/>
        <v>2.4984999999999999</v>
      </c>
      <c r="L1173" s="11">
        <f t="shared" si="281"/>
        <v>2.6004</v>
      </c>
      <c r="M1173" s="9">
        <f t="shared" si="285"/>
        <v>2.2434999999999996</v>
      </c>
      <c r="N1173" s="9">
        <f t="shared" si="286"/>
        <v>2.194</v>
      </c>
      <c r="O1173" s="9">
        <f t="shared" si="287"/>
        <v>2.2113333333333336</v>
      </c>
      <c r="P1173" s="9">
        <f t="shared" si="288"/>
        <v>2.2313333333333336</v>
      </c>
      <c r="Q1173" s="9">
        <f t="shared" si="289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">
      <c r="A1174" s="31">
        <f t="shared" si="290"/>
        <v>4</v>
      </c>
      <c r="B1174" s="31">
        <f t="shared" si="291"/>
        <v>8</v>
      </c>
      <c r="C1174" s="1">
        <v>35670</v>
      </c>
      <c r="D1174">
        <f t="shared" si="292"/>
        <v>8</v>
      </c>
      <c r="E1174">
        <f t="shared" si="293"/>
        <v>1997</v>
      </c>
      <c r="F1174" s="19">
        <f t="shared" si="280"/>
        <v>0.1234999999999995</v>
      </c>
      <c r="G1174" s="19">
        <f t="shared" si="282"/>
        <v>-7.0249999999999702E-2</v>
      </c>
      <c r="H1174" s="19">
        <f t="shared" si="283"/>
        <v>1.4166666666666661E-2</v>
      </c>
      <c r="I1174" s="19">
        <f t="shared" si="284"/>
        <v>-5.6083333333333041E-2</v>
      </c>
      <c r="J1174" s="21">
        <f>VLOOKUP(C1174,'Nymex hist.'!A:B,2,0)</f>
        <v>2.6560000000000001</v>
      </c>
      <c r="K1174" s="21">
        <f t="shared" si="294"/>
        <v>2.5855000000000001</v>
      </c>
      <c r="L1174" s="21">
        <f t="shared" si="281"/>
        <v>2.7089999999999996</v>
      </c>
      <c r="M1174" s="21">
        <f t="shared" si="285"/>
        <v>2.293333333333333</v>
      </c>
      <c r="N1174" s="21">
        <f t="shared" si="286"/>
        <v>2.2230833333333333</v>
      </c>
      <c r="O1174" s="21">
        <f t="shared" si="287"/>
        <v>2.23725</v>
      </c>
      <c r="P1174" s="21">
        <f t="shared" si="288"/>
        <v>2.2572500000000004</v>
      </c>
      <c r="Q1174" s="21">
        <f t="shared" si="289"/>
        <v>2.27725</v>
      </c>
      <c r="R1174" s="8">
        <v>35670</v>
      </c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9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  <c r="BO1174" s="27"/>
      <c r="BP1174" s="27"/>
      <c r="BQ1174" s="27"/>
      <c r="BR1174" s="27"/>
      <c r="BS1174" s="27"/>
      <c r="BT1174" s="27"/>
      <c r="BU1174" s="27"/>
      <c r="BV1174" s="27">
        <v>2.5150000000000001</v>
      </c>
      <c r="BW1174" s="27">
        <v>2.6560000000000001</v>
      </c>
      <c r="BX1174" s="27">
        <v>2.7650000000000001</v>
      </c>
      <c r="BY1174" s="27">
        <v>2.86</v>
      </c>
      <c r="BZ1174" s="27">
        <v>2.86</v>
      </c>
      <c r="CA1174" s="27">
        <v>2.6349999999999998</v>
      </c>
      <c r="CB1174" s="27">
        <v>2.4249999999999998</v>
      </c>
      <c r="CC1174" s="27">
        <v>2.21</v>
      </c>
      <c r="CD1174" s="27">
        <v>2.13</v>
      </c>
      <c r="CE1174" s="27">
        <v>2.1150000000000002</v>
      </c>
      <c r="CF1174" s="27">
        <v>2.1150000000000002</v>
      </c>
      <c r="CG1174" s="27">
        <v>2.1150000000000002</v>
      </c>
      <c r="CH1174" s="27">
        <v>2.1150000000000002</v>
      </c>
      <c r="CI1174" s="27">
        <v>2.1349999999999998</v>
      </c>
      <c r="CJ1174" s="27">
        <v>2.2650000000000001</v>
      </c>
      <c r="CK1174" s="27">
        <v>2.4</v>
      </c>
      <c r="CL1174" s="27">
        <v>2.4169999999999998</v>
      </c>
      <c r="CM1174" s="27">
        <v>2.327</v>
      </c>
      <c r="CN1174" s="27">
        <v>2.2330000000000001</v>
      </c>
      <c r="CO1174" s="27">
        <v>2.15</v>
      </c>
      <c r="CP1174" s="27">
        <v>2.1360000000000001</v>
      </c>
      <c r="CQ1174" s="27">
        <v>2.145</v>
      </c>
      <c r="CR1174" s="27">
        <v>2.1440000000000001</v>
      </c>
      <c r="CS1174" s="27">
        <v>2.1440000000000001</v>
      </c>
      <c r="CT1174" s="27">
        <v>2.145</v>
      </c>
      <c r="CU1174" s="27">
        <v>2.1640000000000001</v>
      </c>
      <c r="CV1174" s="27">
        <v>2.2749999999999999</v>
      </c>
      <c r="CW1174" s="27">
        <v>2.3969999999999998</v>
      </c>
      <c r="CX1174" s="27">
        <v>2.4140000000000001</v>
      </c>
      <c r="CY1174" s="27">
        <v>2.343</v>
      </c>
      <c r="CZ1174" s="27">
        <v>2.2639999999999998</v>
      </c>
      <c r="DA1174" s="27">
        <v>2.169</v>
      </c>
      <c r="DB1174" s="27">
        <v>2.1589999999999998</v>
      </c>
      <c r="DC1174" s="27">
        <v>2.165</v>
      </c>
      <c r="DD1174" s="27">
        <v>2.1709999999999998</v>
      </c>
      <c r="DE1174" s="27">
        <v>2.1709999999999998</v>
      </c>
      <c r="DF1174" s="27">
        <v>2.1549999999999998</v>
      </c>
      <c r="DG1174" s="27">
        <v>2.1640000000000001</v>
      </c>
      <c r="DH1174" s="27">
        <v>2.2749999999999999</v>
      </c>
      <c r="DI1174" s="27">
        <v>2.3969999999999998</v>
      </c>
      <c r="DJ1174" s="27">
        <v>2.4340000000000002</v>
      </c>
      <c r="DK1174" s="27">
        <v>2.363</v>
      </c>
      <c r="DL1174" s="27">
        <v>2.2839999999999998</v>
      </c>
      <c r="DM1174" s="27">
        <v>2.1890000000000001</v>
      </c>
      <c r="DN1174" s="27">
        <v>2.1789999999999998</v>
      </c>
      <c r="DO1174" s="27">
        <v>2.1850000000000001</v>
      </c>
      <c r="DP1174" s="27">
        <v>2.1909999999999998</v>
      </c>
      <c r="DQ1174" s="27">
        <v>2.1909999999999998</v>
      </c>
      <c r="DR1174" s="27">
        <v>2.1749999999999998</v>
      </c>
      <c r="DS1174" s="27">
        <v>2.1840000000000002</v>
      </c>
      <c r="DT1174" s="27">
        <v>2.2949999999999999</v>
      </c>
      <c r="DU1174" s="27">
        <v>2.4169999999999998</v>
      </c>
      <c r="DV1174" s="27">
        <v>2.4540000000000002</v>
      </c>
      <c r="DW1174" s="27">
        <v>2.383</v>
      </c>
      <c r="DX1174" s="27">
        <v>2.3039999999999998</v>
      </c>
      <c r="DY1174" s="27">
        <v>2.2090000000000001</v>
      </c>
      <c r="DZ1174" s="27">
        <v>2.1989999999999998</v>
      </c>
      <c r="EA1174" s="27">
        <v>2.2050000000000001</v>
      </c>
      <c r="EB1174" s="27">
        <v>2.2109999999999999</v>
      </c>
      <c r="EC1174" s="27">
        <v>2.2109999999999999</v>
      </c>
      <c r="ED1174" s="27">
        <v>2.1949999999999998</v>
      </c>
      <c r="EE1174" s="27">
        <v>2.2040000000000002</v>
      </c>
      <c r="EF1174" s="27">
        <v>2.3149999999999999</v>
      </c>
      <c r="EG1174" s="27">
        <v>2.4369999999999998</v>
      </c>
      <c r="EH1174" s="27">
        <v>2.4740000000000002</v>
      </c>
      <c r="EI1174" s="27">
        <v>2.403</v>
      </c>
      <c r="EJ1174" s="27">
        <v>2.3239999999999998</v>
      </c>
      <c r="EK1174" s="27">
        <v>2.2290000000000001</v>
      </c>
      <c r="EL1174" s="27">
        <v>2.2189999999999999</v>
      </c>
      <c r="EM1174" s="27">
        <v>2.2250000000000001</v>
      </c>
      <c r="EN1174" s="27">
        <v>2.2309999999999999</v>
      </c>
      <c r="EO1174" s="27">
        <v>2.2309999999999999</v>
      </c>
      <c r="EP1174" s="27"/>
      <c r="EQ1174" s="27"/>
      <c r="ER1174" s="27"/>
      <c r="ES1174" s="27"/>
      <c r="ET1174" s="27"/>
      <c r="EU1174" s="27"/>
      <c r="EV1174" s="27"/>
      <c r="EW1174" s="27"/>
      <c r="EX1174" s="27"/>
      <c r="EY1174" s="27"/>
      <c r="EZ1174" s="27"/>
      <c r="FA1174" s="27"/>
      <c r="FB1174" s="27"/>
      <c r="FC1174" s="27"/>
      <c r="FD1174" s="27"/>
      <c r="FE1174" s="27"/>
      <c r="FF1174" s="27"/>
      <c r="FG1174" s="27"/>
      <c r="FH1174" s="27"/>
      <c r="FI1174" s="27"/>
      <c r="FJ1174" s="27"/>
      <c r="FK1174" s="27"/>
      <c r="FL1174" s="27"/>
      <c r="FM1174" s="27"/>
      <c r="FN1174" s="27"/>
      <c r="FO1174" s="27"/>
      <c r="FP1174" s="27"/>
      <c r="FQ1174" s="27"/>
      <c r="FR1174" s="27"/>
      <c r="FS1174" s="27"/>
      <c r="FT1174" s="27"/>
      <c r="FU1174" s="27"/>
      <c r="FV1174" s="27"/>
      <c r="FW1174" s="27"/>
      <c r="FX1174" s="27"/>
      <c r="FY1174" s="27"/>
      <c r="FZ1174" s="27"/>
      <c r="GA1174" s="27"/>
      <c r="GB1174" s="27"/>
      <c r="GC1174" s="27"/>
      <c r="GD1174" s="27"/>
      <c r="GE1174" s="27"/>
      <c r="GF1174" s="27"/>
      <c r="GG1174" s="27"/>
      <c r="GH1174" s="27"/>
      <c r="GI1174" s="27"/>
      <c r="GJ1174" s="27"/>
      <c r="GK1174" s="27"/>
      <c r="GL1174" s="27"/>
      <c r="GM1174" s="27"/>
      <c r="GN1174" s="27"/>
      <c r="GO1174" s="27"/>
      <c r="GP1174" s="27"/>
      <c r="GQ1174" s="27"/>
    </row>
    <row r="1175" spans="1:199" customFormat="1" x14ac:dyDescent="0.2">
      <c r="A1175">
        <f t="shared" si="290"/>
        <v>5</v>
      </c>
      <c r="B1175">
        <f t="shared" si="291"/>
        <v>8</v>
      </c>
      <c r="C1175" s="1">
        <v>35671</v>
      </c>
      <c r="D1175">
        <f t="shared" si="292"/>
        <v>8</v>
      </c>
      <c r="E1175">
        <f t="shared" si="293"/>
        <v>1997</v>
      </c>
      <c r="F1175" s="17">
        <f t="shared" si="280"/>
        <v>0.1408999999999998</v>
      </c>
      <c r="G1175" s="16">
        <f t="shared" si="282"/>
        <v>-7.6833333333333087E-2</v>
      </c>
      <c r="H1175" s="16">
        <f t="shared" si="283"/>
        <v>7.9166666666665719E-3</v>
      </c>
      <c r="I1175" s="16">
        <f t="shared" si="284"/>
        <v>-6.8916666666666515E-2</v>
      </c>
      <c r="J1175" s="7">
        <f>VLOOKUP(C1175,'Nymex hist.'!A:B,2,0)</f>
        <v>2.714</v>
      </c>
      <c r="K1175" s="11">
        <f t="shared" si="294"/>
        <v>2.6145</v>
      </c>
      <c r="L1175" s="11">
        <f t="shared" si="281"/>
        <v>2.7553999999999998</v>
      </c>
      <c r="M1175" s="9">
        <f t="shared" si="285"/>
        <v>2.3148333333333331</v>
      </c>
      <c r="N1175" s="9">
        <f t="shared" si="286"/>
        <v>2.238</v>
      </c>
      <c r="O1175" s="9">
        <f t="shared" si="287"/>
        <v>2.2459166666666666</v>
      </c>
      <c r="P1175" s="9">
        <f t="shared" si="288"/>
        <v>2.2659166666666666</v>
      </c>
      <c r="Q1175" s="9">
        <f t="shared" si="289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x14ac:dyDescent="0.2">
      <c r="A1176">
        <f t="shared" si="290"/>
        <v>2</v>
      </c>
      <c r="B1176">
        <f t="shared" si="291"/>
        <v>9</v>
      </c>
      <c r="C1176" s="1">
        <v>35675</v>
      </c>
      <c r="D1176">
        <f t="shared" si="292"/>
        <v>9</v>
      </c>
      <c r="E1176">
        <f t="shared" si="293"/>
        <v>1997</v>
      </c>
      <c r="F1176" s="17">
        <f t="shared" si="280"/>
        <v>2.4799999999999933E-2</v>
      </c>
      <c r="G1176" s="16">
        <f t="shared" si="282"/>
        <v>-9.7249999999999837E-2</v>
      </c>
      <c r="H1176" s="16">
        <f t="shared" si="283"/>
        <v>2.8333333333332433E-3</v>
      </c>
      <c r="I1176" s="16">
        <f t="shared" si="284"/>
        <v>-9.4416666666666593E-2</v>
      </c>
      <c r="J1176" s="7">
        <f>VLOOKUP(C1176,'Nymex hist.'!A:B,2,0)</f>
        <v>2.7930000000000001</v>
      </c>
      <c r="K1176" s="11">
        <f t="shared" si="294"/>
        <v>2.7930000000000001</v>
      </c>
      <c r="L1176" s="11">
        <f t="shared" si="281"/>
        <v>2.8178000000000001</v>
      </c>
      <c r="M1176" s="9">
        <f t="shared" si="285"/>
        <v>2.3405</v>
      </c>
      <c r="N1176" s="9">
        <f t="shared" si="286"/>
        <v>2.2432500000000002</v>
      </c>
      <c r="O1176" s="9">
        <f t="shared" si="287"/>
        <v>2.2460833333333334</v>
      </c>
      <c r="P1176" s="9">
        <f t="shared" si="288"/>
        <v>2.266083333333333</v>
      </c>
      <c r="Q1176" s="9">
        <f t="shared" si="289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x14ac:dyDescent="0.2">
      <c r="A1177">
        <f t="shared" si="290"/>
        <v>3</v>
      </c>
      <c r="B1177">
        <f t="shared" si="291"/>
        <v>9</v>
      </c>
      <c r="C1177" s="1">
        <v>35676</v>
      </c>
      <c r="D1177">
        <f t="shared" si="292"/>
        <v>9</v>
      </c>
      <c r="E1177">
        <f t="shared" si="293"/>
        <v>1997</v>
      </c>
      <c r="F1177" s="17">
        <f t="shared" si="280"/>
        <v>2.8999999999999915E-2</v>
      </c>
      <c r="G1177" s="16">
        <f t="shared" si="282"/>
        <v>-0.10508333333333342</v>
      </c>
      <c r="H1177" s="16">
        <f t="shared" si="283"/>
        <v>1.083333333333325E-3</v>
      </c>
      <c r="I1177" s="16">
        <f t="shared" si="284"/>
        <v>-0.10400000000000009</v>
      </c>
      <c r="J1177" s="7">
        <f>VLOOKUP(C1177,'Nymex hist.'!A:B,2,0)</f>
        <v>2.8069999999999999</v>
      </c>
      <c r="K1177" s="11">
        <f t="shared" si="294"/>
        <v>2.8069999999999999</v>
      </c>
      <c r="L1177" s="11">
        <f t="shared" si="281"/>
        <v>2.8359999999999999</v>
      </c>
      <c r="M1177" s="9">
        <f t="shared" si="285"/>
        <v>2.3450833333333336</v>
      </c>
      <c r="N1177" s="9">
        <f t="shared" si="286"/>
        <v>2.2400000000000002</v>
      </c>
      <c r="O1177" s="9">
        <f t="shared" si="287"/>
        <v>2.2410833333333335</v>
      </c>
      <c r="P1177" s="9">
        <f t="shared" si="288"/>
        <v>2.2610833333333331</v>
      </c>
      <c r="Q1177" s="9">
        <f t="shared" si="289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">
      <c r="A1178" s="31">
        <f t="shared" si="290"/>
        <v>4</v>
      </c>
      <c r="B1178" s="31">
        <f t="shared" si="291"/>
        <v>9</v>
      </c>
      <c r="C1178" s="1">
        <v>35677</v>
      </c>
      <c r="D1178">
        <f t="shared" si="292"/>
        <v>9</v>
      </c>
      <c r="E1178">
        <f t="shared" si="293"/>
        <v>1997</v>
      </c>
      <c r="F1178" s="19">
        <f t="shared" si="280"/>
        <v>5.8999999999999719E-2</v>
      </c>
      <c r="G1178" s="19">
        <f t="shared" si="282"/>
        <v>-7.5000000000000178E-2</v>
      </c>
      <c r="H1178" s="19">
        <f t="shared" si="283"/>
        <v>1.3499999999999623E-2</v>
      </c>
      <c r="I1178" s="19">
        <f t="shared" si="284"/>
        <v>-6.1500000000000554E-2</v>
      </c>
      <c r="J1178" s="21">
        <f>VLOOKUP(C1178,'Nymex hist.'!A:B,2,0)</f>
        <v>2.677</v>
      </c>
      <c r="K1178" s="21">
        <f t="shared" si="294"/>
        <v>2.677</v>
      </c>
      <c r="L1178" s="21">
        <f t="shared" si="281"/>
        <v>2.7359999999999998</v>
      </c>
      <c r="M1178" s="21">
        <f t="shared" si="285"/>
        <v>2.2965833333333339</v>
      </c>
      <c r="N1178" s="21">
        <f t="shared" si="286"/>
        <v>2.2215833333333337</v>
      </c>
      <c r="O1178" s="21">
        <f t="shared" si="287"/>
        <v>2.2350833333333333</v>
      </c>
      <c r="P1178" s="21">
        <f t="shared" si="288"/>
        <v>2.2550833333333329</v>
      </c>
      <c r="Q1178" s="21">
        <f t="shared" si="289"/>
        <v>2.2750833333333333</v>
      </c>
      <c r="R1178" s="8">
        <v>35677</v>
      </c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9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  <c r="BO1178" s="27"/>
      <c r="BP1178" s="27"/>
      <c r="BQ1178" s="27"/>
      <c r="BR1178" s="27"/>
      <c r="BS1178" s="27"/>
      <c r="BT1178" s="27"/>
      <c r="BU1178" s="27"/>
      <c r="BV1178" s="27"/>
      <c r="BW1178" s="27">
        <v>2.677</v>
      </c>
      <c r="BX1178" s="27">
        <v>2.8079999999999998</v>
      </c>
      <c r="BY1178" s="27">
        <v>2.911</v>
      </c>
      <c r="BZ1178" s="27">
        <v>2.9129999999999998</v>
      </c>
      <c r="CA1178" s="27">
        <v>2.6480000000000001</v>
      </c>
      <c r="CB1178" s="27">
        <v>2.4</v>
      </c>
      <c r="CC1178" s="27">
        <v>2.198</v>
      </c>
      <c r="CD1178" s="27">
        <v>2.125</v>
      </c>
      <c r="CE1178" s="27">
        <v>2.11</v>
      </c>
      <c r="CF1178" s="27">
        <v>2.11</v>
      </c>
      <c r="CG1178" s="27">
        <v>2.11</v>
      </c>
      <c r="CH1178" s="27">
        <v>2.11</v>
      </c>
      <c r="CI1178" s="27">
        <v>2.1349999999999998</v>
      </c>
      <c r="CJ1178" s="27">
        <v>2.2799999999999998</v>
      </c>
      <c r="CK1178" s="27">
        <v>2.42</v>
      </c>
      <c r="CL1178" s="27">
        <v>2.44</v>
      </c>
      <c r="CM1178" s="27">
        <v>2.335</v>
      </c>
      <c r="CN1178" s="27">
        <v>2.234</v>
      </c>
      <c r="CO1178" s="27">
        <v>2.1459999999999999</v>
      </c>
      <c r="CP1178" s="27">
        <v>2.129</v>
      </c>
      <c r="CQ1178" s="27">
        <v>2.137</v>
      </c>
      <c r="CR1178" s="27">
        <v>2.1360000000000001</v>
      </c>
      <c r="CS1178" s="27">
        <v>2.1339999999999999</v>
      </c>
      <c r="CT1178" s="27">
        <v>2.133</v>
      </c>
      <c r="CU1178" s="27">
        <v>2.1549999999999998</v>
      </c>
      <c r="CV1178" s="27">
        <v>2.2810000000000001</v>
      </c>
      <c r="CW1178" s="27">
        <v>2.399</v>
      </c>
      <c r="CX1178" s="27">
        <v>2.415</v>
      </c>
      <c r="CY1178" s="27">
        <v>2.343</v>
      </c>
      <c r="CZ1178" s="27">
        <v>2.2629999999999999</v>
      </c>
      <c r="DA1178" s="27">
        <v>2.1669999999999998</v>
      </c>
      <c r="DB1178" s="27">
        <v>2.1549999999999998</v>
      </c>
      <c r="DC1178" s="27">
        <v>2.161</v>
      </c>
      <c r="DD1178" s="27">
        <v>2.1659999999999999</v>
      </c>
      <c r="DE1178" s="27">
        <v>2.1659999999999999</v>
      </c>
      <c r="DF1178" s="27">
        <v>2.15</v>
      </c>
      <c r="DG1178" s="27">
        <v>2.1549999999999998</v>
      </c>
      <c r="DH1178" s="27">
        <v>2.2810000000000001</v>
      </c>
      <c r="DI1178" s="27">
        <v>2.399</v>
      </c>
      <c r="DJ1178" s="27">
        <v>2.4350000000000001</v>
      </c>
      <c r="DK1178" s="27">
        <v>2.363</v>
      </c>
      <c r="DL1178" s="27">
        <v>2.2829999999999999</v>
      </c>
      <c r="DM1178" s="27">
        <v>2.1869999999999998</v>
      </c>
      <c r="DN1178" s="27">
        <v>2.1749999999999998</v>
      </c>
      <c r="DO1178" s="27">
        <v>2.181</v>
      </c>
      <c r="DP1178" s="27">
        <v>2.1859999999999999</v>
      </c>
      <c r="DQ1178" s="27">
        <v>2.1859999999999999</v>
      </c>
      <c r="DR1178" s="27">
        <v>2.17</v>
      </c>
      <c r="DS1178" s="27">
        <v>2.1749999999999998</v>
      </c>
      <c r="DT1178" s="27">
        <v>2.3010000000000002</v>
      </c>
      <c r="DU1178" s="27">
        <v>2.419</v>
      </c>
      <c r="DV1178" s="27">
        <v>2.4550000000000001</v>
      </c>
      <c r="DW1178" s="27">
        <v>2.383</v>
      </c>
      <c r="DX1178" s="27">
        <v>2.3029999999999999</v>
      </c>
      <c r="DY1178" s="27">
        <v>2.2069999999999999</v>
      </c>
      <c r="DZ1178" s="27">
        <v>2.1949999999999998</v>
      </c>
      <c r="EA1178" s="27">
        <v>2.2010000000000001</v>
      </c>
      <c r="EB1178" s="27">
        <v>2.206</v>
      </c>
      <c r="EC1178" s="27">
        <v>2.206</v>
      </c>
      <c r="ED1178" s="27">
        <v>2.19</v>
      </c>
      <c r="EE1178" s="27">
        <v>2.1949999999999998</v>
      </c>
      <c r="EF1178" s="27">
        <v>2.3210000000000002</v>
      </c>
      <c r="EG1178" s="27">
        <v>2.4390000000000001</v>
      </c>
      <c r="EH1178" s="27">
        <v>2.4750000000000001</v>
      </c>
      <c r="EI1178" s="27">
        <v>2.403</v>
      </c>
      <c r="EJ1178" s="27">
        <v>2.323</v>
      </c>
      <c r="EK1178" s="27">
        <v>2.2269999999999999</v>
      </c>
      <c r="EL1178" s="27">
        <v>2.2149999999999999</v>
      </c>
      <c r="EM1178" s="27">
        <v>2.2210000000000001</v>
      </c>
      <c r="EN1178" s="27">
        <v>2.226</v>
      </c>
      <c r="EO1178" s="27">
        <v>2.226</v>
      </c>
      <c r="EP1178" s="27">
        <v>2.21</v>
      </c>
      <c r="EQ1178" s="27"/>
      <c r="ER1178" s="27"/>
      <c r="ES1178" s="27"/>
      <c r="ET1178" s="27"/>
      <c r="EU1178" s="27"/>
      <c r="EV1178" s="27"/>
      <c r="EW1178" s="27"/>
      <c r="EX1178" s="27"/>
      <c r="EY1178" s="27"/>
      <c r="EZ1178" s="27"/>
      <c r="FA1178" s="27"/>
      <c r="FB1178" s="27"/>
      <c r="FC1178" s="27"/>
      <c r="FD1178" s="27"/>
      <c r="FE1178" s="27"/>
      <c r="FF1178" s="27"/>
      <c r="FG1178" s="27"/>
      <c r="FH1178" s="27"/>
      <c r="FI1178" s="27"/>
      <c r="FJ1178" s="27"/>
      <c r="FK1178" s="27"/>
      <c r="FL1178" s="27"/>
      <c r="FM1178" s="27"/>
      <c r="FN1178" s="27"/>
      <c r="FO1178" s="27"/>
      <c r="FP1178" s="27"/>
      <c r="FQ1178" s="27"/>
      <c r="FR1178" s="27"/>
      <c r="FS1178" s="27"/>
      <c r="FT1178" s="27"/>
      <c r="FU1178" s="27"/>
      <c r="FV1178" s="27"/>
      <c r="FW1178" s="27"/>
      <c r="FX1178" s="27"/>
      <c r="FY1178" s="27"/>
      <c r="FZ1178" s="27"/>
      <c r="GA1178" s="27"/>
      <c r="GB1178" s="27"/>
      <c r="GC1178" s="27"/>
      <c r="GD1178" s="27"/>
      <c r="GE1178" s="27"/>
      <c r="GF1178" s="27"/>
      <c r="GG1178" s="27"/>
      <c r="GH1178" s="27"/>
      <c r="GI1178" s="27"/>
      <c r="GJ1178" s="27"/>
      <c r="GK1178" s="27"/>
      <c r="GL1178" s="27"/>
      <c r="GM1178" s="27"/>
      <c r="GN1178" s="27"/>
      <c r="GO1178" s="27"/>
      <c r="GP1178" s="27"/>
      <c r="GQ1178" s="27"/>
    </row>
    <row r="1179" spans="1:199" customFormat="1" x14ac:dyDescent="0.2">
      <c r="A1179">
        <f t="shared" si="290"/>
        <v>5</v>
      </c>
      <c r="B1179">
        <f t="shared" si="291"/>
        <v>9</v>
      </c>
      <c r="C1179" s="1">
        <v>35678</v>
      </c>
      <c r="D1179">
        <f t="shared" si="292"/>
        <v>9</v>
      </c>
      <c r="E1179">
        <f t="shared" si="293"/>
        <v>1997</v>
      </c>
      <c r="F1179" s="17">
        <f t="shared" si="280"/>
        <v>4.4799999999999951E-2</v>
      </c>
      <c r="G1179" s="16">
        <f t="shared" si="282"/>
        <v>-7.7333333333333254E-2</v>
      </c>
      <c r="H1179" s="16">
        <f t="shared" si="283"/>
        <v>1.3499999999999623E-2</v>
      </c>
      <c r="I1179" s="16">
        <f t="shared" si="284"/>
        <v>-6.3833333333333631E-2</v>
      </c>
      <c r="J1179" s="7">
        <f>VLOOKUP(C1179,'Nymex hist.'!A:B,2,0)</f>
        <v>2.6970000000000001</v>
      </c>
      <c r="K1179" s="11">
        <f t="shared" si="294"/>
        <v>2.6970000000000001</v>
      </c>
      <c r="L1179" s="11">
        <f t="shared" si="281"/>
        <v>2.7418</v>
      </c>
      <c r="M1179" s="9">
        <f t="shared" si="285"/>
        <v>2.2989166666666669</v>
      </c>
      <c r="N1179" s="9">
        <f t="shared" si="286"/>
        <v>2.2215833333333337</v>
      </c>
      <c r="O1179" s="9">
        <f t="shared" si="287"/>
        <v>2.2350833333333333</v>
      </c>
      <c r="P1179" s="9">
        <f t="shared" si="288"/>
        <v>2.2550833333333329</v>
      </c>
      <c r="Q1179" s="9">
        <f t="shared" si="289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x14ac:dyDescent="0.2">
      <c r="A1180">
        <f t="shared" si="290"/>
        <v>1</v>
      </c>
      <c r="B1180">
        <f t="shared" si="291"/>
        <v>9</v>
      </c>
      <c r="C1180" s="1">
        <v>35681</v>
      </c>
      <c r="D1180">
        <f t="shared" si="292"/>
        <v>9</v>
      </c>
      <c r="E1180">
        <f t="shared" si="293"/>
        <v>1997</v>
      </c>
      <c r="F1180" s="17">
        <f t="shared" si="280"/>
        <v>5.2599999999999536E-2</v>
      </c>
      <c r="G1180" s="16">
        <f t="shared" si="282"/>
        <v>-7.3166666666667268E-2</v>
      </c>
      <c r="H1180" s="16">
        <f t="shared" si="283"/>
        <v>1.4250000000000096E-2</v>
      </c>
      <c r="I1180" s="16">
        <f t="shared" si="284"/>
        <v>-5.8916666666667172E-2</v>
      </c>
      <c r="J1180" s="7">
        <f>VLOOKUP(C1180,'Nymex hist.'!A:B,2,0)</f>
        <v>2.6880000000000002</v>
      </c>
      <c r="K1180" s="11">
        <f t="shared" si="294"/>
        <v>2.6880000000000002</v>
      </c>
      <c r="L1180" s="11">
        <f t="shared" si="281"/>
        <v>2.7405999999999997</v>
      </c>
      <c r="M1180" s="9">
        <f t="shared" si="285"/>
        <v>2.2978333333333336</v>
      </c>
      <c r="N1180" s="9">
        <f t="shared" si="286"/>
        <v>2.2246666666666663</v>
      </c>
      <c r="O1180" s="9">
        <f t="shared" si="287"/>
        <v>2.2389166666666664</v>
      </c>
      <c r="P1180" s="9">
        <f t="shared" si="288"/>
        <v>2.2689166666666667</v>
      </c>
      <c r="Q1180" s="9">
        <f t="shared" si="289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x14ac:dyDescent="0.2">
      <c r="A1181">
        <f t="shared" si="290"/>
        <v>2</v>
      </c>
      <c r="B1181">
        <f t="shared" si="291"/>
        <v>9</v>
      </c>
      <c r="C1181" s="1">
        <v>35682</v>
      </c>
      <c r="D1181">
        <f t="shared" si="292"/>
        <v>9</v>
      </c>
      <c r="E1181">
        <f t="shared" si="293"/>
        <v>1997</v>
      </c>
      <c r="F1181" s="17">
        <f t="shared" si="280"/>
        <v>5.1200000000000134E-2</v>
      </c>
      <c r="G1181" s="16">
        <f t="shared" si="282"/>
        <v>-7.5666666666666327E-2</v>
      </c>
      <c r="H1181" s="16">
        <f t="shared" si="283"/>
        <v>1.1999999999999567E-2</v>
      </c>
      <c r="I1181" s="16">
        <f t="shared" si="284"/>
        <v>-6.366666666666676E-2</v>
      </c>
      <c r="J1181" s="7">
        <f>VLOOKUP(C1181,'Nymex hist.'!A:B,2,0)</f>
        <v>2.6989999999999998</v>
      </c>
      <c r="K1181" s="11">
        <f t="shared" si="294"/>
        <v>2.6989999999999998</v>
      </c>
      <c r="L1181" s="11">
        <f t="shared" si="281"/>
        <v>2.7502</v>
      </c>
      <c r="M1181" s="9">
        <f t="shared" si="285"/>
        <v>2.3015833333333333</v>
      </c>
      <c r="N1181" s="9">
        <f t="shared" si="286"/>
        <v>2.225916666666667</v>
      </c>
      <c r="O1181" s="9">
        <f t="shared" si="287"/>
        <v>2.2379166666666666</v>
      </c>
      <c r="P1181" s="9">
        <f t="shared" si="288"/>
        <v>2.2679166666666668</v>
      </c>
      <c r="Q1181" s="9">
        <f t="shared" si="289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x14ac:dyDescent="0.2">
      <c r="A1182">
        <f t="shared" si="290"/>
        <v>3</v>
      </c>
      <c r="B1182">
        <f t="shared" si="291"/>
        <v>9</v>
      </c>
      <c r="C1182" s="1">
        <v>35683</v>
      </c>
      <c r="D1182">
        <f t="shared" si="292"/>
        <v>9</v>
      </c>
      <c r="E1182">
        <f t="shared" si="293"/>
        <v>1997</v>
      </c>
      <c r="F1182" s="17">
        <f t="shared" si="280"/>
        <v>4.6600000000000197E-2</v>
      </c>
      <c r="G1182" s="16">
        <f t="shared" si="282"/>
        <v>-6.6583333333333883E-2</v>
      </c>
      <c r="H1182" s="16">
        <f t="shared" si="283"/>
        <v>1.2250000000000316E-2</v>
      </c>
      <c r="I1182" s="16">
        <f t="shared" si="284"/>
        <v>-5.4333333333333567E-2</v>
      </c>
      <c r="J1182" s="7">
        <f>VLOOKUP(C1182,'Nymex hist.'!A:B,2,0)</f>
        <v>2.702</v>
      </c>
      <c r="K1182" s="11">
        <f t="shared" si="294"/>
        <v>2.702</v>
      </c>
      <c r="L1182" s="11">
        <f t="shared" si="281"/>
        <v>2.7486000000000002</v>
      </c>
      <c r="M1182" s="9">
        <f t="shared" si="285"/>
        <v>2.3022500000000004</v>
      </c>
      <c r="N1182" s="9">
        <f t="shared" si="286"/>
        <v>2.2356666666666665</v>
      </c>
      <c r="O1182" s="9">
        <f t="shared" si="287"/>
        <v>2.2479166666666668</v>
      </c>
      <c r="P1182" s="9">
        <f t="shared" si="288"/>
        <v>2.2779166666666666</v>
      </c>
      <c r="Q1182" s="9">
        <f t="shared" si="289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">
      <c r="A1183" s="31">
        <f t="shared" si="290"/>
        <v>4</v>
      </c>
      <c r="B1183" s="31">
        <f t="shared" si="291"/>
        <v>9</v>
      </c>
      <c r="C1183" s="1">
        <v>35684</v>
      </c>
      <c r="D1183">
        <f t="shared" si="292"/>
        <v>9</v>
      </c>
      <c r="E1183">
        <f t="shared" si="293"/>
        <v>1997</v>
      </c>
      <c r="F1183" s="19">
        <f t="shared" si="280"/>
        <v>3.620000000000001E-2</v>
      </c>
      <c r="G1183" s="19">
        <f t="shared" si="282"/>
        <v>-8.408333333333351E-2</v>
      </c>
      <c r="H1183" s="19">
        <f t="shared" si="283"/>
        <v>8.8333333333330266E-3</v>
      </c>
      <c r="I1183" s="19">
        <f t="shared" si="284"/>
        <v>-7.5250000000000483E-2</v>
      </c>
      <c r="J1183" s="21">
        <f>VLOOKUP(C1183,'Nymex hist.'!A:B,2,0)</f>
        <v>2.766</v>
      </c>
      <c r="K1183" s="21">
        <f t="shared" si="294"/>
        <v>2.766</v>
      </c>
      <c r="L1183" s="21">
        <f t="shared" si="281"/>
        <v>2.8022</v>
      </c>
      <c r="M1183" s="21">
        <f t="shared" si="285"/>
        <v>2.3160833333333337</v>
      </c>
      <c r="N1183" s="21">
        <f t="shared" si="286"/>
        <v>2.2320000000000002</v>
      </c>
      <c r="O1183" s="21">
        <f t="shared" si="287"/>
        <v>2.2408333333333332</v>
      </c>
      <c r="P1183" s="21">
        <f t="shared" si="288"/>
        <v>2.2708333333333335</v>
      </c>
      <c r="Q1183" s="21">
        <f t="shared" si="289"/>
        <v>2.3008333333333328</v>
      </c>
      <c r="R1183" s="8">
        <v>35684</v>
      </c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9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  <c r="BO1183" s="27"/>
      <c r="BP1183" s="27"/>
      <c r="BQ1183" s="27"/>
      <c r="BR1183" s="27"/>
      <c r="BS1183" s="27"/>
      <c r="BT1183" s="27"/>
      <c r="BU1183" s="27"/>
      <c r="BV1183" s="27"/>
      <c r="BW1183" s="27">
        <v>2.766</v>
      </c>
      <c r="BX1183" s="27">
        <v>2.9079999999999999</v>
      </c>
      <c r="BY1183" s="27">
        <v>2.9969999999999999</v>
      </c>
      <c r="BZ1183" s="27">
        <v>2.9790000000000001</v>
      </c>
      <c r="CA1183" s="27">
        <v>2.702</v>
      </c>
      <c r="CB1183" s="27">
        <v>2.4249999999999998</v>
      </c>
      <c r="CC1183" s="27">
        <v>2.21</v>
      </c>
      <c r="CD1183" s="27">
        <v>2.13</v>
      </c>
      <c r="CE1183" s="27">
        <v>2.12</v>
      </c>
      <c r="CF1183" s="27">
        <v>2.12</v>
      </c>
      <c r="CG1183" s="27">
        <v>2.12</v>
      </c>
      <c r="CH1183" s="27">
        <v>2.12</v>
      </c>
      <c r="CI1183" s="27">
        <v>2.1480000000000001</v>
      </c>
      <c r="CJ1183" s="27">
        <v>2.2879999999999998</v>
      </c>
      <c r="CK1183" s="27">
        <v>2.431</v>
      </c>
      <c r="CL1183" s="27">
        <v>2.4540000000000002</v>
      </c>
      <c r="CM1183" s="27">
        <v>2.35</v>
      </c>
      <c r="CN1183" s="27">
        <v>2.25</v>
      </c>
      <c r="CO1183" s="27">
        <v>2.161</v>
      </c>
      <c r="CP1183" s="27">
        <v>2.1389999999999998</v>
      </c>
      <c r="CQ1183" s="27">
        <v>2.145</v>
      </c>
      <c r="CR1183" s="27">
        <v>2.1429999999999998</v>
      </c>
      <c r="CS1183" s="27">
        <v>2.1429999999999998</v>
      </c>
      <c r="CT1183" s="27">
        <v>2.1379999999999999</v>
      </c>
      <c r="CU1183" s="27">
        <v>2.16</v>
      </c>
      <c r="CV1183" s="27">
        <v>2.2909999999999999</v>
      </c>
      <c r="CW1183" s="27">
        <v>2.41</v>
      </c>
      <c r="CX1183" s="27">
        <v>2.4220000000000002</v>
      </c>
      <c r="CY1183" s="27">
        <v>2.3490000000000002</v>
      </c>
      <c r="CZ1183" s="27">
        <v>2.2679999999999998</v>
      </c>
      <c r="DA1183" s="27">
        <v>2.1709999999999998</v>
      </c>
      <c r="DB1183" s="27">
        <v>2.1579999999999999</v>
      </c>
      <c r="DC1183" s="27">
        <v>2.1640000000000001</v>
      </c>
      <c r="DD1183" s="27">
        <v>2.169</v>
      </c>
      <c r="DE1183" s="27">
        <v>2.169</v>
      </c>
      <c r="DF1183" s="27">
        <v>2.1589999999999998</v>
      </c>
      <c r="DG1183" s="27">
        <v>2.16</v>
      </c>
      <c r="DH1183" s="27">
        <v>2.2909999999999999</v>
      </c>
      <c r="DI1183" s="27">
        <v>2.41</v>
      </c>
      <c r="DJ1183" s="27">
        <v>2.452</v>
      </c>
      <c r="DK1183" s="27">
        <v>2.379</v>
      </c>
      <c r="DL1183" s="27">
        <v>2.298</v>
      </c>
      <c r="DM1183" s="27">
        <v>2.2010000000000001</v>
      </c>
      <c r="DN1183" s="27">
        <v>2.1880000000000002</v>
      </c>
      <c r="DO1183" s="27">
        <v>2.194</v>
      </c>
      <c r="DP1183" s="27">
        <v>2.1989999999999998</v>
      </c>
      <c r="DQ1183" s="27">
        <v>2.1989999999999998</v>
      </c>
      <c r="DR1183" s="27">
        <v>2.1890000000000001</v>
      </c>
      <c r="DS1183" s="27">
        <v>2.19</v>
      </c>
      <c r="DT1183" s="27">
        <v>2.3210000000000002</v>
      </c>
      <c r="DU1183" s="27">
        <v>2.44</v>
      </c>
      <c r="DV1183" s="27">
        <v>2.4820000000000002</v>
      </c>
      <c r="DW1183" s="27">
        <v>2.4089999999999998</v>
      </c>
      <c r="DX1183" s="27">
        <v>2.3279999999999998</v>
      </c>
      <c r="DY1183" s="27">
        <v>2.2309999999999999</v>
      </c>
      <c r="DZ1183" s="27">
        <v>2.218</v>
      </c>
      <c r="EA1183" s="27">
        <v>2.2240000000000002</v>
      </c>
      <c r="EB1183" s="27">
        <v>2.2290000000000001</v>
      </c>
      <c r="EC1183" s="27">
        <v>2.2290000000000001</v>
      </c>
      <c r="ED1183" s="27">
        <v>2.2189999999999999</v>
      </c>
      <c r="EE1183" s="27">
        <v>2.2200000000000002</v>
      </c>
      <c r="EF1183" s="27">
        <v>2.351</v>
      </c>
      <c r="EG1183" s="27">
        <v>2.4700000000000002</v>
      </c>
      <c r="EH1183" s="27">
        <v>2.5019999999999998</v>
      </c>
      <c r="EI1183" s="27">
        <v>2.4289999999999998</v>
      </c>
      <c r="EJ1183" s="27">
        <v>2.3479999999999999</v>
      </c>
      <c r="EK1183" s="27">
        <v>2.2509999999999999</v>
      </c>
      <c r="EL1183" s="27">
        <v>2.238</v>
      </c>
      <c r="EM1183" s="27">
        <v>2.2440000000000002</v>
      </c>
      <c r="EN1183" s="27">
        <v>2.2490000000000001</v>
      </c>
      <c r="EO1183" s="27">
        <v>2.2490000000000001</v>
      </c>
      <c r="EP1183" s="27">
        <v>2.2389999999999999</v>
      </c>
      <c r="EQ1183" s="27"/>
      <c r="ER1183" s="27"/>
      <c r="ES1183" s="27"/>
      <c r="ET1183" s="27"/>
      <c r="EU1183" s="27"/>
      <c r="EV1183" s="27"/>
      <c r="EW1183" s="27"/>
      <c r="EX1183" s="27"/>
      <c r="EY1183" s="27"/>
      <c r="EZ1183" s="27"/>
      <c r="FA1183" s="27"/>
      <c r="FB1183" s="27"/>
      <c r="FC1183" s="27"/>
      <c r="FD1183" s="27"/>
      <c r="FE1183" s="27"/>
      <c r="FF1183" s="27"/>
      <c r="FG1183" s="27"/>
      <c r="FH1183" s="27"/>
      <c r="FI1183" s="27"/>
      <c r="FJ1183" s="27"/>
      <c r="FK1183" s="27"/>
      <c r="FL1183" s="27"/>
      <c r="FM1183" s="27"/>
      <c r="FN1183" s="27"/>
      <c r="FO1183" s="27"/>
      <c r="FP1183" s="27"/>
      <c r="FQ1183" s="27"/>
      <c r="FR1183" s="27"/>
      <c r="FS1183" s="27"/>
      <c r="FT1183" s="27"/>
      <c r="FU1183" s="27"/>
      <c r="FV1183" s="27"/>
      <c r="FW1183" s="27"/>
      <c r="FX1183" s="27"/>
      <c r="FY1183" s="27"/>
      <c r="FZ1183" s="27"/>
      <c r="GA1183" s="27"/>
      <c r="GB1183" s="27"/>
      <c r="GC1183" s="27"/>
      <c r="GD1183" s="27"/>
      <c r="GE1183" s="27"/>
      <c r="GF1183" s="27"/>
      <c r="GG1183" s="27"/>
      <c r="GH1183" s="27"/>
      <c r="GI1183" s="27"/>
      <c r="GJ1183" s="27"/>
      <c r="GK1183" s="27"/>
      <c r="GL1183" s="27"/>
      <c r="GM1183" s="27"/>
      <c r="GN1183" s="27"/>
      <c r="GO1183" s="27"/>
      <c r="GP1183" s="27"/>
      <c r="GQ1183" s="27"/>
    </row>
    <row r="1184" spans="1:199" customFormat="1" x14ac:dyDescent="0.2">
      <c r="A1184">
        <f t="shared" si="290"/>
        <v>5</v>
      </c>
      <c r="B1184">
        <f t="shared" si="291"/>
        <v>9</v>
      </c>
      <c r="C1184" s="1">
        <v>35685</v>
      </c>
      <c r="D1184">
        <f t="shared" si="292"/>
        <v>9</v>
      </c>
      <c r="E1184">
        <f t="shared" si="293"/>
        <v>1997</v>
      </c>
      <c r="F1184" s="17">
        <f t="shared" si="280"/>
        <v>2.6399999999999757E-2</v>
      </c>
      <c r="G1184" s="16">
        <f t="shared" si="282"/>
        <v>-8.7916666666666643E-2</v>
      </c>
      <c r="H1184" s="16">
        <f t="shared" si="283"/>
        <v>6.5833333333333854E-3</v>
      </c>
      <c r="I1184" s="16">
        <f t="shared" si="284"/>
        <v>-8.1333333333333258E-2</v>
      </c>
      <c r="J1184" s="7">
        <f>VLOOKUP(C1184,'Nymex hist.'!A:B,2,0)</f>
        <v>2.7949999999999999</v>
      </c>
      <c r="K1184" s="11">
        <f t="shared" si="294"/>
        <v>2.7949999999999999</v>
      </c>
      <c r="L1184" s="11">
        <f t="shared" si="281"/>
        <v>2.8213999999999997</v>
      </c>
      <c r="M1184" s="9">
        <f t="shared" si="285"/>
        <v>2.3245833333333334</v>
      </c>
      <c r="N1184" s="9">
        <f t="shared" si="286"/>
        <v>2.2366666666666668</v>
      </c>
      <c r="O1184" s="9">
        <f t="shared" si="287"/>
        <v>2.2432500000000002</v>
      </c>
      <c r="P1184" s="9">
        <f t="shared" si="288"/>
        <v>2.27325</v>
      </c>
      <c r="Q1184" s="9">
        <f t="shared" si="289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x14ac:dyDescent="0.2">
      <c r="A1185">
        <f t="shared" si="290"/>
        <v>1</v>
      </c>
      <c r="B1185">
        <f t="shared" si="291"/>
        <v>9</v>
      </c>
      <c r="C1185" s="1">
        <v>35688</v>
      </c>
      <c r="D1185">
        <f t="shared" si="292"/>
        <v>9</v>
      </c>
      <c r="E1185">
        <f t="shared" si="293"/>
        <v>1997</v>
      </c>
      <c r="F1185" s="17">
        <f t="shared" si="280"/>
        <v>2.8799999999999493E-2</v>
      </c>
      <c r="G1185" s="16">
        <f t="shared" si="282"/>
        <v>-9.2250000000000387E-2</v>
      </c>
      <c r="H1185" s="16">
        <f t="shared" si="283"/>
        <v>9.583333333333055E-3</v>
      </c>
      <c r="I1185" s="16">
        <f t="shared" si="284"/>
        <v>-8.2666666666667332E-2</v>
      </c>
      <c r="J1185" s="7">
        <f>VLOOKUP(C1185,'Nymex hist.'!A:B,2,0)</f>
        <v>2.786</v>
      </c>
      <c r="K1185" s="11">
        <f t="shared" si="294"/>
        <v>2.786</v>
      </c>
      <c r="L1185" s="11">
        <f t="shared" si="281"/>
        <v>2.8147999999999995</v>
      </c>
      <c r="M1185" s="9">
        <f t="shared" si="285"/>
        <v>2.3263333333333338</v>
      </c>
      <c r="N1185" s="9">
        <f t="shared" si="286"/>
        <v>2.2340833333333334</v>
      </c>
      <c r="O1185" s="9">
        <f t="shared" si="287"/>
        <v>2.2436666666666665</v>
      </c>
      <c r="P1185" s="9">
        <f t="shared" si="288"/>
        <v>2.2736666666666667</v>
      </c>
      <c r="Q1185" s="9">
        <f t="shared" si="289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x14ac:dyDescent="0.2">
      <c r="A1186">
        <f t="shared" si="290"/>
        <v>2</v>
      </c>
      <c r="B1186">
        <f t="shared" si="291"/>
        <v>9</v>
      </c>
      <c r="C1186" s="1">
        <v>35689</v>
      </c>
      <c r="D1186">
        <f t="shared" si="292"/>
        <v>9</v>
      </c>
      <c r="E1186">
        <f t="shared" si="293"/>
        <v>1997</v>
      </c>
      <c r="F1186" s="17">
        <f t="shared" si="280"/>
        <v>4.0200000000000014E-2</v>
      </c>
      <c r="G1186" s="16">
        <f t="shared" si="282"/>
        <v>-8.0750000000000099E-2</v>
      </c>
      <c r="H1186" s="16">
        <f t="shared" si="283"/>
        <v>1.3833333333333808E-2</v>
      </c>
      <c r="I1186" s="16">
        <f t="shared" si="284"/>
        <v>-6.6916666666666291E-2</v>
      </c>
      <c r="J1186" s="7">
        <f>VLOOKUP(C1186,'Nymex hist.'!A:B,2,0)</f>
        <v>2.722</v>
      </c>
      <c r="K1186" s="11">
        <f t="shared" si="294"/>
        <v>2.722</v>
      </c>
      <c r="L1186" s="11">
        <f t="shared" si="281"/>
        <v>2.7622</v>
      </c>
      <c r="M1186" s="9">
        <f t="shared" si="285"/>
        <v>2.3075833333333331</v>
      </c>
      <c r="N1186" s="9">
        <f t="shared" si="286"/>
        <v>2.226833333333333</v>
      </c>
      <c r="O1186" s="9">
        <f t="shared" si="287"/>
        <v>2.2406666666666668</v>
      </c>
      <c r="P1186" s="9">
        <f t="shared" si="288"/>
        <v>2.2706666666666671</v>
      </c>
      <c r="Q1186" s="9">
        <f t="shared" si="289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x14ac:dyDescent="0.2">
      <c r="A1187">
        <f t="shared" si="290"/>
        <v>3</v>
      </c>
      <c r="B1187">
        <f t="shared" si="291"/>
        <v>9</v>
      </c>
      <c r="C1187" s="1">
        <v>35690</v>
      </c>
      <c r="D1187">
        <f t="shared" si="292"/>
        <v>9</v>
      </c>
      <c r="E1187">
        <f t="shared" si="293"/>
        <v>1997</v>
      </c>
      <c r="F1187" s="17">
        <f t="shared" si="280"/>
        <v>5.4600000000000204E-2</v>
      </c>
      <c r="G1187" s="16">
        <f t="shared" si="282"/>
        <v>-8.0749999999999655E-2</v>
      </c>
      <c r="H1187" s="16">
        <f t="shared" si="283"/>
        <v>1.3833333333333808E-2</v>
      </c>
      <c r="I1187" s="16">
        <f t="shared" si="284"/>
        <v>-6.6916666666665847E-2</v>
      </c>
      <c r="J1187" s="7">
        <f>VLOOKUP(C1187,'Nymex hist.'!A:B,2,0)</f>
        <v>2.6829999999999998</v>
      </c>
      <c r="K1187" s="11">
        <f t="shared" si="294"/>
        <v>2.6829999999999998</v>
      </c>
      <c r="L1187" s="11">
        <f t="shared" si="281"/>
        <v>2.7376</v>
      </c>
      <c r="M1187" s="9">
        <f t="shared" si="285"/>
        <v>2.2995833333333331</v>
      </c>
      <c r="N1187" s="9">
        <f t="shared" si="286"/>
        <v>2.2188333333333334</v>
      </c>
      <c r="O1187" s="9">
        <f t="shared" si="287"/>
        <v>2.2326666666666672</v>
      </c>
      <c r="P1187" s="9">
        <f t="shared" si="288"/>
        <v>2.2626666666666662</v>
      </c>
      <c r="Q1187" s="9">
        <f t="shared" si="289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">
      <c r="A1188" s="31">
        <f t="shared" si="290"/>
        <v>4</v>
      </c>
      <c r="B1188" s="31">
        <f t="shared" si="291"/>
        <v>9</v>
      </c>
      <c r="C1188" s="1">
        <v>35691</v>
      </c>
      <c r="D1188">
        <f t="shared" si="292"/>
        <v>9</v>
      </c>
      <c r="E1188">
        <f t="shared" si="293"/>
        <v>1997</v>
      </c>
      <c r="F1188" s="19">
        <f t="shared" si="280"/>
        <v>-2.220000000000022E-2</v>
      </c>
      <c r="G1188" s="19">
        <f t="shared" si="282"/>
        <v>-0.11116666666666708</v>
      </c>
      <c r="H1188" s="19">
        <f t="shared" si="283"/>
        <v>1.2166666666666881E-2</v>
      </c>
      <c r="I1188" s="19">
        <f t="shared" si="284"/>
        <v>-9.9000000000000199E-2</v>
      </c>
      <c r="J1188" s="21">
        <f>VLOOKUP(C1188,'Nymex hist.'!A:B,2,0)</f>
        <v>2.887</v>
      </c>
      <c r="K1188" s="21">
        <f t="shared" si="294"/>
        <v>2.887</v>
      </c>
      <c r="L1188" s="21">
        <f t="shared" si="281"/>
        <v>2.8647999999999998</v>
      </c>
      <c r="M1188" s="21">
        <f t="shared" si="285"/>
        <v>2.351666666666667</v>
      </c>
      <c r="N1188" s="21">
        <f t="shared" si="286"/>
        <v>2.2404999999999999</v>
      </c>
      <c r="O1188" s="21">
        <f t="shared" si="287"/>
        <v>2.2526666666666668</v>
      </c>
      <c r="P1188" s="21">
        <f t="shared" si="288"/>
        <v>2.2826666666666662</v>
      </c>
      <c r="Q1188" s="21">
        <f t="shared" si="289"/>
        <v>2.3126666666666664</v>
      </c>
      <c r="R1188" s="8">
        <v>35691</v>
      </c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9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  <c r="BO1188" s="27"/>
      <c r="BP1188" s="27"/>
      <c r="BQ1188" s="27"/>
      <c r="BR1188" s="27"/>
      <c r="BS1188" s="27"/>
      <c r="BT1188" s="27"/>
      <c r="BU1188" s="27"/>
      <c r="BV1188" s="27"/>
      <c r="BW1188" s="27">
        <v>2.887</v>
      </c>
      <c r="BX1188" s="27">
        <v>2.9889999999999999</v>
      </c>
      <c r="BY1188" s="27">
        <v>3.0630000000000002</v>
      </c>
      <c r="BZ1188" s="27">
        <v>3.0449999999999999</v>
      </c>
      <c r="CA1188" s="27">
        <v>2.76</v>
      </c>
      <c r="CB1188" s="27">
        <v>2.4670000000000001</v>
      </c>
      <c r="CC1188" s="27">
        <v>2.2469999999999999</v>
      </c>
      <c r="CD1188" s="27">
        <v>2.1720000000000002</v>
      </c>
      <c r="CE1188" s="27">
        <v>2.16</v>
      </c>
      <c r="CF1188" s="27">
        <v>2.1579999999999999</v>
      </c>
      <c r="CG1188" s="27">
        <v>2.1579999999999999</v>
      </c>
      <c r="CH1188" s="27">
        <v>2.1579999999999999</v>
      </c>
      <c r="CI1188" s="27">
        <v>2.169</v>
      </c>
      <c r="CJ1188" s="27">
        <v>2.294</v>
      </c>
      <c r="CK1188" s="27">
        <v>2.4319999999999999</v>
      </c>
      <c r="CL1188" s="27">
        <v>2.4500000000000002</v>
      </c>
      <c r="CM1188" s="27">
        <v>2.363</v>
      </c>
      <c r="CN1188" s="27">
        <v>2.2610000000000001</v>
      </c>
      <c r="CO1188" s="27">
        <v>2.173</v>
      </c>
      <c r="CP1188" s="27">
        <v>2.1419999999999999</v>
      </c>
      <c r="CQ1188" s="27">
        <v>2.15</v>
      </c>
      <c r="CR1188" s="27">
        <v>2.15</v>
      </c>
      <c r="CS1188" s="27">
        <v>2.15</v>
      </c>
      <c r="CT1188" s="27">
        <v>2.15</v>
      </c>
      <c r="CU1188" s="27">
        <v>2.1720000000000002</v>
      </c>
      <c r="CV1188" s="27">
        <v>2.3029999999999999</v>
      </c>
      <c r="CW1188" s="27">
        <v>2.4220000000000002</v>
      </c>
      <c r="CX1188" s="27">
        <v>2.4340000000000002</v>
      </c>
      <c r="CY1188" s="27">
        <v>2.3610000000000002</v>
      </c>
      <c r="CZ1188" s="27">
        <v>2.2789999999999999</v>
      </c>
      <c r="DA1188" s="27">
        <v>2.1819999999999999</v>
      </c>
      <c r="DB1188" s="27">
        <v>2.169</v>
      </c>
      <c r="DC1188" s="27">
        <v>2.1749999999999998</v>
      </c>
      <c r="DD1188" s="27">
        <v>2.1800000000000002</v>
      </c>
      <c r="DE1188" s="27">
        <v>2.1800000000000002</v>
      </c>
      <c r="DF1188" s="27">
        <v>2.1749999999999998</v>
      </c>
      <c r="DG1188" s="27">
        <v>2.1720000000000002</v>
      </c>
      <c r="DH1188" s="27">
        <v>2.3029999999999999</v>
      </c>
      <c r="DI1188" s="27">
        <v>2.4220000000000002</v>
      </c>
      <c r="DJ1188" s="27">
        <v>2.464</v>
      </c>
      <c r="DK1188" s="27">
        <v>2.391</v>
      </c>
      <c r="DL1188" s="27">
        <v>2.3090000000000002</v>
      </c>
      <c r="DM1188" s="27">
        <v>2.2120000000000002</v>
      </c>
      <c r="DN1188" s="27">
        <v>2.1989999999999998</v>
      </c>
      <c r="DO1188" s="27">
        <v>2.2050000000000001</v>
      </c>
      <c r="DP1188" s="27">
        <v>2.21</v>
      </c>
      <c r="DQ1188" s="27">
        <v>2.21</v>
      </c>
      <c r="DR1188" s="27">
        <v>2.2050000000000001</v>
      </c>
      <c r="DS1188" s="27">
        <v>2.202</v>
      </c>
      <c r="DT1188" s="27">
        <v>2.3330000000000002</v>
      </c>
      <c r="DU1188" s="27">
        <v>2.452</v>
      </c>
      <c r="DV1188" s="27">
        <v>2.4940000000000002</v>
      </c>
      <c r="DW1188" s="27">
        <v>2.4209999999999998</v>
      </c>
      <c r="DX1188" s="27">
        <v>2.339</v>
      </c>
      <c r="DY1188" s="27">
        <v>2.242</v>
      </c>
      <c r="DZ1188" s="27">
        <v>2.2290000000000001</v>
      </c>
      <c r="EA1188" s="27">
        <v>2.2349999999999999</v>
      </c>
      <c r="EB1188" s="27">
        <v>2.2400000000000002</v>
      </c>
      <c r="EC1188" s="27">
        <v>2.2400000000000002</v>
      </c>
      <c r="ED1188" s="27">
        <v>2.2349999999999999</v>
      </c>
      <c r="EE1188" s="27">
        <v>2.2320000000000002</v>
      </c>
      <c r="EF1188" s="27">
        <v>2.363</v>
      </c>
      <c r="EG1188" s="27">
        <v>2.4820000000000002</v>
      </c>
      <c r="EH1188" s="27">
        <v>2.5139999999999998</v>
      </c>
      <c r="EI1188" s="27">
        <v>2.4409999999999998</v>
      </c>
      <c r="EJ1188" s="27">
        <v>2.359</v>
      </c>
      <c r="EK1188" s="27">
        <v>2.262</v>
      </c>
      <c r="EL1188" s="27">
        <v>2.2490000000000001</v>
      </c>
      <c r="EM1188" s="27">
        <v>2.2549999999999999</v>
      </c>
      <c r="EN1188" s="27">
        <v>2.2599999999999998</v>
      </c>
      <c r="EO1188" s="27">
        <v>2.2599999999999998</v>
      </c>
      <c r="EP1188" s="27">
        <v>2.2549999999999999</v>
      </c>
      <c r="EQ1188" s="27"/>
      <c r="ER1188" s="27"/>
      <c r="ES1188" s="27"/>
      <c r="ET1188" s="27"/>
      <c r="EU1188" s="27"/>
      <c r="EV1188" s="27"/>
      <c r="EW1188" s="27"/>
      <c r="EX1188" s="27"/>
      <c r="EY1188" s="27"/>
      <c r="EZ1188" s="27"/>
      <c r="FA1188" s="27"/>
      <c r="FB1188" s="27"/>
      <c r="FC1188" s="27"/>
      <c r="FD1188" s="27"/>
      <c r="FE1188" s="27"/>
      <c r="FF1188" s="27"/>
      <c r="FG1188" s="27"/>
      <c r="FH1188" s="27"/>
      <c r="FI1188" s="27"/>
      <c r="FJ1188" s="27"/>
      <c r="FK1188" s="27"/>
      <c r="FL1188" s="27"/>
      <c r="FM1188" s="27"/>
      <c r="FN1188" s="27"/>
      <c r="FO1188" s="27"/>
      <c r="FP1188" s="27"/>
      <c r="FQ1188" s="27"/>
      <c r="FR1188" s="27"/>
      <c r="FS1188" s="27"/>
      <c r="FT1188" s="27"/>
      <c r="FU1188" s="27"/>
      <c r="FV1188" s="27"/>
      <c r="FW1188" s="27"/>
      <c r="FX1188" s="27"/>
      <c r="FY1188" s="27"/>
      <c r="FZ1188" s="27"/>
      <c r="GA1188" s="27"/>
      <c r="GB1188" s="27"/>
      <c r="GC1188" s="27"/>
      <c r="GD1188" s="27"/>
      <c r="GE1188" s="27"/>
      <c r="GF1188" s="27"/>
      <c r="GG1188" s="27"/>
      <c r="GH1188" s="27"/>
      <c r="GI1188" s="27"/>
      <c r="GJ1188" s="27"/>
      <c r="GK1188" s="27"/>
      <c r="GL1188" s="27"/>
      <c r="GM1188" s="27"/>
      <c r="GN1188" s="27"/>
      <c r="GO1188" s="27"/>
      <c r="GP1188" s="27"/>
      <c r="GQ1188" s="27"/>
    </row>
    <row r="1189" spans="1:199" customFormat="1" x14ac:dyDescent="0.2">
      <c r="A1189">
        <f t="shared" si="290"/>
        <v>5</v>
      </c>
      <c r="B1189">
        <f t="shared" si="291"/>
        <v>9</v>
      </c>
      <c r="C1189" s="1">
        <v>35692</v>
      </c>
      <c r="D1189">
        <f t="shared" si="292"/>
        <v>9</v>
      </c>
      <c r="E1189">
        <f t="shared" si="293"/>
        <v>1997</v>
      </c>
      <c r="F1189" s="17">
        <f t="shared" si="280"/>
        <v>-1.8600000000000172E-2</v>
      </c>
      <c r="G1189" s="16">
        <f t="shared" si="282"/>
        <v>-0.11083333333333378</v>
      </c>
      <c r="H1189" s="16">
        <f t="shared" si="283"/>
        <v>1.0750000000000703E-2</v>
      </c>
      <c r="I1189" s="16">
        <f t="shared" si="284"/>
        <v>-0.10008333333333308</v>
      </c>
      <c r="J1189" s="7">
        <f>VLOOKUP(C1189,'Nymex hist.'!A:B,2,0)</f>
        <v>2.8370000000000002</v>
      </c>
      <c r="K1189" s="11">
        <f t="shared" si="294"/>
        <v>2.8370000000000002</v>
      </c>
      <c r="L1189" s="11">
        <f t="shared" si="281"/>
        <v>2.8184</v>
      </c>
      <c r="M1189" s="9">
        <f t="shared" si="285"/>
        <v>2.3297500000000002</v>
      </c>
      <c r="N1189" s="9">
        <f t="shared" si="286"/>
        <v>2.2189166666666664</v>
      </c>
      <c r="O1189" s="9">
        <f t="shared" si="287"/>
        <v>2.2296666666666671</v>
      </c>
      <c r="P1189" s="9">
        <f t="shared" si="288"/>
        <v>2.259666666666666</v>
      </c>
      <c r="Q1189" s="9">
        <f t="shared" si="289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x14ac:dyDescent="0.2">
      <c r="A1190">
        <f t="shared" si="290"/>
        <v>1</v>
      </c>
      <c r="B1190">
        <f t="shared" si="291"/>
        <v>9</v>
      </c>
      <c r="C1190" s="1">
        <v>35695</v>
      </c>
      <c r="D1190">
        <f t="shared" si="292"/>
        <v>9</v>
      </c>
      <c r="E1190">
        <f t="shared" si="293"/>
        <v>1997</v>
      </c>
      <c r="F1190" s="17">
        <f t="shared" si="280"/>
        <v>-7.9599999999999671E-2</v>
      </c>
      <c r="G1190" s="16">
        <f t="shared" si="282"/>
        <v>-0.13316666666666643</v>
      </c>
      <c r="H1190" s="16">
        <f t="shared" si="283"/>
        <v>8.0833333333329982E-3</v>
      </c>
      <c r="I1190" s="16">
        <f t="shared" si="284"/>
        <v>-0.12508333333333344</v>
      </c>
      <c r="J1190" s="7">
        <f>VLOOKUP(C1190,'Nymex hist.'!A:B,2,0)</f>
        <v>2.9929999999999999</v>
      </c>
      <c r="K1190" s="11">
        <f t="shared" si="294"/>
        <v>2.9929999999999999</v>
      </c>
      <c r="L1190" s="11">
        <f t="shared" si="281"/>
        <v>2.9134000000000002</v>
      </c>
      <c r="M1190" s="9">
        <f t="shared" si="285"/>
        <v>2.37175</v>
      </c>
      <c r="N1190" s="9">
        <f t="shared" si="286"/>
        <v>2.2385833333333336</v>
      </c>
      <c r="O1190" s="9">
        <f t="shared" si="287"/>
        <v>2.2466666666666666</v>
      </c>
      <c r="P1190" s="9">
        <f t="shared" si="288"/>
        <v>2.2766666666666668</v>
      </c>
      <c r="Q1190" s="9">
        <f t="shared" si="289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x14ac:dyDescent="0.2">
      <c r="A1191">
        <f t="shared" si="290"/>
        <v>2</v>
      </c>
      <c r="B1191">
        <f t="shared" si="291"/>
        <v>9</v>
      </c>
      <c r="C1191" s="1">
        <v>35696</v>
      </c>
      <c r="D1191">
        <f t="shared" si="292"/>
        <v>9</v>
      </c>
      <c r="E1191">
        <f t="shared" si="293"/>
        <v>1997</v>
      </c>
      <c r="F1191" s="17">
        <f t="shared" si="280"/>
        <v>-0.10579999999999989</v>
      </c>
      <c r="G1191" s="16">
        <f t="shared" si="282"/>
        <v>-0.12833333333333341</v>
      </c>
      <c r="H1191" s="16">
        <f t="shared" si="283"/>
        <v>5.3333333333336341E-3</v>
      </c>
      <c r="I1191" s="16">
        <f t="shared" si="284"/>
        <v>-0.12299999999999978</v>
      </c>
      <c r="J1191" s="7">
        <f>VLOOKUP(C1191,'Nymex hist.'!A:B,2,0)</f>
        <v>3.048</v>
      </c>
      <c r="K1191" s="11">
        <f t="shared" si="294"/>
        <v>3.048</v>
      </c>
      <c r="L1191" s="11">
        <f t="shared" si="281"/>
        <v>2.9422000000000001</v>
      </c>
      <c r="M1191" s="9">
        <f t="shared" si="285"/>
        <v>2.38375</v>
      </c>
      <c r="N1191" s="9">
        <f t="shared" si="286"/>
        <v>2.2554166666666666</v>
      </c>
      <c r="O1191" s="9">
        <f t="shared" si="287"/>
        <v>2.2607500000000003</v>
      </c>
      <c r="P1191" s="9">
        <f t="shared" si="288"/>
        <v>2.2907500000000005</v>
      </c>
      <c r="Q1191" s="9">
        <f t="shared" si="289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x14ac:dyDescent="0.2">
      <c r="A1192">
        <f t="shared" si="290"/>
        <v>3</v>
      </c>
      <c r="B1192">
        <f t="shared" si="291"/>
        <v>9</v>
      </c>
      <c r="C1192" s="1">
        <v>35697</v>
      </c>
      <c r="D1192">
        <f t="shared" si="292"/>
        <v>9</v>
      </c>
      <c r="E1192">
        <f t="shared" si="293"/>
        <v>1997</v>
      </c>
      <c r="F1192" s="17">
        <f t="shared" si="280"/>
        <v>-8.78000000000001E-2</v>
      </c>
      <c r="G1192" s="16">
        <f t="shared" si="282"/>
        <v>-0.12950000000000017</v>
      </c>
      <c r="H1192" s="16">
        <f t="shared" si="283"/>
        <v>1.6666666666642627E-4</v>
      </c>
      <c r="I1192" s="16">
        <f t="shared" si="284"/>
        <v>-0.12933333333333374</v>
      </c>
      <c r="J1192" s="7">
        <f>VLOOKUP(C1192,'Nymex hist.'!A:B,2,0)</f>
        <v>3.0190000000000001</v>
      </c>
      <c r="K1192" s="11">
        <f t="shared" si="294"/>
        <v>3.0190000000000001</v>
      </c>
      <c r="L1192" s="11">
        <f t="shared" si="281"/>
        <v>2.9312</v>
      </c>
      <c r="M1192" s="9">
        <f t="shared" si="285"/>
        <v>2.3890833333333332</v>
      </c>
      <c r="N1192" s="9">
        <f t="shared" si="286"/>
        <v>2.2595833333333331</v>
      </c>
      <c r="O1192" s="9">
        <f t="shared" si="287"/>
        <v>2.2597499999999995</v>
      </c>
      <c r="P1192" s="9">
        <f t="shared" si="288"/>
        <v>2.2897499999999997</v>
      </c>
      <c r="Q1192" s="9">
        <f t="shared" si="289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">
      <c r="A1193" s="31">
        <f t="shared" si="290"/>
        <v>4</v>
      </c>
      <c r="B1193" s="31">
        <f t="shared" si="291"/>
        <v>9</v>
      </c>
      <c r="C1193" s="1">
        <v>35698</v>
      </c>
      <c r="D1193">
        <f t="shared" si="292"/>
        <v>9</v>
      </c>
      <c r="E1193">
        <f t="shared" si="293"/>
        <v>1997</v>
      </c>
      <c r="F1193" s="19">
        <f t="shared" si="280"/>
        <v>-0.20940000000000003</v>
      </c>
      <c r="G1193" s="19">
        <f t="shared" si="282"/>
        <v>-0.17650000000000032</v>
      </c>
      <c r="H1193" s="19">
        <f t="shared" si="283"/>
        <v>-3.5749999999999726E-2</v>
      </c>
      <c r="I1193" s="19">
        <f t="shared" si="284"/>
        <v>-0.21225000000000005</v>
      </c>
      <c r="J1193" s="21">
        <f>VLOOKUP(C1193,'Nymex hist.'!A:B,2,0)</f>
        <v>3.298</v>
      </c>
      <c r="K1193" s="21">
        <f t="shared" si="294"/>
        <v>3.298</v>
      </c>
      <c r="L1193" s="21">
        <f t="shared" si="281"/>
        <v>3.0886</v>
      </c>
      <c r="M1193" s="21">
        <f t="shared" si="285"/>
        <v>2.4829166666666667</v>
      </c>
      <c r="N1193" s="21">
        <f t="shared" si="286"/>
        <v>2.3064166666666663</v>
      </c>
      <c r="O1193" s="21">
        <f t="shared" si="287"/>
        <v>2.2706666666666666</v>
      </c>
      <c r="P1193" s="21">
        <f t="shared" si="288"/>
        <v>2.3006666666666669</v>
      </c>
      <c r="Q1193" s="21">
        <f t="shared" si="289"/>
        <v>2.3206666666666664</v>
      </c>
      <c r="R1193" s="8">
        <v>35698</v>
      </c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9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  <c r="BO1193" s="27"/>
      <c r="BP1193" s="27"/>
      <c r="BQ1193" s="27"/>
      <c r="BR1193" s="27"/>
      <c r="BS1193" s="27"/>
      <c r="BT1193" s="27"/>
      <c r="BU1193" s="27"/>
      <c r="BV1193" s="27"/>
      <c r="BW1193" s="27">
        <v>3.298</v>
      </c>
      <c r="BX1193" s="27">
        <v>3.3370000000000002</v>
      </c>
      <c r="BY1193" s="27">
        <v>3.3260000000000001</v>
      </c>
      <c r="BZ1193" s="27">
        <v>3.29</v>
      </c>
      <c r="CA1193" s="27">
        <v>2.9</v>
      </c>
      <c r="CB1193" s="27">
        <v>2.59</v>
      </c>
      <c r="CC1193" s="27">
        <v>2.37</v>
      </c>
      <c r="CD1193" s="27">
        <v>2.29</v>
      </c>
      <c r="CE1193" s="27">
        <v>2.2749999999999999</v>
      </c>
      <c r="CF1193" s="27">
        <v>2.27</v>
      </c>
      <c r="CG1193" s="27">
        <v>2.27</v>
      </c>
      <c r="CH1193" s="27">
        <v>2.27</v>
      </c>
      <c r="CI1193" s="27">
        <v>2.29</v>
      </c>
      <c r="CJ1193" s="27">
        <v>2.42</v>
      </c>
      <c r="CK1193" s="27">
        <v>2.56</v>
      </c>
      <c r="CL1193" s="27">
        <v>2.5750000000000002</v>
      </c>
      <c r="CM1193" s="27">
        <v>2.4750000000000001</v>
      </c>
      <c r="CN1193" s="27">
        <v>2.3650000000000002</v>
      </c>
      <c r="CO1193" s="27">
        <v>2.2450000000000001</v>
      </c>
      <c r="CP1193" s="27">
        <v>2.2000000000000002</v>
      </c>
      <c r="CQ1193" s="27">
        <v>2.2029999999999998</v>
      </c>
      <c r="CR1193" s="27">
        <v>2.2000000000000002</v>
      </c>
      <c r="CS1193" s="27">
        <v>2.2000000000000002</v>
      </c>
      <c r="CT1193" s="27">
        <v>2.2000000000000002</v>
      </c>
      <c r="CU1193" s="27">
        <v>2.2200000000000002</v>
      </c>
      <c r="CV1193" s="27">
        <v>2.34</v>
      </c>
      <c r="CW1193" s="27">
        <v>2.4540000000000002</v>
      </c>
      <c r="CX1193" s="27">
        <v>2.4660000000000002</v>
      </c>
      <c r="CY1193" s="27">
        <v>2.3929999999999998</v>
      </c>
      <c r="CZ1193" s="27">
        <v>2.3109999999999999</v>
      </c>
      <c r="DA1193" s="27">
        <v>2.214</v>
      </c>
      <c r="DB1193" s="27">
        <v>2.194</v>
      </c>
      <c r="DC1193" s="27">
        <v>2.194</v>
      </c>
      <c r="DD1193" s="27">
        <v>2.194</v>
      </c>
      <c r="DE1193" s="27">
        <v>2.194</v>
      </c>
      <c r="DF1193" s="27">
        <v>2.194</v>
      </c>
      <c r="DG1193" s="27">
        <v>2.1800000000000002</v>
      </c>
      <c r="DH1193" s="27">
        <v>2.2999999999999998</v>
      </c>
      <c r="DI1193" s="27">
        <v>2.4140000000000001</v>
      </c>
      <c r="DJ1193" s="27">
        <v>2.496</v>
      </c>
      <c r="DK1193" s="27">
        <v>2.423</v>
      </c>
      <c r="DL1193" s="27">
        <v>2.3410000000000002</v>
      </c>
      <c r="DM1193" s="27">
        <v>2.2440000000000002</v>
      </c>
      <c r="DN1193" s="27">
        <v>2.2240000000000002</v>
      </c>
      <c r="DO1193" s="27">
        <v>2.2240000000000002</v>
      </c>
      <c r="DP1193" s="27">
        <v>2.2240000000000002</v>
      </c>
      <c r="DQ1193" s="27">
        <v>2.2240000000000002</v>
      </c>
      <c r="DR1193" s="27">
        <v>2.2240000000000002</v>
      </c>
      <c r="DS1193" s="27">
        <v>2.21</v>
      </c>
      <c r="DT1193" s="27">
        <v>2.33</v>
      </c>
      <c r="DU1193" s="27">
        <v>2.444</v>
      </c>
      <c r="DV1193" s="27">
        <v>2.516</v>
      </c>
      <c r="DW1193" s="27">
        <v>2.4430000000000001</v>
      </c>
      <c r="DX1193" s="27">
        <v>2.3610000000000002</v>
      </c>
      <c r="DY1193" s="27">
        <v>2.2639999999999998</v>
      </c>
      <c r="DZ1193" s="27">
        <v>2.2440000000000002</v>
      </c>
      <c r="EA1193" s="27">
        <v>2.2440000000000002</v>
      </c>
      <c r="EB1193" s="27">
        <v>2.2440000000000002</v>
      </c>
      <c r="EC1193" s="27">
        <v>2.2440000000000002</v>
      </c>
      <c r="ED1193" s="27">
        <v>2.2440000000000002</v>
      </c>
      <c r="EE1193" s="27">
        <v>2.23</v>
      </c>
      <c r="EF1193" s="27">
        <v>2.35</v>
      </c>
      <c r="EG1193" s="27">
        <v>2.464</v>
      </c>
      <c r="EH1193" s="27">
        <v>2.536</v>
      </c>
      <c r="EI1193" s="27">
        <v>2.4630000000000001</v>
      </c>
      <c r="EJ1193" s="27">
        <v>2.3809999999999998</v>
      </c>
      <c r="EK1193" s="27">
        <v>2.2839999999999998</v>
      </c>
      <c r="EL1193" s="27">
        <v>2.2639999999999998</v>
      </c>
      <c r="EM1193" s="27">
        <v>2.2639999999999998</v>
      </c>
      <c r="EN1193" s="27">
        <v>2.2639999999999998</v>
      </c>
      <c r="EO1193" s="27">
        <v>2.2639999999999998</v>
      </c>
      <c r="EP1193" s="27">
        <v>2.2639999999999998</v>
      </c>
      <c r="EQ1193" s="27"/>
      <c r="ER1193" s="27"/>
      <c r="ES1193" s="27"/>
      <c r="ET1193" s="27"/>
      <c r="EU1193" s="27"/>
      <c r="EV1193" s="27"/>
      <c r="EW1193" s="27"/>
      <c r="EX1193" s="27"/>
      <c r="EY1193" s="27"/>
      <c r="EZ1193" s="27"/>
      <c r="FA1193" s="27"/>
      <c r="FB1193" s="27"/>
      <c r="FC1193" s="27"/>
      <c r="FD1193" s="27"/>
      <c r="FE1193" s="27"/>
      <c r="FF1193" s="27"/>
      <c r="FG1193" s="27"/>
      <c r="FH1193" s="27"/>
      <c r="FI1193" s="27"/>
      <c r="FJ1193" s="27"/>
      <c r="FK1193" s="27"/>
      <c r="FL1193" s="27"/>
      <c r="FM1193" s="27"/>
      <c r="FN1193" s="27"/>
      <c r="FO1193" s="27"/>
      <c r="FP1193" s="27"/>
      <c r="FQ1193" s="27"/>
      <c r="FR1193" s="27"/>
      <c r="FS1193" s="27"/>
      <c r="FT1193" s="27"/>
      <c r="FU1193" s="27"/>
      <c r="FV1193" s="27"/>
      <c r="FW1193" s="27"/>
      <c r="FX1193" s="27"/>
      <c r="FY1193" s="27"/>
      <c r="FZ1193" s="27"/>
      <c r="GA1193" s="27"/>
      <c r="GB1193" s="27"/>
      <c r="GC1193" s="27"/>
      <c r="GD1193" s="27"/>
      <c r="GE1193" s="27"/>
      <c r="GF1193" s="27"/>
      <c r="GG1193" s="27"/>
      <c r="GH1193" s="27"/>
      <c r="GI1193" s="27"/>
      <c r="GJ1193" s="27"/>
      <c r="GK1193" s="27"/>
      <c r="GL1193" s="27"/>
      <c r="GM1193" s="27"/>
      <c r="GN1193" s="27"/>
      <c r="GO1193" s="27"/>
      <c r="GP1193" s="27"/>
      <c r="GQ1193" s="27"/>
    </row>
    <row r="1194" spans="1:199" customFormat="1" x14ac:dyDescent="0.2">
      <c r="A1194">
        <f t="shared" si="290"/>
        <v>5</v>
      </c>
      <c r="B1194">
        <f t="shared" si="291"/>
        <v>9</v>
      </c>
      <c r="C1194" s="1">
        <v>35699</v>
      </c>
      <c r="D1194">
        <f t="shared" si="292"/>
        <v>9</v>
      </c>
      <c r="E1194">
        <f t="shared" si="293"/>
        <v>1997</v>
      </c>
      <c r="F1194" s="17">
        <f t="shared" si="280"/>
        <v>-0.29040000000000044</v>
      </c>
      <c r="G1194" s="16">
        <f t="shared" si="282"/>
        <v>-0.18791666666666673</v>
      </c>
      <c r="H1194" s="16">
        <f t="shared" si="283"/>
        <v>-3.8250000000000117E-2</v>
      </c>
      <c r="I1194" s="16">
        <f t="shared" si="284"/>
        <v>-0.22616666666666685</v>
      </c>
      <c r="J1194" s="7">
        <f>VLOOKUP(C1194,'Nymex hist.'!A:B,2,0)</f>
        <v>3.3460000000000001</v>
      </c>
      <c r="K1194" s="11">
        <f t="shared" si="294"/>
        <v>3.3460000000000001</v>
      </c>
      <c r="L1194" s="11">
        <f t="shared" si="281"/>
        <v>3.0555999999999996</v>
      </c>
      <c r="M1194" s="9">
        <f t="shared" si="285"/>
        <v>2.4755833333333332</v>
      </c>
      <c r="N1194" s="9">
        <f t="shared" si="286"/>
        <v>2.2876666666666665</v>
      </c>
      <c r="O1194" s="9">
        <f t="shared" si="287"/>
        <v>2.2494166666666664</v>
      </c>
      <c r="P1194" s="9">
        <f t="shared" si="288"/>
        <v>2.2794166666666662</v>
      </c>
      <c r="Q1194" s="9">
        <f t="shared" si="289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x14ac:dyDescent="0.2">
      <c r="A1195">
        <f t="shared" si="290"/>
        <v>1</v>
      </c>
      <c r="B1195">
        <f t="shared" si="291"/>
        <v>9</v>
      </c>
      <c r="C1195" s="1">
        <v>35702</v>
      </c>
      <c r="D1195">
        <f t="shared" si="292"/>
        <v>9</v>
      </c>
      <c r="E1195">
        <f t="shared" si="293"/>
        <v>1997</v>
      </c>
      <c r="F1195" s="17">
        <f t="shared" si="280"/>
        <v>-0.45100000000000051</v>
      </c>
      <c r="G1195" s="16">
        <f t="shared" si="282"/>
        <v>-0.16683333333333294</v>
      </c>
      <c r="H1195" s="16">
        <f t="shared" si="283"/>
        <v>-5.5916666666666615E-2</v>
      </c>
      <c r="I1195" s="16">
        <f t="shared" si="284"/>
        <v>-0.22274999999999956</v>
      </c>
      <c r="J1195" s="7">
        <f>VLOOKUP(C1195,'Nymex hist.'!A:B,2,0)</f>
        <v>3.0150000000000001</v>
      </c>
      <c r="K1195" s="11">
        <f t="shared" si="294"/>
        <v>3.3460000000000001</v>
      </c>
      <c r="L1195" s="11">
        <f t="shared" si="281"/>
        <v>2.8949999999999996</v>
      </c>
      <c r="M1195" s="9">
        <f t="shared" si="285"/>
        <v>2.4158333333333331</v>
      </c>
      <c r="N1195" s="9">
        <f t="shared" si="286"/>
        <v>2.2490000000000001</v>
      </c>
      <c r="O1195" s="9">
        <f t="shared" si="287"/>
        <v>2.1930833333333335</v>
      </c>
      <c r="P1195" s="9">
        <f t="shared" si="288"/>
        <v>2.2230833333333333</v>
      </c>
      <c r="Q1195" s="9">
        <f t="shared" si="289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x14ac:dyDescent="0.2">
      <c r="A1196">
        <f t="shared" si="290"/>
        <v>2</v>
      </c>
      <c r="B1196">
        <f t="shared" si="291"/>
        <v>9</v>
      </c>
      <c r="C1196" s="1">
        <v>35703</v>
      </c>
      <c r="D1196">
        <f t="shared" si="292"/>
        <v>9</v>
      </c>
      <c r="E1196">
        <f t="shared" si="293"/>
        <v>1997</v>
      </c>
      <c r="F1196" s="17">
        <f t="shared" si="280"/>
        <v>-0.41400000000000015</v>
      </c>
      <c r="G1196" s="16">
        <f t="shared" si="282"/>
        <v>-0.16308333333333325</v>
      </c>
      <c r="H1196" s="16">
        <f t="shared" si="283"/>
        <v>-5.3749999999999964E-2</v>
      </c>
      <c r="I1196" s="16">
        <f t="shared" si="284"/>
        <v>-0.21683333333333321</v>
      </c>
      <c r="J1196" s="7">
        <f>VLOOKUP(C1196,'Nymex hist.'!A:B,2,0)</f>
        <v>3.0819999999999999</v>
      </c>
      <c r="K1196" s="11">
        <f t="shared" si="294"/>
        <v>3.3460000000000001</v>
      </c>
      <c r="L1196" s="11">
        <f t="shared" si="281"/>
        <v>2.9319999999999999</v>
      </c>
      <c r="M1196" s="9">
        <f t="shared" si="285"/>
        <v>2.4301666666666666</v>
      </c>
      <c r="N1196" s="9">
        <f t="shared" si="286"/>
        <v>2.2670833333333333</v>
      </c>
      <c r="O1196" s="9">
        <f t="shared" si="287"/>
        <v>2.2133333333333334</v>
      </c>
      <c r="P1196" s="9">
        <f t="shared" si="288"/>
        <v>2.2333333333333329</v>
      </c>
      <c r="Q1196" s="9">
        <f t="shared" si="289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x14ac:dyDescent="0.2">
      <c r="A1197">
        <f t="shared" si="290"/>
        <v>3</v>
      </c>
      <c r="B1197">
        <f t="shared" si="291"/>
        <v>10</v>
      </c>
      <c r="C1197" s="1">
        <v>35704</v>
      </c>
      <c r="D1197">
        <f t="shared" si="292"/>
        <v>10</v>
      </c>
      <c r="E1197">
        <f t="shared" si="293"/>
        <v>1997</v>
      </c>
      <c r="F1197" s="15"/>
      <c r="G1197" s="16">
        <f t="shared" si="282"/>
        <v>-0.17475000000000041</v>
      </c>
      <c r="H1197" s="16">
        <f t="shared" si="283"/>
        <v>-5.3749999999999964E-2</v>
      </c>
      <c r="I1197" s="16">
        <f t="shared" si="284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5"/>
        <v>2.4418333333333337</v>
      </c>
      <c r="N1197" s="9">
        <f t="shared" si="286"/>
        <v>2.2670833333333333</v>
      </c>
      <c r="O1197" s="9">
        <f t="shared" si="287"/>
        <v>2.2133333333333334</v>
      </c>
      <c r="P1197" s="9">
        <f t="shared" si="288"/>
        <v>2.2333333333333329</v>
      </c>
      <c r="Q1197" s="9">
        <f t="shared" si="289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x14ac:dyDescent="0.2">
      <c r="A1198">
        <f t="shared" si="290"/>
        <v>4</v>
      </c>
      <c r="B1198">
        <f t="shared" si="291"/>
        <v>10</v>
      </c>
      <c r="C1198" s="1">
        <v>35705</v>
      </c>
      <c r="D1198">
        <f t="shared" si="292"/>
        <v>10</v>
      </c>
      <c r="E1198">
        <f t="shared" si="293"/>
        <v>1997</v>
      </c>
      <c r="F1198" s="15"/>
      <c r="G1198" s="16">
        <f t="shared" si="282"/>
        <v>-0.1735833333333332</v>
      </c>
      <c r="H1198" s="16">
        <f t="shared" si="283"/>
        <v>-5.3749999999999964E-2</v>
      </c>
      <c r="I1198" s="16">
        <f t="shared" si="284"/>
        <v>-0.22733333333333317</v>
      </c>
      <c r="J1198" s="7">
        <f>VLOOKUP(C1198,'Nymex hist.'!A:B,2,0)</f>
        <v>3.113</v>
      </c>
      <c r="K1198" s="7"/>
      <c r="L1198" s="7"/>
      <c r="M1198" s="9">
        <f t="shared" si="285"/>
        <v>2.4456666666666664</v>
      </c>
      <c r="N1198" s="9">
        <f t="shared" si="286"/>
        <v>2.2720833333333332</v>
      </c>
      <c r="O1198" s="9">
        <f t="shared" si="287"/>
        <v>2.2183333333333333</v>
      </c>
      <c r="P1198" s="9">
        <f t="shared" si="288"/>
        <v>2.2383333333333333</v>
      </c>
      <c r="Q1198" s="9">
        <f t="shared" si="289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x14ac:dyDescent="0.2">
      <c r="A1199">
        <f t="shared" si="290"/>
        <v>5</v>
      </c>
      <c r="B1199">
        <f t="shared" si="291"/>
        <v>10</v>
      </c>
      <c r="C1199" s="1">
        <v>35706</v>
      </c>
      <c r="D1199">
        <f t="shared" si="292"/>
        <v>10</v>
      </c>
      <c r="E1199">
        <f t="shared" si="293"/>
        <v>1997</v>
      </c>
      <c r="F1199" s="15"/>
      <c r="G1199" s="16">
        <f t="shared" si="282"/>
        <v>-0.17425000000000024</v>
      </c>
      <c r="H1199" s="16">
        <f t="shared" si="283"/>
        <v>-5.3749999999999964E-2</v>
      </c>
      <c r="I1199" s="16">
        <f t="shared" si="284"/>
        <v>-0.2280000000000002</v>
      </c>
      <c r="J1199" s="7">
        <f>VLOOKUP(C1199,'Nymex hist.'!A:B,2,0)</f>
        <v>3.125</v>
      </c>
      <c r="K1199" s="7"/>
      <c r="L1199" s="7"/>
      <c r="M1199" s="9">
        <f t="shared" si="285"/>
        <v>2.4463333333333335</v>
      </c>
      <c r="N1199" s="9">
        <f t="shared" si="286"/>
        <v>2.2720833333333332</v>
      </c>
      <c r="O1199" s="9">
        <f t="shared" si="287"/>
        <v>2.2183333333333333</v>
      </c>
      <c r="P1199" s="9">
        <f t="shared" si="288"/>
        <v>2.2383333333333333</v>
      </c>
      <c r="Q1199" s="9">
        <f t="shared" si="289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x14ac:dyDescent="0.2">
      <c r="A1200">
        <f t="shared" si="290"/>
        <v>1</v>
      </c>
      <c r="B1200">
        <f t="shared" si="291"/>
        <v>10</v>
      </c>
      <c r="C1200" s="1">
        <v>35709</v>
      </c>
      <c r="D1200">
        <f t="shared" si="292"/>
        <v>10</v>
      </c>
      <c r="E1200">
        <f t="shared" si="293"/>
        <v>1997</v>
      </c>
      <c r="F1200" s="15"/>
      <c r="G1200" s="16">
        <f t="shared" si="282"/>
        <v>-0.13216666666666654</v>
      </c>
      <c r="H1200" s="16">
        <f t="shared" si="283"/>
        <v>-5.0416666666666554E-2</v>
      </c>
      <c r="I1200" s="16">
        <f t="shared" si="284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5"/>
        <v>2.3789166666666666</v>
      </c>
      <c r="N1200" s="9">
        <f t="shared" si="286"/>
        <v>2.24675</v>
      </c>
      <c r="O1200" s="9">
        <f t="shared" si="287"/>
        <v>2.1963333333333335</v>
      </c>
      <c r="P1200" s="9">
        <f t="shared" si="288"/>
        <v>2.2163333333333335</v>
      </c>
      <c r="Q1200" s="9">
        <f t="shared" si="289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x14ac:dyDescent="0.2">
      <c r="A1201">
        <f t="shared" si="290"/>
        <v>2</v>
      </c>
      <c r="B1201">
        <f t="shared" si="291"/>
        <v>10</v>
      </c>
      <c r="C1201" s="1">
        <v>35710</v>
      </c>
      <c r="D1201">
        <f t="shared" si="292"/>
        <v>10</v>
      </c>
      <c r="E1201">
        <f t="shared" si="293"/>
        <v>1997</v>
      </c>
      <c r="F1201" s="15"/>
      <c r="G1201" s="16">
        <f t="shared" si="282"/>
        <v>-0.10208333333333375</v>
      </c>
      <c r="H1201" s="16">
        <f t="shared" si="283"/>
        <v>-4.2333333333333112E-2</v>
      </c>
      <c r="I1201" s="16">
        <f t="shared" si="284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5"/>
        <v>2.3407500000000003</v>
      </c>
      <c r="N1201" s="9">
        <f t="shared" si="286"/>
        <v>2.2386666666666666</v>
      </c>
      <c r="O1201" s="9">
        <f t="shared" si="287"/>
        <v>2.1963333333333335</v>
      </c>
      <c r="P1201" s="9">
        <f t="shared" si="288"/>
        <v>2.2263333333333333</v>
      </c>
      <c r="Q1201" s="9">
        <f t="shared" si="289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x14ac:dyDescent="0.2">
      <c r="A1202">
        <f t="shared" si="290"/>
        <v>3</v>
      </c>
      <c r="B1202">
        <f t="shared" si="291"/>
        <v>10</v>
      </c>
      <c r="C1202" s="1">
        <v>35711</v>
      </c>
      <c r="D1202">
        <f t="shared" si="292"/>
        <v>10</v>
      </c>
      <c r="E1202">
        <f t="shared" si="293"/>
        <v>1997</v>
      </c>
      <c r="F1202" s="15"/>
      <c r="G1202" s="16">
        <f t="shared" si="282"/>
        <v>-0.10924999999999985</v>
      </c>
      <c r="H1202" s="16">
        <f t="shared" si="283"/>
        <v>-3.7916666666666821E-2</v>
      </c>
      <c r="I1202" s="16">
        <f t="shared" si="284"/>
        <v>-0.14716666666666667</v>
      </c>
      <c r="J1202" s="7">
        <f>VLOOKUP(C1202,'Nymex hist.'!A:B,2,0)</f>
        <v>2.915</v>
      </c>
      <c r="K1202" s="7"/>
      <c r="L1202" s="7"/>
      <c r="M1202" s="9">
        <f t="shared" si="285"/>
        <v>2.3633333333333333</v>
      </c>
      <c r="N1202" s="9">
        <f t="shared" si="286"/>
        <v>2.2540833333333334</v>
      </c>
      <c r="O1202" s="9">
        <f t="shared" si="287"/>
        <v>2.2161666666666666</v>
      </c>
      <c r="P1202" s="9">
        <f t="shared" si="288"/>
        <v>2.2461666666666669</v>
      </c>
      <c r="Q1202" s="9">
        <f t="shared" si="289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x14ac:dyDescent="0.2">
      <c r="A1203">
        <f t="shared" si="290"/>
        <v>4</v>
      </c>
      <c r="B1203">
        <f t="shared" si="291"/>
        <v>10</v>
      </c>
      <c r="C1203" s="1">
        <v>35712</v>
      </c>
      <c r="D1203">
        <f t="shared" si="292"/>
        <v>10</v>
      </c>
      <c r="E1203">
        <f t="shared" si="293"/>
        <v>1997</v>
      </c>
      <c r="F1203" s="15"/>
      <c r="G1203" s="16">
        <f t="shared" si="282"/>
        <v>-0.10841666666666727</v>
      </c>
      <c r="H1203" s="16">
        <f t="shared" si="283"/>
        <v>-3.7916666666666821E-2</v>
      </c>
      <c r="I1203" s="16">
        <f t="shared" si="284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5"/>
        <v>2.3725000000000005</v>
      </c>
      <c r="N1203" s="9">
        <f t="shared" si="286"/>
        <v>2.2640833333333332</v>
      </c>
      <c r="O1203" s="9">
        <f t="shared" si="287"/>
        <v>2.2261666666666664</v>
      </c>
      <c r="P1203" s="9">
        <f t="shared" si="288"/>
        <v>2.2561666666666671</v>
      </c>
      <c r="Q1203" s="9">
        <f t="shared" si="289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x14ac:dyDescent="0.2">
      <c r="A1204">
        <f t="shared" si="290"/>
        <v>5</v>
      </c>
      <c r="B1204">
        <f t="shared" si="291"/>
        <v>10</v>
      </c>
      <c r="C1204" s="1">
        <v>35713</v>
      </c>
      <c r="D1204">
        <f t="shared" si="292"/>
        <v>10</v>
      </c>
      <c r="E1204">
        <f t="shared" si="293"/>
        <v>1997</v>
      </c>
      <c r="F1204" s="15"/>
      <c r="G1204" s="16">
        <f t="shared" si="282"/>
        <v>-0.12799999999999923</v>
      </c>
      <c r="H1204" s="16">
        <f t="shared" si="283"/>
        <v>-3.7916666666666821E-2</v>
      </c>
      <c r="I1204" s="16">
        <f t="shared" si="284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5"/>
        <v>2.4270833333333326</v>
      </c>
      <c r="N1204" s="9">
        <f t="shared" si="286"/>
        <v>2.2990833333333334</v>
      </c>
      <c r="O1204" s="9">
        <f t="shared" si="287"/>
        <v>2.2611666666666665</v>
      </c>
      <c r="P1204" s="9">
        <f t="shared" si="288"/>
        <v>2.2911666666666668</v>
      </c>
      <c r="Q1204" s="9">
        <f t="shared" si="289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x14ac:dyDescent="0.2">
      <c r="A1205">
        <f t="shared" si="290"/>
        <v>1</v>
      </c>
      <c r="B1205">
        <f t="shared" si="291"/>
        <v>10</v>
      </c>
      <c r="C1205" s="1">
        <v>35716</v>
      </c>
      <c r="D1205">
        <f t="shared" si="292"/>
        <v>10</v>
      </c>
      <c r="E1205">
        <f t="shared" si="293"/>
        <v>1997</v>
      </c>
      <c r="F1205" s="15"/>
      <c r="G1205" s="16">
        <f t="shared" si="282"/>
        <v>-0.1181666666666672</v>
      </c>
      <c r="H1205" s="16">
        <f t="shared" si="283"/>
        <v>-3.7916666666666821E-2</v>
      </c>
      <c r="I1205" s="16">
        <f t="shared" si="284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5"/>
        <v>2.4172500000000006</v>
      </c>
      <c r="N1205" s="9">
        <f t="shared" si="286"/>
        <v>2.2990833333333334</v>
      </c>
      <c r="O1205" s="9">
        <f t="shared" si="287"/>
        <v>2.2611666666666665</v>
      </c>
      <c r="P1205" s="9">
        <f t="shared" si="288"/>
        <v>2.2911666666666668</v>
      </c>
      <c r="Q1205" s="9">
        <f t="shared" si="289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x14ac:dyDescent="0.2">
      <c r="A1206">
        <f t="shared" si="290"/>
        <v>2</v>
      </c>
      <c r="B1206">
        <f t="shared" si="291"/>
        <v>10</v>
      </c>
      <c r="C1206" s="1">
        <v>35717</v>
      </c>
      <c r="D1206">
        <f t="shared" si="292"/>
        <v>10</v>
      </c>
      <c r="E1206">
        <f t="shared" si="293"/>
        <v>1997</v>
      </c>
      <c r="F1206" s="15"/>
      <c r="G1206" s="16">
        <f t="shared" si="282"/>
        <v>-0.1033333333333335</v>
      </c>
      <c r="H1206" s="16">
        <f t="shared" si="283"/>
        <v>-3.7333333333332774E-2</v>
      </c>
      <c r="I1206" s="16">
        <f t="shared" si="284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5"/>
        <v>2.4138333333333333</v>
      </c>
      <c r="N1206" s="9">
        <f t="shared" si="286"/>
        <v>2.3104999999999998</v>
      </c>
      <c r="O1206" s="9">
        <f t="shared" si="287"/>
        <v>2.273166666666667</v>
      </c>
      <c r="P1206" s="9">
        <f t="shared" si="288"/>
        <v>2.3031666666666664</v>
      </c>
      <c r="Q1206" s="9">
        <f t="shared" si="289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x14ac:dyDescent="0.2">
      <c r="A1207">
        <f t="shared" si="290"/>
        <v>3</v>
      </c>
      <c r="B1207">
        <f t="shared" si="291"/>
        <v>10</v>
      </c>
      <c r="C1207" s="1">
        <v>35718</v>
      </c>
      <c r="D1207">
        <f t="shared" si="292"/>
        <v>10</v>
      </c>
      <c r="E1207">
        <f t="shared" si="293"/>
        <v>1997</v>
      </c>
      <c r="F1207" s="15"/>
      <c r="G1207" s="16">
        <f t="shared" si="282"/>
        <v>-0.10849999999999982</v>
      </c>
      <c r="H1207" s="16">
        <f t="shared" si="283"/>
        <v>-4.4000000000000483E-2</v>
      </c>
      <c r="I1207" s="16">
        <f t="shared" si="284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5"/>
        <v>2.4267500000000002</v>
      </c>
      <c r="N1207" s="9">
        <f t="shared" si="286"/>
        <v>2.3182500000000004</v>
      </c>
      <c r="O1207" s="9">
        <f t="shared" si="287"/>
        <v>2.2742499999999999</v>
      </c>
      <c r="P1207" s="9">
        <f t="shared" si="288"/>
        <v>2.3042500000000001</v>
      </c>
      <c r="Q1207" s="9">
        <f t="shared" si="289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x14ac:dyDescent="0.2">
      <c r="A1208">
        <f t="shared" si="290"/>
        <v>4</v>
      </c>
      <c r="B1208">
        <f t="shared" si="291"/>
        <v>10</v>
      </c>
      <c r="C1208" s="1">
        <v>35719</v>
      </c>
      <c r="D1208">
        <f t="shared" si="292"/>
        <v>10</v>
      </c>
      <c r="E1208">
        <f t="shared" si="293"/>
        <v>1997</v>
      </c>
      <c r="F1208" s="15"/>
      <c r="G1208" s="16">
        <f t="shared" si="282"/>
        <v>-0.14749999999999996</v>
      </c>
      <c r="H1208" s="16">
        <f t="shared" si="283"/>
        <v>-4.4416666666666771E-2</v>
      </c>
      <c r="I1208" s="16">
        <f t="shared" si="284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5"/>
        <v>2.4917500000000001</v>
      </c>
      <c r="N1208" s="9">
        <f t="shared" si="286"/>
        <v>2.3442500000000002</v>
      </c>
      <c r="O1208" s="9">
        <f t="shared" si="287"/>
        <v>2.2998333333333334</v>
      </c>
      <c r="P1208" s="9">
        <f t="shared" si="288"/>
        <v>2.3298333333333332</v>
      </c>
      <c r="Q1208" s="9">
        <f t="shared" si="289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x14ac:dyDescent="0.2">
      <c r="A1209">
        <f t="shared" si="290"/>
        <v>5</v>
      </c>
      <c r="B1209">
        <f t="shared" si="291"/>
        <v>10</v>
      </c>
      <c r="C1209" s="1">
        <v>35720</v>
      </c>
      <c r="D1209">
        <f t="shared" si="292"/>
        <v>10</v>
      </c>
      <c r="E1209">
        <f t="shared" si="293"/>
        <v>1997</v>
      </c>
      <c r="F1209" s="15"/>
      <c r="G1209" s="16">
        <f t="shared" si="282"/>
        <v>-0.15824999999999978</v>
      </c>
      <c r="H1209" s="16">
        <f t="shared" si="283"/>
        <v>-4.4583333333333641E-2</v>
      </c>
      <c r="I1209" s="16">
        <f t="shared" si="284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5"/>
        <v>2.500666666666667</v>
      </c>
      <c r="N1209" s="9">
        <f t="shared" si="286"/>
        <v>2.3424166666666673</v>
      </c>
      <c r="O1209" s="9">
        <f t="shared" si="287"/>
        <v>2.2978333333333336</v>
      </c>
      <c r="P1209" s="9">
        <f t="shared" si="288"/>
        <v>2.3278333333333334</v>
      </c>
      <c r="Q1209" s="9">
        <f t="shared" si="289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x14ac:dyDescent="0.2">
      <c r="A1210">
        <f t="shared" si="290"/>
        <v>1</v>
      </c>
      <c r="B1210">
        <f t="shared" si="291"/>
        <v>10</v>
      </c>
      <c r="C1210" s="1">
        <v>35723</v>
      </c>
      <c r="D1210">
        <f t="shared" si="292"/>
        <v>10</v>
      </c>
      <c r="E1210">
        <f t="shared" si="293"/>
        <v>1997</v>
      </c>
      <c r="F1210" s="15"/>
      <c r="G1210" s="16">
        <f t="shared" si="282"/>
        <v>-0.18800000000000017</v>
      </c>
      <c r="H1210" s="16">
        <f t="shared" si="283"/>
        <v>-4.3749999999999734E-2</v>
      </c>
      <c r="I1210" s="16">
        <f t="shared" si="284"/>
        <v>-0.2317499999999999</v>
      </c>
      <c r="J1210" s="7">
        <f>VLOOKUP(C1210,'Nymex hist.'!A:B,2,0)</f>
        <v>3.39</v>
      </c>
      <c r="K1210" s="7"/>
      <c r="L1210" s="7"/>
      <c r="M1210" s="9">
        <f t="shared" si="285"/>
        <v>2.5395833333333333</v>
      </c>
      <c r="N1210" s="9">
        <f t="shared" si="286"/>
        <v>2.3515833333333331</v>
      </c>
      <c r="O1210" s="9">
        <f t="shared" si="287"/>
        <v>2.3078333333333334</v>
      </c>
      <c r="P1210" s="9">
        <f t="shared" si="288"/>
        <v>2.3378333333333337</v>
      </c>
      <c r="Q1210" s="9">
        <f t="shared" si="289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x14ac:dyDescent="0.2">
      <c r="A1211">
        <f t="shared" si="290"/>
        <v>2</v>
      </c>
      <c r="B1211">
        <f t="shared" si="291"/>
        <v>10</v>
      </c>
      <c r="C1211" s="1">
        <v>35724</v>
      </c>
      <c r="D1211">
        <f t="shared" si="292"/>
        <v>10</v>
      </c>
      <c r="E1211">
        <f t="shared" si="293"/>
        <v>1997</v>
      </c>
      <c r="F1211" s="15"/>
      <c r="G1211" s="16">
        <f t="shared" si="282"/>
        <v>-0.19349999999999978</v>
      </c>
      <c r="H1211" s="16">
        <f t="shared" si="283"/>
        <v>-3.5416666666667318E-2</v>
      </c>
      <c r="I1211" s="16">
        <f t="shared" si="284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5"/>
        <v>2.5467500000000003</v>
      </c>
      <c r="N1211" s="9">
        <f t="shared" si="286"/>
        <v>2.3532500000000005</v>
      </c>
      <c r="O1211" s="9">
        <f t="shared" si="287"/>
        <v>2.3178333333333332</v>
      </c>
      <c r="P1211" s="9">
        <f t="shared" si="288"/>
        <v>2.3478333333333334</v>
      </c>
      <c r="Q1211" s="9">
        <f t="shared" si="289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x14ac:dyDescent="0.2">
      <c r="A1212">
        <f t="shared" si="290"/>
        <v>3</v>
      </c>
      <c r="B1212">
        <f t="shared" si="291"/>
        <v>10</v>
      </c>
      <c r="C1212" s="1">
        <v>35725</v>
      </c>
      <c r="D1212">
        <f t="shared" si="292"/>
        <v>10</v>
      </c>
      <c r="E1212">
        <f t="shared" si="293"/>
        <v>1997</v>
      </c>
      <c r="F1212" s="15"/>
      <c r="G1212" s="16">
        <f t="shared" si="282"/>
        <v>-0.20733333333333315</v>
      </c>
      <c r="H1212" s="16">
        <f t="shared" si="283"/>
        <v>-3.4416666666667428E-2</v>
      </c>
      <c r="I1212" s="16">
        <f t="shared" si="284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5"/>
        <v>2.5625833333333334</v>
      </c>
      <c r="N1212" s="9">
        <f t="shared" si="286"/>
        <v>2.3552500000000003</v>
      </c>
      <c r="O1212" s="9">
        <f t="shared" si="287"/>
        <v>2.3208333333333329</v>
      </c>
      <c r="P1212" s="9">
        <f t="shared" si="288"/>
        <v>2.3508333333333331</v>
      </c>
      <c r="Q1212" s="9">
        <f t="shared" si="289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x14ac:dyDescent="0.2">
      <c r="A1213">
        <f t="shared" si="290"/>
        <v>4</v>
      </c>
      <c r="B1213">
        <f t="shared" si="291"/>
        <v>10</v>
      </c>
      <c r="C1213" s="1">
        <v>35726</v>
      </c>
      <c r="D1213">
        <f t="shared" si="292"/>
        <v>10</v>
      </c>
      <c r="E1213">
        <f t="shared" si="293"/>
        <v>1997</v>
      </c>
      <c r="F1213" s="15"/>
      <c r="G1213" s="16">
        <f t="shared" si="282"/>
        <v>-0.18566666666666665</v>
      </c>
      <c r="H1213" s="16">
        <f t="shared" si="283"/>
        <v>-3.1833333333333158E-2</v>
      </c>
      <c r="I1213" s="16">
        <f t="shared" si="284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5"/>
        <v>2.5121666666666664</v>
      </c>
      <c r="N1213" s="9">
        <f t="shared" si="286"/>
        <v>2.3264999999999998</v>
      </c>
      <c r="O1213" s="9">
        <f t="shared" si="287"/>
        <v>2.2946666666666666</v>
      </c>
      <c r="P1213" s="9">
        <f t="shared" si="288"/>
        <v>2.3246666666666664</v>
      </c>
      <c r="Q1213" s="9">
        <f t="shared" si="289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x14ac:dyDescent="0.2">
      <c r="A1214">
        <f t="shared" si="290"/>
        <v>5</v>
      </c>
      <c r="B1214">
        <f t="shared" si="291"/>
        <v>10</v>
      </c>
      <c r="C1214" s="1">
        <v>35727</v>
      </c>
      <c r="D1214">
        <f t="shared" si="292"/>
        <v>10</v>
      </c>
      <c r="E1214">
        <f t="shared" si="293"/>
        <v>1997</v>
      </c>
      <c r="F1214" s="15"/>
      <c r="G1214" s="16">
        <f t="shared" si="282"/>
        <v>-0.19633333333333347</v>
      </c>
      <c r="H1214" s="16">
        <f t="shared" si="283"/>
        <v>-3.2166666666666899E-2</v>
      </c>
      <c r="I1214" s="16">
        <f t="shared" si="284"/>
        <v>-0.22850000000000037</v>
      </c>
      <c r="J1214" s="7">
        <f>VLOOKUP(C1214,'Nymex hist.'!A:B,2,0)</f>
        <v>3.548</v>
      </c>
      <c r="K1214" s="7"/>
      <c r="L1214" s="7"/>
      <c r="M1214" s="9">
        <f t="shared" si="285"/>
        <v>2.523166666666667</v>
      </c>
      <c r="N1214" s="9">
        <f t="shared" si="286"/>
        <v>2.3268333333333335</v>
      </c>
      <c r="O1214" s="9">
        <f t="shared" si="287"/>
        <v>2.2946666666666666</v>
      </c>
      <c r="P1214" s="9">
        <f t="shared" si="288"/>
        <v>2.3246666666666664</v>
      </c>
      <c r="Q1214" s="9">
        <f t="shared" si="289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x14ac:dyDescent="0.2">
      <c r="A1215">
        <f t="shared" si="290"/>
        <v>1</v>
      </c>
      <c r="B1215">
        <f t="shared" si="291"/>
        <v>10</v>
      </c>
      <c r="C1215" s="1">
        <v>35730</v>
      </c>
      <c r="D1215">
        <f t="shared" si="292"/>
        <v>10</v>
      </c>
      <c r="E1215">
        <f t="shared" si="293"/>
        <v>1997</v>
      </c>
      <c r="F1215" s="15"/>
      <c r="G1215" s="16">
        <f t="shared" si="282"/>
        <v>-0.23649999999999993</v>
      </c>
      <c r="H1215" s="16">
        <f t="shared" si="283"/>
        <v>-3.358333333333352E-2</v>
      </c>
      <c r="I1215" s="16">
        <f t="shared" si="284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5"/>
        <v>2.5747499999999999</v>
      </c>
      <c r="N1215" s="9">
        <f t="shared" si="286"/>
        <v>2.3382499999999999</v>
      </c>
      <c r="O1215" s="9">
        <f t="shared" si="287"/>
        <v>2.3046666666666664</v>
      </c>
      <c r="P1215" s="9">
        <f t="shared" si="288"/>
        <v>2.3346666666666671</v>
      </c>
      <c r="Q1215" s="9">
        <f t="shared" si="289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x14ac:dyDescent="0.2">
      <c r="A1216">
        <f t="shared" si="290"/>
        <v>2</v>
      </c>
      <c r="B1216">
        <f t="shared" si="291"/>
        <v>10</v>
      </c>
      <c r="C1216" s="1">
        <v>35731</v>
      </c>
      <c r="D1216">
        <f t="shared" si="292"/>
        <v>10</v>
      </c>
      <c r="E1216">
        <f t="shared" si="293"/>
        <v>1997</v>
      </c>
      <c r="F1216" s="15"/>
      <c r="G1216" s="16">
        <f t="shared" si="282"/>
        <v>-0.16900000000000004</v>
      </c>
      <c r="H1216" s="16">
        <f t="shared" si="283"/>
        <v>-2.9833333333333822E-2</v>
      </c>
      <c r="I1216" s="16">
        <f t="shared" si="284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5"/>
        <v>2.4730833333333337</v>
      </c>
      <c r="N1216" s="9">
        <f t="shared" si="286"/>
        <v>2.3040833333333337</v>
      </c>
      <c r="O1216" s="9">
        <f t="shared" si="287"/>
        <v>2.2742499999999999</v>
      </c>
      <c r="P1216" s="9">
        <f t="shared" si="288"/>
        <v>2.2942499999999995</v>
      </c>
      <c r="Q1216" s="9">
        <f t="shared" si="289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x14ac:dyDescent="0.2">
      <c r="A1217">
        <f t="shared" si="290"/>
        <v>3</v>
      </c>
      <c r="B1217">
        <f t="shared" si="291"/>
        <v>10</v>
      </c>
      <c r="C1217" s="1">
        <v>35732</v>
      </c>
      <c r="D1217">
        <f t="shared" si="292"/>
        <v>10</v>
      </c>
      <c r="E1217">
        <f t="shared" si="293"/>
        <v>1997</v>
      </c>
      <c r="F1217" s="15"/>
      <c r="G1217" s="16">
        <f t="shared" si="282"/>
        <v>-0.18024999999999958</v>
      </c>
      <c r="H1217" s="16">
        <f t="shared" si="283"/>
        <v>-3.0833333333334156E-2</v>
      </c>
      <c r="I1217" s="16">
        <f t="shared" si="284"/>
        <v>-0.21108333333333373</v>
      </c>
      <c r="J1217" s="7">
        <f>VLOOKUP(C1217,'Nymex hist.'!A:B,2,0)</f>
        <v>3.266</v>
      </c>
      <c r="K1217" s="7"/>
      <c r="L1217" s="7"/>
      <c r="M1217" s="9">
        <f t="shared" si="285"/>
        <v>2.470333333333333</v>
      </c>
      <c r="N1217" s="9">
        <f t="shared" si="286"/>
        <v>2.2900833333333335</v>
      </c>
      <c r="O1217" s="9">
        <f t="shared" si="287"/>
        <v>2.2592499999999993</v>
      </c>
      <c r="P1217" s="9">
        <f t="shared" si="288"/>
        <v>2.2742499999999999</v>
      </c>
      <c r="Q1217" s="9">
        <f t="shared" si="289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x14ac:dyDescent="0.2">
      <c r="A1218">
        <f t="shared" si="290"/>
        <v>4</v>
      </c>
      <c r="B1218">
        <f t="shared" si="291"/>
        <v>10</v>
      </c>
      <c r="C1218" s="1">
        <v>35733</v>
      </c>
      <c r="D1218">
        <f t="shared" si="292"/>
        <v>10</v>
      </c>
      <c r="E1218">
        <f t="shared" si="293"/>
        <v>1997</v>
      </c>
      <c r="F1218" s="15"/>
      <c r="G1218" s="16">
        <f t="shared" si="282"/>
        <v>-0.18908333333333305</v>
      </c>
      <c r="H1218" s="16">
        <f t="shared" si="283"/>
        <v>-3.891666666666671E-2</v>
      </c>
      <c r="I1218" s="16">
        <f t="shared" si="284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5"/>
        <v>2.4825833333333334</v>
      </c>
      <c r="N1218" s="9">
        <f t="shared" si="286"/>
        <v>2.2935000000000003</v>
      </c>
      <c r="O1218" s="9">
        <f t="shared" si="287"/>
        <v>2.2545833333333336</v>
      </c>
      <c r="P1218" s="9">
        <f t="shared" si="288"/>
        <v>2.2695833333333328</v>
      </c>
      <c r="Q1218" s="9">
        <f t="shared" si="289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x14ac:dyDescent="0.2">
      <c r="A1219">
        <f t="shared" si="290"/>
        <v>5</v>
      </c>
      <c r="B1219">
        <f t="shared" si="291"/>
        <v>10</v>
      </c>
      <c r="C1219" s="1">
        <v>35734</v>
      </c>
      <c r="D1219">
        <f t="shared" si="292"/>
        <v>10</v>
      </c>
      <c r="E1219">
        <f t="shared" si="293"/>
        <v>1997</v>
      </c>
      <c r="F1219" s="15"/>
      <c r="G1219" s="16">
        <f t="shared" si="282"/>
        <v>-0.23324999999999996</v>
      </c>
      <c r="H1219" s="16">
        <f t="shared" si="283"/>
        <v>-5.3333333333333677E-2</v>
      </c>
      <c r="I1219" s="16">
        <f t="shared" si="284"/>
        <v>-0.28658333333333363</v>
      </c>
      <c r="J1219" s="7">
        <f>VLOOKUP(C1219,'Nymex hist.'!A:B,2,0)</f>
        <v>3.552</v>
      </c>
      <c r="K1219" s="7"/>
      <c r="L1219" s="7"/>
      <c r="M1219" s="9">
        <f t="shared" si="285"/>
        <v>2.4990833333333335</v>
      </c>
      <c r="N1219" s="9">
        <f t="shared" si="286"/>
        <v>2.2658333333333336</v>
      </c>
      <c r="O1219" s="9">
        <f t="shared" si="287"/>
        <v>2.2124999999999999</v>
      </c>
      <c r="P1219" s="9">
        <f t="shared" si="288"/>
        <v>2.2174999999999998</v>
      </c>
      <c r="Q1219" s="9">
        <f t="shared" si="289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x14ac:dyDescent="0.2">
      <c r="A1220">
        <f t="shared" si="290"/>
        <v>1</v>
      </c>
      <c r="B1220">
        <f t="shared" si="291"/>
        <v>11</v>
      </c>
      <c r="C1220" s="1">
        <v>35737</v>
      </c>
      <c r="D1220">
        <f t="shared" si="292"/>
        <v>11</v>
      </c>
      <c r="E1220">
        <f t="shared" si="293"/>
        <v>1997</v>
      </c>
      <c r="F1220" s="15"/>
      <c r="G1220" s="16">
        <f t="shared" si="282"/>
        <v>-0.19241666666666646</v>
      </c>
      <c r="H1220" s="16">
        <f t="shared" si="283"/>
        <v>-5.3416666666666668E-2</v>
      </c>
      <c r="I1220" s="16">
        <f t="shared" si="284"/>
        <v>-0.24583333333333313</v>
      </c>
      <c r="J1220" s="7">
        <f>VLOOKUP(C1220,'Nymex hist.'!A:B,2,0)</f>
        <v>3.371</v>
      </c>
      <c r="K1220" s="7"/>
      <c r="L1220" s="7"/>
      <c r="M1220" s="9">
        <f t="shared" si="285"/>
        <v>2.4489999999999998</v>
      </c>
      <c r="N1220" s="9">
        <f t="shared" si="286"/>
        <v>2.2565833333333334</v>
      </c>
      <c r="O1220" s="9">
        <f t="shared" si="287"/>
        <v>2.2031666666666667</v>
      </c>
      <c r="P1220" s="9">
        <f t="shared" si="288"/>
        <v>2.2131666666666665</v>
      </c>
      <c r="Q1220" s="9">
        <f t="shared" si="289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x14ac:dyDescent="0.2">
      <c r="A1221">
        <f t="shared" si="290"/>
        <v>2</v>
      </c>
      <c r="B1221">
        <f t="shared" si="291"/>
        <v>11</v>
      </c>
      <c r="C1221" s="1">
        <v>35738</v>
      </c>
      <c r="D1221">
        <f t="shared" si="292"/>
        <v>11</v>
      </c>
      <c r="E1221">
        <f t="shared" si="293"/>
        <v>1997</v>
      </c>
      <c r="F1221" s="15"/>
      <c r="G1221" s="16">
        <f t="shared" ref="G1221:G1284" si="295">N1221-M1221</f>
        <v>-0.21383333333333354</v>
      </c>
      <c r="H1221" s="16">
        <f t="shared" ref="H1221:H1284" si="296">O1221-N1221</f>
        <v>-5.616666666666692E-2</v>
      </c>
      <c r="I1221" s="16">
        <f t="shared" ref="I1221:I1284" si="297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8">SUMIF($S$3:$FQ$3,$E1221+1,$S1221:$FQ1221)/COUNTIF($S$3:$FQ$3,$E1221+1)</f>
        <v>2.475166666666667</v>
      </c>
      <c r="N1221" s="9">
        <f t="shared" ref="N1221:N1284" si="299">SUMIF($S$3:$FQ$3,$E1221+2,$S1221:$FQ1221)/COUNTIF($S$3:$FQ$3,$E1221+2)</f>
        <v>2.2613333333333334</v>
      </c>
      <c r="O1221" s="9">
        <f t="shared" ref="O1221:O1284" si="300">SUMIF($S$3:$FQ$3,$E1221+3,$S1221:$FQ1221)/COUNTIF($S$3:$FQ$3,$E1221+3)</f>
        <v>2.2051666666666665</v>
      </c>
      <c r="P1221" s="9">
        <f t="shared" ref="P1221:P1284" si="301">SUMIF($S$3:$FQ$3,$E1221+4,$S1221:$FQ1221)/COUNTIF($S$3:$FQ$3,$E1221+4)</f>
        <v>2.2151666666666672</v>
      </c>
      <c r="Q1221" s="9">
        <f t="shared" ref="Q1221:Q1284" si="302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x14ac:dyDescent="0.2">
      <c r="A1222">
        <f t="shared" ref="A1222:A1285" si="303">WEEKDAY(C1222,2)</f>
        <v>3</v>
      </c>
      <c r="B1222">
        <f t="shared" ref="B1222:B1285" si="304">MONTH(C1222)</f>
        <v>11</v>
      </c>
      <c r="C1222" s="1">
        <v>35739</v>
      </c>
      <c r="D1222">
        <f t="shared" ref="D1222:D1285" si="305">MONTH(R1222)</f>
        <v>11</v>
      </c>
      <c r="E1222">
        <f t="shared" ref="E1222:E1285" si="306">YEAR(R1222)</f>
        <v>1997</v>
      </c>
      <c r="F1222" s="15"/>
      <c r="G1222" s="16">
        <f t="shared" si="295"/>
        <v>-0.23108333333333375</v>
      </c>
      <c r="H1222" s="16">
        <f t="shared" si="296"/>
        <v>-5.8249999999999691E-2</v>
      </c>
      <c r="I1222" s="16">
        <f t="shared" si="297"/>
        <v>-0.28933333333333344</v>
      </c>
      <c r="J1222" s="7">
        <f>VLOOKUP(C1222,'Nymex hist.'!A:B,2,0)</f>
        <v>3.468</v>
      </c>
      <c r="K1222" s="7"/>
      <c r="L1222" s="7"/>
      <c r="M1222" s="9">
        <f t="shared" si="298"/>
        <v>2.4965000000000002</v>
      </c>
      <c r="N1222" s="9">
        <f t="shared" si="299"/>
        <v>2.2654166666666664</v>
      </c>
      <c r="O1222" s="9">
        <f t="shared" si="300"/>
        <v>2.2071666666666667</v>
      </c>
      <c r="P1222" s="9">
        <f t="shared" si="301"/>
        <v>2.2171666666666665</v>
      </c>
      <c r="Q1222" s="9">
        <f t="shared" si="302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x14ac:dyDescent="0.2">
      <c r="A1223">
        <f t="shared" si="303"/>
        <v>4</v>
      </c>
      <c r="B1223">
        <f t="shared" si="304"/>
        <v>11</v>
      </c>
      <c r="C1223" s="1">
        <v>35740</v>
      </c>
      <c r="D1223">
        <f t="shared" si="305"/>
        <v>11</v>
      </c>
      <c r="E1223">
        <f t="shared" si="306"/>
        <v>1997</v>
      </c>
      <c r="F1223" s="15"/>
      <c r="G1223" s="16">
        <f t="shared" si="295"/>
        <v>-0.22333333333333361</v>
      </c>
      <c r="H1223" s="16">
        <f t="shared" si="296"/>
        <v>-5.8083333333333265E-2</v>
      </c>
      <c r="I1223" s="16">
        <f t="shared" si="297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8"/>
        <v>2.4787500000000002</v>
      </c>
      <c r="N1223" s="9">
        <f t="shared" si="299"/>
        <v>2.2554166666666666</v>
      </c>
      <c r="O1223" s="9">
        <f t="shared" si="300"/>
        <v>2.1973333333333334</v>
      </c>
      <c r="P1223" s="9">
        <f t="shared" si="301"/>
        <v>2.2073333333333331</v>
      </c>
      <c r="Q1223" s="9">
        <f t="shared" si="302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x14ac:dyDescent="0.2">
      <c r="A1224">
        <f t="shared" si="303"/>
        <v>5</v>
      </c>
      <c r="B1224">
        <f t="shared" si="304"/>
        <v>11</v>
      </c>
      <c r="C1224" s="1">
        <v>35741</v>
      </c>
      <c r="D1224">
        <f t="shared" si="305"/>
        <v>11</v>
      </c>
      <c r="E1224">
        <f t="shared" si="306"/>
        <v>1997</v>
      </c>
      <c r="F1224" s="15"/>
      <c r="G1224" s="16">
        <f t="shared" si="295"/>
        <v>-0.21391666666666609</v>
      </c>
      <c r="H1224" s="16">
        <f t="shared" si="296"/>
        <v>-5.9583333333333321E-2</v>
      </c>
      <c r="I1224" s="16">
        <f t="shared" si="297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8"/>
        <v>2.4708333333333328</v>
      </c>
      <c r="N1224" s="9">
        <f t="shared" si="299"/>
        <v>2.2569166666666667</v>
      </c>
      <c r="O1224" s="9">
        <f t="shared" si="300"/>
        <v>2.1973333333333334</v>
      </c>
      <c r="P1224" s="9">
        <f t="shared" si="301"/>
        <v>2.2073333333333331</v>
      </c>
      <c r="Q1224" s="9">
        <f t="shared" si="302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x14ac:dyDescent="0.2">
      <c r="A1225">
        <f t="shared" si="303"/>
        <v>1</v>
      </c>
      <c r="B1225">
        <f t="shared" si="304"/>
        <v>11</v>
      </c>
      <c r="C1225" s="1">
        <v>35744</v>
      </c>
      <c r="D1225">
        <f t="shared" si="305"/>
        <v>11</v>
      </c>
      <c r="E1225">
        <f t="shared" si="306"/>
        <v>1997</v>
      </c>
      <c r="F1225" s="15"/>
      <c r="G1225" s="16">
        <f t="shared" si="295"/>
        <v>-0.2456666666666667</v>
      </c>
      <c r="H1225" s="16">
        <f t="shared" si="296"/>
        <v>-7.4083333333333279E-2</v>
      </c>
      <c r="I1225" s="16">
        <f t="shared" si="297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8"/>
        <v>2.5083333333333333</v>
      </c>
      <c r="N1225" s="9">
        <f t="shared" si="299"/>
        <v>2.2626666666666666</v>
      </c>
      <c r="O1225" s="9">
        <f t="shared" si="300"/>
        <v>2.1885833333333333</v>
      </c>
      <c r="P1225" s="9">
        <f t="shared" si="301"/>
        <v>2.1985833333333336</v>
      </c>
      <c r="Q1225" s="9">
        <f t="shared" si="302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x14ac:dyDescent="0.2">
      <c r="A1226">
        <f t="shared" si="303"/>
        <v>2</v>
      </c>
      <c r="B1226">
        <f t="shared" si="304"/>
        <v>11</v>
      </c>
      <c r="C1226" s="1">
        <v>35745</v>
      </c>
      <c r="D1226">
        <f t="shared" si="305"/>
        <v>11</v>
      </c>
      <c r="E1226">
        <f t="shared" si="306"/>
        <v>1997</v>
      </c>
      <c r="F1226" s="15"/>
      <c r="G1226" s="16">
        <f t="shared" si="295"/>
        <v>-0.24941666666666684</v>
      </c>
      <c r="H1226" s="16">
        <f t="shared" si="296"/>
        <v>-7.4083333333332391E-2</v>
      </c>
      <c r="I1226" s="16">
        <f t="shared" si="297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8"/>
        <v>2.5170833333333333</v>
      </c>
      <c r="N1226" s="9">
        <f t="shared" si="299"/>
        <v>2.2676666666666665</v>
      </c>
      <c r="O1226" s="9">
        <f t="shared" si="300"/>
        <v>2.1935833333333341</v>
      </c>
      <c r="P1226" s="9">
        <f t="shared" si="301"/>
        <v>2.203583333333333</v>
      </c>
      <c r="Q1226" s="9">
        <f t="shared" si="302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x14ac:dyDescent="0.2">
      <c r="A1227">
        <f t="shared" si="303"/>
        <v>3</v>
      </c>
      <c r="B1227">
        <f t="shared" si="304"/>
        <v>11</v>
      </c>
      <c r="C1227" s="1">
        <v>35746</v>
      </c>
      <c r="D1227">
        <f t="shared" si="305"/>
        <v>11</v>
      </c>
      <c r="E1227">
        <f t="shared" si="306"/>
        <v>1997</v>
      </c>
      <c r="F1227" s="15"/>
      <c r="G1227" s="16">
        <f t="shared" si="295"/>
        <v>-0.23266666666666636</v>
      </c>
      <c r="H1227" s="16">
        <f t="shared" si="296"/>
        <v>-5.4416666666667002E-2</v>
      </c>
      <c r="I1227" s="16">
        <f t="shared" si="297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8"/>
        <v>2.5106666666666664</v>
      </c>
      <c r="N1227" s="9">
        <f t="shared" si="299"/>
        <v>2.278</v>
      </c>
      <c r="O1227" s="9">
        <f t="shared" si="300"/>
        <v>2.223583333333333</v>
      </c>
      <c r="P1227" s="9">
        <f t="shared" si="301"/>
        <v>2.2335833333333333</v>
      </c>
      <c r="Q1227" s="9">
        <f t="shared" si="302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x14ac:dyDescent="0.2">
      <c r="A1228">
        <f t="shared" si="303"/>
        <v>4</v>
      </c>
      <c r="B1228">
        <f t="shared" si="304"/>
        <v>11</v>
      </c>
      <c r="C1228" s="1">
        <v>35747</v>
      </c>
      <c r="D1228">
        <f t="shared" si="305"/>
        <v>11</v>
      </c>
      <c r="E1228">
        <f t="shared" si="306"/>
        <v>1997</v>
      </c>
      <c r="F1228" s="15"/>
      <c r="G1228" s="16">
        <f t="shared" si="295"/>
        <v>-0.18500000000000005</v>
      </c>
      <c r="H1228" s="16">
        <f t="shared" si="296"/>
        <v>-4.0500000000000203E-2</v>
      </c>
      <c r="I1228" s="16">
        <f t="shared" si="297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8"/>
        <v>2.4613333333333336</v>
      </c>
      <c r="N1228" s="9">
        <f t="shared" si="299"/>
        <v>2.2763333333333335</v>
      </c>
      <c r="O1228" s="9">
        <f t="shared" si="300"/>
        <v>2.2358333333333333</v>
      </c>
      <c r="P1228" s="9">
        <f t="shared" si="301"/>
        <v>2.250833333333333</v>
      </c>
      <c r="Q1228" s="9">
        <f t="shared" si="302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x14ac:dyDescent="0.2">
      <c r="A1229">
        <f t="shared" si="303"/>
        <v>5</v>
      </c>
      <c r="B1229">
        <f t="shared" si="304"/>
        <v>11</v>
      </c>
      <c r="C1229" s="1">
        <v>35748</v>
      </c>
      <c r="D1229">
        <f t="shared" si="305"/>
        <v>11</v>
      </c>
      <c r="E1229">
        <f t="shared" si="306"/>
        <v>1997</v>
      </c>
      <c r="F1229" s="15"/>
      <c r="G1229" s="16">
        <f t="shared" si="295"/>
        <v>-0.12474999999999969</v>
      </c>
      <c r="H1229" s="16">
        <f t="shared" si="296"/>
        <v>-1.8833333333333258E-2</v>
      </c>
      <c r="I1229" s="16">
        <f t="shared" si="297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8"/>
        <v>2.4043333333333332</v>
      </c>
      <c r="N1229" s="9">
        <f t="shared" si="299"/>
        <v>2.2795833333333335</v>
      </c>
      <c r="O1229" s="9">
        <f t="shared" si="300"/>
        <v>2.2607500000000003</v>
      </c>
      <c r="P1229" s="9">
        <f t="shared" si="301"/>
        <v>2.2757499999999999</v>
      </c>
      <c r="Q1229" s="9">
        <f t="shared" si="302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x14ac:dyDescent="0.2">
      <c r="A1230">
        <f t="shared" si="303"/>
        <v>1</v>
      </c>
      <c r="B1230">
        <f t="shared" si="304"/>
        <v>11</v>
      </c>
      <c r="C1230" s="1">
        <v>35751</v>
      </c>
      <c r="D1230">
        <f t="shared" si="305"/>
        <v>11</v>
      </c>
      <c r="E1230">
        <f t="shared" si="306"/>
        <v>1997</v>
      </c>
      <c r="F1230" s="15"/>
      <c r="G1230" s="16">
        <f t="shared" si="295"/>
        <v>-9.7666666666666124E-2</v>
      </c>
      <c r="H1230" s="16">
        <f t="shared" si="296"/>
        <v>-1.5750000000000597E-2</v>
      </c>
      <c r="I1230" s="16">
        <f t="shared" si="297"/>
        <v>-0.11341666666666672</v>
      </c>
      <c r="J1230" s="7">
        <f>VLOOKUP(C1230,'Nymex hist.'!A:B,2,0)</f>
        <v>2.97</v>
      </c>
      <c r="K1230" s="7"/>
      <c r="L1230" s="7"/>
      <c r="M1230" s="9">
        <f t="shared" si="298"/>
        <v>2.3746666666666667</v>
      </c>
      <c r="N1230" s="9">
        <f t="shared" si="299"/>
        <v>2.2770000000000006</v>
      </c>
      <c r="O1230" s="9">
        <f t="shared" si="300"/>
        <v>2.26125</v>
      </c>
      <c r="P1230" s="9">
        <f t="shared" si="301"/>
        <v>2.2762499999999997</v>
      </c>
      <c r="Q1230" s="9">
        <f t="shared" si="302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x14ac:dyDescent="0.2">
      <c r="A1231">
        <f t="shared" si="303"/>
        <v>2</v>
      </c>
      <c r="B1231">
        <f t="shared" si="304"/>
        <v>11</v>
      </c>
      <c r="C1231" s="1">
        <v>35752</v>
      </c>
      <c r="D1231">
        <f t="shared" si="305"/>
        <v>11</v>
      </c>
      <c r="E1231">
        <f t="shared" si="306"/>
        <v>1997</v>
      </c>
      <c r="F1231" s="15"/>
      <c r="G1231" s="16">
        <f t="shared" si="295"/>
        <v>-0.10233333333333361</v>
      </c>
      <c r="H1231" s="16">
        <f t="shared" si="296"/>
        <v>-2.1999999999999797E-2</v>
      </c>
      <c r="I1231" s="16">
        <f t="shared" si="297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8"/>
        <v>2.3896666666666668</v>
      </c>
      <c r="N1231" s="9">
        <f t="shared" si="299"/>
        <v>2.2873333333333332</v>
      </c>
      <c r="O1231" s="9">
        <f t="shared" si="300"/>
        <v>2.2653333333333334</v>
      </c>
      <c r="P1231" s="9">
        <f t="shared" si="301"/>
        <v>2.2803333333333335</v>
      </c>
      <c r="Q1231" s="9">
        <f t="shared" si="302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x14ac:dyDescent="0.2">
      <c r="A1232">
        <f t="shared" si="303"/>
        <v>3</v>
      </c>
      <c r="B1232">
        <f t="shared" si="304"/>
        <v>11</v>
      </c>
      <c r="C1232" s="1">
        <v>35753</v>
      </c>
      <c r="D1232">
        <f t="shared" si="305"/>
        <v>11</v>
      </c>
      <c r="E1232">
        <f t="shared" si="306"/>
        <v>1997</v>
      </c>
      <c r="F1232" s="15"/>
      <c r="G1232" s="16">
        <f t="shared" si="295"/>
        <v>-8.2249999999999712E-2</v>
      </c>
      <c r="H1232" s="16">
        <f t="shared" si="296"/>
        <v>-2.058333333333362E-2</v>
      </c>
      <c r="I1232" s="16">
        <f t="shared" si="297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8"/>
        <v>2.3596666666666666</v>
      </c>
      <c r="N1232" s="9">
        <f t="shared" si="299"/>
        <v>2.2774166666666669</v>
      </c>
      <c r="O1232" s="9">
        <f t="shared" si="300"/>
        <v>2.2568333333333332</v>
      </c>
      <c r="P1232" s="9">
        <f t="shared" si="301"/>
        <v>2.2718333333333334</v>
      </c>
      <c r="Q1232" s="9">
        <f t="shared" si="302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x14ac:dyDescent="0.2">
      <c r="A1233">
        <f t="shared" si="303"/>
        <v>4</v>
      </c>
      <c r="B1233">
        <f t="shared" si="304"/>
        <v>11</v>
      </c>
      <c r="C1233" s="1">
        <v>35754</v>
      </c>
      <c r="D1233">
        <f t="shared" si="305"/>
        <v>11</v>
      </c>
      <c r="E1233">
        <f t="shared" si="306"/>
        <v>1997</v>
      </c>
      <c r="F1233" s="15"/>
      <c r="G1233" s="16">
        <f t="shared" si="295"/>
        <v>-5.1333333333333453E-2</v>
      </c>
      <c r="H1233" s="16">
        <f t="shared" si="296"/>
        <v>-1.4666666666666828E-2</v>
      </c>
      <c r="I1233" s="16">
        <f t="shared" si="297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8"/>
        <v>2.3155833333333335</v>
      </c>
      <c r="N1233" s="9">
        <f t="shared" si="299"/>
        <v>2.2642500000000001</v>
      </c>
      <c r="O1233" s="9">
        <f t="shared" si="300"/>
        <v>2.2495833333333333</v>
      </c>
      <c r="P1233" s="9">
        <f t="shared" si="301"/>
        <v>2.2645833333333329</v>
      </c>
      <c r="Q1233" s="9">
        <f t="shared" si="302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x14ac:dyDescent="0.2">
      <c r="A1234">
        <f t="shared" si="303"/>
        <v>5</v>
      </c>
      <c r="B1234">
        <f t="shared" si="304"/>
        <v>11</v>
      </c>
      <c r="C1234" s="1">
        <v>35755</v>
      </c>
      <c r="D1234">
        <f t="shared" si="305"/>
        <v>11</v>
      </c>
      <c r="E1234">
        <f t="shared" si="306"/>
        <v>1997</v>
      </c>
      <c r="F1234" s="15"/>
      <c r="G1234" s="16">
        <f t="shared" si="295"/>
        <v>-5.9249999999999581E-2</v>
      </c>
      <c r="H1234" s="16">
        <f t="shared" si="296"/>
        <v>-1.5083333333333115E-2</v>
      </c>
      <c r="I1234" s="16">
        <f t="shared" si="297"/>
        <v>-7.4333333333332696E-2</v>
      </c>
      <c r="J1234" s="7">
        <f>VLOOKUP(C1234,'Nymex hist.'!A:B,2,0)</f>
        <v>2.762</v>
      </c>
      <c r="K1234" s="7"/>
      <c r="L1234" s="7"/>
      <c r="M1234" s="9">
        <f t="shared" si="298"/>
        <v>2.3489166666666663</v>
      </c>
      <c r="N1234" s="9">
        <f t="shared" si="299"/>
        <v>2.2896666666666667</v>
      </c>
      <c r="O1234" s="9">
        <f t="shared" si="300"/>
        <v>2.2745833333333336</v>
      </c>
      <c r="P1234" s="9">
        <f t="shared" si="301"/>
        <v>2.2895833333333337</v>
      </c>
      <c r="Q1234" s="9">
        <f t="shared" si="302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x14ac:dyDescent="0.2">
      <c r="A1235">
        <f t="shared" si="303"/>
        <v>1</v>
      </c>
      <c r="B1235">
        <f t="shared" si="304"/>
        <v>11</v>
      </c>
      <c r="C1235" s="1">
        <v>35758</v>
      </c>
      <c r="D1235">
        <f t="shared" si="305"/>
        <v>11</v>
      </c>
      <c r="E1235">
        <f t="shared" si="306"/>
        <v>1997</v>
      </c>
      <c r="F1235" s="15"/>
      <c r="G1235" s="16">
        <f t="shared" si="295"/>
        <v>-4.3749999999999734E-2</v>
      </c>
      <c r="H1235" s="16">
        <f t="shared" si="296"/>
        <v>-2.1666666666666945E-2</v>
      </c>
      <c r="I1235" s="16">
        <f t="shared" si="297"/>
        <v>-6.5416666666666679E-2</v>
      </c>
      <c r="J1235" s="7">
        <f>VLOOKUP(C1235,'Nymex hist.'!A:B,2,0)</f>
        <v>2.577</v>
      </c>
      <c r="K1235" s="7"/>
      <c r="L1235" s="7"/>
      <c r="M1235" s="9">
        <f t="shared" si="298"/>
        <v>2.331</v>
      </c>
      <c r="N1235" s="9">
        <f t="shared" si="299"/>
        <v>2.2872500000000002</v>
      </c>
      <c r="O1235" s="9">
        <f t="shared" si="300"/>
        <v>2.2655833333333333</v>
      </c>
      <c r="P1235" s="9">
        <f t="shared" si="301"/>
        <v>2.2805833333333334</v>
      </c>
      <c r="Q1235" s="9">
        <f t="shared" si="302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x14ac:dyDescent="0.2">
      <c r="A1236">
        <f t="shared" si="303"/>
        <v>2</v>
      </c>
      <c r="B1236">
        <f t="shared" si="304"/>
        <v>11</v>
      </c>
      <c r="C1236" s="1">
        <v>35759</v>
      </c>
      <c r="D1236">
        <f t="shared" si="305"/>
        <v>11</v>
      </c>
      <c r="E1236">
        <f t="shared" si="306"/>
        <v>1997</v>
      </c>
      <c r="F1236" s="15"/>
      <c r="G1236" s="16">
        <f t="shared" si="295"/>
        <v>-4.5333333333333226E-2</v>
      </c>
      <c r="H1236" s="16">
        <f t="shared" si="296"/>
        <v>-2.475000000000005E-2</v>
      </c>
      <c r="I1236" s="16">
        <f t="shared" si="297"/>
        <v>-7.0083333333333275E-2</v>
      </c>
      <c r="J1236" s="7">
        <f>VLOOKUP(C1236,'Nymex hist.'!A:B,2,0)</f>
        <v>2.66</v>
      </c>
      <c r="K1236" s="7"/>
      <c r="L1236" s="7"/>
      <c r="M1236" s="9">
        <f t="shared" si="298"/>
        <v>2.3340000000000001</v>
      </c>
      <c r="N1236" s="9">
        <f t="shared" si="299"/>
        <v>2.2886666666666668</v>
      </c>
      <c r="O1236" s="9">
        <f t="shared" si="300"/>
        <v>2.2639166666666668</v>
      </c>
      <c r="P1236" s="9">
        <f t="shared" si="301"/>
        <v>2.2789166666666669</v>
      </c>
      <c r="Q1236" s="9">
        <f t="shared" si="302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x14ac:dyDescent="0.2">
      <c r="A1237">
        <f t="shared" si="303"/>
        <v>3</v>
      </c>
      <c r="B1237">
        <f t="shared" si="304"/>
        <v>11</v>
      </c>
      <c r="C1237" s="1">
        <v>35760</v>
      </c>
      <c r="D1237">
        <f t="shared" si="305"/>
        <v>11</v>
      </c>
      <c r="E1237">
        <f t="shared" si="306"/>
        <v>1997</v>
      </c>
      <c r="F1237" s="15"/>
      <c r="G1237" s="16">
        <f t="shared" si="295"/>
        <v>-2.9916666666666814E-2</v>
      </c>
      <c r="H1237" s="16">
        <f t="shared" si="296"/>
        <v>-2.3333333333332984E-2</v>
      </c>
      <c r="I1237" s="16">
        <f t="shared" si="297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8"/>
        <v>2.3070833333333334</v>
      </c>
      <c r="N1237" s="9">
        <f t="shared" si="299"/>
        <v>2.2771666666666666</v>
      </c>
      <c r="O1237" s="9">
        <f t="shared" si="300"/>
        <v>2.2538333333333336</v>
      </c>
      <c r="P1237" s="9">
        <f t="shared" si="301"/>
        <v>2.2688333333333333</v>
      </c>
      <c r="Q1237" s="9">
        <f t="shared" si="302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x14ac:dyDescent="0.2">
      <c r="A1238">
        <f t="shared" si="303"/>
        <v>1</v>
      </c>
      <c r="B1238">
        <f t="shared" si="304"/>
        <v>12</v>
      </c>
      <c r="C1238" s="1">
        <v>35765</v>
      </c>
      <c r="D1238">
        <f t="shared" si="305"/>
        <v>12</v>
      </c>
      <c r="E1238">
        <f t="shared" si="306"/>
        <v>1997</v>
      </c>
      <c r="F1238" s="15"/>
      <c r="G1238" s="16">
        <f t="shared" si="295"/>
        <v>-8.5666666666666558E-2</v>
      </c>
      <c r="H1238" s="16">
        <f t="shared" si="296"/>
        <v>-1.8583333333333396E-2</v>
      </c>
      <c r="I1238" s="16">
        <f t="shared" si="297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8"/>
        <v>2.3790833333333334</v>
      </c>
      <c r="N1238" s="9">
        <f t="shared" si="299"/>
        <v>2.2934166666666669</v>
      </c>
      <c r="O1238" s="9">
        <f t="shared" si="300"/>
        <v>2.2748333333333335</v>
      </c>
      <c r="P1238" s="9">
        <f t="shared" si="301"/>
        <v>2.2848333333333333</v>
      </c>
      <c r="Q1238" s="9">
        <f t="shared" si="302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x14ac:dyDescent="0.2">
      <c r="A1239">
        <f t="shared" si="303"/>
        <v>2</v>
      </c>
      <c r="B1239">
        <f t="shared" si="304"/>
        <v>12</v>
      </c>
      <c r="C1239" s="1">
        <v>35766</v>
      </c>
      <c r="D1239">
        <f t="shared" si="305"/>
        <v>12</v>
      </c>
      <c r="E1239">
        <f t="shared" si="306"/>
        <v>1997</v>
      </c>
      <c r="F1239" s="15"/>
      <c r="G1239" s="16">
        <f t="shared" si="295"/>
        <v>-7.39999999999994E-2</v>
      </c>
      <c r="H1239" s="16">
        <f t="shared" si="296"/>
        <v>-2.1250000000000213E-2</v>
      </c>
      <c r="I1239" s="16">
        <f t="shared" si="297"/>
        <v>-9.5249999999999613E-2</v>
      </c>
      <c r="J1239" s="7">
        <f>VLOOKUP(C1239,'Nymex hist.'!A:B,2,0)</f>
        <v>2.718</v>
      </c>
      <c r="K1239" s="7"/>
      <c r="L1239" s="7"/>
      <c r="M1239" s="9">
        <f t="shared" si="298"/>
        <v>2.375083333333333</v>
      </c>
      <c r="N1239" s="9">
        <f t="shared" si="299"/>
        <v>2.3010833333333336</v>
      </c>
      <c r="O1239" s="9">
        <f t="shared" si="300"/>
        <v>2.2798333333333334</v>
      </c>
      <c r="P1239" s="9">
        <f t="shared" si="301"/>
        <v>2.288583333333333</v>
      </c>
      <c r="Q1239" s="9">
        <f t="shared" si="302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x14ac:dyDescent="0.2">
      <c r="A1240">
        <f t="shared" si="303"/>
        <v>3</v>
      </c>
      <c r="B1240">
        <f t="shared" si="304"/>
        <v>12</v>
      </c>
      <c r="C1240" s="1">
        <v>35767</v>
      </c>
      <c r="D1240">
        <f t="shared" si="305"/>
        <v>12</v>
      </c>
      <c r="E1240">
        <f t="shared" si="306"/>
        <v>1997</v>
      </c>
      <c r="F1240" s="15"/>
      <c r="G1240" s="16">
        <f t="shared" si="295"/>
        <v>-3.658333333333319E-2</v>
      </c>
      <c r="H1240" s="16">
        <f t="shared" si="296"/>
        <v>-2.3249999999999549E-2</v>
      </c>
      <c r="I1240" s="16">
        <f t="shared" si="297"/>
        <v>-5.9833333333332739E-2</v>
      </c>
      <c r="J1240" s="7">
        <f>VLOOKUP(C1240,'Nymex hist.'!A:B,2,0)</f>
        <v>2.609</v>
      </c>
      <c r="K1240" s="7"/>
      <c r="L1240" s="7"/>
      <c r="M1240" s="9">
        <f t="shared" si="298"/>
        <v>2.3308333333333331</v>
      </c>
      <c r="N1240" s="9">
        <f t="shared" si="299"/>
        <v>2.2942499999999999</v>
      </c>
      <c r="O1240" s="9">
        <f t="shared" si="300"/>
        <v>2.2710000000000004</v>
      </c>
      <c r="P1240" s="9">
        <f t="shared" si="301"/>
        <v>2.2759999999999998</v>
      </c>
      <c r="Q1240" s="9">
        <f t="shared" si="302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x14ac:dyDescent="0.2">
      <c r="A1241">
        <f t="shared" si="303"/>
        <v>4</v>
      </c>
      <c r="B1241">
        <f t="shared" si="304"/>
        <v>12</v>
      </c>
      <c r="C1241" s="1">
        <v>35768</v>
      </c>
      <c r="D1241">
        <f t="shared" si="305"/>
        <v>12</v>
      </c>
      <c r="E1241">
        <f t="shared" si="306"/>
        <v>1997</v>
      </c>
      <c r="F1241" s="15"/>
      <c r="G1241" s="16">
        <f t="shared" si="295"/>
        <v>-3.4166666666664014E-3</v>
      </c>
      <c r="H1241" s="16">
        <f t="shared" si="296"/>
        <v>-2.6500000000000412E-2</v>
      </c>
      <c r="I1241" s="16">
        <f t="shared" si="297"/>
        <v>-2.9916666666666814E-2</v>
      </c>
      <c r="J1241" s="7">
        <f>VLOOKUP(C1241,'Nymex hist.'!A:B,2,0)</f>
        <v>2.456</v>
      </c>
      <c r="K1241" s="7"/>
      <c r="L1241" s="7"/>
      <c r="M1241" s="9">
        <f t="shared" si="298"/>
        <v>2.2809166666666667</v>
      </c>
      <c r="N1241" s="9">
        <f t="shared" si="299"/>
        <v>2.2775000000000003</v>
      </c>
      <c r="O1241" s="9">
        <f t="shared" si="300"/>
        <v>2.2509999999999999</v>
      </c>
      <c r="P1241" s="9">
        <f t="shared" si="301"/>
        <v>2.2560000000000002</v>
      </c>
      <c r="Q1241" s="9">
        <f t="shared" si="302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x14ac:dyDescent="0.2">
      <c r="A1242">
        <f t="shared" si="303"/>
        <v>5</v>
      </c>
      <c r="B1242">
        <f t="shared" si="304"/>
        <v>12</v>
      </c>
      <c r="C1242" s="1">
        <v>35769</v>
      </c>
      <c r="D1242">
        <f t="shared" si="305"/>
        <v>12</v>
      </c>
      <c r="E1242">
        <f t="shared" si="306"/>
        <v>1997</v>
      </c>
      <c r="F1242" s="15"/>
      <c r="G1242" s="16">
        <f t="shared" si="295"/>
        <v>1.1666666666667602E-3</v>
      </c>
      <c r="H1242" s="16">
        <f t="shared" si="296"/>
        <v>-2.5666666666666949E-2</v>
      </c>
      <c r="I1242" s="16">
        <f t="shared" si="297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8"/>
        <v>2.2854999999999999</v>
      </c>
      <c r="N1242" s="9">
        <f t="shared" si="299"/>
        <v>2.2866666666666666</v>
      </c>
      <c r="O1242" s="9">
        <f t="shared" si="300"/>
        <v>2.2609999999999997</v>
      </c>
      <c r="P1242" s="9">
        <f t="shared" si="301"/>
        <v>2.266</v>
      </c>
      <c r="Q1242" s="9">
        <f t="shared" si="302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x14ac:dyDescent="0.2">
      <c r="A1243">
        <f t="shared" si="303"/>
        <v>1</v>
      </c>
      <c r="B1243">
        <f t="shared" si="304"/>
        <v>12</v>
      </c>
      <c r="C1243" s="1">
        <v>35772</v>
      </c>
      <c r="D1243">
        <f t="shared" si="305"/>
        <v>12</v>
      </c>
      <c r="E1243">
        <f t="shared" si="306"/>
        <v>1997</v>
      </c>
      <c r="F1243" s="15"/>
      <c r="G1243" s="16">
        <f t="shared" si="295"/>
        <v>7.3333333333329698E-3</v>
      </c>
      <c r="H1243" s="16">
        <f t="shared" si="296"/>
        <v>-5.1916666666666167E-2</v>
      </c>
      <c r="I1243" s="16">
        <f t="shared" si="297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8"/>
        <v>2.2891666666666666</v>
      </c>
      <c r="N1243" s="9">
        <f t="shared" si="299"/>
        <v>2.2964999999999995</v>
      </c>
      <c r="O1243" s="9">
        <f t="shared" si="300"/>
        <v>2.2445833333333334</v>
      </c>
      <c r="P1243" s="9">
        <f t="shared" si="301"/>
        <v>2.2495833333333333</v>
      </c>
      <c r="Q1243" s="9">
        <f t="shared" si="302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x14ac:dyDescent="0.2">
      <c r="A1244">
        <f t="shared" si="303"/>
        <v>2</v>
      </c>
      <c r="B1244">
        <f t="shared" si="304"/>
        <v>12</v>
      </c>
      <c r="C1244" s="1">
        <v>35773</v>
      </c>
      <c r="D1244">
        <f t="shared" si="305"/>
        <v>12</v>
      </c>
      <c r="E1244">
        <f t="shared" si="306"/>
        <v>1997</v>
      </c>
      <c r="F1244" s="15"/>
      <c r="G1244" s="16">
        <f t="shared" si="295"/>
        <v>-2.3666666666667169E-2</v>
      </c>
      <c r="H1244" s="16">
        <f t="shared" si="296"/>
        <v>-5.6333333333332902E-2</v>
      </c>
      <c r="I1244" s="16">
        <f t="shared" si="297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8"/>
        <v>2.3245833333333334</v>
      </c>
      <c r="N1244" s="9">
        <f t="shared" si="299"/>
        <v>2.3009166666666663</v>
      </c>
      <c r="O1244" s="9">
        <f t="shared" si="300"/>
        <v>2.2445833333333334</v>
      </c>
      <c r="P1244" s="9">
        <f t="shared" si="301"/>
        <v>2.2495833333333333</v>
      </c>
      <c r="Q1244" s="9">
        <f t="shared" si="302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x14ac:dyDescent="0.2">
      <c r="A1245">
        <f t="shared" si="303"/>
        <v>3</v>
      </c>
      <c r="B1245">
        <f t="shared" si="304"/>
        <v>12</v>
      </c>
      <c r="C1245" s="1">
        <v>35774</v>
      </c>
      <c r="D1245">
        <f t="shared" si="305"/>
        <v>12</v>
      </c>
      <c r="E1245">
        <f t="shared" si="306"/>
        <v>1997</v>
      </c>
      <c r="F1245" s="15"/>
      <c r="G1245" s="16">
        <f t="shared" si="295"/>
        <v>7.6666666666662664E-3</v>
      </c>
      <c r="H1245" s="16">
        <f t="shared" si="296"/>
        <v>-4.8999999999999932E-2</v>
      </c>
      <c r="I1245" s="16">
        <f t="shared" si="297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8"/>
        <v>2.2817500000000002</v>
      </c>
      <c r="N1245" s="9">
        <f t="shared" si="299"/>
        <v>2.2894166666666664</v>
      </c>
      <c r="O1245" s="9">
        <f t="shared" si="300"/>
        <v>2.2404166666666665</v>
      </c>
      <c r="P1245" s="9">
        <f t="shared" si="301"/>
        <v>2.2454166666666668</v>
      </c>
      <c r="Q1245" s="9">
        <f t="shared" si="302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x14ac:dyDescent="0.2">
      <c r="A1246">
        <f t="shared" si="303"/>
        <v>4</v>
      </c>
      <c r="B1246">
        <f t="shared" si="304"/>
        <v>12</v>
      </c>
      <c r="C1246" s="1">
        <v>35775</v>
      </c>
      <c r="D1246">
        <f t="shared" si="305"/>
        <v>12</v>
      </c>
      <c r="E1246">
        <f t="shared" si="306"/>
        <v>1997</v>
      </c>
      <c r="F1246" s="15"/>
      <c r="G1246" s="16">
        <f t="shared" si="295"/>
        <v>2.8249999999999886E-2</v>
      </c>
      <c r="H1246" s="16">
        <f t="shared" si="296"/>
        <v>-3.6999999999999922E-2</v>
      </c>
      <c r="I1246" s="16">
        <f t="shared" si="297"/>
        <v>-8.7500000000000355E-3</v>
      </c>
      <c r="J1246" s="7">
        <f>VLOOKUP(C1246,'Nymex hist.'!A:B,2,0)</f>
        <v>2.343</v>
      </c>
      <c r="K1246" s="7"/>
      <c r="L1246" s="7"/>
      <c r="M1246" s="9">
        <f t="shared" si="298"/>
        <v>2.2591666666666668</v>
      </c>
      <c r="N1246" s="9">
        <f t="shared" si="299"/>
        <v>2.2874166666666667</v>
      </c>
      <c r="O1246" s="9">
        <f t="shared" si="300"/>
        <v>2.2504166666666667</v>
      </c>
      <c r="P1246" s="9">
        <f t="shared" si="301"/>
        <v>2.2554166666666666</v>
      </c>
      <c r="Q1246" s="9">
        <f t="shared" si="302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x14ac:dyDescent="0.2">
      <c r="A1247">
        <f t="shared" si="303"/>
        <v>5</v>
      </c>
      <c r="B1247">
        <f t="shared" si="304"/>
        <v>12</v>
      </c>
      <c r="C1247" s="1">
        <v>35776</v>
      </c>
      <c r="D1247">
        <f t="shared" si="305"/>
        <v>12</v>
      </c>
      <c r="E1247">
        <f t="shared" si="306"/>
        <v>1997</v>
      </c>
      <c r="F1247" s="15"/>
      <c r="G1247" s="16">
        <f t="shared" si="295"/>
        <v>3.4416666666666096E-2</v>
      </c>
      <c r="H1247" s="16">
        <f t="shared" si="296"/>
        <v>-3.1833333333333158E-2</v>
      </c>
      <c r="I1247" s="16">
        <f t="shared" si="297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8"/>
        <v>2.2578333333333336</v>
      </c>
      <c r="N1247" s="9">
        <f t="shared" si="299"/>
        <v>2.2922499999999997</v>
      </c>
      <c r="O1247" s="9">
        <f t="shared" si="300"/>
        <v>2.2604166666666665</v>
      </c>
      <c r="P1247" s="9">
        <f t="shared" si="301"/>
        <v>2.2654166666666664</v>
      </c>
      <c r="Q1247" s="9">
        <f t="shared" si="302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x14ac:dyDescent="0.2">
      <c r="A1248">
        <f t="shared" si="303"/>
        <v>1</v>
      </c>
      <c r="B1248">
        <f t="shared" si="304"/>
        <v>12</v>
      </c>
      <c r="C1248" s="1">
        <v>35779</v>
      </c>
      <c r="D1248">
        <f t="shared" si="305"/>
        <v>12</v>
      </c>
      <c r="E1248">
        <f t="shared" si="306"/>
        <v>1997</v>
      </c>
      <c r="F1248" s="15"/>
      <c r="G1248" s="16">
        <f t="shared" si="295"/>
        <v>4.1999999999999815E-2</v>
      </c>
      <c r="H1248" s="16">
        <f t="shared" si="296"/>
        <v>-2.9166666666666785E-2</v>
      </c>
      <c r="I1248" s="16">
        <f t="shared" si="297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8"/>
        <v>2.23725</v>
      </c>
      <c r="N1248" s="9">
        <f t="shared" si="299"/>
        <v>2.2792499999999998</v>
      </c>
      <c r="O1248" s="9">
        <f t="shared" si="300"/>
        <v>2.250083333333333</v>
      </c>
      <c r="P1248" s="9">
        <f t="shared" si="301"/>
        <v>2.2550833333333338</v>
      </c>
      <c r="Q1248" s="9">
        <f t="shared" si="302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x14ac:dyDescent="0.2">
      <c r="A1249">
        <f t="shared" si="303"/>
        <v>2</v>
      </c>
      <c r="B1249">
        <f t="shared" si="304"/>
        <v>12</v>
      </c>
      <c r="C1249" s="1">
        <v>35780</v>
      </c>
      <c r="D1249">
        <f t="shared" si="305"/>
        <v>12</v>
      </c>
      <c r="E1249">
        <f t="shared" si="306"/>
        <v>1997</v>
      </c>
      <c r="F1249" s="15"/>
      <c r="G1249" s="16">
        <f t="shared" si="295"/>
        <v>1.5499999999999847E-2</v>
      </c>
      <c r="H1249" s="16">
        <f t="shared" si="296"/>
        <v>-3.1916666666667037E-2</v>
      </c>
      <c r="I1249" s="16">
        <f t="shared" si="297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8"/>
        <v>2.2753333333333337</v>
      </c>
      <c r="N1249" s="9">
        <f t="shared" si="299"/>
        <v>2.2908333333333335</v>
      </c>
      <c r="O1249" s="9">
        <f t="shared" si="300"/>
        <v>2.2589166666666665</v>
      </c>
      <c r="P1249" s="9">
        <f t="shared" si="301"/>
        <v>2.2639166666666664</v>
      </c>
      <c r="Q1249" s="9">
        <f t="shared" si="302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x14ac:dyDescent="0.2">
      <c r="A1250">
        <f t="shared" si="303"/>
        <v>3</v>
      </c>
      <c r="B1250">
        <f t="shared" si="304"/>
        <v>12</v>
      </c>
      <c r="C1250" s="1">
        <v>35781</v>
      </c>
      <c r="D1250">
        <f t="shared" si="305"/>
        <v>12</v>
      </c>
      <c r="E1250">
        <f t="shared" si="306"/>
        <v>1997</v>
      </c>
      <c r="F1250" s="15"/>
      <c r="G1250" s="16">
        <f t="shared" si="295"/>
        <v>1.9333333333333869E-2</v>
      </c>
      <c r="H1250" s="16">
        <f t="shared" si="296"/>
        <v>-3.1166666666667453E-2</v>
      </c>
      <c r="I1250" s="16">
        <f t="shared" si="297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8"/>
        <v>2.3010833333333331</v>
      </c>
      <c r="N1250" s="9">
        <f t="shared" si="299"/>
        <v>2.320416666666667</v>
      </c>
      <c r="O1250" s="9">
        <f t="shared" si="300"/>
        <v>2.2892499999999996</v>
      </c>
      <c r="P1250" s="9">
        <f t="shared" si="301"/>
        <v>2.2942499999999999</v>
      </c>
      <c r="Q1250" s="9">
        <f t="shared" si="302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x14ac:dyDescent="0.2">
      <c r="A1251">
        <f t="shared" si="303"/>
        <v>4</v>
      </c>
      <c r="B1251">
        <f t="shared" si="304"/>
        <v>12</v>
      </c>
      <c r="C1251" s="1">
        <v>35782</v>
      </c>
      <c r="D1251">
        <f t="shared" si="305"/>
        <v>12</v>
      </c>
      <c r="E1251">
        <f t="shared" si="306"/>
        <v>1997</v>
      </c>
      <c r="F1251" s="15"/>
      <c r="G1251" s="16">
        <f t="shared" si="295"/>
        <v>3.2499999999999751E-2</v>
      </c>
      <c r="H1251" s="16">
        <f t="shared" si="296"/>
        <v>-2.1166666666666334E-2</v>
      </c>
      <c r="I1251" s="16">
        <f t="shared" si="297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8"/>
        <v>2.2919166666666668</v>
      </c>
      <c r="N1251" s="9">
        <f t="shared" si="299"/>
        <v>2.3244166666666666</v>
      </c>
      <c r="O1251" s="9">
        <f t="shared" si="300"/>
        <v>2.3032500000000002</v>
      </c>
      <c r="P1251" s="9">
        <f t="shared" si="301"/>
        <v>2.3032500000000002</v>
      </c>
      <c r="Q1251" s="9">
        <f t="shared" si="302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x14ac:dyDescent="0.2">
      <c r="A1252">
        <f t="shared" si="303"/>
        <v>5</v>
      </c>
      <c r="B1252">
        <f t="shared" si="304"/>
        <v>12</v>
      </c>
      <c r="C1252" s="1">
        <v>35783</v>
      </c>
      <c r="D1252">
        <f t="shared" si="305"/>
        <v>12</v>
      </c>
      <c r="E1252">
        <f t="shared" si="306"/>
        <v>1997</v>
      </c>
      <c r="F1252" s="15"/>
      <c r="G1252" s="16">
        <f t="shared" si="295"/>
        <v>8.999999999999897E-3</v>
      </c>
      <c r="H1252" s="16">
        <f t="shared" si="296"/>
        <v>-3.8499999999999535E-2</v>
      </c>
      <c r="I1252" s="16">
        <f t="shared" si="297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8"/>
        <v>2.3127499999999999</v>
      </c>
      <c r="N1252" s="9">
        <f t="shared" si="299"/>
        <v>2.3217499999999998</v>
      </c>
      <c r="O1252" s="9">
        <f t="shared" si="300"/>
        <v>2.2832500000000002</v>
      </c>
      <c r="P1252" s="9">
        <f t="shared" si="301"/>
        <v>2.2832500000000002</v>
      </c>
      <c r="Q1252" s="9">
        <f t="shared" si="302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x14ac:dyDescent="0.2">
      <c r="A1253">
        <f t="shared" si="303"/>
        <v>1</v>
      </c>
      <c r="B1253">
        <f t="shared" si="304"/>
        <v>12</v>
      </c>
      <c r="C1253" s="1">
        <v>35786</v>
      </c>
      <c r="D1253">
        <f t="shared" si="305"/>
        <v>12</v>
      </c>
      <c r="E1253">
        <f t="shared" si="306"/>
        <v>1997</v>
      </c>
      <c r="F1253" s="15"/>
      <c r="G1253" s="16">
        <f t="shared" si="295"/>
        <v>3.7500000000000089E-2</v>
      </c>
      <c r="H1253" s="16">
        <f t="shared" si="296"/>
        <v>-4.0333333333333776E-2</v>
      </c>
      <c r="I1253" s="16">
        <f t="shared" si="297"/>
        <v>-2.8333333333336874E-3</v>
      </c>
      <c r="J1253" s="7">
        <f>VLOOKUP(C1253,'Nymex hist.'!A:B,2,0)</f>
        <v>2.367</v>
      </c>
      <c r="K1253" s="7"/>
      <c r="L1253" s="7"/>
      <c r="M1253" s="9">
        <f t="shared" si="298"/>
        <v>2.2508333333333335</v>
      </c>
      <c r="N1253" s="9">
        <f t="shared" si="299"/>
        <v>2.2883333333333336</v>
      </c>
      <c r="O1253" s="9">
        <f t="shared" si="300"/>
        <v>2.2479999999999998</v>
      </c>
      <c r="P1253" s="9">
        <f t="shared" si="301"/>
        <v>2.2479999999999998</v>
      </c>
      <c r="Q1253" s="9">
        <f t="shared" si="302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x14ac:dyDescent="0.2">
      <c r="A1254">
        <f t="shared" si="303"/>
        <v>2</v>
      </c>
      <c r="B1254">
        <f t="shared" si="304"/>
        <v>12</v>
      </c>
      <c r="C1254" s="1">
        <v>35787</v>
      </c>
      <c r="D1254">
        <f t="shared" si="305"/>
        <v>12</v>
      </c>
      <c r="E1254">
        <f t="shared" si="306"/>
        <v>1997</v>
      </c>
      <c r="F1254" s="15"/>
      <c r="G1254" s="16">
        <f t="shared" si="295"/>
        <v>5.483333333333329E-2</v>
      </c>
      <c r="H1254" s="16">
        <f t="shared" si="296"/>
        <v>-4.0333333333333332E-2</v>
      </c>
      <c r="I1254" s="16">
        <f t="shared" si="297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8"/>
        <v>2.1918333333333333</v>
      </c>
      <c r="N1254" s="9">
        <f t="shared" si="299"/>
        <v>2.2466666666666666</v>
      </c>
      <c r="O1254" s="9">
        <f t="shared" si="300"/>
        <v>2.2063333333333333</v>
      </c>
      <c r="P1254" s="9">
        <f t="shared" si="301"/>
        <v>2.2063333333333333</v>
      </c>
      <c r="Q1254" s="9">
        <f t="shared" si="302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x14ac:dyDescent="0.2">
      <c r="A1255">
        <f t="shared" si="303"/>
        <v>3</v>
      </c>
      <c r="B1255">
        <f t="shared" si="304"/>
        <v>12</v>
      </c>
      <c r="C1255" s="1">
        <v>35788</v>
      </c>
      <c r="D1255">
        <f t="shared" si="305"/>
        <v>12</v>
      </c>
      <c r="E1255">
        <f t="shared" si="306"/>
        <v>1997</v>
      </c>
      <c r="F1255" s="15"/>
      <c r="G1255" s="16">
        <f t="shared" si="295"/>
        <v>4.4499999999999762E-2</v>
      </c>
      <c r="H1255" s="16">
        <f t="shared" si="296"/>
        <v>-2.8083333333333016E-2</v>
      </c>
      <c r="I1255" s="16">
        <f t="shared" si="297"/>
        <v>1.6416666666666746E-2</v>
      </c>
      <c r="J1255" s="7">
        <f>VLOOKUP(C1255,'Nymex hist.'!A:B,2,0)</f>
        <v>2.246</v>
      </c>
      <c r="K1255" s="7"/>
      <c r="L1255" s="7"/>
      <c r="M1255" s="9">
        <f t="shared" si="298"/>
        <v>2.2199166666666668</v>
      </c>
      <c r="N1255" s="9">
        <f t="shared" si="299"/>
        <v>2.2644166666666665</v>
      </c>
      <c r="O1255" s="9">
        <f t="shared" si="300"/>
        <v>2.2363333333333335</v>
      </c>
      <c r="P1255" s="9">
        <f t="shared" si="301"/>
        <v>2.2363333333333335</v>
      </c>
      <c r="Q1255" s="9">
        <f t="shared" si="302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x14ac:dyDescent="0.2">
      <c r="A1256">
        <f t="shared" si="303"/>
        <v>5</v>
      </c>
      <c r="B1256">
        <f t="shared" si="304"/>
        <v>12</v>
      </c>
      <c r="C1256" s="1">
        <v>35790</v>
      </c>
      <c r="D1256">
        <f t="shared" si="305"/>
        <v>12</v>
      </c>
      <c r="E1256">
        <f t="shared" si="306"/>
        <v>1997</v>
      </c>
      <c r="F1256" s="15"/>
      <c r="G1256" s="16">
        <f t="shared" si="295"/>
        <v>3.8250000000000561E-2</v>
      </c>
      <c r="H1256" s="16">
        <f t="shared" si="296"/>
        <v>-3.3083333333333798E-2</v>
      </c>
      <c r="I1256" s="16">
        <f t="shared" si="297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8"/>
        <v>2.2365833333333334</v>
      </c>
      <c r="N1256" s="9">
        <f t="shared" si="299"/>
        <v>2.2748333333333339</v>
      </c>
      <c r="O1256" s="9">
        <f t="shared" si="300"/>
        <v>2.2417500000000001</v>
      </c>
      <c r="P1256" s="9">
        <f t="shared" si="301"/>
        <v>2.2417500000000001</v>
      </c>
      <c r="Q1256" s="9">
        <f t="shared" si="302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x14ac:dyDescent="0.2">
      <c r="A1257">
        <f t="shared" si="303"/>
        <v>1</v>
      </c>
      <c r="B1257">
        <f t="shared" si="304"/>
        <v>12</v>
      </c>
      <c r="C1257" s="1">
        <v>35793</v>
      </c>
      <c r="D1257">
        <f t="shared" si="305"/>
        <v>12</v>
      </c>
      <c r="E1257">
        <f t="shared" si="306"/>
        <v>1997</v>
      </c>
      <c r="F1257" s="15"/>
      <c r="G1257" s="16">
        <f t="shared" si="295"/>
        <v>1.4000000000000234E-2</v>
      </c>
      <c r="H1257" s="16">
        <f t="shared" si="296"/>
        <v>-4.091666666666649E-2</v>
      </c>
      <c r="I1257" s="16">
        <f t="shared" si="297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8"/>
        <v>2.261333333333333</v>
      </c>
      <c r="N1257" s="9">
        <f t="shared" si="299"/>
        <v>2.2753333333333332</v>
      </c>
      <c r="O1257" s="9">
        <f t="shared" si="300"/>
        <v>2.2344166666666667</v>
      </c>
      <c r="P1257" s="9">
        <f t="shared" si="301"/>
        <v>2.2344166666666667</v>
      </c>
      <c r="Q1257" s="9">
        <f t="shared" si="302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x14ac:dyDescent="0.2">
      <c r="A1258">
        <f t="shared" si="303"/>
        <v>2</v>
      </c>
      <c r="B1258">
        <f t="shared" si="304"/>
        <v>12</v>
      </c>
      <c r="C1258" s="1">
        <v>35794</v>
      </c>
      <c r="D1258">
        <f t="shared" si="305"/>
        <v>12</v>
      </c>
      <c r="E1258">
        <f t="shared" si="306"/>
        <v>1997</v>
      </c>
      <c r="F1258" s="15"/>
      <c r="G1258" s="16">
        <f t="shared" si="295"/>
        <v>2.3083333333334011E-2</v>
      </c>
      <c r="H1258" s="16">
        <f t="shared" si="296"/>
        <v>-3.1083333333334018E-2</v>
      </c>
      <c r="I1258" s="16">
        <f t="shared" si="297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8"/>
        <v>2.2335833333333333</v>
      </c>
      <c r="N1258" s="9">
        <f t="shared" si="299"/>
        <v>2.2566666666666673</v>
      </c>
      <c r="O1258" s="9">
        <f t="shared" si="300"/>
        <v>2.2255833333333332</v>
      </c>
      <c r="P1258" s="9">
        <f t="shared" si="301"/>
        <v>2.2220833333333334</v>
      </c>
      <c r="Q1258" s="9">
        <f t="shared" si="302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x14ac:dyDescent="0.2">
      <c r="A1259">
        <f t="shared" si="303"/>
        <v>3</v>
      </c>
      <c r="B1259">
        <f t="shared" si="304"/>
        <v>12</v>
      </c>
      <c r="C1259" s="1">
        <v>35795</v>
      </c>
      <c r="D1259">
        <f t="shared" si="305"/>
        <v>12</v>
      </c>
      <c r="E1259">
        <f t="shared" si="306"/>
        <v>1997</v>
      </c>
      <c r="F1259" s="15"/>
      <c r="G1259" s="16">
        <f t="shared" si="295"/>
        <v>1.1750000000000149E-2</v>
      </c>
      <c r="H1259" s="16">
        <f t="shared" si="296"/>
        <v>-2.791666666666659E-2</v>
      </c>
      <c r="I1259" s="16">
        <f t="shared" si="297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8"/>
        <v>2.247583333333333</v>
      </c>
      <c r="N1259" s="9">
        <f t="shared" si="299"/>
        <v>2.2593333333333332</v>
      </c>
      <c r="O1259" s="9">
        <f t="shared" si="300"/>
        <v>2.2314166666666666</v>
      </c>
      <c r="P1259" s="9">
        <f t="shared" si="301"/>
        <v>2.2329166666666667</v>
      </c>
      <c r="Q1259" s="9">
        <f t="shared" si="302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x14ac:dyDescent="0.2">
      <c r="A1260">
        <f t="shared" si="303"/>
        <v>5</v>
      </c>
      <c r="B1260">
        <f t="shared" si="304"/>
        <v>1</v>
      </c>
      <c r="C1260" s="1">
        <v>35797</v>
      </c>
      <c r="D1260">
        <f t="shared" si="305"/>
        <v>1</v>
      </c>
      <c r="E1260">
        <f t="shared" si="306"/>
        <v>1998</v>
      </c>
      <c r="F1260" s="17">
        <f>L1260-K1260</f>
        <v>0.24828571428571466</v>
      </c>
      <c r="G1260" s="16">
        <f t="shared" si="295"/>
        <v>-4.1666666666664298E-3</v>
      </c>
      <c r="H1260" s="16">
        <f t="shared" si="296"/>
        <v>7.8333333333331367E-3</v>
      </c>
      <c r="I1260" s="16">
        <f t="shared" si="297"/>
        <v>3.6666666666667069E-3</v>
      </c>
      <c r="J1260" s="7">
        <f>VLOOKUP(C1260,'Nymex hist.'!A:B,2,0)</f>
        <v>2.153</v>
      </c>
      <c r="K1260" s="11">
        <f t="shared" ref="K1260:K1291" si="307">AVERAGE(CC1260:CI1260)</f>
        <v>2.1327142857142856</v>
      </c>
      <c r="L1260" s="11">
        <f>AVERAGE(CJ1260:CN1260)</f>
        <v>2.3810000000000002</v>
      </c>
      <c r="M1260" s="9">
        <f t="shared" si="298"/>
        <v>2.2394166666666666</v>
      </c>
      <c r="N1260" s="9">
        <f t="shared" si="299"/>
        <v>2.2352500000000002</v>
      </c>
      <c r="O1260" s="9">
        <f t="shared" si="300"/>
        <v>2.2430833333333333</v>
      </c>
      <c r="P1260" s="9">
        <f t="shared" si="301"/>
        <v>2.2630833333333333</v>
      </c>
      <c r="Q1260" s="9">
        <f t="shared" si="302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x14ac:dyDescent="0.2">
      <c r="A1261">
        <f t="shared" si="303"/>
        <v>1</v>
      </c>
      <c r="B1261">
        <f t="shared" si="304"/>
        <v>1</v>
      </c>
      <c r="C1261" s="1">
        <v>35800</v>
      </c>
      <c r="D1261">
        <f t="shared" si="305"/>
        <v>1</v>
      </c>
      <c r="E1261">
        <f t="shared" si="306"/>
        <v>1998</v>
      </c>
      <c r="F1261" s="17">
        <f t="shared" ref="F1261:F1324" si="308">L1261-K1261</f>
        <v>0.23388571428571403</v>
      </c>
      <c r="G1261" s="16">
        <f t="shared" si="295"/>
        <v>3.3333333333329662E-3</v>
      </c>
      <c r="H1261" s="16">
        <f t="shared" si="296"/>
        <v>1.2999999999999901E-2</v>
      </c>
      <c r="I1261" s="16">
        <f t="shared" si="297"/>
        <v>1.6333333333332867E-2</v>
      </c>
      <c r="J1261" s="7">
        <f>VLOOKUP(C1261,'Nymex hist.'!A:B,2,0)</f>
        <v>2.2069999999999999</v>
      </c>
      <c r="K1261" s="11">
        <f t="shared" si="307"/>
        <v>2.1537142857142859</v>
      </c>
      <c r="L1261" s="11">
        <f t="shared" ref="L1261:L1324" si="309">AVERAGE(CJ1261:CN1261)</f>
        <v>2.3875999999999999</v>
      </c>
      <c r="M1261" s="9">
        <f t="shared" si="298"/>
        <v>2.2455833333333337</v>
      </c>
      <c r="N1261" s="9">
        <f t="shared" si="299"/>
        <v>2.2489166666666667</v>
      </c>
      <c r="O1261" s="9">
        <f t="shared" si="300"/>
        <v>2.2619166666666666</v>
      </c>
      <c r="P1261" s="9">
        <f t="shared" si="301"/>
        <v>2.2869166666666665</v>
      </c>
      <c r="Q1261" s="9">
        <f t="shared" si="302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x14ac:dyDescent="0.2">
      <c r="A1262">
        <f t="shared" si="303"/>
        <v>2</v>
      </c>
      <c r="B1262">
        <f t="shared" si="304"/>
        <v>1</v>
      </c>
      <c r="C1262" s="1">
        <v>35801</v>
      </c>
      <c r="D1262">
        <f t="shared" si="305"/>
        <v>1</v>
      </c>
      <c r="E1262">
        <f t="shared" si="306"/>
        <v>1998</v>
      </c>
      <c r="F1262" s="17">
        <f t="shared" si="308"/>
        <v>0.24394285714285679</v>
      </c>
      <c r="G1262" s="16">
        <f t="shared" si="295"/>
        <v>5.8333333333315807E-4</v>
      </c>
      <c r="H1262" s="16">
        <f t="shared" si="296"/>
        <v>1.2583333333333169E-2</v>
      </c>
      <c r="I1262" s="16">
        <f t="shared" si="297"/>
        <v>1.3166666666666327E-2</v>
      </c>
      <c r="J1262" s="7">
        <f>VLOOKUP(C1262,'Nymex hist.'!A:B,2,0)</f>
        <v>2.1819999999999999</v>
      </c>
      <c r="K1262" s="11">
        <f t="shared" si="307"/>
        <v>2.136857142857143</v>
      </c>
      <c r="L1262" s="11">
        <f t="shared" si="309"/>
        <v>2.3807999999999998</v>
      </c>
      <c r="M1262" s="9">
        <f t="shared" si="298"/>
        <v>2.2436666666666669</v>
      </c>
      <c r="N1262" s="9">
        <f t="shared" si="299"/>
        <v>2.2442500000000001</v>
      </c>
      <c r="O1262" s="9">
        <f t="shared" si="300"/>
        <v>2.2568333333333332</v>
      </c>
      <c r="P1262" s="9">
        <f t="shared" si="301"/>
        <v>2.2818333333333332</v>
      </c>
      <c r="Q1262" s="9">
        <f t="shared" si="302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x14ac:dyDescent="0.2">
      <c r="A1263">
        <f t="shared" si="303"/>
        <v>3</v>
      </c>
      <c r="B1263">
        <f t="shared" si="304"/>
        <v>1</v>
      </c>
      <c r="C1263" s="1">
        <v>35802</v>
      </c>
      <c r="D1263">
        <f t="shared" si="305"/>
        <v>1</v>
      </c>
      <c r="E1263">
        <f t="shared" si="306"/>
        <v>1998</v>
      </c>
      <c r="F1263" s="17">
        <f t="shared" si="308"/>
        <v>0.25405714285714254</v>
      </c>
      <c r="G1263" s="16">
        <f t="shared" si="295"/>
        <v>3.3333333333285253E-4</v>
      </c>
      <c r="H1263" s="16">
        <f t="shared" si="296"/>
        <v>1.2583333333333613E-2</v>
      </c>
      <c r="I1263" s="16">
        <f t="shared" si="297"/>
        <v>1.2916666666666465E-2</v>
      </c>
      <c r="J1263" s="7">
        <f>VLOOKUP(C1263,'Nymex hist.'!A:B,2,0)</f>
        <v>2.145</v>
      </c>
      <c r="K1263" s="11">
        <f t="shared" si="307"/>
        <v>2.1281428571428571</v>
      </c>
      <c r="L1263" s="11">
        <f t="shared" si="309"/>
        <v>2.3821999999999997</v>
      </c>
      <c r="M1263" s="9">
        <f t="shared" si="298"/>
        <v>2.2469166666666669</v>
      </c>
      <c r="N1263" s="9">
        <f t="shared" si="299"/>
        <v>2.2472499999999997</v>
      </c>
      <c r="O1263" s="9">
        <f t="shared" si="300"/>
        <v>2.2598333333333334</v>
      </c>
      <c r="P1263" s="9">
        <f t="shared" si="301"/>
        <v>2.2848333333333333</v>
      </c>
      <c r="Q1263" s="9">
        <f t="shared" si="302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">
      <c r="A1264" s="31">
        <f t="shared" si="303"/>
        <v>4</v>
      </c>
      <c r="B1264" s="31">
        <f t="shared" si="304"/>
        <v>1</v>
      </c>
      <c r="C1264" s="1">
        <v>35803</v>
      </c>
      <c r="D1264">
        <f t="shared" si="305"/>
        <v>1</v>
      </c>
      <c r="E1264">
        <f t="shared" si="306"/>
        <v>1998</v>
      </c>
      <c r="F1264" s="19">
        <f t="shared" si="308"/>
        <v>0.26782857142857175</v>
      </c>
      <c r="G1264" s="19">
        <f t="shared" si="295"/>
        <v>1.1083333333333112E-2</v>
      </c>
      <c r="H1264" s="19">
        <f t="shared" si="296"/>
        <v>1.2583333333333613E-2</v>
      </c>
      <c r="I1264" s="19">
        <f t="shared" si="297"/>
        <v>2.3666666666666725E-2</v>
      </c>
      <c r="J1264" s="21">
        <f>VLOOKUP(C1264,'Nymex hist.'!A:B,2,0)</f>
        <v>2.0459999999999998</v>
      </c>
      <c r="K1264" s="21">
        <f t="shared" si="307"/>
        <v>2.0935714285714289</v>
      </c>
      <c r="L1264" s="21">
        <f t="shared" si="309"/>
        <v>2.3614000000000006</v>
      </c>
      <c r="M1264" s="21">
        <f t="shared" si="298"/>
        <v>2.2361666666666666</v>
      </c>
      <c r="N1264" s="21">
        <f t="shared" si="299"/>
        <v>2.2472499999999997</v>
      </c>
      <c r="O1264" s="21">
        <f t="shared" si="300"/>
        <v>2.2598333333333334</v>
      </c>
      <c r="P1264" s="21">
        <f t="shared" si="301"/>
        <v>2.2848333333333333</v>
      </c>
      <c r="Q1264" s="21">
        <f t="shared" si="302"/>
        <v>2.3148333333333335</v>
      </c>
      <c r="R1264" s="8">
        <v>35803</v>
      </c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9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  <c r="BO1264" s="27"/>
      <c r="BP1264" s="27"/>
      <c r="BQ1264" s="27"/>
      <c r="BR1264" s="27"/>
      <c r="BS1264" s="27"/>
      <c r="BT1264" s="27"/>
      <c r="BU1264" s="27"/>
      <c r="BV1264" s="27"/>
      <c r="BW1264" s="27"/>
      <c r="BX1264" s="27"/>
      <c r="BY1264" s="27"/>
      <c r="BZ1264" s="27"/>
      <c r="CA1264" s="27">
        <v>2.0459999999999998</v>
      </c>
      <c r="CB1264" s="27">
        <v>2.0510000000000002</v>
      </c>
      <c r="CC1264" s="27">
        <v>2.0430000000000001</v>
      </c>
      <c r="CD1264" s="27">
        <v>2.0550000000000002</v>
      </c>
      <c r="CE1264" s="27">
        <v>2.0720000000000001</v>
      </c>
      <c r="CF1264" s="27">
        <v>2.0870000000000002</v>
      </c>
      <c r="CG1264" s="27">
        <v>2.105</v>
      </c>
      <c r="CH1264" s="27">
        <v>2.12</v>
      </c>
      <c r="CI1264" s="27">
        <v>2.173</v>
      </c>
      <c r="CJ1264" s="27">
        <v>2.298</v>
      </c>
      <c r="CK1264" s="27">
        <v>2.4380000000000002</v>
      </c>
      <c r="CL1264" s="27">
        <v>2.4630000000000001</v>
      </c>
      <c r="CM1264" s="27">
        <v>2.347</v>
      </c>
      <c r="CN1264" s="27">
        <v>2.2610000000000001</v>
      </c>
      <c r="CO1264" s="27">
        <v>2.1539999999999999</v>
      </c>
      <c r="CP1264" s="27">
        <v>2.1190000000000002</v>
      </c>
      <c r="CQ1264" s="27">
        <v>2.1230000000000002</v>
      </c>
      <c r="CR1264" s="27">
        <v>2.13</v>
      </c>
      <c r="CS1264" s="27">
        <v>2.14</v>
      </c>
      <c r="CT1264" s="27">
        <v>2.15</v>
      </c>
      <c r="CU1264" s="27">
        <v>2.177</v>
      </c>
      <c r="CV1264" s="27">
        <v>2.3130000000000002</v>
      </c>
      <c r="CW1264" s="27">
        <v>2.4569999999999999</v>
      </c>
      <c r="CX1264" s="27">
        <v>2.4969999999999999</v>
      </c>
      <c r="CY1264" s="27">
        <v>2.363</v>
      </c>
      <c r="CZ1264" s="27">
        <v>2.2719999999999998</v>
      </c>
      <c r="DA1264" s="27">
        <v>2.1640000000000001</v>
      </c>
      <c r="DB1264" s="27">
        <v>2.1440000000000001</v>
      </c>
      <c r="DC1264" s="27">
        <v>2.1429999999999998</v>
      </c>
      <c r="DD1264" s="27">
        <v>2.1459999999999999</v>
      </c>
      <c r="DE1264" s="27">
        <v>2.15</v>
      </c>
      <c r="DF1264" s="27">
        <v>2.1579999999999999</v>
      </c>
      <c r="DG1264" s="27">
        <v>2.1739999999999999</v>
      </c>
      <c r="DH1264" s="27">
        <v>2.3029999999999999</v>
      </c>
      <c r="DI1264" s="27">
        <v>2.4529999999999998</v>
      </c>
      <c r="DJ1264" s="27">
        <v>2.4830000000000001</v>
      </c>
      <c r="DK1264" s="27">
        <v>2.3780000000000001</v>
      </c>
      <c r="DL1264" s="27">
        <v>2.2869999999999999</v>
      </c>
      <c r="DM1264" s="27">
        <v>2.1789999999999998</v>
      </c>
      <c r="DN1264" s="27">
        <v>2.1589999999999998</v>
      </c>
      <c r="DO1264" s="27">
        <v>2.1579999999999999</v>
      </c>
      <c r="DP1264" s="27">
        <v>2.161</v>
      </c>
      <c r="DQ1264" s="27">
        <v>2.165</v>
      </c>
      <c r="DR1264" s="27">
        <v>2.173</v>
      </c>
      <c r="DS1264" s="27">
        <v>2.1890000000000001</v>
      </c>
      <c r="DT1264" s="27">
        <v>2.3180000000000001</v>
      </c>
      <c r="DU1264" s="27">
        <v>2.468</v>
      </c>
      <c r="DV1264" s="27">
        <v>2.508</v>
      </c>
      <c r="DW1264" s="27">
        <v>2.403</v>
      </c>
      <c r="DX1264" s="27">
        <v>2.3119999999999998</v>
      </c>
      <c r="DY1264" s="27">
        <v>2.2040000000000002</v>
      </c>
      <c r="DZ1264" s="27">
        <v>2.1840000000000002</v>
      </c>
      <c r="EA1264" s="27">
        <v>2.1829999999999998</v>
      </c>
      <c r="EB1264" s="27">
        <v>2.1859999999999999</v>
      </c>
      <c r="EC1264" s="27">
        <v>2.19</v>
      </c>
      <c r="ED1264" s="27">
        <v>2.198</v>
      </c>
      <c r="EE1264" s="27">
        <v>2.214</v>
      </c>
      <c r="EF1264" s="27">
        <v>2.343</v>
      </c>
      <c r="EG1264" s="27">
        <v>2.4929999999999999</v>
      </c>
      <c r="EH1264" s="27">
        <v>2.5379999999999998</v>
      </c>
      <c r="EI1264" s="27">
        <v>2.4329999999999998</v>
      </c>
      <c r="EJ1264" s="27">
        <v>2.3420000000000001</v>
      </c>
      <c r="EK1264" s="27">
        <v>2.234</v>
      </c>
      <c r="EL1264" s="27">
        <v>2.214</v>
      </c>
      <c r="EM1264" s="27">
        <v>2.2130000000000001</v>
      </c>
      <c r="EN1264" s="27">
        <v>2.2160000000000002</v>
      </c>
      <c r="EO1264" s="27">
        <v>2.2200000000000002</v>
      </c>
      <c r="EP1264" s="27">
        <v>2.2280000000000002</v>
      </c>
      <c r="EQ1264" s="27">
        <v>2.2440000000000002</v>
      </c>
      <c r="ER1264" s="27">
        <v>2.3730000000000002</v>
      </c>
      <c r="ES1264" s="27">
        <v>2.5230000000000001</v>
      </c>
      <c r="ET1264" s="27">
        <v>2.573</v>
      </c>
      <c r="EU1264" s="27"/>
      <c r="EV1264" s="27"/>
      <c r="EW1264" s="27"/>
      <c r="EX1264" s="27"/>
      <c r="EY1264" s="27"/>
      <c r="EZ1264" s="27"/>
      <c r="FA1264" s="27"/>
      <c r="FB1264" s="27"/>
      <c r="FC1264" s="27"/>
      <c r="FD1264" s="27"/>
      <c r="FE1264" s="27"/>
      <c r="FF1264" s="27"/>
      <c r="FG1264" s="27"/>
      <c r="FH1264" s="27"/>
      <c r="FI1264" s="27"/>
      <c r="FJ1264" s="27"/>
      <c r="FK1264" s="27"/>
      <c r="FL1264" s="27"/>
      <c r="FM1264" s="27"/>
      <c r="FN1264" s="27"/>
      <c r="FO1264" s="27"/>
      <c r="FP1264" s="27"/>
      <c r="FQ1264" s="27"/>
      <c r="FR1264" s="27"/>
      <c r="FS1264" s="27"/>
      <c r="FT1264" s="27"/>
      <c r="FU1264" s="27"/>
      <c r="FV1264" s="27"/>
      <c r="FW1264" s="27"/>
      <c r="FX1264" s="27"/>
      <c r="FY1264" s="27"/>
      <c r="FZ1264" s="27"/>
      <c r="GA1264" s="27"/>
      <c r="GB1264" s="27"/>
      <c r="GC1264" s="27"/>
      <c r="GD1264" s="27"/>
      <c r="GE1264" s="27"/>
      <c r="GF1264" s="27"/>
      <c r="GG1264" s="27"/>
      <c r="GH1264" s="27"/>
      <c r="GI1264" s="27"/>
      <c r="GJ1264" s="27"/>
      <c r="GK1264" s="27"/>
      <c r="GL1264" s="27"/>
      <c r="GM1264" s="27"/>
      <c r="GN1264" s="27"/>
      <c r="GO1264" s="27"/>
      <c r="GP1264" s="27"/>
      <c r="GQ1264" s="27"/>
    </row>
    <row r="1265" spans="1:199" customFormat="1" x14ac:dyDescent="0.2">
      <c r="A1265">
        <f t="shared" si="303"/>
        <v>5</v>
      </c>
      <c r="B1265">
        <f t="shared" si="304"/>
        <v>1</v>
      </c>
      <c r="C1265" s="1">
        <v>35804</v>
      </c>
      <c r="D1265">
        <f t="shared" si="305"/>
        <v>1</v>
      </c>
      <c r="E1265">
        <f t="shared" si="306"/>
        <v>1998</v>
      </c>
      <c r="F1265" s="17">
        <f t="shared" si="308"/>
        <v>0.27671428571428569</v>
      </c>
      <c r="G1265" s="16">
        <f t="shared" si="295"/>
        <v>1.3916666666667243E-2</v>
      </c>
      <c r="H1265" s="16">
        <f t="shared" si="296"/>
        <v>1.2916666666666465E-2</v>
      </c>
      <c r="I1265" s="16">
        <f t="shared" si="297"/>
        <v>2.6833333333333709E-2</v>
      </c>
      <c r="J1265" s="7">
        <f>VLOOKUP(C1265,'Nymex hist.'!A:B,2,0)</f>
        <v>2.0459999999999998</v>
      </c>
      <c r="K1265" s="11">
        <f t="shared" si="307"/>
        <v>2.1032857142857142</v>
      </c>
      <c r="L1265" s="11">
        <f t="shared" si="309"/>
        <v>2.38</v>
      </c>
      <c r="M1265" s="9">
        <f t="shared" si="298"/>
        <v>2.2601666666666667</v>
      </c>
      <c r="N1265" s="9">
        <f t="shared" si="299"/>
        <v>2.2740833333333339</v>
      </c>
      <c r="O1265" s="9">
        <f t="shared" si="300"/>
        <v>2.2870000000000004</v>
      </c>
      <c r="P1265" s="9">
        <f t="shared" si="301"/>
        <v>2.3120000000000003</v>
      </c>
      <c r="Q1265" s="9">
        <f t="shared" si="302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x14ac:dyDescent="0.2">
      <c r="A1266">
        <f t="shared" si="303"/>
        <v>1</v>
      </c>
      <c r="B1266">
        <f t="shared" si="304"/>
        <v>1</v>
      </c>
      <c r="C1266" s="1">
        <v>35807</v>
      </c>
      <c r="D1266">
        <f t="shared" si="305"/>
        <v>1</v>
      </c>
      <c r="E1266">
        <f t="shared" si="306"/>
        <v>1998</v>
      </c>
      <c r="F1266" s="17">
        <f t="shared" si="308"/>
        <v>0.28534285714285668</v>
      </c>
      <c r="G1266" s="16">
        <f t="shared" si="295"/>
        <v>1.6083333333333449E-2</v>
      </c>
      <c r="H1266" s="16">
        <f t="shared" si="296"/>
        <v>1.2916666666666909E-2</v>
      </c>
      <c r="I1266" s="16">
        <f t="shared" si="297"/>
        <v>2.9000000000000359E-2</v>
      </c>
      <c r="J1266" s="7">
        <f>VLOOKUP(C1266,'Nymex hist.'!A:B,2,0)</f>
        <v>2.0019999999999998</v>
      </c>
      <c r="K1266" s="11">
        <f t="shared" si="307"/>
        <v>2.0858571428571429</v>
      </c>
      <c r="L1266" s="11">
        <f t="shared" si="309"/>
        <v>2.3711999999999995</v>
      </c>
      <c r="M1266" s="9">
        <f t="shared" si="298"/>
        <v>2.2570000000000001</v>
      </c>
      <c r="N1266" s="9">
        <f t="shared" si="299"/>
        <v>2.2730833333333336</v>
      </c>
      <c r="O1266" s="9">
        <f t="shared" si="300"/>
        <v>2.2860000000000005</v>
      </c>
      <c r="P1266" s="9">
        <f t="shared" si="301"/>
        <v>2.3109999999999995</v>
      </c>
      <c r="Q1266" s="9">
        <f t="shared" si="302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x14ac:dyDescent="0.2">
      <c r="A1267">
        <f t="shared" si="303"/>
        <v>2</v>
      </c>
      <c r="B1267">
        <f t="shared" si="304"/>
        <v>1</v>
      </c>
      <c r="C1267" s="1">
        <v>35808</v>
      </c>
      <c r="D1267">
        <f t="shared" si="305"/>
        <v>1</v>
      </c>
      <c r="E1267">
        <f t="shared" si="306"/>
        <v>1998</v>
      </c>
      <c r="F1267" s="17">
        <f t="shared" si="308"/>
        <v>0.28008571428571427</v>
      </c>
      <c r="G1267" s="16">
        <f t="shared" si="295"/>
        <v>2.2833333333333705E-2</v>
      </c>
      <c r="H1267" s="16">
        <f t="shared" si="296"/>
        <v>1.3666666666666494E-2</v>
      </c>
      <c r="I1267" s="16">
        <f t="shared" si="297"/>
        <v>3.6500000000000199E-2</v>
      </c>
      <c r="J1267" s="7">
        <f>VLOOKUP(C1267,'Nymex hist.'!A:B,2,0)</f>
        <v>2.0139999999999998</v>
      </c>
      <c r="K1267" s="11">
        <f t="shared" si="307"/>
        <v>2.0907142857142857</v>
      </c>
      <c r="L1267" s="11">
        <f t="shared" si="309"/>
        <v>2.3708</v>
      </c>
      <c r="M1267" s="9">
        <f t="shared" si="298"/>
        <v>2.2568333333333332</v>
      </c>
      <c r="N1267" s="9">
        <f t="shared" si="299"/>
        <v>2.279666666666667</v>
      </c>
      <c r="O1267" s="9">
        <f t="shared" si="300"/>
        <v>2.2933333333333334</v>
      </c>
      <c r="P1267" s="9">
        <f t="shared" si="301"/>
        <v>2.3183333333333334</v>
      </c>
      <c r="Q1267" s="9">
        <f t="shared" si="302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x14ac:dyDescent="0.2">
      <c r="A1268">
        <f t="shared" si="303"/>
        <v>3</v>
      </c>
      <c r="B1268">
        <f t="shared" si="304"/>
        <v>1</v>
      </c>
      <c r="C1268" s="1">
        <v>35809</v>
      </c>
      <c r="D1268">
        <f t="shared" si="305"/>
        <v>1</v>
      </c>
      <c r="E1268">
        <f t="shared" si="306"/>
        <v>1998</v>
      </c>
      <c r="F1268" s="17">
        <f t="shared" si="308"/>
        <v>0.2784571428571434</v>
      </c>
      <c r="G1268" s="16">
        <f t="shared" si="295"/>
        <v>3.0166666666666675E-2</v>
      </c>
      <c r="H1268" s="16">
        <f t="shared" si="296"/>
        <v>1.5000000000000124E-2</v>
      </c>
      <c r="I1268" s="16">
        <f t="shared" si="297"/>
        <v>4.5166666666666799E-2</v>
      </c>
      <c r="J1268" s="7">
        <f>VLOOKUP(C1268,'Nymex hist.'!A:B,2,0)</f>
        <v>2.016</v>
      </c>
      <c r="K1268" s="11">
        <f t="shared" si="307"/>
        <v>2.1021428571428569</v>
      </c>
      <c r="L1268" s="11">
        <f t="shared" si="309"/>
        <v>2.3806000000000003</v>
      </c>
      <c r="M1268" s="9">
        <f t="shared" si="298"/>
        <v>2.2644166666666665</v>
      </c>
      <c r="N1268" s="9">
        <f t="shared" si="299"/>
        <v>2.2945833333333332</v>
      </c>
      <c r="O1268" s="9">
        <f t="shared" si="300"/>
        <v>2.3095833333333333</v>
      </c>
      <c r="P1268" s="9">
        <f t="shared" si="301"/>
        <v>2.3345833333333332</v>
      </c>
      <c r="Q1268" s="9">
        <f t="shared" si="302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">
      <c r="A1269" s="31">
        <f t="shared" si="303"/>
        <v>4</v>
      </c>
      <c r="B1269" s="31">
        <f t="shared" si="304"/>
        <v>1</v>
      </c>
      <c r="C1269" s="1">
        <v>35810</v>
      </c>
      <c r="D1269">
        <f t="shared" si="305"/>
        <v>1</v>
      </c>
      <c r="E1269">
        <f t="shared" si="306"/>
        <v>1998</v>
      </c>
      <c r="F1269" s="19">
        <f t="shared" si="308"/>
        <v>0.253857142857143</v>
      </c>
      <c r="G1269" s="19">
        <f t="shared" si="295"/>
        <v>2.4166666666666892E-2</v>
      </c>
      <c r="H1269" s="19">
        <f t="shared" si="296"/>
        <v>1.616666666666644E-2</v>
      </c>
      <c r="I1269" s="19">
        <f t="shared" si="297"/>
        <v>4.0333333333333332E-2</v>
      </c>
      <c r="J1269" s="21">
        <f>VLOOKUP(C1269,'Nymex hist.'!A:B,2,0)</f>
        <v>2.0939999999999999</v>
      </c>
      <c r="K1269" s="21">
        <f t="shared" si="307"/>
        <v>2.145142857142857</v>
      </c>
      <c r="L1269" s="21">
        <f t="shared" si="309"/>
        <v>2.399</v>
      </c>
      <c r="M1269" s="21">
        <f t="shared" si="298"/>
        <v>2.2743333333333333</v>
      </c>
      <c r="N1269" s="21">
        <f t="shared" si="299"/>
        <v>2.2985000000000002</v>
      </c>
      <c r="O1269" s="21">
        <f t="shared" si="300"/>
        <v>2.3146666666666667</v>
      </c>
      <c r="P1269" s="21">
        <f t="shared" si="301"/>
        <v>2.3396666666666666</v>
      </c>
      <c r="Q1269" s="21">
        <f t="shared" si="302"/>
        <v>2.3696666666666668</v>
      </c>
      <c r="R1269" s="8">
        <v>35810</v>
      </c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9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  <c r="BO1269" s="27"/>
      <c r="BP1269" s="27"/>
      <c r="BQ1269" s="27"/>
      <c r="BR1269" s="27"/>
      <c r="BS1269" s="27"/>
      <c r="BT1269" s="27"/>
      <c r="BU1269" s="27"/>
      <c r="BV1269" s="27"/>
      <c r="BW1269" s="27"/>
      <c r="BX1269" s="27"/>
      <c r="BY1269" s="27"/>
      <c r="BZ1269" s="27"/>
      <c r="CA1269" s="27">
        <v>2.0939999999999999</v>
      </c>
      <c r="CB1269" s="27">
        <v>2.085</v>
      </c>
      <c r="CC1269" s="27">
        <v>2.0939999999999999</v>
      </c>
      <c r="CD1269" s="27">
        <v>2.105</v>
      </c>
      <c r="CE1269" s="27">
        <v>2.1219999999999999</v>
      </c>
      <c r="CF1269" s="27">
        <v>2.1429999999999998</v>
      </c>
      <c r="CG1269" s="27">
        <v>2.165</v>
      </c>
      <c r="CH1269" s="27">
        <v>2.1720000000000002</v>
      </c>
      <c r="CI1269" s="27">
        <v>2.2149999999999999</v>
      </c>
      <c r="CJ1269" s="27">
        <v>2.3450000000000002</v>
      </c>
      <c r="CK1269" s="27">
        <v>2.4769999999999999</v>
      </c>
      <c r="CL1269" s="27">
        <v>2.4969999999999999</v>
      </c>
      <c r="CM1269" s="27">
        <v>2.383</v>
      </c>
      <c r="CN1269" s="27">
        <v>2.2930000000000001</v>
      </c>
      <c r="CO1269" s="27">
        <v>2.19</v>
      </c>
      <c r="CP1269" s="27">
        <v>2.165</v>
      </c>
      <c r="CQ1269" s="27">
        <v>2.1659999999999999</v>
      </c>
      <c r="CR1269" s="27">
        <v>2.173</v>
      </c>
      <c r="CS1269" s="27">
        <v>2.1819999999999999</v>
      </c>
      <c r="CT1269" s="27">
        <v>2.1909999999999998</v>
      </c>
      <c r="CU1269" s="27">
        <v>2.2149999999999999</v>
      </c>
      <c r="CV1269" s="27">
        <v>2.3479999999999999</v>
      </c>
      <c r="CW1269" s="27">
        <v>2.4889999999999999</v>
      </c>
      <c r="CX1269" s="27">
        <v>2.5209999999999999</v>
      </c>
      <c r="CY1269" s="27">
        <v>2.3969999999999998</v>
      </c>
      <c r="CZ1269" s="27">
        <v>2.3069999999999999</v>
      </c>
      <c r="DA1269" s="27">
        <v>2.2080000000000002</v>
      </c>
      <c r="DB1269" s="27">
        <v>2.1960000000000002</v>
      </c>
      <c r="DC1269" s="27">
        <v>2.1960000000000002</v>
      </c>
      <c r="DD1269" s="27">
        <v>2.2010000000000001</v>
      </c>
      <c r="DE1269" s="27">
        <v>2.2080000000000002</v>
      </c>
      <c r="DF1269" s="27">
        <v>2.2200000000000002</v>
      </c>
      <c r="DG1269" s="27">
        <v>2.2389999999999999</v>
      </c>
      <c r="DH1269" s="27">
        <v>2.3690000000000002</v>
      </c>
      <c r="DI1269" s="27">
        <v>2.52</v>
      </c>
      <c r="DJ1269" s="27">
        <v>2.5499999999999998</v>
      </c>
      <c r="DK1269" s="27">
        <v>2.4119999999999999</v>
      </c>
      <c r="DL1269" s="27">
        <v>2.3220000000000001</v>
      </c>
      <c r="DM1269" s="27">
        <v>2.2229999999999999</v>
      </c>
      <c r="DN1269" s="27">
        <v>2.2109999999999999</v>
      </c>
      <c r="DO1269" s="27">
        <v>2.2109999999999999</v>
      </c>
      <c r="DP1269" s="27">
        <v>2.2160000000000002</v>
      </c>
      <c r="DQ1269" s="27">
        <v>2.2229999999999999</v>
      </c>
      <c r="DR1269" s="27">
        <v>2.2349999999999999</v>
      </c>
      <c r="DS1269" s="27">
        <v>2.254</v>
      </c>
      <c r="DT1269" s="27">
        <v>2.3839999999999999</v>
      </c>
      <c r="DU1269" s="27">
        <v>2.5350000000000001</v>
      </c>
      <c r="DV1269" s="27">
        <v>2.5750000000000002</v>
      </c>
      <c r="DW1269" s="27">
        <v>2.4369999999999998</v>
      </c>
      <c r="DX1269" s="27">
        <v>2.347</v>
      </c>
      <c r="DY1269" s="27">
        <v>2.2480000000000002</v>
      </c>
      <c r="DZ1269" s="27">
        <v>2.2360000000000002</v>
      </c>
      <c r="EA1269" s="27">
        <v>2.2360000000000002</v>
      </c>
      <c r="EB1269" s="27">
        <v>2.2410000000000001</v>
      </c>
      <c r="EC1269" s="27">
        <v>2.2480000000000002</v>
      </c>
      <c r="ED1269" s="27">
        <v>2.2599999999999998</v>
      </c>
      <c r="EE1269" s="27">
        <v>2.2789999999999999</v>
      </c>
      <c r="EF1269" s="27">
        <v>2.4089999999999998</v>
      </c>
      <c r="EG1269" s="27">
        <v>2.56</v>
      </c>
      <c r="EH1269" s="27">
        <v>2.605</v>
      </c>
      <c r="EI1269" s="27">
        <v>2.4670000000000001</v>
      </c>
      <c r="EJ1269" s="27">
        <v>2.3769999999999998</v>
      </c>
      <c r="EK1269" s="27">
        <v>2.278</v>
      </c>
      <c r="EL1269" s="27">
        <v>2.266</v>
      </c>
      <c r="EM1269" s="27">
        <v>2.266</v>
      </c>
      <c r="EN1269" s="27">
        <v>2.2709999999999999</v>
      </c>
      <c r="EO1269" s="27">
        <v>2.278</v>
      </c>
      <c r="EP1269" s="27">
        <v>2.29</v>
      </c>
      <c r="EQ1269" s="27">
        <v>2.3090000000000002</v>
      </c>
      <c r="ER1269" s="27">
        <v>2.4390000000000001</v>
      </c>
      <c r="ES1269" s="27">
        <v>2.59</v>
      </c>
      <c r="ET1269" s="27">
        <v>2.64</v>
      </c>
      <c r="EU1269" s="27"/>
      <c r="EV1269" s="27"/>
      <c r="EW1269" s="27"/>
      <c r="EX1269" s="27"/>
      <c r="EY1269" s="27"/>
      <c r="EZ1269" s="27"/>
      <c r="FA1269" s="27"/>
      <c r="FB1269" s="27"/>
      <c r="FC1269" s="27"/>
      <c r="FD1269" s="27"/>
      <c r="FE1269" s="27"/>
      <c r="FF1269" s="27"/>
      <c r="FG1269" s="27"/>
      <c r="FH1269" s="27"/>
      <c r="FI1269" s="27"/>
      <c r="FJ1269" s="27"/>
      <c r="FK1269" s="27"/>
      <c r="FL1269" s="27"/>
      <c r="FM1269" s="27"/>
      <c r="FN1269" s="27"/>
      <c r="FO1269" s="27"/>
      <c r="FP1269" s="27"/>
      <c r="FQ1269" s="27"/>
      <c r="FR1269" s="27"/>
      <c r="FS1269" s="27"/>
      <c r="FT1269" s="27"/>
      <c r="FU1269" s="27"/>
      <c r="FV1269" s="27"/>
      <c r="FW1269" s="27"/>
      <c r="FX1269" s="27"/>
      <c r="FY1269" s="27"/>
      <c r="FZ1269" s="27"/>
      <c r="GA1269" s="27"/>
      <c r="GB1269" s="27"/>
      <c r="GC1269" s="27"/>
      <c r="GD1269" s="27"/>
      <c r="GE1269" s="27"/>
      <c r="GF1269" s="27"/>
      <c r="GG1269" s="27"/>
      <c r="GH1269" s="27"/>
      <c r="GI1269" s="27"/>
      <c r="GJ1269" s="27"/>
      <c r="GK1269" s="27"/>
      <c r="GL1269" s="27"/>
      <c r="GM1269" s="27"/>
      <c r="GN1269" s="27"/>
      <c r="GO1269" s="27"/>
      <c r="GP1269" s="27"/>
      <c r="GQ1269" s="27"/>
    </row>
    <row r="1270" spans="1:199" customFormat="1" x14ac:dyDescent="0.2">
      <c r="A1270">
        <f t="shared" si="303"/>
        <v>5</v>
      </c>
      <c r="B1270">
        <f t="shared" si="304"/>
        <v>1</v>
      </c>
      <c r="C1270" s="1">
        <v>35811</v>
      </c>
      <c r="D1270">
        <f t="shared" si="305"/>
        <v>1</v>
      </c>
      <c r="E1270">
        <f t="shared" si="306"/>
        <v>1998</v>
      </c>
      <c r="F1270" s="17">
        <f t="shared" si="308"/>
        <v>0.23788571428571448</v>
      </c>
      <c r="G1270" s="16">
        <f t="shared" si="295"/>
        <v>2.3416666666666863E-2</v>
      </c>
      <c r="H1270" s="16">
        <f t="shared" si="296"/>
        <v>2.0916666666666472E-2</v>
      </c>
      <c r="I1270" s="16">
        <f t="shared" si="297"/>
        <v>4.4333333333333336E-2</v>
      </c>
      <c r="J1270" s="7">
        <f>VLOOKUP(C1270,'Nymex hist.'!A:B,2,0)</f>
        <v>2.1760000000000002</v>
      </c>
      <c r="K1270" s="11">
        <f t="shared" si="307"/>
        <v>2.1867142857142854</v>
      </c>
      <c r="L1270" s="11">
        <f t="shared" si="309"/>
        <v>2.4245999999999999</v>
      </c>
      <c r="M1270" s="9">
        <f t="shared" si="298"/>
        <v>2.2886666666666664</v>
      </c>
      <c r="N1270" s="9">
        <f t="shared" si="299"/>
        <v>2.3120833333333333</v>
      </c>
      <c r="O1270" s="9">
        <f t="shared" si="300"/>
        <v>2.3329999999999997</v>
      </c>
      <c r="P1270" s="9">
        <f t="shared" si="301"/>
        <v>2.3679999999999999</v>
      </c>
      <c r="Q1270" s="9">
        <f t="shared" si="302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x14ac:dyDescent="0.2">
      <c r="A1271">
        <f t="shared" si="303"/>
        <v>2</v>
      </c>
      <c r="B1271">
        <f t="shared" si="304"/>
        <v>1</v>
      </c>
      <c r="C1271" s="1">
        <v>35815</v>
      </c>
      <c r="D1271">
        <f t="shared" si="305"/>
        <v>1</v>
      </c>
      <c r="E1271">
        <f t="shared" si="306"/>
        <v>1998</v>
      </c>
      <c r="F1271" s="17">
        <f t="shared" si="308"/>
        <v>0.24405714285714231</v>
      </c>
      <c r="G1271" s="16">
        <f t="shared" si="295"/>
        <v>3.3666666666666956E-2</v>
      </c>
      <c r="H1271" s="16">
        <f t="shared" si="296"/>
        <v>2.1500000000000075E-2</v>
      </c>
      <c r="I1271" s="16">
        <f t="shared" si="297"/>
        <v>5.516666666666703E-2</v>
      </c>
      <c r="J1271" s="7">
        <f>VLOOKUP(C1271,'Nymex hist.'!A:B,2,0)</f>
        <v>2.1150000000000002</v>
      </c>
      <c r="K1271" s="11">
        <f t="shared" si="307"/>
        <v>2.1681428571428576</v>
      </c>
      <c r="L1271" s="11">
        <f t="shared" si="309"/>
        <v>2.4121999999999999</v>
      </c>
      <c r="M1271" s="9">
        <f t="shared" si="298"/>
        <v>2.2814166666666669</v>
      </c>
      <c r="N1271" s="9">
        <f t="shared" si="299"/>
        <v>2.3150833333333338</v>
      </c>
      <c r="O1271" s="9">
        <f t="shared" si="300"/>
        <v>2.3365833333333339</v>
      </c>
      <c r="P1271" s="9">
        <f t="shared" si="301"/>
        <v>2.3715833333333336</v>
      </c>
      <c r="Q1271" s="9">
        <f t="shared" si="302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x14ac:dyDescent="0.2">
      <c r="A1272">
        <f t="shared" si="303"/>
        <v>3</v>
      </c>
      <c r="B1272">
        <f t="shared" si="304"/>
        <v>1</v>
      </c>
      <c r="C1272" s="1">
        <v>35816</v>
      </c>
      <c r="D1272">
        <f t="shared" si="305"/>
        <v>1</v>
      </c>
      <c r="E1272">
        <f t="shared" si="306"/>
        <v>1998</v>
      </c>
      <c r="F1272" s="17">
        <f t="shared" si="308"/>
        <v>0.25039999999999951</v>
      </c>
      <c r="G1272" s="16">
        <f t="shared" si="295"/>
        <v>3.1916666666667037E-2</v>
      </c>
      <c r="H1272" s="16">
        <f t="shared" si="296"/>
        <v>2.1749999999999492E-2</v>
      </c>
      <c r="I1272" s="16">
        <f t="shared" si="297"/>
        <v>5.3666666666666529E-2</v>
      </c>
      <c r="J1272" s="7">
        <f>VLOOKUP(C1272,'Nymex hist.'!A:B,2,0)</f>
        <v>2.0840000000000001</v>
      </c>
      <c r="K1272" s="11">
        <f t="shared" si="307"/>
        <v>2.1720000000000002</v>
      </c>
      <c r="L1272" s="11">
        <f t="shared" si="309"/>
        <v>2.4223999999999997</v>
      </c>
      <c r="M1272" s="9">
        <f t="shared" si="298"/>
        <v>2.285916666666667</v>
      </c>
      <c r="N1272" s="9">
        <f t="shared" si="299"/>
        <v>2.3178333333333341</v>
      </c>
      <c r="O1272" s="9">
        <f t="shared" si="300"/>
        <v>2.3395833333333336</v>
      </c>
      <c r="P1272" s="9">
        <f t="shared" si="301"/>
        <v>2.3745833333333337</v>
      </c>
      <c r="Q1272" s="9">
        <f t="shared" si="302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">
      <c r="A1273" s="31">
        <f t="shared" si="303"/>
        <v>4</v>
      </c>
      <c r="B1273" s="31">
        <f t="shared" si="304"/>
        <v>1</v>
      </c>
      <c r="C1273" s="1">
        <v>35817</v>
      </c>
      <c r="D1273">
        <f t="shared" si="305"/>
        <v>1</v>
      </c>
      <c r="E1273">
        <f t="shared" si="306"/>
        <v>1998</v>
      </c>
      <c r="F1273" s="19">
        <f t="shared" si="308"/>
        <v>0.2386571428571429</v>
      </c>
      <c r="G1273" s="19">
        <f t="shared" si="295"/>
        <v>2.8333333333333766E-2</v>
      </c>
      <c r="H1273" s="19">
        <f t="shared" si="296"/>
        <v>2.1833333333332927E-2</v>
      </c>
      <c r="I1273" s="19">
        <f t="shared" si="297"/>
        <v>5.0166666666666693E-2</v>
      </c>
      <c r="J1273" s="21">
        <f>VLOOKUP(C1273,'Nymex hist.'!A:B,2,0)</f>
        <v>2.16</v>
      </c>
      <c r="K1273" s="21">
        <f t="shared" si="307"/>
        <v>2.2201428571428572</v>
      </c>
      <c r="L1273" s="21">
        <f t="shared" si="309"/>
        <v>2.4588000000000001</v>
      </c>
      <c r="M1273" s="21">
        <f t="shared" si="298"/>
        <v>2.3119999999999998</v>
      </c>
      <c r="N1273" s="21">
        <f t="shared" si="299"/>
        <v>2.3403333333333336</v>
      </c>
      <c r="O1273" s="21">
        <f t="shared" si="300"/>
        <v>2.3621666666666665</v>
      </c>
      <c r="P1273" s="21">
        <f t="shared" si="301"/>
        <v>2.3971666666666667</v>
      </c>
      <c r="Q1273" s="21">
        <f t="shared" si="302"/>
        <v>2.4371666666666667</v>
      </c>
      <c r="R1273" s="8">
        <v>35817</v>
      </c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9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  <c r="BO1273" s="27"/>
      <c r="BP1273" s="27"/>
      <c r="BQ1273" s="27"/>
      <c r="BR1273" s="27"/>
      <c r="BS1273" s="27"/>
      <c r="BT1273" s="27"/>
      <c r="BU1273" s="27"/>
      <c r="BV1273" s="27"/>
      <c r="BW1273" s="27"/>
      <c r="BX1273" s="27"/>
      <c r="BY1273" s="27"/>
      <c r="BZ1273" s="27"/>
      <c r="CA1273" s="27">
        <v>2.16</v>
      </c>
      <c r="CB1273" s="27">
        <v>2.161</v>
      </c>
      <c r="CC1273" s="27">
        <v>2.1709999999999998</v>
      </c>
      <c r="CD1273" s="27">
        <v>2.1859999999999999</v>
      </c>
      <c r="CE1273" s="27">
        <v>2.2000000000000002</v>
      </c>
      <c r="CF1273" s="27">
        <v>2.2149999999999999</v>
      </c>
      <c r="CG1273" s="27">
        <v>2.2389999999999999</v>
      </c>
      <c r="CH1273" s="27">
        <v>2.2450000000000001</v>
      </c>
      <c r="CI1273" s="27">
        <v>2.2850000000000001</v>
      </c>
      <c r="CJ1273" s="27">
        <v>2.415</v>
      </c>
      <c r="CK1273" s="27">
        <v>2.5449999999999999</v>
      </c>
      <c r="CL1273" s="27">
        <v>2.5640000000000001</v>
      </c>
      <c r="CM1273" s="27">
        <v>2.44</v>
      </c>
      <c r="CN1273" s="27">
        <v>2.33</v>
      </c>
      <c r="CO1273" s="27">
        <v>2.2189999999999999</v>
      </c>
      <c r="CP1273" s="27">
        <v>2.1960000000000002</v>
      </c>
      <c r="CQ1273" s="27">
        <v>2.2000000000000002</v>
      </c>
      <c r="CR1273" s="27">
        <v>2.2069999999999999</v>
      </c>
      <c r="CS1273" s="27">
        <v>2.2149999999999999</v>
      </c>
      <c r="CT1273" s="27">
        <v>2.2240000000000002</v>
      </c>
      <c r="CU1273" s="27">
        <v>2.2480000000000002</v>
      </c>
      <c r="CV1273" s="27">
        <v>2.3809999999999998</v>
      </c>
      <c r="CW1273" s="27">
        <v>2.52</v>
      </c>
      <c r="CX1273" s="27">
        <v>2.5550000000000002</v>
      </c>
      <c r="CY1273" s="27">
        <v>2.44</v>
      </c>
      <c r="CZ1273" s="27">
        <v>2.3490000000000002</v>
      </c>
      <c r="DA1273" s="27">
        <v>2.246</v>
      </c>
      <c r="DB1273" s="27">
        <v>2.2349999999999999</v>
      </c>
      <c r="DC1273" s="27">
        <v>2.2360000000000002</v>
      </c>
      <c r="DD1273" s="27">
        <v>2.242</v>
      </c>
      <c r="DE1273" s="27">
        <v>2.25</v>
      </c>
      <c r="DF1273" s="27">
        <v>2.262</v>
      </c>
      <c r="DG1273" s="27">
        <v>2.286</v>
      </c>
      <c r="DH1273" s="27">
        <v>2.4159999999999999</v>
      </c>
      <c r="DI1273" s="27">
        <v>2.5670000000000002</v>
      </c>
      <c r="DJ1273" s="27">
        <v>2.597</v>
      </c>
      <c r="DK1273" s="27">
        <v>2.46</v>
      </c>
      <c r="DL1273" s="27">
        <v>2.3690000000000002</v>
      </c>
      <c r="DM1273" s="27">
        <v>2.266</v>
      </c>
      <c r="DN1273" s="27">
        <v>2.2549999999999999</v>
      </c>
      <c r="DO1273" s="27">
        <v>2.2559999999999998</v>
      </c>
      <c r="DP1273" s="27">
        <v>2.262</v>
      </c>
      <c r="DQ1273" s="27">
        <v>2.27</v>
      </c>
      <c r="DR1273" s="27">
        <v>2.282</v>
      </c>
      <c r="DS1273" s="27">
        <v>2.306</v>
      </c>
      <c r="DT1273" s="27">
        <v>2.4359999999999999</v>
      </c>
      <c r="DU1273" s="27">
        <v>2.5870000000000002</v>
      </c>
      <c r="DV1273" s="27">
        <v>2.6320000000000001</v>
      </c>
      <c r="DW1273" s="27">
        <v>2.4950000000000001</v>
      </c>
      <c r="DX1273" s="27">
        <v>2.4039999999999999</v>
      </c>
      <c r="DY1273" s="27">
        <v>2.3010000000000002</v>
      </c>
      <c r="DZ1273" s="27">
        <v>2.29</v>
      </c>
      <c r="EA1273" s="27">
        <v>2.2909999999999999</v>
      </c>
      <c r="EB1273" s="27">
        <v>2.2970000000000002</v>
      </c>
      <c r="EC1273" s="27">
        <v>2.3050000000000002</v>
      </c>
      <c r="ED1273" s="27">
        <v>2.3170000000000002</v>
      </c>
      <c r="EE1273" s="27">
        <v>2.3410000000000002</v>
      </c>
      <c r="EF1273" s="27">
        <v>2.4710000000000001</v>
      </c>
      <c r="EG1273" s="27">
        <v>2.6219999999999999</v>
      </c>
      <c r="EH1273" s="27">
        <v>2.6720000000000002</v>
      </c>
      <c r="EI1273" s="27">
        <v>2.5350000000000001</v>
      </c>
      <c r="EJ1273" s="27">
        <v>2.444</v>
      </c>
      <c r="EK1273" s="27">
        <v>2.3410000000000002</v>
      </c>
      <c r="EL1273" s="27">
        <v>2.33</v>
      </c>
      <c r="EM1273" s="27">
        <v>2.331</v>
      </c>
      <c r="EN1273" s="27">
        <v>2.3370000000000002</v>
      </c>
      <c r="EO1273" s="27">
        <v>2.3450000000000002</v>
      </c>
      <c r="EP1273" s="27">
        <v>2.3570000000000002</v>
      </c>
      <c r="EQ1273" s="27">
        <v>2.3809999999999998</v>
      </c>
      <c r="ER1273" s="27">
        <v>2.5110000000000001</v>
      </c>
      <c r="ES1273" s="27">
        <v>2.6619999999999999</v>
      </c>
      <c r="ET1273" s="27">
        <v>2.7170000000000001</v>
      </c>
      <c r="EU1273" s="27"/>
      <c r="EV1273" s="27"/>
      <c r="EW1273" s="27"/>
      <c r="EX1273" s="27"/>
      <c r="EY1273" s="27"/>
      <c r="EZ1273" s="27"/>
      <c r="FA1273" s="27"/>
      <c r="FB1273" s="27"/>
      <c r="FC1273" s="27"/>
      <c r="FD1273" s="27"/>
      <c r="FE1273" s="27"/>
      <c r="FF1273" s="27"/>
      <c r="FG1273" s="27"/>
      <c r="FH1273" s="27"/>
      <c r="FI1273" s="27"/>
      <c r="FJ1273" s="27"/>
      <c r="FK1273" s="27"/>
      <c r="FL1273" s="27"/>
      <c r="FM1273" s="27"/>
      <c r="FN1273" s="27"/>
      <c r="FO1273" s="27"/>
      <c r="FP1273" s="27"/>
      <c r="FQ1273" s="27"/>
      <c r="FR1273" s="27"/>
      <c r="FS1273" s="27"/>
      <c r="FT1273" s="27"/>
      <c r="FU1273" s="27"/>
      <c r="FV1273" s="27"/>
      <c r="FW1273" s="27"/>
      <c r="FX1273" s="27"/>
      <c r="FY1273" s="27"/>
      <c r="FZ1273" s="27"/>
      <c r="GA1273" s="27"/>
      <c r="GB1273" s="27"/>
      <c r="GC1273" s="27"/>
      <c r="GD1273" s="27"/>
      <c r="GE1273" s="27"/>
      <c r="GF1273" s="27"/>
      <c r="GG1273" s="27"/>
      <c r="GH1273" s="27"/>
      <c r="GI1273" s="27"/>
      <c r="GJ1273" s="27"/>
      <c r="GK1273" s="27"/>
      <c r="GL1273" s="27"/>
      <c r="GM1273" s="27"/>
      <c r="GN1273" s="27"/>
      <c r="GO1273" s="27"/>
      <c r="GP1273" s="27"/>
      <c r="GQ1273" s="27"/>
    </row>
    <row r="1274" spans="1:199" customFormat="1" x14ac:dyDescent="0.2">
      <c r="A1274">
        <f t="shared" si="303"/>
        <v>5</v>
      </c>
      <c r="B1274">
        <f t="shared" si="304"/>
        <v>1</v>
      </c>
      <c r="C1274" s="1">
        <v>35818</v>
      </c>
      <c r="D1274">
        <f t="shared" si="305"/>
        <v>1</v>
      </c>
      <c r="E1274">
        <f t="shared" si="306"/>
        <v>1998</v>
      </c>
      <c r="F1274" s="17">
        <f t="shared" si="308"/>
        <v>0.2389428571428569</v>
      </c>
      <c r="G1274" s="16">
        <f t="shared" si="295"/>
        <v>3.241666666666676E-2</v>
      </c>
      <c r="H1274" s="16">
        <f t="shared" si="296"/>
        <v>2.1333333333333204E-2</v>
      </c>
      <c r="I1274" s="16">
        <f t="shared" si="297"/>
        <v>5.3749999999999964E-2</v>
      </c>
      <c r="J1274" s="7">
        <f>VLOOKUP(C1274,'Nymex hist.'!A:B,2,0)</f>
        <v>2.117</v>
      </c>
      <c r="K1274" s="11">
        <f t="shared" si="307"/>
        <v>2.2128571428571431</v>
      </c>
      <c r="L1274" s="11">
        <f t="shared" si="309"/>
        <v>2.4518</v>
      </c>
      <c r="M1274" s="9">
        <f t="shared" si="298"/>
        <v>2.3141666666666665</v>
      </c>
      <c r="N1274" s="9">
        <f t="shared" si="299"/>
        <v>2.3465833333333332</v>
      </c>
      <c r="O1274" s="9">
        <f t="shared" si="300"/>
        <v>2.3679166666666664</v>
      </c>
      <c r="P1274" s="9">
        <f t="shared" si="301"/>
        <v>2.4029166666666661</v>
      </c>
      <c r="Q1274" s="9">
        <f t="shared" si="302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x14ac:dyDescent="0.2">
      <c r="A1275">
        <f t="shared" si="303"/>
        <v>1</v>
      </c>
      <c r="B1275">
        <f t="shared" si="304"/>
        <v>1</v>
      </c>
      <c r="C1275" s="1">
        <v>35821</v>
      </c>
      <c r="D1275">
        <f t="shared" si="305"/>
        <v>1</v>
      </c>
      <c r="E1275">
        <f t="shared" si="306"/>
        <v>1998</v>
      </c>
      <c r="F1275" s="17">
        <f t="shared" si="308"/>
        <v>0.24885714285714267</v>
      </c>
      <c r="G1275" s="16">
        <f t="shared" si="295"/>
        <v>3.6333333333333329E-2</v>
      </c>
      <c r="H1275" s="16">
        <f t="shared" si="296"/>
        <v>2.1583333333333066E-2</v>
      </c>
      <c r="I1275" s="16">
        <f t="shared" si="297"/>
        <v>5.7916666666666394E-2</v>
      </c>
      <c r="J1275" s="7">
        <f>VLOOKUP(C1275,'Nymex hist.'!A:B,2,0)</f>
        <v>2.0640000000000001</v>
      </c>
      <c r="K1275" s="11">
        <f t="shared" si="307"/>
        <v>2.1831428571428573</v>
      </c>
      <c r="L1275" s="11">
        <f t="shared" si="309"/>
        <v>2.4319999999999999</v>
      </c>
      <c r="M1275" s="9">
        <f t="shared" si="298"/>
        <v>2.2999166666666668</v>
      </c>
      <c r="N1275" s="9">
        <f t="shared" si="299"/>
        <v>2.3362500000000002</v>
      </c>
      <c r="O1275" s="9">
        <f t="shared" si="300"/>
        <v>2.3578333333333332</v>
      </c>
      <c r="P1275" s="9">
        <f t="shared" si="301"/>
        <v>2.3928333333333329</v>
      </c>
      <c r="Q1275" s="9">
        <f t="shared" si="302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x14ac:dyDescent="0.2">
      <c r="A1276">
        <f t="shared" si="303"/>
        <v>2</v>
      </c>
      <c r="B1276">
        <f t="shared" si="304"/>
        <v>1</v>
      </c>
      <c r="C1276" s="1">
        <v>35822</v>
      </c>
      <c r="D1276">
        <f t="shared" si="305"/>
        <v>1</v>
      </c>
      <c r="E1276">
        <f t="shared" si="306"/>
        <v>1998</v>
      </c>
      <c r="F1276" s="17">
        <f t="shared" si="308"/>
        <v>0.24982857142857151</v>
      </c>
      <c r="G1276" s="16">
        <f t="shared" si="295"/>
        <v>3.6583333333333634E-2</v>
      </c>
      <c r="H1276" s="16">
        <f t="shared" si="296"/>
        <v>2.1416666666666195E-2</v>
      </c>
      <c r="I1276" s="16">
        <f t="shared" si="297"/>
        <v>5.7999999999999829E-2</v>
      </c>
      <c r="J1276" s="7">
        <f>VLOOKUP(C1276,'Nymex hist.'!A:B,2,0)</f>
        <v>2.0419999999999998</v>
      </c>
      <c r="K1276" s="11">
        <f t="shared" si="307"/>
        <v>2.1735714285714285</v>
      </c>
      <c r="L1276" s="11">
        <f t="shared" si="309"/>
        <v>2.4234</v>
      </c>
      <c r="M1276" s="9">
        <f t="shared" si="298"/>
        <v>2.2909166666666665</v>
      </c>
      <c r="N1276" s="9">
        <f t="shared" si="299"/>
        <v>2.3275000000000001</v>
      </c>
      <c r="O1276" s="9">
        <f t="shared" si="300"/>
        <v>2.3489166666666663</v>
      </c>
      <c r="P1276" s="9">
        <f t="shared" si="301"/>
        <v>2.3839166666666669</v>
      </c>
      <c r="Q1276" s="9">
        <f t="shared" si="302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x14ac:dyDescent="0.2">
      <c r="A1277">
        <f t="shared" si="303"/>
        <v>3</v>
      </c>
      <c r="B1277">
        <f t="shared" si="304"/>
        <v>1</v>
      </c>
      <c r="C1277" s="1">
        <v>35823</v>
      </c>
      <c r="D1277">
        <f t="shared" si="305"/>
        <v>1</v>
      </c>
      <c r="E1277">
        <f t="shared" si="306"/>
        <v>1998</v>
      </c>
      <c r="F1277" s="17">
        <f t="shared" si="308"/>
        <v>0.24842857142857122</v>
      </c>
      <c r="G1277" s="16">
        <f t="shared" si="295"/>
        <v>3.9416666666667322E-2</v>
      </c>
      <c r="H1277" s="16">
        <f t="shared" si="296"/>
        <v>2.1416666666666195E-2</v>
      </c>
      <c r="I1277" s="16">
        <f t="shared" si="297"/>
        <v>6.0833333333333517E-2</v>
      </c>
      <c r="J1277" s="7">
        <f>VLOOKUP(C1277,'Nymex hist.'!A:B,2,0)</f>
        <v>2.0009999999999999</v>
      </c>
      <c r="K1277" s="11">
        <f t="shared" si="307"/>
        <v>2.1635714285714287</v>
      </c>
      <c r="L1277" s="11">
        <f t="shared" si="309"/>
        <v>2.4119999999999999</v>
      </c>
      <c r="M1277" s="9">
        <f t="shared" si="298"/>
        <v>2.2770833333333336</v>
      </c>
      <c r="N1277" s="9">
        <f t="shared" si="299"/>
        <v>2.3165000000000009</v>
      </c>
      <c r="O1277" s="9">
        <f t="shared" si="300"/>
        <v>2.3379166666666671</v>
      </c>
      <c r="P1277" s="9">
        <f t="shared" si="301"/>
        <v>2.3729166666666672</v>
      </c>
      <c r="Q1277" s="9">
        <f t="shared" si="302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">
      <c r="A1278" s="31">
        <f t="shared" si="303"/>
        <v>4</v>
      </c>
      <c r="B1278" s="31">
        <f t="shared" si="304"/>
        <v>1</v>
      </c>
      <c r="C1278" s="1">
        <v>35824</v>
      </c>
      <c r="D1278">
        <f t="shared" si="305"/>
        <v>1</v>
      </c>
      <c r="E1278">
        <f t="shared" si="306"/>
        <v>1998</v>
      </c>
      <c r="F1278" s="19">
        <f t="shared" si="308"/>
        <v>0.23925714285714283</v>
      </c>
      <c r="G1278" s="19">
        <f t="shared" si="295"/>
        <v>3.5250000000000004E-2</v>
      </c>
      <c r="H1278" s="19">
        <f t="shared" si="296"/>
        <v>2.608333333333368E-2</v>
      </c>
      <c r="I1278" s="19">
        <f t="shared" si="297"/>
        <v>6.1333333333333684E-2</v>
      </c>
      <c r="J1278" s="21">
        <f>VLOOKUP(C1278,'Nymex hist.'!A:B,2,0)</f>
        <v>2.101</v>
      </c>
      <c r="K1278" s="21">
        <f t="shared" si="307"/>
        <v>2.2121428571428572</v>
      </c>
      <c r="L1278" s="21">
        <f t="shared" si="309"/>
        <v>2.4514</v>
      </c>
      <c r="M1278" s="21">
        <f t="shared" si="298"/>
        <v>2.3112499999999998</v>
      </c>
      <c r="N1278" s="21">
        <f t="shared" si="299"/>
        <v>2.3464999999999998</v>
      </c>
      <c r="O1278" s="21">
        <f t="shared" si="300"/>
        <v>2.3725833333333335</v>
      </c>
      <c r="P1278" s="21">
        <f t="shared" si="301"/>
        <v>2.4075833333333336</v>
      </c>
      <c r="Q1278" s="21">
        <f t="shared" si="302"/>
        <v>2.4475833333333337</v>
      </c>
      <c r="R1278" s="8">
        <v>35824</v>
      </c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9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  <c r="BO1278" s="27"/>
      <c r="BP1278" s="27"/>
      <c r="BQ1278" s="27"/>
      <c r="BR1278" s="27"/>
      <c r="BS1278" s="27"/>
      <c r="BT1278" s="27"/>
      <c r="BU1278" s="27"/>
      <c r="BV1278" s="27"/>
      <c r="BW1278" s="27"/>
      <c r="BX1278" s="27"/>
      <c r="BY1278" s="27"/>
      <c r="BZ1278" s="27"/>
      <c r="CA1278" s="27">
        <v>2.0009999999999999</v>
      </c>
      <c r="CB1278" s="27">
        <v>2.101</v>
      </c>
      <c r="CC1278" s="27">
        <v>2.141</v>
      </c>
      <c r="CD1278" s="27">
        <v>2.1709999999999998</v>
      </c>
      <c r="CE1278" s="27">
        <v>2.1960000000000002</v>
      </c>
      <c r="CF1278" s="27">
        <v>2.218</v>
      </c>
      <c r="CG1278" s="27">
        <v>2.238</v>
      </c>
      <c r="CH1278" s="27">
        <v>2.2429999999999999</v>
      </c>
      <c r="CI1278" s="27">
        <v>2.278</v>
      </c>
      <c r="CJ1278" s="27">
        <v>2.41</v>
      </c>
      <c r="CK1278" s="27">
        <v>2.5329999999999999</v>
      </c>
      <c r="CL1278" s="27">
        <v>2.5579999999999998</v>
      </c>
      <c r="CM1278" s="27">
        <v>2.4329999999999998</v>
      </c>
      <c r="CN1278" s="27">
        <v>2.323</v>
      </c>
      <c r="CO1278" s="27">
        <v>2.218</v>
      </c>
      <c r="CP1278" s="27">
        <v>2.1970000000000001</v>
      </c>
      <c r="CQ1278" s="27">
        <v>2.198</v>
      </c>
      <c r="CR1278" s="27">
        <v>2.2069999999999999</v>
      </c>
      <c r="CS1278" s="27">
        <v>2.2149999999999999</v>
      </c>
      <c r="CT1278" s="27">
        <v>2.2240000000000002</v>
      </c>
      <c r="CU1278" s="27">
        <v>2.2530000000000001</v>
      </c>
      <c r="CV1278" s="27">
        <v>2.3849999999999998</v>
      </c>
      <c r="CW1278" s="27">
        <v>2.524</v>
      </c>
      <c r="CX1278" s="27">
        <v>2.5619999999999998</v>
      </c>
      <c r="CY1278" s="27">
        <v>2.4489999999999998</v>
      </c>
      <c r="CZ1278" s="27">
        <v>2.3570000000000002</v>
      </c>
      <c r="DA1278" s="27">
        <v>2.2530000000000001</v>
      </c>
      <c r="DB1278" s="27">
        <v>2.2400000000000002</v>
      </c>
      <c r="DC1278" s="27">
        <v>2.2450000000000001</v>
      </c>
      <c r="DD1278" s="27">
        <v>2.2490000000000001</v>
      </c>
      <c r="DE1278" s="27">
        <v>2.2549999999999999</v>
      </c>
      <c r="DF1278" s="27">
        <v>2.266</v>
      </c>
      <c r="DG1278" s="27">
        <v>2.2919999999999998</v>
      </c>
      <c r="DH1278" s="27">
        <v>2.4209999999999998</v>
      </c>
      <c r="DI1278" s="27">
        <v>2.569</v>
      </c>
      <c r="DJ1278" s="27">
        <v>2.5990000000000002</v>
      </c>
      <c r="DK1278" s="27">
        <v>2.4750000000000001</v>
      </c>
      <c r="DL1278" s="27">
        <v>2.3820000000000001</v>
      </c>
      <c r="DM1278" s="27">
        <v>2.278</v>
      </c>
      <c r="DN1278" s="27">
        <v>2.2650000000000001</v>
      </c>
      <c r="DO1278" s="27">
        <v>2.27</v>
      </c>
      <c r="DP1278" s="27">
        <v>2.274</v>
      </c>
      <c r="DQ1278" s="27">
        <v>2.2799999999999998</v>
      </c>
      <c r="DR1278" s="27">
        <v>2.2909999999999999</v>
      </c>
      <c r="DS1278" s="27">
        <v>2.3170000000000002</v>
      </c>
      <c r="DT1278" s="27">
        <v>2.4460000000000002</v>
      </c>
      <c r="DU1278" s="27">
        <v>2.5939999999999999</v>
      </c>
      <c r="DV1278" s="27">
        <v>2.6339999999999999</v>
      </c>
      <c r="DW1278" s="27">
        <v>2.5099999999999998</v>
      </c>
      <c r="DX1278" s="27">
        <v>2.4169999999999998</v>
      </c>
      <c r="DY1278" s="27">
        <v>2.3130000000000002</v>
      </c>
      <c r="DZ1278" s="27">
        <v>2.2999999999999998</v>
      </c>
      <c r="EA1278" s="27">
        <v>2.3050000000000002</v>
      </c>
      <c r="EB1278" s="27">
        <v>2.3090000000000002</v>
      </c>
      <c r="EC1278" s="27">
        <v>2.3149999999999999</v>
      </c>
      <c r="ED1278" s="27">
        <v>2.3260000000000001</v>
      </c>
      <c r="EE1278" s="27">
        <v>2.3519999999999999</v>
      </c>
      <c r="EF1278" s="27">
        <v>2.4809999999999999</v>
      </c>
      <c r="EG1278" s="27">
        <v>2.629</v>
      </c>
      <c r="EH1278" s="27">
        <v>2.6739999999999999</v>
      </c>
      <c r="EI1278" s="27">
        <v>2.5499999999999998</v>
      </c>
      <c r="EJ1278" s="27">
        <v>2.4569999999999999</v>
      </c>
      <c r="EK1278" s="27">
        <v>2.3530000000000002</v>
      </c>
      <c r="EL1278" s="27">
        <v>2.34</v>
      </c>
      <c r="EM1278" s="27">
        <v>2.3450000000000002</v>
      </c>
      <c r="EN1278" s="27">
        <v>2.3490000000000002</v>
      </c>
      <c r="EO1278" s="27">
        <v>2.355</v>
      </c>
      <c r="EP1278" s="27">
        <v>2.3660000000000001</v>
      </c>
      <c r="EQ1278" s="27">
        <v>2.3919999999999999</v>
      </c>
      <c r="ER1278" s="27">
        <v>2.5209999999999999</v>
      </c>
      <c r="ES1278" s="27">
        <v>2.669</v>
      </c>
      <c r="ET1278" s="27">
        <v>2.7189999999999999</v>
      </c>
      <c r="EU1278" s="27"/>
      <c r="EV1278" s="27"/>
      <c r="EW1278" s="27"/>
      <c r="EX1278" s="27"/>
      <c r="EY1278" s="27"/>
      <c r="EZ1278" s="27"/>
      <c r="FA1278" s="27"/>
      <c r="FB1278" s="27"/>
      <c r="FC1278" s="27"/>
      <c r="FD1278" s="27"/>
      <c r="FE1278" s="27"/>
      <c r="FF1278" s="27"/>
      <c r="FG1278" s="27"/>
      <c r="FH1278" s="27"/>
      <c r="FI1278" s="27"/>
      <c r="FJ1278" s="27"/>
      <c r="FK1278" s="27"/>
      <c r="FL1278" s="27"/>
      <c r="FM1278" s="27"/>
      <c r="FN1278" s="27"/>
      <c r="FO1278" s="27"/>
      <c r="FP1278" s="27"/>
      <c r="FQ1278" s="27"/>
      <c r="FR1278" s="27"/>
      <c r="FS1278" s="27"/>
      <c r="FT1278" s="27"/>
      <c r="FU1278" s="27"/>
      <c r="FV1278" s="27"/>
      <c r="FW1278" s="27"/>
      <c r="FX1278" s="27"/>
      <c r="FY1278" s="27"/>
      <c r="FZ1278" s="27"/>
      <c r="GA1278" s="27"/>
      <c r="GB1278" s="27"/>
      <c r="GC1278" s="27"/>
      <c r="GD1278" s="27"/>
      <c r="GE1278" s="27"/>
      <c r="GF1278" s="27"/>
      <c r="GG1278" s="27"/>
      <c r="GH1278" s="27"/>
      <c r="GI1278" s="27"/>
      <c r="GJ1278" s="27"/>
      <c r="GK1278" s="27"/>
      <c r="GL1278" s="27"/>
      <c r="GM1278" s="27"/>
      <c r="GN1278" s="27"/>
      <c r="GO1278" s="27"/>
      <c r="GP1278" s="27"/>
      <c r="GQ1278" s="27"/>
    </row>
    <row r="1279" spans="1:199" customFormat="1" x14ac:dyDescent="0.2">
      <c r="A1279">
        <f t="shared" si="303"/>
        <v>5</v>
      </c>
      <c r="B1279">
        <f t="shared" si="304"/>
        <v>1</v>
      </c>
      <c r="C1279" s="1">
        <v>35825</v>
      </c>
      <c r="D1279">
        <f t="shared" si="305"/>
        <v>1</v>
      </c>
      <c r="E1279">
        <f t="shared" si="306"/>
        <v>1998</v>
      </c>
      <c r="F1279" s="17">
        <f t="shared" si="308"/>
        <v>0.20128571428571451</v>
      </c>
      <c r="G1279" s="16">
        <f t="shared" si="295"/>
        <v>1.1916666666666575E-2</v>
      </c>
      <c r="H1279" s="16">
        <f t="shared" si="296"/>
        <v>3.0250000000000554E-2</v>
      </c>
      <c r="I1279" s="16">
        <f t="shared" si="297"/>
        <v>4.216666666666713E-2</v>
      </c>
      <c r="J1279" s="7">
        <f>VLOOKUP(C1279,'Nymex hist.'!A:B,2,0)</f>
        <v>2.2570000000000001</v>
      </c>
      <c r="K1279" s="11">
        <f t="shared" si="307"/>
        <v>2.3147142857142855</v>
      </c>
      <c r="L1279" s="11">
        <f t="shared" si="309"/>
        <v>2.516</v>
      </c>
      <c r="M1279" s="9">
        <f t="shared" si="298"/>
        <v>2.3465833333333332</v>
      </c>
      <c r="N1279" s="9">
        <f t="shared" si="299"/>
        <v>2.3584999999999998</v>
      </c>
      <c r="O1279" s="9">
        <f t="shared" si="300"/>
        <v>2.3887500000000004</v>
      </c>
      <c r="P1279" s="9">
        <f t="shared" si="301"/>
        <v>2.42875</v>
      </c>
      <c r="Q1279" s="9">
        <f t="shared" si="302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x14ac:dyDescent="0.2">
      <c r="A1280">
        <f t="shared" si="303"/>
        <v>1</v>
      </c>
      <c r="B1280">
        <f t="shared" si="304"/>
        <v>2</v>
      </c>
      <c r="C1280" s="1">
        <v>35828</v>
      </c>
      <c r="D1280">
        <f t="shared" si="305"/>
        <v>2</v>
      </c>
      <c r="E1280">
        <f t="shared" si="306"/>
        <v>1998</v>
      </c>
      <c r="F1280" s="17">
        <f t="shared" si="308"/>
        <v>0.18331428571428576</v>
      </c>
      <c r="G1280" s="16">
        <f t="shared" si="295"/>
        <v>3.666666666667151E-3</v>
      </c>
      <c r="H1280" s="16">
        <f t="shared" si="296"/>
        <v>3.0083333333332796E-2</v>
      </c>
      <c r="I1280" s="16">
        <f t="shared" si="297"/>
        <v>3.3749999999999947E-2</v>
      </c>
      <c r="J1280" s="7">
        <f>VLOOKUP(C1280,'Nymex hist.'!A:B,2,0)</f>
        <v>2.3290000000000002</v>
      </c>
      <c r="K1280" s="11">
        <f t="shared" si="307"/>
        <v>2.3672857142857144</v>
      </c>
      <c r="L1280" s="11">
        <f t="shared" si="309"/>
        <v>2.5506000000000002</v>
      </c>
      <c r="M1280" s="9">
        <f t="shared" si="298"/>
        <v>2.3648333333333333</v>
      </c>
      <c r="N1280" s="9">
        <f t="shared" si="299"/>
        <v>2.3685000000000005</v>
      </c>
      <c r="O1280" s="9">
        <f t="shared" si="300"/>
        <v>2.3985833333333333</v>
      </c>
      <c r="P1280" s="9">
        <f t="shared" si="301"/>
        <v>2.4385833333333338</v>
      </c>
      <c r="Q1280" s="9">
        <f t="shared" si="302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x14ac:dyDescent="0.2">
      <c r="A1281">
        <f t="shared" si="303"/>
        <v>2</v>
      </c>
      <c r="B1281">
        <f t="shared" si="304"/>
        <v>2</v>
      </c>
      <c r="C1281" s="1">
        <v>35829</v>
      </c>
      <c r="D1281">
        <f t="shared" si="305"/>
        <v>2</v>
      </c>
      <c r="E1281">
        <f t="shared" si="306"/>
        <v>1998</v>
      </c>
      <c r="F1281" s="17">
        <f t="shared" si="308"/>
        <v>0.18842857142857161</v>
      </c>
      <c r="G1281" s="16">
        <f t="shared" si="295"/>
        <v>1.9166666666666554E-2</v>
      </c>
      <c r="H1281" s="16">
        <f t="shared" si="296"/>
        <v>2.6249999999999662E-2</v>
      </c>
      <c r="I1281" s="16">
        <f t="shared" si="297"/>
        <v>4.5416666666666217E-2</v>
      </c>
      <c r="J1281" s="7">
        <f>VLOOKUP(C1281,'Nymex hist.'!A:B,2,0)</f>
        <v>2.3069999999999999</v>
      </c>
      <c r="K1281" s="11">
        <f t="shared" si="307"/>
        <v>2.3455714285714286</v>
      </c>
      <c r="L1281" s="11">
        <f t="shared" si="309"/>
        <v>2.5340000000000003</v>
      </c>
      <c r="M1281" s="9">
        <f t="shared" si="298"/>
        <v>2.3595833333333336</v>
      </c>
      <c r="N1281" s="9">
        <f t="shared" si="299"/>
        <v>2.3787500000000001</v>
      </c>
      <c r="O1281" s="9">
        <f t="shared" si="300"/>
        <v>2.4049999999999998</v>
      </c>
      <c r="P1281" s="9">
        <f t="shared" si="301"/>
        <v>2.44</v>
      </c>
      <c r="Q1281" s="9">
        <f t="shared" si="302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x14ac:dyDescent="0.2">
      <c r="A1282">
        <f t="shared" si="303"/>
        <v>3</v>
      </c>
      <c r="B1282">
        <f t="shared" si="304"/>
        <v>2</v>
      </c>
      <c r="C1282" s="1">
        <v>35830</v>
      </c>
      <c r="D1282">
        <f t="shared" si="305"/>
        <v>2</v>
      </c>
      <c r="E1282">
        <f t="shared" si="306"/>
        <v>1998</v>
      </c>
      <c r="F1282" s="17">
        <f t="shared" si="308"/>
        <v>0.19111428571428579</v>
      </c>
      <c r="G1282" s="16">
        <f t="shared" si="295"/>
        <v>2.5250000000000217E-2</v>
      </c>
      <c r="H1282" s="16">
        <f t="shared" si="296"/>
        <v>2.6583333333333403E-2</v>
      </c>
      <c r="I1282" s="16">
        <f t="shared" si="297"/>
        <v>5.183333333333362E-2</v>
      </c>
      <c r="J1282" s="7">
        <f>VLOOKUP(C1282,'Nymex hist.'!A:B,2,0)</f>
        <v>2.2989999999999999</v>
      </c>
      <c r="K1282" s="11">
        <f t="shared" si="307"/>
        <v>2.3372857142857142</v>
      </c>
      <c r="L1282" s="11">
        <f t="shared" si="309"/>
        <v>2.5284</v>
      </c>
      <c r="M1282" s="9">
        <f t="shared" si="298"/>
        <v>2.3575833333333334</v>
      </c>
      <c r="N1282" s="9">
        <f t="shared" si="299"/>
        <v>2.3828333333333336</v>
      </c>
      <c r="O1282" s="9">
        <f t="shared" si="300"/>
        <v>2.409416666666667</v>
      </c>
      <c r="P1282" s="9">
        <f t="shared" si="301"/>
        <v>2.4444166666666667</v>
      </c>
      <c r="Q1282" s="9">
        <f t="shared" si="302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">
      <c r="A1283" s="31">
        <f t="shared" si="303"/>
        <v>4</v>
      </c>
      <c r="B1283" s="31">
        <f t="shared" si="304"/>
        <v>2</v>
      </c>
      <c r="C1283" s="1">
        <v>35831</v>
      </c>
      <c r="D1283">
        <f t="shared" si="305"/>
        <v>2</v>
      </c>
      <c r="E1283">
        <f t="shared" si="306"/>
        <v>1998</v>
      </c>
      <c r="F1283" s="19">
        <f t="shared" si="308"/>
        <v>0.16565714285714295</v>
      </c>
      <c r="G1283" s="19">
        <f t="shared" si="295"/>
        <v>2.2416666666666529E-2</v>
      </c>
      <c r="H1283" s="19">
        <f t="shared" si="296"/>
        <v>3.0750000000000277E-2</v>
      </c>
      <c r="I1283" s="19">
        <f t="shared" si="297"/>
        <v>5.3166666666666806E-2</v>
      </c>
      <c r="J1283" s="21">
        <f>VLOOKUP(C1283,'Nymex hist.'!A:B,2,0)</f>
        <v>2.383</v>
      </c>
      <c r="K1283" s="21">
        <f t="shared" si="307"/>
        <v>2.3881428571428569</v>
      </c>
      <c r="L1283" s="21">
        <f t="shared" si="309"/>
        <v>2.5537999999999998</v>
      </c>
      <c r="M1283" s="21">
        <f t="shared" si="298"/>
        <v>2.3704166666666668</v>
      </c>
      <c r="N1283" s="21">
        <f t="shared" si="299"/>
        <v>2.3928333333333334</v>
      </c>
      <c r="O1283" s="21">
        <f t="shared" si="300"/>
        <v>2.4235833333333336</v>
      </c>
      <c r="P1283" s="21">
        <f t="shared" si="301"/>
        <v>2.4635833333333337</v>
      </c>
      <c r="Q1283" s="21">
        <f t="shared" si="302"/>
        <v>2.5035833333333328</v>
      </c>
      <c r="R1283" s="8">
        <v>35831</v>
      </c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9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  <c r="BO1283" s="27"/>
      <c r="BP1283" s="27"/>
      <c r="BQ1283" s="27"/>
      <c r="BR1283" s="27"/>
      <c r="BS1283" s="27"/>
      <c r="BT1283" s="27"/>
      <c r="BU1283" s="27"/>
      <c r="BV1283" s="27"/>
      <c r="BW1283" s="27"/>
      <c r="BX1283" s="27"/>
      <c r="BY1283" s="27"/>
      <c r="BZ1283" s="27"/>
      <c r="CA1283" s="27"/>
      <c r="CB1283" s="27">
        <v>2.383</v>
      </c>
      <c r="CC1283" s="27">
        <v>2.3820000000000001</v>
      </c>
      <c r="CD1283" s="27">
        <v>2.3820000000000001</v>
      </c>
      <c r="CE1283" s="27">
        <v>2.3820000000000001</v>
      </c>
      <c r="CF1283" s="27">
        <v>2.3839999999999999</v>
      </c>
      <c r="CG1283" s="27">
        <v>2.3889999999999998</v>
      </c>
      <c r="CH1283" s="27">
        <v>2.3889999999999998</v>
      </c>
      <c r="CI1283" s="27">
        <v>2.4089999999999998</v>
      </c>
      <c r="CJ1283" s="27">
        <v>2.5299999999999998</v>
      </c>
      <c r="CK1283" s="27">
        <v>2.65</v>
      </c>
      <c r="CL1283" s="27">
        <v>2.6669999999999998</v>
      </c>
      <c r="CM1283" s="27">
        <v>2.5219999999999998</v>
      </c>
      <c r="CN1283" s="27">
        <v>2.4</v>
      </c>
      <c r="CO1283" s="27">
        <v>2.2850000000000001</v>
      </c>
      <c r="CP1283" s="27">
        <v>2.2530000000000001</v>
      </c>
      <c r="CQ1283" s="27">
        <v>2.2490000000000001</v>
      </c>
      <c r="CR1283" s="27">
        <v>2.2559999999999998</v>
      </c>
      <c r="CS1283" s="27">
        <v>2.2610000000000001</v>
      </c>
      <c r="CT1283" s="27">
        <v>2.2679999999999998</v>
      </c>
      <c r="CU1283" s="27">
        <v>2.294</v>
      </c>
      <c r="CV1283" s="27">
        <v>2.4239999999999999</v>
      </c>
      <c r="CW1283" s="27">
        <v>2.5659999999999998</v>
      </c>
      <c r="CX1283" s="27">
        <v>2.6040000000000001</v>
      </c>
      <c r="CY1283" s="27">
        <v>2.4929999999999999</v>
      </c>
      <c r="CZ1283" s="27">
        <v>2.403</v>
      </c>
      <c r="DA1283" s="27">
        <v>2.3029999999999999</v>
      </c>
      <c r="DB1283" s="27">
        <v>2.2879999999999998</v>
      </c>
      <c r="DC1283" s="27">
        <v>2.2879999999999998</v>
      </c>
      <c r="DD1283" s="27">
        <v>2.2970000000000002</v>
      </c>
      <c r="DE1283" s="27">
        <v>2.302</v>
      </c>
      <c r="DF1283" s="27">
        <v>2.3119999999999998</v>
      </c>
      <c r="DG1283" s="27">
        <v>2.34</v>
      </c>
      <c r="DH1283" s="27">
        <v>2.468</v>
      </c>
      <c r="DI1283" s="27">
        <v>2.6160000000000001</v>
      </c>
      <c r="DJ1283" s="27">
        <v>2.645</v>
      </c>
      <c r="DK1283" s="27">
        <v>2.5209999999999999</v>
      </c>
      <c r="DL1283" s="27">
        <v>2.4329999999999998</v>
      </c>
      <c r="DM1283" s="27">
        <v>2.3330000000000002</v>
      </c>
      <c r="DN1283" s="27">
        <v>2.3180000000000001</v>
      </c>
      <c r="DO1283" s="27">
        <v>2.3180000000000001</v>
      </c>
      <c r="DP1283" s="27">
        <v>2.327</v>
      </c>
      <c r="DQ1283" s="27">
        <v>2.3319999999999999</v>
      </c>
      <c r="DR1283" s="27">
        <v>2.3420000000000001</v>
      </c>
      <c r="DS1283" s="27">
        <v>2.37</v>
      </c>
      <c r="DT1283" s="27">
        <v>2.4980000000000002</v>
      </c>
      <c r="DU1283" s="27">
        <v>2.6459999999999999</v>
      </c>
      <c r="DV1283" s="27">
        <v>2.6850000000000001</v>
      </c>
      <c r="DW1283" s="27">
        <v>2.5609999999999999</v>
      </c>
      <c r="DX1283" s="27">
        <v>2.4729999999999999</v>
      </c>
      <c r="DY1283" s="27">
        <v>2.3730000000000002</v>
      </c>
      <c r="DZ1283" s="27">
        <v>2.3580000000000001</v>
      </c>
      <c r="EA1283" s="27">
        <v>2.3580000000000001</v>
      </c>
      <c r="EB1283" s="27">
        <v>2.367</v>
      </c>
      <c r="EC1283" s="27">
        <v>2.3719999999999999</v>
      </c>
      <c r="ED1283" s="27">
        <v>2.3820000000000001</v>
      </c>
      <c r="EE1283" s="27">
        <v>2.41</v>
      </c>
      <c r="EF1283" s="27">
        <v>2.5379999999999998</v>
      </c>
      <c r="EG1283" s="27">
        <v>2.6859999999999999</v>
      </c>
      <c r="EH1283" s="27">
        <v>2.7250000000000001</v>
      </c>
      <c r="EI1283" s="27">
        <v>2.601</v>
      </c>
      <c r="EJ1283" s="27">
        <v>2.5129999999999999</v>
      </c>
      <c r="EK1283" s="27">
        <v>2.4129999999999998</v>
      </c>
      <c r="EL1283" s="27">
        <v>2.3980000000000001</v>
      </c>
      <c r="EM1283" s="27">
        <v>2.3980000000000001</v>
      </c>
      <c r="EN1283" s="27">
        <v>2.407</v>
      </c>
      <c r="EO1283" s="27">
        <v>2.4119999999999999</v>
      </c>
      <c r="EP1283" s="27">
        <v>2.4220000000000002</v>
      </c>
      <c r="EQ1283" s="27">
        <v>2.4500000000000002</v>
      </c>
      <c r="ER1283" s="27">
        <v>2.5779999999999998</v>
      </c>
      <c r="ES1283" s="27">
        <v>2.726</v>
      </c>
      <c r="ET1283" s="27">
        <v>2.77</v>
      </c>
      <c r="EU1283" s="27">
        <v>2.6459999999999999</v>
      </c>
      <c r="EV1283" s="27"/>
      <c r="EW1283" s="27"/>
      <c r="EX1283" s="27"/>
      <c r="EY1283" s="27"/>
      <c r="EZ1283" s="27"/>
      <c r="FA1283" s="27"/>
      <c r="FB1283" s="27"/>
      <c r="FC1283" s="27"/>
      <c r="FD1283" s="27"/>
      <c r="FE1283" s="27"/>
      <c r="FF1283" s="27"/>
      <c r="FG1283" s="27"/>
      <c r="FH1283" s="27"/>
      <c r="FI1283" s="27"/>
      <c r="FJ1283" s="27"/>
      <c r="FK1283" s="27"/>
      <c r="FL1283" s="27"/>
      <c r="FM1283" s="27"/>
      <c r="FN1283" s="27"/>
      <c r="FO1283" s="27"/>
      <c r="FP1283" s="27"/>
      <c r="FQ1283" s="27"/>
      <c r="FR1283" s="27"/>
      <c r="FS1283" s="27"/>
      <c r="FT1283" s="27"/>
      <c r="FU1283" s="27"/>
      <c r="FV1283" s="27"/>
      <c r="FW1283" s="27"/>
      <c r="FX1283" s="27"/>
      <c r="FY1283" s="27"/>
      <c r="FZ1283" s="27"/>
      <c r="GA1283" s="27"/>
      <c r="GB1283" s="27"/>
      <c r="GC1283" s="27"/>
      <c r="GD1283" s="27"/>
      <c r="GE1283" s="27"/>
      <c r="GF1283" s="27"/>
      <c r="GG1283" s="27"/>
      <c r="GH1283" s="27"/>
      <c r="GI1283" s="27"/>
      <c r="GJ1283" s="27"/>
      <c r="GK1283" s="27"/>
      <c r="GL1283" s="27"/>
      <c r="GM1283" s="27"/>
      <c r="GN1283" s="27"/>
      <c r="GO1283" s="27"/>
      <c r="GP1283" s="27"/>
      <c r="GQ1283" s="27"/>
    </row>
    <row r="1284" spans="1:199" customFormat="1" x14ac:dyDescent="0.2">
      <c r="A1284">
        <f t="shared" si="303"/>
        <v>5</v>
      </c>
      <c r="B1284">
        <f t="shared" si="304"/>
        <v>2</v>
      </c>
      <c r="C1284" s="1">
        <v>35832</v>
      </c>
      <c r="D1284">
        <f t="shared" si="305"/>
        <v>2</v>
      </c>
      <c r="E1284">
        <f t="shared" si="306"/>
        <v>1998</v>
      </c>
      <c r="F1284" s="17">
        <f t="shared" si="308"/>
        <v>0.17399999999999993</v>
      </c>
      <c r="G1284" s="16">
        <f t="shared" si="295"/>
        <v>2.2833333333333705E-2</v>
      </c>
      <c r="H1284" s="16">
        <f t="shared" si="296"/>
        <v>2.2416666666666529E-2</v>
      </c>
      <c r="I1284" s="16">
        <f t="shared" si="297"/>
        <v>4.5250000000000234E-2</v>
      </c>
      <c r="J1284" s="7">
        <f>VLOOKUP(C1284,'Nymex hist.'!A:B,2,0)</f>
        <v>2.359</v>
      </c>
      <c r="K1284" s="11">
        <f t="shared" si="307"/>
        <v>2.3769999999999998</v>
      </c>
      <c r="L1284" s="11">
        <f t="shared" si="309"/>
        <v>2.5509999999999997</v>
      </c>
      <c r="M1284" s="9">
        <f t="shared" si="298"/>
        <v>2.371</v>
      </c>
      <c r="N1284" s="9">
        <f t="shared" si="299"/>
        <v>2.3938333333333337</v>
      </c>
      <c r="O1284" s="9">
        <f t="shared" si="300"/>
        <v>2.4162500000000002</v>
      </c>
      <c r="P1284" s="9">
        <f t="shared" si="301"/>
        <v>2.4412499999999997</v>
      </c>
      <c r="Q1284" s="9">
        <f t="shared" si="302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x14ac:dyDescent="0.2">
      <c r="A1285">
        <f t="shared" si="303"/>
        <v>1</v>
      </c>
      <c r="B1285">
        <f t="shared" si="304"/>
        <v>2</v>
      </c>
      <c r="C1285" s="1">
        <v>35835</v>
      </c>
      <c r="D1285">
        <f t="shared" si="305"/>
        <v>2</v>
      </c>
      <c r="E1285">
        <f t="shared" si="306"/>
        <v>1998</v>
      </c>
      <c r="F1285" s="17">
        <f t="shared" si="308"/>
        <v>0.20820000000000016</v>
      </c>
      <c r="G1285" s="16">
        <f t="shared" ref="G1285:G1348" si="310">N1285-M1285</f>
        <v>3.0416666666667425E-2</v>
      </c>
      <c r="H1285" s="16">
        <f t="shared" ref="H1285:H1348" si="311">O1285-N1285</f>
        <v>2.2416666666666529E-2</v>
      </c>
      <c r="I1285" s="16">
        <f t="shared" ref="I1285:I1348" si="312">O1285-M1285</f>
        <v>5.2833333333333954E-2</v>
      </c>
      <c r="J1285" s="7">
        <f>VLOOKUP(C1285,'Nymex hist.'!A:B,2,0)</f>
        <v>2.2210000000000001</v>
      </c>
      <c r="K1285" s="11">
        <f t="shared" si="307"/>
        <v>2.2959999999999998</v>
      </c>
      <c r="L1285" s="11">
        <f t="shared" si="309"/>
        <v>2.5042</v>
      </c>
      <c r="M1285" s="9">
        <f t="shared" ref="M1285:M1348" si="313">SUMIF($S$3:$FQ$3,$E1285+1,$S1285:$FQ1285)/COUNTIF($S$3:$FQ$3,$E1285+1)</f>
        <v>2.3394166666666663</v>
      </c>
      <c r="N1285" s="9">
        <f t="shared" ref="N1285:N1348" si="314">SUMIF($S$3:$FQ$3,$E1285+2,$S1285:$FQ1285)/COUNTIF($S$3:$FQ$3,$E1285+2)</f>
        <v>2.3698333333333337</v>
      </c>
      <c r="O1285" s="9">
        <f t="shared" ref="O1285:O1348" si="315">SUMIF($S$3:$FQ$3,$E1285+3,$S1285:$FQ1285)/COUNTIF($S$3:$FQ$3,$E1285+3)</f>
        <v>2.3922500000000002</v>
      </c>
      <c r="P1285" s="9">
        <f t="shared" ref="P1285:P1348" si="316">SUMIF($S$3:$FQ$3,$E1285+4,$S1285:$FQ1285)/COUNTIF($S$3:$FQ$3,$E1285+4)</f>
        <v>2.4172499999999997</v>
      </c>
      <c r="Q1285" s="9">
        <f t="shared" ref="Q1285:Q1348" si="317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x14ac:dyDescent="0.2">
      <c r="A1286">
        <f t="shared" ref="A1286:A1349" si="318">WEEKDAY(C1286,2)</f>
        <v>2</v>
      </c>
      <c r="B1286">
        <f t="shared" ref="B1286:B1349" si="319">MONTH(C1286)</f>
        <v>2</v>
      </c>
      <c r="C1286" s="1">
        <v>35836</v>
      </c>
      <c r="D1286">
        <f t="shared" ref="D1286:D1349" si="320">MONTH(R1286)</f>
        <v>2</v>
      </c>
      <c r="E1286">
        <f t="shared" ref="E1286:E1349" si="321">YEAR(R1286)</f>
        <v>1998</v>
      </c>
      <c r="F1286" s="17">
        <f t="shared" si="308"/>
        <v>0.1992571428571428</v>
      </c>
      <c r="G1286" s="16">
        <f t="shared" si="310"/>
        <v>-1.8333333333333535E-3</v>
      </c>
      <c r="H1286" s="16">
        <f t="shared" si="311"/>
        <v>1.941666666666686E-2</v>
      </c>
      <c r="I1286" s="16">
        <f t="shared" si="312"/>
        <v>1.7583333333333506E-2</v>
      </c>
      <c r="J1286" s="7">
        <f>VLOOKUP(C1286,'Nymex hist.'!A:B,2,0)</f>
        <v>2.2679999999999998</v>
      </c>
      <c r="K1286" s="11">
        <f t="shared" si="307"/>
        <v>2.3361428571428573</v>
      </c>
      <c r="L1286" s="11">
        <f t="shared" si="309"/>
        <v>2.5354000000000001</v>
      </c>
      <c r="M1286" s="9">
        <f t="shared" si="313"/>
        <v>2.3651666666666666</v>
      </c>
      <c r="N1286" s="9">
        <f t="shared" si="314"/>
        <v>2.3633333333333333</v>
      </c>
      <c r="O1286" s="9">
        <f t="shared" si="315"/>
        <v>2.3827500000000001</v>
      </c>
      <c r="P1286" s="9">
        <f t="shared" si="316"/>
        <v>2.4077500000000001</v>
      </c>
      <c r="Q1286" s="9">
        <f t="shared" si="317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x14ac:dyDescent="0.2">
      <c r="A1287">
        <f t="shared" si="318"/>
        <v>3</v>
      </c>
      <c r="B1287">
        <f t="shared" si="319"/>
        <v>2</v>
      </c>
      <c r="C1287" s="1">
        <v>35837</v>
      </c>
      <c r="D1287">
        <f t="shared" si="320"/>
        <v>2</v>
      </c>
      <c r="E1287">
        <f t="shared" si="321"/>
        <v>1998</v>
      </c>
      <c r="F1287" s="17">
        <f t="shared" si="308"/>
        <v>0.2130857142857141</v>
      </c>
      <c r="G1287" s="16">
        <f t="shared" si="310"/>
        <v>-4.8333333333334672E-3</v>
      </c>
      <c r="H1287" s="16">
        <f t="shared" si="311"/>
        <v>1.8749999999999822E-2</v>
      </c>
      <c r="I1287" s="16">
        <f t="shared" si="312"/>
        <v>1.3916666666666355E-2</v>
      </c>
      <c r="J1287" s="7">
        <f>VLOOKUP(C1287,'Nymex hist.'!A:B,2,0)</f>
        <v>2.238</v>
      </c>
      <c r="K1287" s="11">
        <f t="shared" si="307"/>
        <v>2.3197142857142858</v>
      </c>
      <c r="L1287" s="11">
        <f t="shared" si="309"/>
        <v>2.5327999999999999</v>
      </c>
      <c r="M1287" s="9">
        <f t="shared" si="313"/>
        <v>2.3647499999999999</v>
      </c>
      <c r="N1287" s="9">
        <f t="shared" si="314"/>
        <v>2.3599166666666664</v>
      </c>
      <c r="O1287" s="9">
        <f t="shared" si="315"/>
        <v>2.3786666666666663</v>
      </c>
      <c r="P1287" s="9">
        <f t="shared" si="316"/>
        <v>2.4036666666666666</v>
      </c>
      <c r="Q1287" s="9">
        <f t="shared" si="317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">
      <c r="A1288" s="31">
        <f t="shared" si="318"/>
        <v>4</v>
      </c>
      <c r="B1288" s="31">
        <f t="shared" si="319"/>
        <v>2</v>
      </c>
      <c r="C1288" s="1">
        <v>35838</v>
      </c>
      <c r="D1288">
        <f t="shared" si="320"/>
        <v>2</v>
      </c>
      <c r="E1288">
        <f t="shared" si="321"/>
        <v>1998</v>
      </c>
      <c r="F1288" s="19">
        <f t="shared" si="308"/>
        <v>0.20500000000000007</v>
      </c>
      <c r="G1288" s="19">
        <f t="shared" si="310"/>
        <v>-8.0833333333329982E-3</v>
      </c>
      <c r="H1288" s="19">
        <f t="shared" si="311"/>
        <v>1.8749999999999822E-2</v>
      </c>
      <c r="I1288" s="19">
        <f t="shared" si="312"/>
        <v>1.0666666666666824E-2</v>
      </c>
      <c r="J1288" s="21">
        <f>VLOOKUP(C1288,'Nymex hist.'!A:B,2,0)</f>
        <v>2.2879999999999998</v>
      </c>
      <c r="K1288" s="21">
        <f t="shared" si="307"/>
        <v>2.367</v>
      </c>
      <c r="L1288" s="21">
        <f t="shared" si="309"/>
        <v>2.5720000000000001</v>
      </c>
      <c r="M1288" s="21">
        <f t="shared" si="313"/>
        <v>2.3959999999999999</v>
      </c>
      <c r="N1288" s="21">
        <f t="shared" si="314"/>
        <v>2.3879166666666669</v>
      </c>
      <c r="O1288" s="21">
        <f t="shared" si="315"/>
        <v>2.4066666666666667</v>
      </c>
      <c r="P1288" s="21">
        <f t="shared" si="316"/>
        <v>2.4316666666666671</v>
      </c>
      <c r="Q1288" s="21">
        <f t="shared" si="317"/>
        <v>2.4616666666666664</v>
      </c>
      <c r="R1288" s="8">
        <v>35838</v>
      </c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9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  <c r="BO1288" s="27"/>
      <c r="BP1288" s="27"/>
      <c r="BQ1288" s="27"/>
      <c r="BR1288" s="27"/>
      <c r="BS1288" s="27"/>
      <c r="BT1288" s="27"/>
      <c r="BU1288" s="27"/>
      <c r="BV1288" s="27"/>
      <c r="BW1288" s="27"/>
      <c r="BX1288" s="27"/>
      <c r="BY1288" s="27"/>
      <c r="BZ1288" s="27"/>
      <c r="CA1288" s="27"/>
      <c r="CB1288" s="27">
        <v>2.2879999999999998</v>
      </c>
      <c r="CC1288" s="27">
        <v>2.331</v>
      </c>
      <c r="CD1288" s="27">
        <v>2.35</v>
      </c>
      <c r="CE1288" s="27">
        <v>2.36</v>
      </c>
      <c r="CF1288" s="27">
        <v>2.371</v>
      </c>
      <c r="CG1288" s="27">
        <v>2.3759999999999999</v>
      </c>
      <c r="CH1288" s="27">
        <v>2.3780000000000001</v>
      </c>
      <c r="CI1288" s="27">
        <v>2.403</v>
      </c>
      <c r="CJ1288" s="27">
        <v>2.5299999999999998</v>
      </c>
      <c r="CK1288" s="27">
        <v>2.66</v>
      </c>
      <c r="CL1288" s="27">
        <v>2.68</v>
      </c>
      <c r="CM1288" s="27">
        <v>2.5569999999999999</v>
      </c>
      <c r="CN1288" s="27">
        <v>2.4329999999999998</v>
      </c>
      <c r="CO1288" s="27">
        <v>2.3090000000000002</v>
      </c>
      <c r="CP1288" s="27">
        <v>2.2759999999999998</v>
      </c>
      <c r="CQ1288" s="27">
        <v>2.2709999999999999</v>
      </c>
      <c r="CR1288" s="27">
        <v>2.2810000000000001</v>
      </c>
      <c r="CS1288" s="27">
        <v>2.2879999999999998</v>
      </c>
      <c r="CT1288" s="27">
        <v>2.2949999999999999</v>
      </c>
      <c r="CU1288" s="27">
        <v>2.323</v>
      </c>
      <c r="CV1288" s="27">
        <v>2.452</v>
      </c>
      <c r="CW1288" s="27">
        <v>2.5870000000000002</v>
      </c>
      <c r="CX1288" s="27">
        <v>2.6070000000000002</v>
      </c>
      <c r="CY1288" s="27">
        <v>2.5139999999999998</v>
      </c>
      <c r="CZ1288" s="27">
        <v>2.4089999999999998</v>
      </c>
      <c r="DA1288" s="27">
        <v>2.2919999999999998</v>
      </c>
      <c r="DB1288" s="27">
        <v>2.2770000000000001</v>
      </c>
      <c r="DC1288" s="27">
        <v>2.2789999999999999</v>
      </c>
      <c r="DD1288" s="27">
        <v>2.2879999999999998</v>
      </c>
      <c r="DE1288" s="27">
        <v>2.2930000000000001</v>
      </c>
      <c r="DF1288" s="27">
        <v>2.302</v>
      </c>
      <c r="DG1288" s="27">
        <v>2.33</v>
      </c>
      <c r="DH1288" s="27">
        <v>2.4580000000000002</v>
      </c>
      <c r="DI1288" s="27">
        <v>2.6059999999999999</v>
      </c>
      <c r="DJ1288" s="27">
        <v>2.6349999999999998</v>
      </c>
      <c r="DK1288" s="27">
        <v>2.5110000000000001</v>
      </c>
      <c r="DL1288" s="27">
        <v>2.4289999999999998</v>
      </c>
      <c r="DM1288" s="27">
        <v>2.3119999999999998</v>
      </c>
      <c r="DN1288" s="27">
        <v>2.2970000000000002</v>
      </c>
      <c r="DO1288" s="27">
        <v>2.2989999999999999</v>
      </c>
      <c r="DP1288" s="27">
        <v>2.3079999999999998</v>
      </c>
      <c r="DQ1288" s="27">
        <v>2.3130000000000002</v>
      </c>
      <c r="DR1288" s="27">
        <v>2.3220000000000001</v>
      </c>
      <c r="DS1288" s="27">
        <v>2.35</v>
      </c>
      <c r="DT1288" s="27">
        <v>2.4780000000000002</v>
      </c>
      <c r="DU1288" s="27">
        <v>2.6259999999999999</v>
      </c>
      <c r="DV1288" s="27">
        <v>2.66</v>
      </c>
      <c r="DW1288" s="27">
        <v>2.536</v>
      </c>
      <c r="DX1288" s="27">
        <v>2.4540000000000002</v>
      </c>
      <c r="DY1288" s="27">
        <v>2.3370000000000002</v>
      </c>
      <c r="DZ1288" s="27">
        <v>2.3220000000000001</v>
      </c>
      <c r="EA1288" s="27">
        <v>2.3239999999999998</v>
      </c>
      <c r="EB1288" s="27">
        <v>2.3330000000000002</v>
      </c>
      <c r="EC1288" s="27">
        <v>2.3380000000000001</v>
      </c>
      <c r="ED1288" s="27">
        <v>2.347</v>
      </c>
      <c r="EE1288" s="27">
        <v>2.375</v>
      </c>
      <c r="EF1288" s="27">
        <v>2.5030000000000001</v>
      </c>
      <c r="EG1288" s="27">
        <v>2.6509999999999998</v>
      </c>
      <c r="EH1288" s="27">
        <v>2.69</v>
      </c>
      <c r="EI1288" s="27">
        <v>2.5659999999999998</v>
      </c>
      <c r="EJ1288" s="27">
        <v>2.484</v>
      </c>
      <c r="EK1288" s="27">
        <v>2.367</v>
      </c>
      <c r="EL1288" s="27">
        <v>2.3519999999999999</v>
      </c>
      <c r="EM1288" s="27">
        <v>2.3540000000000001</v>
      </c>
      <c r="EN1288" s="27">
        <v>2.363</v>
      </c>
      <c r="EO1288" s="27">
        <v>2.3679999999999999</v>
      </c>
      <c r="EP1288" s="27">
        <v>2.3769999999999998</v>
      </c>
      <c r="EQ1288" s="27">
        <v>2.4049999999999998</v>
      </c>
      <c r="ER1288" s="27">
        <v>2.5329999999999999</v>
      </c>
      <c r="ES1288" s="27">
        <v>2.681</v>
      </c>
      <c r="ET1288" s="27">
        <v>2.73</v>
      </c>
      <c r="EU1288" s="27">
        <v>2.6059999999999999</v>
      </c>
      <c r="EV1288" s="27"/>
      <c r="EW1288" s="27"/>
      <c r="EX1288" s="27"/>
      <c r="EY1288" s="27"/>
      <c r="EZ1288" s="27"/>
      <c r="FA1288" s="27"/>
      <c r="FB1288" s="27"/>
      <c r="FC1288" s="27"/>
      <c r="FD1288" s="27"/>
      <c r="FE1288" s="27"/>
      <c r="FF1288" s="27"/>
      <c r="FG1288" s="27"/>
      <c r="FH1288" s="27"/>
      <c r="FI1288" s="27"/>
      <c r="FJ1288" s="27"/>
      <c r="FK1288" s="27"/>
      <c r="FL1288" s="27"/>
      <c r="FM1288" s="27"/>
      <c r="FN1288" s="27"/>
      <c r="FO1288" s="27"/>
      <c r="FP1288" s="27"/>
      <c r="FQ1288" s="27"/>
      <c r="FR1288" s="27"/>
      <c r="FS1288" s="27"/>
      <c r="FT1288" s="27"/>
      <c r="FU1288" s="27"/>
      <c r="FV1288" s="27"/>
      <c r="FW1288" s="27"/>
      <c r="FX1288" s="27"/>
      <c r="FY1288" s="27"/>
      <c r="FZ1288" s="27"/>
      <c r="GA1288" s="27"/>
      <c r="GB1288" s="27"/>
      <c r="GC1288" s="27"/>
      <c r="GD1288" s="27"/>
      <c r="GE1288" s="27"/>
      <c r="GF1288" s="27"/>
      <c r="GG1288" s="27"/>
      <c r="GH1288" s="27"/>
      <c r="GI1288" s="27"/>
      <c r="GJ1288" s="27"/>
      <c r="GK1288" s="27"/>
      <c r="GL1288" s="27"/>
      <c r="GM1288" s="27"/>
      <c r="GN1288" s="27"/>
      <c r="GO1288" s="27"/>
      <c r="GP1288" s="27"/>
      <c r="GQ1288" s="27"/>
    </row>
    <row r="1289" spans="1:199" customFormat="1" x14ac:dyDescent="0.2">
      <c r="A1289">
        <f t="shared" si="318"/>
        <v>5</v>
      </c>
      <c r="B1289">
        <f t="shared" si="319"/>
        <v>2</v>
      </c>
      <c r="C1289" s="1">
        <v>35839</v>
      </c>
      <c r="D1289">
        <f t="shared" si="320"/>
        <v>2</v>
      </c>
      <c r="E1289">
        <f t="shared" si="321"/>
        <v>1998</v>
      </c>
      <c r="F1289" s="17">
        <f t="shared" si="308"/>
        <v>0.22631428571428502</v>
      </c>
      <c r="G1289" s="16">
        <f t="shared" si="310"/>
        <v>-6.6666666666668206E-3</v>
      </c>
      <c r="H1289" s="16">
        <f t="shared" si="311"/>
        <v>1.8749999999999822E-2</v>
      </c>
      <c r="I1289" s="16">
        <f t="shared" si="312"/>
        <v>1.2083333333333002E-2</v>
      </c>
      <c r="J1289" s="7">
        <f>VLOOKUP(C1289,'Nymex hist.'!A:B,2,0)</f>
        <v>2.2080000000000002</v>
      </c>
      <c r="K1289" s="11">
        <f t="shared" si="307"/>
        <v>2.3012857142857146</v>
      </c>
      <c r="L1289" s="11">
        <f t="shared" si="309"/>
        <v>2.5275999999999996</v>
      </c>
      <c r="M1289" s="9">
        <f t="shared" si="313"/>
        <v>2.3575833333333334</v>
      </c>
      <c r="N1289" s="9">
        <f t="shared" si="314"/>
        <v>2.3509166666666665</v>
      </c>
      <c r="O1289" s="9">
        <f t="shared" si="315"/>
        <v>2.3696666666666664</v>
      </c>
      <c r="P1289" s="9">
        <f t="shared" si="316"/>
        <v>2.3946666666666663</v>
      </c>
      <c r="Q1289" s="9">
        <f t="shared" si="317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x14ac:dyDescent="0.2">
      <c r="A1290">
        <f t="shared" si="318"/>
        <v>2</v>
      </c>
      <c r="B1290">
        <f t="shared" si="319"/>
        <v>2</v>
      </c>
      <c r="C1290" s="1">
        <v>35843</v>
      </c>
      <c r="D1290">
        <f t="shared" si="320"/>
        <v>2</v>
      </c>
      <c r="E1290">
        <f t="shared" si="321"/>
        <v>1998</v>
      </c>
      <c r="F1290" s="17">
        <f t="shared" si="308"/>
        <v>0.23614285714285765</v>
      </c>
      <c r="G1290" s="16">
        <f t="shared" si="310"/>
        <v>-6.0000000000002274E-3</v>
      </c>
      <c r="H1290" s="16">
        <f t="shared" si="311"/>
        <v>1.9000000000000128E-2</v>
      </c>
      <c r="I1290" s="16">
        <f t="shared" si="312"/>
        <v>1.2999999999999901E-2</v>
      </c>
      <c r="J1290" s="7">
        <f>VLOOKUP(C1290,'Nymex hist.'!A:B,2,0)</f>
        <v>2.1659999999999999</v>
      </c>
      <c r="K1290" s="11">
        <f t="shared" si="307"/>
        <v>2.2738571428571426</v>
      </c>
      <c r="L1290" s="11">
        <f t="shared" si="309"/>
        <v>2.5100000000000002</v>
      </c>
      <c r="M1290" s="9">
        <f t="shared" si="313"/>
        <v>2.3449166666666668</v>
      </c>
      <c r="N1290" s="9">
        <f t="shared" si="314"/>
        <v>2.3389166666666665</v>
      </c>
      <c r="O1290" s="9">
        <f t="shared" si="315"/>
        <v>2.3579166666666667</v>
      </c>
      <c r="P1290" s="9">
        <f t="shared" si="316"/>
        <v>2.382916666666667</v>
      </c>
      <c r="Q1290" s="9">
        <f t="shared" si="317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x14ac:dyDescent="0.2">
      <c r="A1291">
        <f t="shared" si="318"/>
        <v>3</v>
      </c>
      <c r="B1291">
        <f t="shared" si="319"/>
        <v>2</v>
      </c>
      <c r="C1291" s="1">
        <v>35844</v>
      </c>
      <c r="D1291">
        <f t="shared" si="320"/>
        <v>2</v>
      </c>
      <c r="E1291">
        <f t="shared" si="321"/>
        <v>1998</v>
      </c>
      <c r="F1291" s="17">
        <f t="shared" si="308"/>
        <v>0.21917142857142835</v>
      </c>
      <c r="G1291" s="16">
        <f t="shared" si="310"/>
        <v>-1.066666666666638E-2</v>
      </c>
      <c r="H1291" s="16">
        <f t="shared" si="311"/>
        <v>1.8999999999999684E-2</v>
      </c>
      <c r="I1291" s="16">
        <f t="shared" si="312"/>
        <v>8.3333333333333037E-3</v>
      </c>
      <c r="J1291" s="7">
        <f>VLOOKUP(C1291,'Nymex hist.'!A:B,2,0)</f>
        <v>2.238</v>
      </c>
      <c r="K1291" s="11">
        <f t="shared" si="307"/>
        <v>2.3324285714285713</v>
      </c>
      <c r="L1291" s="11">
        <f t="shared" si="309"/>
        <v>2.5515999999999996</v>
      </c>
      <c r="M1291" s="9">
        <f t="shared" si="313"/>
        <v>2.3815833333333329</v>
      </c>
      <c r="N1291" s="9">
        <f t="shared" si="314"/>
        <v>2.3709166666666666</v>
      </c>
      <c r="O1291" s="9">
        <f t="shared" si="315"/>
        <v>2.3899166666666662</v>
      </c>
      <c r="P1291" s="9">
        <f t="shared" si="316"/>
        <v>2.4149166666666666</v>
      </c>
      <c r="Q1291" s="9">
        <f t="shared" si="317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">
      <c r="A1292" s="31">
        <f t="shared" si="318"/>
        <v>4</v>
      </c>
      <c r="B1292" s="31">
        <f t="shared" si="319"/>
        <v>2</v>
      </c>
      <c r="C1292" s="1">
        <v>35845</v>
      </c>
      <c r="D1292">
        <f t="shared" si="320"/>
        <v>2</v>
      </c>
      <c r="E1292">
        <f t="shared" si="321"/>
        <v>1998</v>
      </c>
      <c r="F1292" s="19">
        <f t="shared" si="308"/>
        <v>0.22542857142857153</v>
      </c>
      <c r="G1292" s="19">
        <f t="shared" si="310"/>
        <v>-1.0666666666666824E-2</v>
      </c>
      <c r="H1292" s="19">
        <f t="shared" si="311"/>
        <v>1.8833333333333258E-2</v>
      </c>
      <c r="I1292" s="19">
        <f t="shared" si="312"/>
        <v>8.1666666666664334E-3</v>
      </c>
      <c r="J1292" s="21">
        <f>VLOOKUP(C1292,'Nymex hist.'!A:B,2,0)</f>
        <v>2.2170000000000001</v>
      </c>
      <c r="K1292" s="21">
        <f t="shared" ref="K1292:K1323" si="322">AVERAGE(CC1292:CI1292)</f>
        <v>2.3175714285714286</v>
      </c>
      <c r="L1292" s="21">
        <f t="shared" si="309"/>
        <v>2.5430000000000001</v>
      </c>
      <c r="M1292" s="21">
        <f t="shared" si="313"/>
        <v>2.372583333333333</v>
      </c>
      <c r="N1292" s="21">
        <f t="shared" si="314"/>
        <v>2.3619166666666662</v>
      </c>
      <c r="O1292" s="21">
        <f t="shared" si="315"/>
        <v>2.3807499999999995</v>
      </c>
      <c r="P1292" s="21">
        <f t="shared" si="316"/>
        <v>2.4057500000000003</v>
      </c>
      <c r="Q1292" s="21">
        <f t="shared" si="317"/>
        <v>2.4357500000000001</v>
      </c>
      <c r="R1292" s="8">
        <v>35845</v>
      </c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9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  <c r="BO1292" s="27"/>
      <c r="BP1292" s="27"/>
      <c r="BQ1292" s="27"/>
      <c r="BR1292" s="27"/>
      <c r="BS1292" s="27"/>
      <c r="BT1292" s="27"/>
      <c r="BU1292" s="27"/>
      <c r="BV1292" s="27"/>
      <c r="BW1292" s="27"/>
      <c r="BX1292" s="27"/>
      <c r="BY1292" s="27"/>
      <c r="BZ1292" s="27"/>
      <c r="CA1292" s="27"/>
      <c r="CB1292" s="27">
        <v>2.2170000000000001</v>
      </c>
      <c r="CC1292" s="27">
        <v>2.2589999999999999</v>
      </c>
      <c r="CD1292" s="27">
        <v>2.2890000000000001</v>
      </c>
      <c r="CE1292" s="27">
        <v>2.3069999999999999</v>
      </c>
      <c r="CF1292" s="27">
        <v>2.3220000000000001</v>
      </c>
      <c r="CG1292" s="27">
        <v>2.3370000000000002</v>
      </c>
      <c r="CH1292" s="27">
        <v>2.3420000000000001</v>
      </c>
      <c r="CI1292" s="27">
        <v>2.367</v>
      </c>
      <c r="CJ1292" s="27">
        <v>2.4969999999999999</v>
      </c>
      <c r="CK1292" s="27">
        <v>2.6269999999999998</v>
      </c>
      <c r="CL1292" s="27">
        <v>2.6469999999999998</v>
      </c>
      <c r="CM1292" s="27">
        <v>2.532</v>
      </c>
      <c r="CN1292" s="27">
        <v>2.4119999999999999</v>
      </c>
      <c r="CO1292" s="27">
        <v>2.2909999999999999</v>
      </c>
      <c r="CP1292" s="27">
        <v>2.2559999999999998</v>
      </c>
      <c r="CQ1292" s="27">
        <v>2.2490000000000001</v>
      </c>
      <c r="CR1292" s="27">
        <v>2.2589999999999999</v>
      </c>
      <c r="CS1292" s="27">
        <v>2.266</v>
      </c>
      <c r="CT1292" s="27">
        <v>2.2719999999999998</v>
      </c>
      <c r="CU1292" s="27">
        <v>2.2989999999999999</v>
      </c>
      <c r="CV1292" s="27">
        <v>2.427</v>
      </c>
      <c r="CW1292" s="27">
        <v>2.5609999999999999</v>
      </c>
      <c r="CX1292" s="27">
        <v>2.581</v>
      </c>
      <c r="CY1292" s="27">
        <v>2.488</v>
      </c>
      <c r="CZ1292" s="27">
        <v>2.383</v>
      </c>
      <c r="DA1292" s="27">
        <v>2.266</v>
      </c>
      <c r="DB1292" s="27">
        <v>2.2509999999999999</v>
      </c>
      <c r="DC1292" s="27">
        <v>2.2530000000000001</v>
      </c>
      <c r="DD1292" s="27">
        <v>2.262</v>
      </c>
      <c r="DE1292" s="27">
        <v>2.2669999999999999</v>
      </c>
      <c r="DF1292" s="27">
        <v>2.2759999999999998</v>
      </c>
      <c r="DG1292" s="27">
        <v>2.3039999999999998</v>
      </c>
      <c r="DH1292" s="27">
        <v>2.4319999999999999</v>
      </c>
      <c r="DI1292" s="27">
        <v>2.58</v>
      </c>
      <c r="DJ1292" s="27">
        <v>2.605</v>
      </c>
      <c r="DK1292" s="27">
        <v>2.4900000000000002</v>
      </c>
      <c r="DL1292" s="27">
        <v>2.403</v>
      </c>
      <c r="DM1292" s="27">
        <v>2.286</v>
      </c>
      <c r="DN1292" s="27">
        <v>2.2709999999999999</v>
      </c>
      <c r="DO1292" s="27">
        <v>2.2730000000000001</v>
      </c>
      <c r="DP1292" s="27">
        <v>2.282</v>
      </c>
      <c r="DQ1292" s="27">
        <v>2.2869999999999999</v>
      </c>
      <c r="DR1292" s="27">
        <v>2.2959999999999998</v>
      </c>
      <c r="DS1292" s="27">
        <v>2.3239999999999998</v>
      </c>
      <c r="DT1292" s="27">
        <v>2.452</v>
      </c>
      <c r="DU1292" s="27">
        <v>2.6</v>
      </c>
      <c r="DV1292" s="27">
        <v>2.63</v>
      </c>
      <c r="DW1292" s="27">
        <v>2.5150000000000001</v>
      </c>
      <c r="DX1292" s="27">
        <v>2.4279999999999999</v>
      </c>
      <c r="DY1292" s="27">
        <v>2.3109999999999999</v>
      </c>
      <c r="DZ1292" s="27">
        <v>2.2959999999999998</v>
      </c>
      <c r="EA1292" s="27">
        <v>2.298</v>
      </c>
      <c r="EB1292" s="27">
        <v>2.3069999999999999</v>
      </c>
      <c r="EC1292" s="27">
        <v>2.3119999999999998</v>
      </c>
      <c r="ED1292" s="27">
        <v>2.3210000000000002</v>
      </c>
      <c r="EE1292" s="27">
        <v>2.3490000000000002</v>
      </c>
      <c r="EF1292" s="27">
        <v>2.4769999999999999</v>
      </c>
      <c r="EG1292" s="27">
        <v>2.625</v>
      </c>
      <c r="EH1292" s="27">
        <v>2.66</v>
      </c>
      <c r="EI1292" s="27">
        <v>2.5449999999999999</v>
      </c>
      <c r="EJ1292" s="27">
        <v>2.4580000000000002</v>
      </c>
      <c r="EK1292" s="27">
        <v>2.3410000000000002</v>
      </c>
      <c r="EL1292" s="27">
        <v>2.3260000000000001</v>
      </c>
      <c r="EM1292" s="27">
        <v>2.3279999999999998</v>
      </c>
      <c r="EN1292" s="27">
        <v>2.3370000000000002</v>
      </c>
      <c r="EO1292" s="27">
        <v>2.3420000000000001</v>
      </c>
      <c r="EP1292" s="27">
        <v>2.351</v>
      </c>
      <c r="EQ1292" s="27">
        <v>2.379</v>
      </c>
      <c r="ER1292" s="27">
        <v>2.5070000000000001</v>
      </c>
      <c r="ES1292" s="27">
        <v>2.6549999999999998</v>
      </c>
      <c r="ET1292" s="27">
        <v>2.7</v>
      </c>
      <c r="EU1292" s="27">
        <v>2.585</v>
      </c>
      <c r="EV1292" s="27"/>
      <c r="EW1292" s="27"/>
      <c r="EX1292" s="27"/>
      <c r="EY1292" s="27"/>
      <c r="EZ1292" s="27"/>
      <c r="FA1292" s="27"/>
      <c r="FB1292" s="27"/>
      <c r="FC1292" s="27"/>
      <c r="FD1292" s="27"/>
      <c r="FE1292" s="27"/>
      <c r="FF1292" s="27"/>
      <c r="FG1292" s="27"/>
      <c r="FH1292" s="27"/>
      <c r="FI1292" s="27"/>
      <c r="FJ1292" s="27"/>
      <c r="FK1292" s="27"/>
      <c r="FL1292" s="27"/>
      <c r="FM1292" s="27"/>
      <c r="FN1292" s="27"/>
      <c r="FO1292" s="27"/>
      <c r="FP1292" s="27"/>
      <c r="FQ1292" s="27"/>
      <c r="FR1292" s="27"/>
      <c r="FS1292" s="27"/>
      <c r="FT1292" s="27"/>
      <c r="FU1292" s="27"/>
      <c r="FV1292" s="27"/>
      <c r="FW1292" s="27"/>
      <c r="FX1292" s="27"/>
      <c r="FY1292" s="27"/>
      <c r="FZ1292" s="27"/>
      <c r="GA1292" s="27"/>
      <c r="GB1292" s="27"/>
      <c r="GC1292" s="27"/>
      <c r="GD1292" s="27"/>
      <c r="GE1292" s="27"/>
      <c r="GF1292" s="27"/>
      <c r="GG1292" s="27"/>
      <c r="GH1292" s="27"/>
      <c r="GI1292" s="27"/>
      <c r="GJ1292" s="27"/>
      <c r="GK1292" s="27"/>
      <c r="GL1292" s="27"/>
      <c r="GM1292" s="27"/>
      <c r="GN1292" s="27"/>
      <c r="GO1292" s="27"/>
      <c r="GP1292" s="27"/>
      <c r="GQ1292" s="27"/>
    </row>
    <row r="1293" spans="1:199" customFormat="1" x14ac:dyDescent="0.2">
      <c r="A1293">
        <f t="shared" si="318"/>
        <v>5</v>
      </c>
      <c r="B1293">
        <f t="shared" si="319"/>
        <v>2</v>
      </c>
      <c r="C1293" s="1">
        <v>35846</v>
      </c>
      <c r="D1293">
        <f t="shared" si="320"/>
        <v>2</v>
      </c>
      <c r="E1293">
        <f t="shared" si="321"/>
        <v>1998</v>
      </c>
      <c r="F1293" s="17">
        <f t="shared" si="308"/>
        <v>0.2241428571428572</v>
      </c>
      <c r="G1293" s="16">
        <f t="shared" si="310"/>
        <v>-7.416666666666849E-3</v>
      </c>
      <c r="H1293" s="16">
        <f t="shared" si="311"/>
        <v>1.8833333333333702E-2</v>
      </c>
      <c r="I1293" s="16">
        <f t="shared" si="312"/>
        <v>1.1416666666666853E-2</v>
      </c>
      <c r="J1293" s="7">
        <f>VLOOKUP(C1293,'Nymex hist.'!A:B,2,0)</f>
        <v>2.198</v>
      </c>
      <c r="K1293" s="11">
        <f t="shared" si="322"/>
        <v>2.2968571428571427</v>
      </c>
      <c r="L1293" s="11">
        <f t="shared" si="309"/>
        <v>2.5209999999999999</v>
      </c>
      <c r="M1293" s="9">
        <f t="shared" si="313"/>
        <v>2.3623333333333334</v>
      </c>
      <c r="N1293" s="9">
        <f t="shared" si="314"/>
        <v>2.3549166666666665</v>
      </c>
      <c r="O1293" s="9">
        <f t="shared" si="315"/>
        <v>2.3737500000000002</v>
      </c>
      <c r="P1293" s="9">
        <f t="shared" si="316"/>
        <v>2.3987499999999997</v>
      </c>
      <c r="Q1293" s="9">
        <f t="shared" si="317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x14ac:dyDescent="0.2">
      <c r="A1294">
        <f t="shared" si="318"/>
        <v>1</v>
      </c>
      <c r="B1294">
        <f t="shared" si="319"/>
        <v>2</v>
      </c>
      <c r="C1294" s="1">
        <v>35849</v>
      </c>
      <c r="D1294">
        <f t="shared" si="320"/>
        <v>2</v>
      </c>
      <c r="E1294">
        <f t="shared" si="321"/>
        <v>1998</v>
      </c>
      <c r="F1294" s="17">
        <f t="shared" si="308"/>
        <v>0.22948571428571407</v>
      </c>
      <c r="G1294" s="16">
        <f t="shared" si="310"/>
        <v>-6.1666666666670977E-3</v>
      </c>
      <c r="H1294" s="16">
        <f t="shared" si="311"/>
        <v>1.8833333333333702E-2</v>
      </c>
      <c r="I1294" s="16">
        <f t="shared" si="312"/>
        <v>1.2666666666666604E-2</v>
      </c>
      <c r="J1294" s="7">
        <f>VLOOKUP(C1294,'Nymex hist.'!A:B,2,0)</f>
        <v>2.1789999999999998</v>
      </c>
      <c r="K1294" s="11">
        <f t="shared" si="322"/>
        <v>2.2847142857142857</v>
      </c>
      <c r="L1294" s="11">
        <f t="shared" si="309"/>
        <v>2.5141999999999998</v>
      </c>
      <c r="M1294" s="9">
        <f t="shared" si="313"/>
        <v>2.3610833333333336</v>
      </c>
      <c r="N1294" s="9">
        <f t="shared" si="314"/>
        <v>2.3549166666666665</v>
      </c>
      <c r="O1294" s="9">
        <f t="shared" si="315"/>
        <v>2.3737500000000002</v>
      </c>
      <c r="P1294" s="9">
        <f t="shared" si="316"/>
        <v>2.3987499999999997</v>
      </c>
      <c r="Q1294" s="9">
        <f t="shared" si="317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x14ac:dyDescent="0.2">
      <c r="A1295">
        <f t="shared" si="318"/>
        <v>2</v>
      </c>
      <c r="B1295">
        <f t="shared" si="319"/>
        <v>2</v>
      </c>
      <c r="C1295" s="1">
        <v>35850</v>
      </c>
      <c r="D1295">
        <f t="shared" si="320"/>
        <v>2</v>
      </c>
      <c r="E1295">
        <f t="shared" si="321"/>
        <v>1998</v>
      </c>
      <c r="F1295" s="17">
        <f t="shared" si="308"/>
        <v>0.21788571428571446</v>
      </c>
      <c r="G1295" s="16">
        <f t="shared" si="310"/>
        <v>-1.1333333333333417E-2</v>
      </c>
      <c r="H1295" s="16">
        <f t="shared" si="311"/>
        <v>1.8833333333333702E-2</v>
      </c>
      <c r="I1295" s="16">
        <f t="shared" si="312"/>
        <v>7.5000000000002842E-3</v>
      </c>
      <c r="J1295" s="7">
        <f>VLOOKUP(C1295,'Nymex hist.'!A:B,2,0)</f>
        <v>2.2160000000000002</v>
      </c>
      <c r="K1295" s="11">
        <f t="shared" si="322"/>
        <v>2.3067142857142855</v>
      </c>
      <c r="L1295" s="11">
        <f t="shared" si="309"/>
        <v>2.5246</v>
      </c>
      <c r="M1295" s="9">
        <f t="shared" si="313"/>
        <v>2.36625</v>
      </c>
      <c r="N1295" s="9">
        <f t="shared" si="314"/>
        <v>2.3549166666666665</v>
      </c>
      <c r="O1295" s="9">
        <f t="shared" si="315"/>
        <v>2.3737500000000002</v>
      </c>
      <c r="P1295" s="9">
        <f t="shared" si="316"/>
        <v>2.3987499999999997</v>
      </c>
      <c r="Q1295" s="9">
        <f t="shared" si="317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x14ac:dyDescent="0.2">
      <c r="A1296">
        <f t="shared" si="318"/>
        <v>3</v>
      </c>
      <c r="B1296">
        <f t="shared" si="319"/>
        <v>2</v>
      </c>
      <c r="C1296" s="1">
        <v>35851</v>
      </c>
      <c r="D1296">
        <f t="shared" si="320"/>
        <v>2</v>
      </c>
      <c r="E1296">
        <f t="shared" si="321"/>
        <v>1998</v>
      </c>
      <c r="F1296" s="17">
        <f t="shared" si="308"/>
        <v>0.20071428571428562</v>
      </c>
      <c r="G1296" s="16">
        <f t="shared" si="310"/>
        <v>-1.0083333333333222E-2</v>
      </c>
      <c r="H1296" s="16">
        <f t="shared" si="311"/>
        <v>1.9999999999999574E-2</v>
      </c>
      <c r="I1296" s="16">
        <f t="shared" si="312"/>
        <v>9.9166666666663517E-3</v>
      </c>
      <c r="J1296" s="7">
        <f>VLOOKUP(C1296,'Nymex hist.'!A:B,2,0)</f>
        <v>2.286</v>
      </c>
      <c r="K1296" s="11">
        <f t="shared" si="322"/>
        <v>2.3502857142857141</v>
      </c>
      <c r="L1296" s="11">
        <f t="shared" si="309"/>
        <v>2.5509999999999997</v>
      </c>
      <c r="M1296" s="9">
        <f t="shared" si="313"/>
        <v>2.3805833333333335</v>
      </c>
      <c r="N1296" s="9">
        <f t="shared" si="314"/>
        <v>2.3705000000000003</v>
      </c>
      <c r="O1296" s="9">
        <f t="shared" si="315"/>
        <v>2.3904999999999998</v>
      </c>
      <c r="P1296" s="9">
        <f t="shared" si="316"/>
        <v>2.4154999999999998</v>
      </c>
      <c r="Q1296" s="9">
        <f t="shared" si="317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">
      <c r="A1297" s="31">
        <f t="shared" si="318"/>
        <v>4</v>
      </c>
      <c r="B1297" s="31">
        <f t="shared" si="319"/>
        <v>2</v>
      </c>
      <c r="C1297" s="1">
        <v>35852</v>
      </c>
      <c r="D1297">
        <f t="shared" si="320"/>
        <v>2</v>
      </c>
      <c r="E1297">
        <f t="shared" si="321"/>
        <v>1998</v>
      </c>
      <c r="F1297" s="19">
        <f t="shared" si="308"/>
        <v>0.20314285714285729</v>
      </c>
      <c r="G1297" s="19">
        <f t="shared" si="310"/>
        <v>-4.9166666666664582E-3</v>
      </c>
      <c r="H1297" s="19">
        <f t="shared" si="311"/>
        <v>1.5500000000000291E-2</v>
      </c>
      <c r="I1297" s="19">
        <f t="shared" si="312"/>
        <v>1.0583333333333833E-2</v>
      </c>
      <c r="J1297" s="21">
        <f>VLOOKUP(C1297,'Nymex hist.'!A:B,2,0)</f>
        <v>2.2839999999999998</v>
      </c>
      <c r="K1297" s="21">
        <f t="shared" si="322"/>
        <v>2.3338571428571426</v>
      </c>
      <c r="L1297" s="21">
        <f t="shared" si="309"/>
        <v>2.5369999999999999</v>
      </c>
      <c r="M1297" s="21">
        <f t="shared" si="313"/>
        <v>2.3665833333333333</v>
      </c>
      <c r="N1297" s="21">
        <f t="shared" si="314"/>
        <v>2.3616666666666668</v>
      </c>
      <c r="O1297" s="21">
        <f t="shared" si="315"/>
        <v>2.3771666666666671</v>
      </c>
      <c r="P1297" s="21">
        <f t="shared" si="316"/>
        <v>2.402166666666667</v>
      </c>
      <c r="Q1297" s="21">
        <f t="shared" si="317"/>
        <v>2.4371666666666667</v>
      </c>
      <c r="R1297" s="8">
        <v>35852</v>
      </c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9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  <c r="BO1297" s="27"/>
      <c r="BP1297" s="27"/>
      <c r="BQ1297" s="27"/>
      <c r="BR1297" s="27"/>
      <c r="BS1297" s="27"/>
      <c r="BT1297" s="27"/>
      <c r="BU1297" s="27"/>
      <c r="BV1297" s="27"/>
      <c r="BW1297" s="27"/>
      <c r="BX1297" s="27"/>
      <c r="BY1297" s="27"/>
      <c r="BZ1297" s="27"/>
      <c r="CA1297" s="27"/>
      <c r="CB1297" s="27">
        <v>2.286</v>
      </c>
      <c r="CC1297" s="27">
        <v>2.2839999999999998</v>
      </c>
      <c r="CD1297" s="27">
        <v>2.31</v>
      </c>
      <c r="CE1297" s="27">
        <v>2.3250000000000002</v>
      </c>
      <c r="CF1297" s="27">
        <v>2.34</v>
      </c>
      <c r="CG1297" s="27">
        <v>2.35</v>
      </c>
      <c r="CH1297" s="27">
        <v>2.3530000000000002</v>
      </c>
      <c r="CI1297" s="27">
        <v>2.375</v>
      </c>
      <c r="CJ1297" s="27">
        <v>2.496</v>
      </c>
      <c r="CK1297" s="27">
        <v>2.617</v>
      </c>
      <c r="CL1297" s="27">
        <v>2.6339999999999999</v>
      </c>
      <c r="CM1297" s="27">
        <v>2.5289999999999999</v>
      </c>
      <c r="CN1297" s="27">
        <v>2.4089999999999998</v>
      </c>
      <c r="CO1297" s="27">
        <v>2.286</v>
      </c>
      <c r="CP1297" s="27">
        <v>2.2519999999999998</v>
      </c>
      <c r="CQ1297" s="27">
        <v>2.2469999999999999</v>
      </c>
      <c r="CR1297" s="27">
        <v>2.2559999999999998</v>
      </c>
      <c r="CS1297" s="27">
        <v>2.262</v>
      </c>
      <c r="CT1297" s="27">
        <v>2.266</v>
      </c>
      <c r="CU1297" s="27">
        <v>2.2890000000000001</v>
      </c>
      <c r="CV1297" s="27">
        <v>2.4180000000000001</v>
      </c>
      <c r="CW1297" s="27">
        <v>2.5510000000000002</v>
      </c>
      <c r="CX1297" s="27">
        <v>2.5720000000000001</v>
      </c>
      <c r="CY1297" s="27">
        <v>2.48</v>
      </c>
      <c r="CZ1297" s="27">
        <v>2.3809999999999998</v>
      </c>
      <c r="DA1297" s="27">
        <v>2.266</v>
      </c>
      <c r="DB1297" s="27">
        <v>2.2530000000000001</v>
      </c>
      <c r="DC1297" s="27">
        <v>2.2549999999999999</v>
      </c>
      <c r="DD1297" s="27">
        <v>2.2639999999999998</v>
      </c>
      <c r="DE1297" s="27">
        <v>2.2690000000000001</v>
      </c>
      <c r="DF1297" s="27">
        <v>2.278</v>
      </c>
      <c r="DG1297" s="27">
        <v>2.306</v>
      </c>
      <c r="DH1297" s="27">
        <v>2.4340000000000002</v>
      </c>
      <c r="DI1297" s="27">
        <v>2.5819999999999999</v>
      </c>
      <c r="DJ1297" s="27">
        <v>2.6070000000000002</v>
      </c>
      <c r="DK1297" s="27">
        <v>2.492</v>
      </c>
      <c r="DL1297" s="27">
        <v>2.3849999999999998</v>
      </c>
      <c r="DM1297" s="27">
        <v>2.2810000000000001</v>
      </c>
      <c r="DN1297" s="27">
        <v>2.2679999999999998</v>
      </c>
      <c r="DO1297" s="27">
        <v>2.27</v>
      </c>
      <c r="DP1297" s="27">
        <v>2.2789999999999999</v>
      </c>
      <c r="DQ1297" s="27">
        <v>2.2839999999999998</v>
      </c>
      <c r="DR1297" s="27">
        <v>2.2930000000000001</v>
      </c>
      <c r="DS1297" s="27">
        <v>2.3210000000000002</v>
      </c>
      <c r="DT1297" s="27">
        <v>2.4489999999999998</v>
      </c>
      <c r="DU1297" s="27">
        <v>2.597</v>
      </c>
      <c r="DV1297" s="27">
        <v>2.6320000000000001</v>
      </c>
      <c r="DW1297" s="27">
        <v>2.5169999999999999</v>
      </c>
      <c r="DX1297" s="27">
        <v>2.41</v>
      </c>
      <c r="DY1297" s="27">
        <v>2.306</v>
      </c>
      <c r="DZ1297" s="27">
        <v>2.2930000000000001</v>
      </c>
      <c r="EA1297" s="27">
        <v>2.2949999999999999</v>
      </c>
      <c r="EB1297" s="27">
        <v>2.3039999999999998</v>
      </c>
      <c r="EC1297" s="27">
        <v>2.3090000000000002</v>
      </c>
      <c r="ED1297" s="27">
        <v>2.3180000000000001</v>
      </c>
      <c r="EE1297" s="27">
        <v>2.3460000000000001</v>
      </c>
      <c r="EF1297" s="27">
        <v>2.4740000000000002</v>
      </c>
      <c r="EG1297" s="27">
        <v>2.6219999999999999</v>
      </c>
      <c r="EH1297" s="27">
        <v>2.6669999999999998</v>
      </c>
      <c r="EI1297" s="27">
        <v>2.552</v>
      </c>
      <c r="EJ1297" s="27">
        <v>2.4449999999999998</v>
      </c>
      <c r="EK1297" s="27">
        <v>2.3410000000000002</v>
      </c>
      <c r="EL1297" s="27">
        <v>2.3279999999999998</v>
      </c>
      <c r="EM1297" s="27">
        <v>2.33</v>
      </c>
      <c r="EN1297" s="27">
        <v>2.339</v>
      </c>
      <c r="EO1297" s="27">
        <v>2.3439999999999999</v>
      </c>
      <c r="EP1297" s="27">
        <v>2.3530000000000002</v>
      </c>
      <c r="EQ1297" s="27">
        <v>2.3809999999999998</v>
      </c>
      <c r="ER1297" s="27">
        <v>2.5089999999999999</v>
      </c>
      <c r="ES1297" s="27">
        <v>2.657</v>
      </c>
      <c r="ET1297" s="27">
        <v>2.7120000000000002</v>
      </c>
      <c r="EU1297" s="27">
        <v>2.597</v>
      </c>
      <c r="EV1297" s="27"/>
      <c r="EW1297" s="27"/>
      <c r="EX1297" s="27"/>
      <c r="EY1297" s="27"/>
      <c r="EZ1297" s="27"/>
      <c r="FA1297" s="27"/>
      <c r="FB1297" s="27"/>
      <c r="FC1297" s="27"/>
      <c r="FD1297" s="27"/>
      <c r="FE1297" s="27"/>
      <c r="FF1297" s="27"/>
      <c r="FG1297" s="27"/>
      <c r="FH1297" s="27"/>
      <c r="FI1297" s="27"/>
      <c r="FJ1297" s="27"/>
      <c r="FK1297" s="27"/>
      <c r="FL1297" s="27"/>
      <c r="FM1297" s="27"/>
      <c r="FN1297" s="27"/>
      <c r="FO1297" s="27"/>
      <c r="FP1297" s="27"/>
      <c r="FQ1297" s="27"/>
      <c r="FR1297" s="27"/>
      <c r="FS1297" s="27"/>
      <c r="FT1297" s="27"/>
      <c r="FU1297" s="27"/>
      <c r="FV1297" s="27"/>
      <c r="FW1297" s="27"/>
      <c r="FX1297" s="27"/>
      <c r="FY1297" s="27"/>
      <c r="FZ1297" s="27"/>
      <c r="GA1297" s="27"/>
      <c r="GB1297" s="27"/>
      <c r="GC1297" s="27"/>
      <c r="GD1297" s="27"/>
      <c r="GE1297" s="27"/>
      <c r="GF1297" s="27"/>
      <c r="GG1297" s="27"/>
      <c r="GH1297" s="27"/>
      <c r="GI1297" s="27"/>
      <c r="GJ1297" s="27"/>
      <c r="GK1297" s="27"/>
      <c r="GL1297" s="27"/>
      <c r="GM1297" s="27"/>
      <c r="GN1297" s="27"/>
      <c r="GO1297" s="27"/>
      <c r="GP1297" s="27"/>
      <c r="GQ1297" s="27"/>
    </row>
    <row r="1298" spans="1:199" customFormat="1" x14ac:dyDescent="0.2">
      <c r="A1298">
        <f t="shared" si="318"/>
        <v>5</v>
      </c>
      <c r="B1298">
        <f t="shared" si="319"/>
        <v>2</v>
      </c>
      <c r="C1298" s="1">
        <v>35853</v>
      </c>
      <c r="D1298">
        <f t="shared" si="320"/>
        <v>2</v>
      </c>
      <c r="E1298">
        <f t="shared" si="321"/>
        <v>1998</v>
      </c>
      <c r="F1298" s="17">
        <f t="shared" si="308"/>
        <v>0.18911428571428557</v>
      </c>
      <c r="G1298" s="16">
        <f t="shared" si="310"/>
        <v>-7.6666666666667105E-3</v>
      </c>
      <c r="H1298" s="16">
        <f t="shared" si="311"/>
        <v>1.5500000000000291E-2</v>
      </c>
      <c r="I1298" s="16">
        <f t="shared" si="312"/>
        <v>7.8333333333335808E-3</v>
      </c>
      <c r="J1298" s="7">
        <f>VLOOKUP(C1298,'Nymex hist.'!A:B,2,0)</f>
        <v>2.3210000000000002</v>
      </c>
      <c r="K1298" s="11">
        <f t="shared" si="322"/>
        <v>2.3612857142857142</v>
      </c>
      <c r="L1298" s="11">
        <f t="shared" si="309"/>
        <v>2.5503999999999998</v>
      </c>
      <c r="M1298" s="9">
        <f t="shared" si="313"/>
        <v>2.3693333333333335</v>
      </c>
      <c r="N1298" s="9">
        <f t="shared" si="314"/>
        <v>2.3616666666666668</v>
      </c>
      <c r="O1298" s="9">
        <f t="shared" si="315"/>
        <v>2.3771666666666671</v>
      </c>
      <c r="P1298" s="9">
        <f t="shared" si="316"/>
        <v>2.402166666666667</v>
      </c>
      <c r="Q1298" s="9">
        <f t="shared" si="317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x14ac:dyDescent="0.2">
      <c r="A1299">
        <f t="shared" si="318"/>
        <v>1</v>
      </c>
      <c r="B1299">
        <f t="shared" si="319"/>
        <v>3</v>
      </c>
      <c r="C1299" s="1">
        <v>35856</v>
      </c>
      <c r="D1299">
        <f t="shared" si="320"/>
        <v>3</v>
      </c>
      <c r="E1299">
        <f t="shared" si="321"/>
        <v>1998</v>
      </c>
      <c r="F1299" s="17">
        <f t="shared" si="308"/>
        <v>0.20128571428571451</v>
      </c>
      <c r="G1299" s="16">
        <f t="shared" si="310"/>
        <v>-6.4999999999999503E-3</v>
      </c>
      <c r="H1299" s="16">
        <f t="shared" si="311"/>
        <v>1.5500000000000291E-2</v>
      </c>
      <c r="I1299" s="16">
        <f t="shared" si="312"/>
        <v>9.0000000000003411E-3</v>
      </c>
      <c r="J1299" s="7">
        <f>VLOOKUP(C1299,'Nymex hist.'!A:B,2,0)</f>
        <v>2.2919999999999998</v>
      </c>
      <c r="K1299" s="11">
        <f t="shared" si="322"/>
        <v>2.3447142857142858</v>
      </c>
      <c r="L1299" s="11">
        <f t="shared" si="309"/>
        <v>2.5460000000000003</v>
      </c>
      <c r="M1299" s="9">
        <f t="shared" si="313"/>
        <v>2.3681666666666668</v>
      </c>
      <c r="N1299" s="9">
        <f t="shared" si="314"/>
        <v>2.3616666666666668</v>
      </c>
      <c r="O1299" s="9">
        <f t="shared" si="315"/>
        <v>2.3771666666666671</v>
      </c>
      <c r="P1299" s="9">
        <f t="shared" si="316"/>
        <v>2.402166666666667</v>
      </c>
      <c r="Q1299" s="9">
        <f t="shared" si="317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x14ac:dyDescent="0.2">
      <c r="A1300">
        <f t="shared" si="318"/>
        <v>2</v>
      </c>
      <c r="B1300">
        <f t="shared" si="319"/>
        <v>3</v>
      </c>
      <c r="C1300" s="1">
        <v>35857</v>
      </c>
      <c r="D1300">
        <f t="shared" si="320"/>
        <v>3</v>
      </c>
      <c r="E1300">
        <f t="shared" si="321"/>
        <v>1998</v>
      </c>
      <c r="F1300" s="17">
        <f t="shared" si="308"/>
        <v>0.21371428571428552</v>
      </c>
      <c r="G1300" s="16">
        <f t="shared" si="310"/>
        <v>-2.0000000000002238E-3</v>
      </c>
      <c r="H1300" s="16">
        <f t="shared" si="311"/>
        <v>1.5500000000000291E-2</v>
      </c>
      <c r="I1300" s="16">
        <f t="shared" si="312"/>
        <v>1.3500000000000068E-2</v>
      </c>
      <c r="J1300" s="7">
        <f>VLOOKUP(C1300,'Nymex hist.'!A:B,2,0)</f>
        <v>2.2410000000000001</v>
      </c>
      <c r="K1300" s="11">
        <f t="shared" si="322"/>
        <v>2.3072857142857144</v>
      </c>
      <c r="L1300" s="11">
        <f t="shared" si="309"/>
        <v>2.5209999999999999</v>
      </c>
      <c r="M1300" s="9">
        <f t="shared" si="313"/>
        <v>2.3576666666666668</v>
      </c>
      <c r="N1300" s="9">
        <f t="shared" si="314"/>
        <v>2.3556666666666666</v>
      </c>
      <c r="O1300" s="9">
        <f t="shared" si="315"/>
        <v>2.3711666666666669</v>
      </c>
      <c r="P1300" s="9">
        <f t="shared" si="316"/>
        <v>2.3961666666666668</v>
      </c>
      <c r="Q1300" s="9">
        <f t="shared" si="317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x14ac:dyDescent="0.2">
      <c r="A1301">
        <f t="shared" si="318"/>
        <v>3</v>
      </c>
      <c r="B1301">
        <f t="shared" si="319"/>
        <v>3</v>
      </c>
      <c r="C1301" s="1">
        <v>35858</v>
      </c>
      <c r="D1301">
        <f t="shared" si="320"/>
        <v>3</v>
      </c>
      <c r="E1301">
        <f t="shared" si="321"/>
        <v>1998</v>
      </c>
      <c r="F1301" s="17">
        <f t="shared" si="308"/>
        <v>0.21971428571428664</v>
      </c>
      <c r="G1301" s="16">
        <f t="shared" si="310"/>
        <v>-1.9999999999997797E-3</v>
      </c>
      <c r="H1301" s="16">
        <f t="shared" si="311"/>
        <v>1.5499999999999403E-2</v>
      </c>
      <c r="I1301" s="16">
        <f t="shared" si="312"/>
        <v>1.3499999999999623E-2</v>
      </c>
      <c r="J1301" s="7">
        <f>VLOOKUP(C1301,'Nymex hist.'!A:B,2,0)</f>
        <v>2.2280000000000002</v>
      </c>
      <c r="K1301" s="11">
        <f t="shared" si="322"/>
        <v>2.2992857142857139</v>
      </c>
      <c r="L1301" s="11">
        <f t="shared" si="309"/>
        <v>2.5190000000000006</v>
      </c>
      <c r="M1301" s="9">
        <f t="shared" si="313"/>
        <v>2.3556666666666666</v>
      </c>
      <c r="N1301" s="9">
        <f t="shared" si="314"/>
        <v>2.3536666666666668</v>
      </c>
      <c r="O1301" s="9">
        <f t="shared" si="315"/>
        <v>2.3691666666666662</v>
      </c>
      <c r="P1301" s="9">
        <f t="shared" si="316"/>
        <v>2.394166666666667</v>
      </c>
      <c r="Q1301" s="9">
        <f t="shared" si="317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">
      <c r="A1302" s="31">
        <f t="shared" si="318"/>
        <v>4</v>
      </c>
      <c r="B1302" s="31">
        <f t="shared" si="319"/>
        <v>3</v>
      </c>
      <c r="C1302" s="1">
        <v>35859</v>
      </c>
      <c r="D1302">
        <f t="shared" si="320"/>
        <v>3</v>
      </c>
      <c r="E1302">
        <f t="shared" si="321"/>
        <v>1998</v>
      </c>
      <c r="F1302" s="19">
        <f t="shared" si="308"/>
        <v>0.25479999999999992</v>
      </c>
      <c r="G1302" s="19">
        <f t="shared" si="310"/>
        <v>9.1666666666689878E-4</v>
      </c>
      <c r="H1302" s="19">
        <f t="shared" si="311"/>
        <v>1.5499999999999847E-2</v>
      </c>
      <c r="I1302" s="19">
        <f t="shared" si="312"/>
        <v>1.6416666666666746E-2</v>
      </c>
      <c r="J1302" s="21">
        <f>VLOOKUP(C1302,'Nymex hist.'!A:B,2,0)</f>
        <v>2.141</v>
      </c>
      <c r="K1302" s="21">
        <f t="shared" si="322"/>
        <v>2.2349999999999999</v>
      </c>
      <c r="L1302" s="21">
        <f t="shared" si="309"/>
        <v>2.4897999999999998</v>
      </c>
      <c r="M1302" s="21">
        <f t="shared" si="313"/>
        <v>2.33975</v>
      </c>
      <c r="N1302" s="21">
        <f t="shared" si="314"/>
        <v>2.3406666666666669</v>
      </c>
      <c r="O1302" s="21">
        <f t="shared" si="315"/>
        <v>2.3561666666666667</v>
      </c>
      <c r="P1302" s="21">
        <f t="shared" si="316"/>
        <v>2.3811666666666667</v>
      </c>
      <c r="Q1302" s="21">
        <f t="shared" si="317"/>
        <v>2.4161666666666668</v>
      </c>
      <c r="R1302" s="8">
        <v>35859</v>
      </c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9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  <c r="BO1302" s="27"/>
      <c r="BP1302" s="27"/>
      <c r="BQ1302" s="27"/>
      <c r="BR1302" s="27"/>
      <c r="BS1302" s="27"/>
      <c r="BT1302" s="27"/>
      <c r="BU1302" s="27"/>
      <c r="BV1302" s="27"/>
      <c r="BW1302" s="27"/>
      <c r="BX1302" s="27"/>
      <c r="BY1302" s="27"/>
      <c r="BZ1302" s="27"/>
      <c r="CA1302" s="27"/>
      <c r="CB1302" s="27"/>
      <c r="CC1302" s="27">
        <v>2.141</v>
      </c>
      <c r="CD1302" s="27">
        <v>2.1800000000000002</v>
      </c>
      <c r="CE1302" s="27">
        <v>2.2149999999999999</v>
      </c>
      <c r="CF1302" s="27">
        <v>2.25</v>
      </c>
      <c r="CG1302" s="27">
        <v>2.27</v>
      </c>
      <c r="CH1302" s="27">
        <v>2.2770000000000001</v>
      </c>
      <c r="CI1302" s="27">
        <v>2.3119999999999998</v>
      </c>
      <c r="CJ1302" s="27">
        <v>2.4420000000000002</v>
      </c>
      <c r="CK1302" s="27">
        <v>2.5619999999999998</v>
      </c>
      <c r="CL1302" s="27">
        <v>2.58</v>
      </c>
      <c r="CM1302" s="27">
        <v>2.4849999999999999</v>
      </c>
      <c r="CN1302" s="27">
        <v>2.38</v>
      </c>
      <c r="CO1302" s="27">
        <v>2.2599999999999998</v>
      </c>
      <c r="CP1302" s="27">
        <v>2.23</v>
      </c>
      <c r="CQ1302" s="27">
        <v>2.226</v>
      </c>
      <c r="CR1302" s="27">
        <v>2.2349999999999999</v>
      </c>
      <c r="CS1302" s="27">
        <v>2.2410000000000001</v>
      </c>
      <c r="CT1302" s="27">
        <v>2.2450000000000001</v>
      </c>
      <c r="CU1302" s="27">
        <v>2.2679999999999998</v>
      </c>
      <c r="CV1302" s="27">
        <v>2.3969999999999998</v>
      </c>
      <c r="CW1302" s="27">
        <v>2.5299999999999998</v>
      </c>
      <c r="CX1302" s="27">
        <v>2.5510000000000002</v>
      </c>
      <c r="CY1302" s="27">
        <v>2.4590000000000001</v>
      </c>
      <c r="CZ1302" s="27">
        <v>2.36</v>
      </c>
      <c r="DA1302" s="27">
        <v>2.2450000000000001</v>
      </c>
      <c r="DB1302" s="27">
        <v>2.2320000000000002</v>
      </c>
      <c r="DC1302" s="27">
        <v>2.234</v>
      </c>
      <c r="DD1302" s="27">
        <v>2.2429999999999999</v>
      </c>
      <c r="DE1302" s="27">
        <v>2.2480000000000002</v>
      </c>
      <c r="DF1302" s="27">
        <v>2.2570000000000001</v>
      </c>
      <c r="DG1302" s="27">
        <v>2.2850000000000001</v>
      </c>
      <c r="DH1302" s="27">
        <v>2.4129999999999998</v>
      </c>
      <c r="DI1302" s="27">
        <v>2.5609999999999999</v>
      </c>
      <c r="DJ1302" s="27">
        <v>2.5859999999999999</v>
      </c>
      <c r="DK1302" s="27">
        <v>2.4710000000000001</v>
      </c>
      <c r="DL1302" s="27">
        <v>2.3639999999999999</v>
      </c>
      <c r="DM1302" s="27">
        <v>2.2599999999999998</v>
      </c>
      <c r="DN1302" s="27">
        <v>2.2469999999999999</v>
      </c>
      <c r="DO1302" s="27">
        <v>2.2490000000000001</v>
      </c>
      <c r="DP1302" s="27">
        <v>2.258</v>
      </c>
      <c r="DQ1302" s="27">
        <v>2.2629999999999999</v>
      </c>
      <c r="DR1302" s="27">
        <v>2.2719999999999998</v>
      </c>
      <c r="DS1302" s="27">
        <v>2.2999999999999998</v>
      </c>
      <c r="DT1302" s="27">
        <v>2.4279999999999999</v>
      </c>
      <c r="DU1302" s="27">
        <v>2.5760000000000001</v>
      </c>
      <c r="DV1302" s="27">
        <v>2.6110000000000002</v>
      </c>
      <c r="DW1302" s="27">
        <v>2.496</v>
      </c>
      <c r="DX1302" s="27">
        <v>2.3889999999999998</v>
      </c>
      <c r="DY1302" s="27">
        <v>2.2850000000000001</v>
      </c>
      <c r="DZ1302" s="27">
        <v>2.2719999999999998</v>
      </c>
      <c r="EA1302" s="27">
        <v>2.274</v>
      </c>
      <c r="EB1302" s="27">
        <v>2.2829999999999999</v>
      </c>
      <c r="EC1302" s="27">
        <v>2.2879999999999998</v>
      </c>
      <c r="ED1302" s="27">
        <v>2.2970000000000002</v>
      </c>
      <c r="EE1302" s="27">
        <v>2.3250000000000002</v>
      </c>
      <c r="EF1302" s="27">
        <v>2.4529999999999998</v>
      </c>
      <c r="EG1302" s="27">
        <v>2.601</v>
      </c>
      <c r="EH1302" s="27">
        <v>2.6459999999999999</v>
      </c>
      <c r="EI1302" s="27">
        <v>2.5310000000000001</v>
      </c>
      <c r="EJ1302" s="27">
        <v>2.4239999999999999</v>
      </c>
      <c r="EK1302" s="27">
        <v>2.3199999999999998</v>
      </c>
      <c r="EL1302" s="27">
        <v>2.3069999999999999</v>
      </c>
      <c r="EM1302" s="27">
        <v>2.3090000000000002</v>
      </c>
      <c r="EN1302" s="27">
        <v>2.3180000000000001</v>
      </c>
      <c r="EO1302" s="27">
        <v>2.323</v>
      </c>
      <c r="EP1302" s="27">
        <v>2.3319999999999999</v>
      </c>
      <c r="EQ1302" s="27">
        <v>2.36</v>
      </c>
      <c r="ER1302" s="27">
        <v>2.488</v>
      </c>
      <c r="ES1302" s="27">
        <v>2.6360000000000001</v>
      </c>
      <c r="ET1302" s="27">
        <v>2.6909999999999998</v>
      </c>
      <c r="EU1302" s="27">
        <v>2.5760000000000001</v>
      </c>
      <c r="EV1302" s="27">
        <v>2.4689999999999999</v>
      </c>
      <c r="EW1302" s="27"/>
      <c r="EX1302" s="27"/>
      <c r="EY1302" s="27"/>
      <c r="EZ1302" s="27"/>
      <c r="FA1302" s="27"/>
      <c r="FB1302" s="27"/>
      <c r="FC1302" s="27"/>
      <c r="FD1302" s="27"/>
      <c r="FE1302" s="27"/>
      <c r="FF1302" s="27"/>
      <c r="FG1302" s="27"/>
      <c r="FH1302" s="27"/>
      <c r="FI1302" s="27"/>
      <c r="FJ1302" s="27"/>
      <c r="FK1302" s="27"/>
      <c r="FL1302" s="27"/>
      <c r="FM1302" s="27"/>
      <c r="FN1302" s="27"/>
      <c r="FO1302" s="27"/>
      <c r="FP1302" s="27"/>
      <c r="FQ1302" s="27"/>
      <c r="FR1302" s="27"/>
      <c r="FS1302" s="27"/>
      <c r="FT1302" s="27"/>
      <c r="FU1302" s="27"/>
      <c r="FV1302" s="27"/>
      <c r="FW1302" s="27"/>
      <c r="FX1302" s="27"/>
      <c r="FY1302" s="27"/>
      <c r="FZ1302" s="27"/>
      <c r="GA1302" s="27"/>
      <c r="GB1302" s="27"/>
      <c r="GC1302" s="27"/>
      <c r="GD1302" s="27"/>
      <c r="GE1302" s="27"/>
      <c r="GF1302" s="27"/>
      <c r="GG1302" s="27"/>
      <c r="GH1302" s="27"/>
      <c r="GI1302" s="27"/>
      <c r="GJ1302" s="27"/>
      <c r="GK1302" s="27"/>
      <c r="GL1302" s="27"/>
      <c r="GM1302" s="27"/>
      <c r="GN1302" s="27"/>
      <c r="GO1302" s="27"/>
      <c r="GP1302" s="27"/>
      <c r="GQ1302" s="27"/>
    </row>
    <row r="1303" spans="1:199" customFormat="1" x14ac:dyDescent="0.2">
      <c r="A1303">
        <f t="shared" si="318"/>
        <v>5</v>
      </c>
      <c r="B1303">
        <f t="shared" si="319"/>
        <v>3</v>
      </c>
      <c r="C1303" s="1">
        <v>35860</v>
      </c>
      <c r="D1303">
        <f t="shared" si="320"/>
        <v>3</v>
      </c>
      <c r="E1303">
        <f t="shared" si="321"/>
        <v>1998</v>
      </c>
      <c r="F1303" s="17">
        <f t="shared" si="308"/>
        <v>0.25628571428571423</v>
      </c>
      <c r="G1303" s="16">
        <f t="shared" si="310"/>
        <v>1.1666666666680925E-3</v>
      </c>
      <c r="H1303" s="16">
        <f t="shared" si="311"/>
        <v>1.6083333333332561E-2</v>
      </c>
      <c r="I1303" s="16">
        <f t="shared" si="312"/>
        <v>1.7250000000000654E-2</v>
      </c>
      <c r="J1303" s="7">
        <f>VLOOKUP(C1303,'Nymex hist.'!A:B,2,0)</f>
        <v>2.129</v>
      </c>
      <c r="K1303" s="11">
        <f t="shared" si="322"/>
        <v>2.2247142857142856</v>
      </c>
      <c r="L1303" s="11">
        <f t="shared" si="309"/>
        <v>2.4809999999999999</v>
      </c>
      <c r="M1303" s="9">
        <f t="shared" si="313"/>
        <v>2.3317499999999991</v>
      </c>
      <c r="N1303" s="9">
        <f t="shared" si="314"/>
        <v>2.3329166666666672</v>
      </c>
      <c r="O1303" s="9">
        <f t="shared" si="315"/>
        <v>2.3489999999999998</v>
      </c>
      <c r="P1303" s="9">
        <f t="shared" si="316"/>
        <v>2.3740000000000001</v>
      </c>
      <c r="Q1303" s="9">
        <f t="shared" si="317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x14ac:dyDescent="0.2">
      <c r="A1304">
        <f t="shared" si="318"/>
        <v>1</v>
      </c>
      <c r="B1304">
        <f t="shared" si="319"/>
        <v>3</v>
      </c>
      <c r="C1304" s="1">
        <v>35863</v>
      </c>
      <c r="D1304">
        <f t="shared" si="320"/>
        <v>3</v>
      </c>
      <c r="E1304">
        <f t="shared" si="321"/>
        <v>1998</v>
      </c>
      <c r="F1304" s="17">
        <f t="shared" si="308"/>
        <v>0.24528571428571455</v>
      </c>
      <c r="G1304" s="16">
        <f t="shared" si="310"/>
        <v>-8.3333333333301951E-4</v>
      </c>
      <c r="H1304" s="16">
        <f t="shared" si="311"/>
        <v>1.58333333333327E-2</v>
      </c>
      <c r="I1304" s="16">
        <f t="shared" si="312"/>
        <v>1.499999999999968E-2</v>
      </c>
      <c r="J1304" s="7">
        <f>VLOOKUP(C1304,'Nymex hist.'!A:B,2,0)</f>
        <v>2.169</v>
      </c>
      <c r="K1304" s="11">
        <f t="shared" si="322"/>
        <v>2.2567142857142857</v>
      </c>
      <c r="L1304" s="11">
        <f t="shared" si="309"/>
        <v>2.5020000000000002</v>
      </c>
      <c r="M1304" s="9">
        <f t="shared" si="313"/>
        <v>2.3487499999999999</v>
      </c>
      <c r="N1304" s="9">
        <f t="shared" si="314"/>
        <v>2.3479166666666669</v>
      </c>
      <c r="O1304" s="9">
        <f t="shared" si="315"/>
        <v>2.3637499999999996</v>
      </c>
      <c r="P1304" s="9">
        <f t="shared" si="316"/>
        <v>2.3887499999999999</v>
      </c>
      <c r="Q1304" s="9">
        <f t="shared" si="317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x14ac:dyDescent="0.2">
      <c r="A1305">
        <f t="shared" si="318"/>
        <v>2</v>
      </c>
      <c r="B1305">
        <f t="shared" si="319"/>
        <v>3</v>
      </c>
      <c r="C1305" s="1">
        <v>35864</v>
      </c>
      <c r="D1305">
        <f t="shared" si="320"/>
        <v>3</v>
      </c>
      <c r="E1305">
        <f t="shared" si="321"/>
        <v>1998</v>
      </c>
      <c r="F1305" s="17">
        <f t="shared" si="308"/>
        <v>0.25905714285714287</v>
      </c>
      <c r="G1305" s="16">
        <f t="shared" si="310"/>
        <v>-9.166666666660106E-4</v>
      </c>
      <c r="H1305" s="16">
        <f t="shared" si="311"/>
        <v>1.5583333333333282E-2</v>
      </c>
      <c r="I1305" s="16">
        <f t="shared" si="312"/>
        <v>1.4666666666667272E-2</v>
      </c>
      <c r="J1305" s="7">
        <f>VLOOKUP(C1305,'Nymex hist.'!A:B,2,0)</f>
        <v>2.137</v>
      </c>
      <c r="K1305" s="11">
        <f t="shared" si="322"/>
        <v>2.2281428571428572</v>
      </c>
      <c r="L1305" s="11">
        <f t="shared" si="309"/>
        <v>2.4872000000000001</v>
      </c>
      <c r="M1305" s="9">
        <f t="shared" si="313"/>
        <v>2.3367499999999994</v>
      </c>
      <c r="N1305" s="9">
        <f t="shared" si="314"/>
        <v>2.3358333333333334</v>
      </c>
      <c r="O1305" s="9">
        <f t="shared" si="315"/>
        <v>2.3514166666666667</v>
      </c>
      <c r="P1305" s="9">
        <f t="shared" si="316"/>
        <v>2.3764166666666662</v>
      </c>
      <c r="Q1305" s="9">
        <f t="shared" si="317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x14ac:dyDescent="0.2">
      <c r="A1306">
        <f t="shared" si="318"/>
        <v>3</v>
      </c>
      <c r="B1306">
        <f t="shared" si="319"/>
        <v>3</v>
      </c>
      <c r="C1306" s="1">
        <v>35865</v>
      </c>
      <c r="D1306">
        <f t="shared" si="320"/>
        <v>3</v>
      </c>
      <c r="E1306">
        <f t="shared" si="321"/>
        <v>1998</v>
      </c>
      <c r="F1306" s="17">
        <f t="shared" si="308"/>
        <v>0.25082857142857184</v>
      </c>
      <c r="G1306" s="16">
        <f t="shared" si="310"/>
        <v>-1.0166666666666657E-2</v>
      </c>
      <c r="H1306" s="16">
        <f t="shared" si="311"/>
        <v>1.083333333333325E-2</v>
      </c>
      <c r="I1306" s="16">
        <f t="shared" si="312"/>
        <v>6.6666666666659324E-4</v>
      </c>
      <c r="J1306" s="7">
        <f>VLOOKUP(C1306,'Nymex hist.'!A:B,2,0)</f>
        <v>2.1720000000000002</v>
      </c>
      <c r="K1306" s="11">
        <f t="shared" si="322"/>
        <v>2.2495714285714281</v>
      </c>
      <c r="L1306" s="11">
        <f t="shared" si="309"/>
        <v>2.5004</v>
      </c>
      <c r="M1306" s="9">
        <f t="shared" si="313"/>
        <v>2.347</v>
      </c>
      <c r="N1306" s="9">
        <f t="shared" si="314"/>
        <v>2.3368333333333333</v>
      </c>
      <c r="O1306" s="9">
        <f t="shared" si="315"/>
        <v>2.3476666666666666</v>
      </c>
      <c r="P1306" s="9">
        <f t="shared" si="316"/>
        <v>2.3676666666666666</v>
      </c>
      <c r="Q1306" s="9">
        <f t="shared" si="317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">
      <c r="A1307" s="31">
        <f t="shared" si="318"/>
        <v>4</v>
      </c>
      <c r="B1307" s="31">
        <f t="shared" si="319"/>
        <v>3</v>
      </c>
      <c r="C1307" s="1">
        <v>35866</v>
      </c>
      <c r="D1307">
        <f t="shared" si="320"/>
        <v>3</v>
      </c>
      <c r="E1307">
        <f t="shared" si="321"/>
        <v>1998</v>
      </c>
      <c r="F1307" s="19">
        <f t="shared" si="308"/>
        <v>0.25942857142857134</v>
      </c>
      <c r="G1307" s="19">
        <f t="shared" si="310"/>
        <v>-1.1500000000000288E-2</v>
      </c>
      <c r="H1307" s="19">
        <f t="shared" si="311"/>
        <v>1.0833333333332806E-2</v>
      </c>
      <c r="I1307" s="19">
        <f t="shared" si="312"/>
        <v>-6.6666666666748142E-4</v>
      </c>
      <c r="J1307" s="21">
        <f>VLOOKUP(C1307,'Nymex hist.'!A:B,2,0)</f>
        <v>2.1339999999999999</v>
      </c>
      <c r="K1307" s="21">
        <f t="shared" si="322"/>
        <v>2.2195714285714288</v>
      </c>
      <c r="L1307" s="21">
        <f t="shared" si="309"/>
        <v>2.4790000000000001</v>
      </c>
      <c r="M1307" s="21">
        <f t="shared" si="313"/>
        <v>2.3303333333333338</v>
      </c>
      <c r="N1307" s="21">
        <f t="shared" si="314"/>
        <v>2.3188333333333335</v>
      </c>
      <c r="O1307" s="21">
        <f t="shared" si="315"/>
        <v>2.3296666666666663</v>
      </c>
      <c r="P1307" s="21">
        <f t="shared" si="316"/>
        <v>2.3496666666666663</v>
      </c>
      <c r="Q1307" s="21">
        <f t="shared" si="317"/>
        <v>2.3746666666666667</v>
      </c>
      <c r="R1307" s="8">
        <v>35866</v>
      </c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9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  <c r="BO1307" s="27"/>
      <c r="BP1307" s="27"/>
      <c r="BQ1307" s="27"/>
      <c r="BR1307" s="27"/>
      <c r="BS1307" s="27"/>
      <c r="BT1307" s="27"/>
      <c r="BU1307" s="27"/>
      <c r="BV1307" s="27"/>
      <c r="BW1307" s="27"/>
      <c r="BX1307" s="27"/>
      <c r="BY1307" s="27"/>
      <c r="BZ1307" s="27"/>
      <c r="CA1307" s="27"/>
      <c r="CB1307" s="27"/>
      <c r="CC1307" s="27">
        <v>2.1339999999999999</v>
      </c>
      <c r="CD1307" s="27">
        <v>2.169</v>
      </c>
      <c r="CE1307" s="27">
        <v>2.2000000000000002</v>
      </c>
      <c r="CF1307" s="27">
        <v>2.23</v>
      </c>
      <c r="CG1307" s="27">
        <v>2.25</v>
      </c>
      <c r="CH1307" s="27">
        <v>2.2599999999999998</v>
      </c>
      <c r="CI1307" s="27">
        <v>2.294</v>
      </c>
      <c r="CJ1307" s="27">
        <v>2.4289999999999998</v>
      </c>
      <c r="CK1307" s="27">
        <v>2.5489999999999999</v>
      </c>
      <c r="CL1307" s="27">
        <v>2.569</v>
      </c>
      <c r="CM1307" s="27">
        <v>2.4740000000000002</v>
      </c>
      <c r="CN1307" s="27">
        <v>2.3740000000000001</v>
      </c>
      <c r="CO1307" s="27">
        <v>2.2589999999999999</v>
      </c>
      <c r="CP1307" s="27">
        <v>2.226</v>
      </c>
      <c r="CQ1307" s="27">
        <v>2.2210000000000001</v>
      </c>
      <c r="CR1307" s="27">
        <v>2.2250000000000001</v>
      </c>
      <c r="CS1307" s="27">
        <v>2.23</v>
      </c>
      <c r="CT1307" s="27">
        <v>2.234</v>
      </c>
      <c r="CU1307" s="27">
        <v>2.2559999999999998</v>
      </c>
      <c r="CV1307" s="27">
        <v>2.3820000000000001</v>
      </c>
      <c r="CW1307" s="27">
        <v>2.5139999999999998</v>
      </c>
      <c r="CX1307" s="27">
        <v>2.5339999999999998</v>
      </c>
      <c r="CY1307" s="27">
        <v>2.44</v>
      </c>
      <c r="CZ1307" s="27">
        <v>2.339</v>
      </c>
      <c r="DA1307" s="27">
        <v>2.222</v>
      </c>
      <c r="DB1307" s="27">
        <v>2.2090000000000001</v>
      </c>
      <c r="DC1307" s="27">
        <v>2.214</v>
      </c>
      <c r="DD1307" s="27">
        <v>2.2200000000000002</v>
      </c>
      <c r="DE1307" s="27">
        <v>2.2250000000000001</v>
      </c>
      <c r="DF1307" s="27">
        <v>2.234</v>
      </c>
      <c r="DG1307" s="27">
        <v>2.262</v>
      </c>
      <c r="DH1307" s="27">
        <v>2.39</v>
      </c>
      <c r="DI1307" s="27">
        <v>2.5369999999999999</v>
      </c>
      <c r="DJ1307" s="27">
        <v>2.5609999999999999</v>
      </c>
      <c r="DK1307" s="27">
        <v>2.4460000000000002</v>
      </c>
      <c r="DL1307" s="27">
        <v>2.3460000000000001</v>
      </c>
      <c r="DM1307" s="27">
        <v>2.2320000000000002</v>
      </c>
      <c r="DN1307" s="27">
        <v>2.2189999999999999</v>
      </c>
      <c r="DO1307" s="27">
        <v>2.2240000000000002</v>
      </c>
      <c r="DP1307" s="27">
        <v>2.23</v>
      </c>
      <c r="DQ1307" s="27">
        <v>2.2349999999999999</v>
      </c>
      <c r="DR1307" s="27">
        <v>2.2440000000000002</v>
      </c>
      <c r="DS1307" s="27">
        <v>2.2719999999999998</v>
      </c>
      <c r="DT1307" s="27">
        <v>2.4</v>
      </c>
      <c r="DU1307" s="27">
        <v>2.5470000000000002</v>
      </c>
      <c r="DV1307" s="27">
        <v>2.581</v>
      </c>
      <c r="DW1307" s="27">
        <v>2.4660000000000002</v>
      </c>
      <c r="DX1307" s="27">
        <v>2.3660000000000001</v>
      </c>
      <c r="DY1307" s="27">
        <v>2.2519999999999998</v>
      </c>
      <c r="DZ1307" s="27">
        <v>2.2389999999999999</v>
      </c>
      <c r="EA1307" s="27">
        <v>2.2440000000000002</v>
      </c>
      <c r="EB1307" s="27">
        <v>2.25</v>
      </c>
      <c r="EC1307" s="27">
        <v>2.2549999999999999</v>
      </c>
      <c r="ED1307" s="27">
        <v>2.2639999999999998</v>
      </c>
      <c r="EE1307" s="27">
        <v>2.2919999999999998</v>
      </c>
      <c r="EF1307" s="27">
        <v>2.42</v>
      </c>
      <c r="EG1307" s="27">
        <v>2.5670000000000002</v>
      </c>
      <c r="EH1307" s="27">
        <v>2.6059999999999999</v>
      </c>
      <c r="EI1307" s="27">
        <v>2.4910000000000001</v>
      </c>
      <c r="EJ1307" s="27">
        <v>2.391</v>
      </c>
      <c r="EK1307" s="27">
        <v>2.2770000000000001</v>
      </c>
      <c r="EL1307" s="27">
        <v>2.2639999999999998</v>
      </c>
      <c r="EM1307" s="27">
        <v>2.2690000000000001</v>
      </c>
      <c r="EN1307" s="27">
        <v>2.2749999999999999</v>
      </c>
      <c r="EO1307" s="27">
        <v>2.2799999999999998</v>
      </c>
      <c r="EP1307" s="27">
        <v>2.2890000000000001</v>
      </c>
      <c r="EQ1307" s="27">
        <v>2.3170000000000002</v>
      </c>
      <c r="ER1307" s="27">
        <v>2.4449999999999998</v>
      </c>
      <c r="ES1307" s="27">
        <v>2.5920000000000001</v>
      </c>
      <c r="ET1307" s="27">
        <v>2.641</v>
      </c>
      <c r="EU1307" s="27">
        <v>2.5259999999999998</v>
      </c>
      <c r="EV1307" s="27">
        <v>2.4260000000000002</v>
      </c>
      <c r="EW1307" s="27"/>
      <c r="EX1307" s="27"/>
      <c r="EY1307" s="27"/>
      <c r="EZ1307" s="27"/>
      <c r="FA1307" s="27"/>
      <c r="FB1307" s="27"/>
      <c r="FC1307" s="27"/>
      <c r="FD1307" s="27"/>
      <c r="FE1307" s="27"/>
      <c r="FF1307" s="27"/>
      <c r="FG1307" s="27"/>
      <c r="FH1307" s="27"/>
      <c r="FI1307" s="27"/>
      <c r="FJ1307" s="27"/>
      <c r="FK1307" s="27"/>
      <c r="FL1307" s="27"/>
      <c r="FM1307" s="27"/>
      <c r="FN1307" s="27"/>
      <c r="FO1307" s="27"/>
      <c r="FP1307" s="27"/>
      <c r="FQ1307" s="27"/>
      <c r="FR1307" s="27"/>
      <c r="FS1307" s="27"/>
      <c r="FT1307" s="27"/>
      <c r="FU1307" s="27"/>
      <c r="FV1307" s="27"/>
      <c r="FW1307" s="27"/>
      <c r="FX1307" s="27"/>
      <c r="FY1307" s="27"/>
      <c r="FZ1307" s="27"/>
      <c r="GA1307" s="27"/>
      <c r="GB1307" s="27"/>
      <c r="GC1307" s="27"/>
      <c r="GD1307" s="27"/>
      <c r="GE1307" s="27"/>
      <c r="GF1307" s="27"/>
      <c r="GG1307" s="27"/>
      <c r="GH1307" s="27"/>
      <c r="GI1307" s="27"/>
      <c r="GJ1307" s="27"/>
      <c r="GK1307" s="27"/>
      <c r="GL1307" s="27"/>
      <c r="GM1307" s="27"/>
      <c r="GN1307" s="27"/>
      <c r="GO1307" s="27"/>
      <c r="GP1307" s="27"/>
      <c r="GQ1307" s="27"/>
    </row>
    <row r="1308" spans="1:199" customFormat="1" x14ac:dyDescent="0.2">
      <c r="A1308">
        <f t="shared" si="318"/>
        <v>5</v>
      </c>
      <c r="B1308">
        <f t="shared" si="319"/>
        <v>3</v>
      </c>
      <c r="C1308" s="1">
        <v>35867</v>
      </c>
      <c r="D1308">
        <f t="shared" si="320"/>
        <v>3</v>
      </c>
      <c r="E1308">
        <f t="shared" si="321"/>
        <v>1998</v>
      </c>
      <c r="F1308" s="17">
        <f t="shared" si="308"/>
        <v>0.25711428571428607</v>
      </c>
      <c r="G1308" s="16">
        <f t="shared" si="310"/>
        <v>-1.1833333333333584E-2</v>
      </c>
      <c r="H1308" s="16">
        <f t="shared" si="311"/>
        <v>1.0750000000000259E-2</v>
      </c>
      <c r="I1308" s="16">
        <f t="shared" si="312"/>
        <v>-1.083333333333325E-3</v>
      </c>
      <c r="J1308" s="7">
        <f>VLOOKUP(C1308,'Nymex hist.'!A:B,2,0)</f>
        <v>2.137</v>
      </c>
      <c r="K1308" s="11">
        <f t="shared" si="322"/>
        <v>2.2202857142857142</v>
      </c>
      <c r="L1308" s="11">
        <f t="shared" si="309"/>
        <v>2.4774000000000003</v>
      </c>
      <c r="M1308" s="9">
        <f t="shared" si="313"/>
        <v>2.32125</v>
      </c>
      <c r="N1308" s="9">
        <f t="shared" si="314"/>
        <v>2.3094166666666665</v>
      </c>
      <c r="O1308" s="9">
        <f t="shared" si="315"/>
        <v>2.3201666666666667</v>
      </c>
      <c r="P1308" s="9">
        <f t="shared" si="316"/>
        <v>2.3401666666666667</v>
      </c>
      <c r="Q1308" s="9">
        <f t="shared" si="317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x14ac:dyDescent="0.2">
      <c r="A1309">
        <f t="shared" si="318"/>
        <v>1</v>
      </c>
      <c r="B1309">
        <f t="shared" si="319"/>
        <v>3</v>
      </c>
      <c r="C1309" s="1">
        <v>35870</v>
      </c>
      <c r="D1309">
        <f t="shared" si="320"/>
        <v>3</v>
      </c>
      <c r="E1309">
        <f t="shared" si="321"/>
        <v>1998</v>
      </c>
      <c r="F1309" s="17">
        <f t="shared" si="308"/>
        <v>0.25228571428571422</v>
      </c>
      <c r="G1309" s="16">
        <f t="shared" si="310"/>
        <v>-1.6666666666666607E-2</v>
      </c>
      <c r="H1309" s="16">
        <f t="shared" si="311"/>
        <v>1.0749999999999815E-2</v>
      </c>
      <c r="I1309" s="16">
        <f t="shared" si="312"/>
        <v>-5.9166666666667922E-3</v>
      </c>
      <c r="J1309" s="7">
        <f>VLOOKUP(C1309,'Nymex hist.'!A:B,2,0)</f>
        <v>2.1549999999999998</v>
      </c>
      <c r="K1309" s="11">
        <f t="shared" si="322"/>
        <v>2.229714285714286</v>
      </c>
      <c r="L1309" s="11">
        <f t="shared" si="309"/>
        <v>2.4820000000000002</v>
      </c>
      <c r="M1309" s="9">
        <f t="shared" si="313"/>
        <v>2.3210833333333336</v>
      </c>
      <c r="N1309" s="9">
        <f t="shared" si="314"/>
        <v>2.304416666666667</v>
      </c>
      <c r="O1309" s="9">
        <f t="shared" si="315"/>
        <v>2.3151666666666668</v>
      </c>
      <c r="P1309" s="9">
        <f t="shared" si="316"/>
        <v>2.3351666666666668</v>
      </c>
      <c r="Q1309" s="9">
        <f t="shared" si="317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x14ac:dyDescent="0.2">
      <c r="A1310">
        <f t="shared" si="318"/>
        <v>2</v>
      </c>
      <c r="B1310">
        <f t="shared" si="319"/>
        <v>3</v>
      </c>
      <c r="C1310" s="1">
        <v>35871</v>
      </c>
      <c r="D1310">
        <f t="shared" si="320"/>
        <v>3</v>
      </c>
      <c r="E1310">
        <f t="shared" si="321"/>
        <v>1998</v>
      </c>
      <c r="F1310" s="17">
        <f t="shared" si="308"/>
        <v>0.24728571428571433</v>
      </c>
      <c r="G1310" s="16">
        <f t="shared" si="310"/>
        <v>-2.1749999999999492E-2</v>
      </c>
      <c r="H1310" s="16">
        <f t="shared" si="311"/>
        <v>1.066666666666638E-2</v>
      </c>
      <c r="I1310" s="16">
        <f t="shared" si="312"/>
        <v>-1.1083333333333112E-2</v>
      </c>
      <c r="J1310" s="7">
        <f>VLOOKUP(C1310,'Nymex hist.'!A:B,2,0)</f>
        <v>2.1549999999999998</v>
      </c>
      <c r="K1310" s="11">
        <f t="shared" si="322"/>
        <v>2.2277142857142858</v>
      </c>
      <c r="L1310" s="11">
        <f t="shared" si="309"/>
        <v>2.4750000000000001</v>
      </c>
      <c r="M1310" s="9">
        <f t="shared" si="313"/>
        <v>2.3102499999999999</v>
      </c>
      <c r="N1310" s="9">
        <f t="shared" si="314"/>
        <v>2.2885000000000004</v>
      </c>
      <c r="O1310" s="9">
        <f t="shared" si="315"/>
        <v>2.2991666666666668</v>
      </c>
      <c r="P1310" s="9">
        <f t="shared" si="316"/>
        <v>2.3191666666666664</v>
      </c>
      <c r="Q1310" s="9">
        <f t="shared" si="317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x14ac:dyDescent="0.2">
      <c r="A1311">
        <f t="shared" si="318"/>
        <v>3</v>
      </c>
      <c r="B1311">
        <f t="shared" si="319"/>
        <v>3</v>
      </c>
      <c r="C1311" s="1">
        <v>35872</v>
      </c>
      <c r="D1311">
        <f t="shared" si="320"/>
        <v>3</v>
      </c>
      <c r="E1311">
        <f t="shared" si="321"/>
        <v>1998</v>
      </c>
      <c r="F1311" s="17">
        <f t="shared" si="308"/>
        <v>0.22148571428571406</v>
      </c>
      <c r="G1311" s="16">
        <f t="shared" si="310"/>
        <v>-2.6749999999999829E-2</v>
      </c>
      <c r="H1311" s="16">
        <f t="shared" si="311"/>
        <v>1.066666666666638E-2</v>
      </c>
      <c r="I1311" s="16">
        <f t="shared" si="312"/>
        <v>-1.6083333333333449E-2</v>
      </c>
      <c r="J1311" s="7">
        <f>VLOOKUP(C1311,'Nymex hist.'!A:B,2,0)</f>
        <v>2.2389999999999999</v>
      </c>
      <c r="K1311" s="11">
        <f t="shared" si="322"/>
        <v>2.2907142857142859</v>
      </c>
      <c r="L1311" s="11">
        <f t="shared" si="309"/>
        <v>2.5122</v>
      </c>
      <c r="M1311" s="9">
        <f t="shared" si="313"/>
        <v>2.3312500000000003</v>
      </c>
      <c r="N1311" s="9">
        <f t="shared" si="314"/>
        <v>2.3045000000000004</v>
      </c>
      <c r="O1311" s="9">
        <f t="shared" si="315"/>
        <v>2.3151666666666668</v>
      </c>
      <c r="P1311" s="9">
        <f t="shared" si="316"/>
        <v>2.3351666666666668</v>
      </c>
      <c r="Q1311" s="9">
        <f t="shared" si="317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">
      <c r="A1312" s="31">
        <f t="shared" si="318"/>
        <v>4</v>
      </c>
      <c r="B1312" s="31">
        <f t="shared" si="319"/>
        <v>3</v>
      </c>
      <c r="C1312" s="1">
        <v>35873</v>
      </c>
      <c r="D1312">
        <f t="shared" si="320"/>
        <v>3</v>
      </c>
      <c r="E1312">
        <f t="shared" si="321"/>
        <v>1998</v>
      </c>
      <c r="F1312" s="19">
        <f t="shared" si="308"/>
        <v>0.19171428571428528</v>
      </c>
      <c r="G1312" s="19">
        <f t="shared" si="310"/>
        <v>-3.0583333333332963E-2</v>
      </c>
      <c r="H1312" s="19">
        <f t="shared" si="311"/>
        <v>1.0666666666666824E-2</v>
      </c>
      <c r="I1312" s="19">
        <f t="shared" si="312"/>
        <v>-1.9916666666666138E-2</v>
      </c>
      <c r="J1312" s="21">
        <f>VLOOKUP(C1312,'Nymex hist.'!A:B,2,0)</f>
        <v>2.2999999999999998</v>
      </c>
      <c r="K1312" s="21">
        <f t="shared" si="322"/>
        <v>2.3412857142857146</v>
      </c>
      <c r="L1312" s="21">
        <f t="shared" si="309"/>
        <v>2.5329999999999999</v>
      </c>
      <c r="M1312" s="21">
        <f t="shared" si="313"/>
        <v>2.3400833333333328</v>
      </c>
      <c r="N1312" s="21">
        <f t="shared" si="314"/>
        <v>2.3094999999999999</v>
      </c>
      <c r="O1312" s="21">
        <f t="shared" si="315"/>
        <v>2.3201666666666667</v>
      </c>
      <c r="P1312" s="21">
        <f t="shared" si="316"/>
        <v>2.3401666666666667</v>
      </c>
      <c r="Q1312" s="21">
        <f t="shared" si="317"/>
        <v>2.3651666666666666</v>
      </c>
      <c r="R1312" s="8">
        <v>35873</v>
      </c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9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  <c r="BO1312" s="27"/>
      <c r="BP1312" s="27"/>
      <c r="BQ1312" s="27"/>
      <c r="BR1312" s="27"/>
      <c r="BS1312" s="27"/>
      <c r="BT1312" s="27"/>
      <c r="BU1312" s="27"/>
      <c r="BV1312" s="27"/>
      <c r="BW1312" s="27"/>
      <c r="BX1312" s="27"/>
      <c r="BY1312" s="27"/>
      <c r="BZ1312" s="27"/>
      <c r="CA1312" s="27"/>
      <c r="CB1312" s="27"/>
      <c r="CC1312" s="27">
        <v>2.2999999999999998</v>
      </c>
      <c r="CD1312" s="27">
        <v>2.3159999999999998</v>
      </c>
      <c r="CE1312" s="27">
        <v>2.3359999999999999</v>
      </c>
      <c r="CF1312" s="27">
        <v>2.3460000000000001</v>
      </c>
      <c r="CG1312" s="27">
        <v>2.3580000000000001</v>
      </c>
      <c r="CH1312" s="27">
        <v>2.3580000000000001</v>
      </c>
      <c r="CI1312" s="27">
        <v>2.375</v>
      </c>
      <c r="CJ1312" s="27">
        <v>2.5049999999999999</v>
      </c>
      <c r="CK1312" s="27">
        <v>2.62</v>
      </c>
      <c r="CL1312" s="27">
        <v>2.6349999999999998</v>
      </c>
      <c r="CM1312" s="27">
        <v>2.5099999999999998</v>
      </c>
      <c r="CN1312" s="27">
        <v>2.395</v>
      </c>
      <c r="CO1312" s="27">
        <v>2.27</v>
      </c>
      <c r="CP1312" s="27">
        <v>2.2320000000000002</v>
      </c>
      <c r="CQ1312" s="27">
        <v>2.2240000000000002</v>
      </c>
      <c r="CR1312" s="27">
        <v>2.2269999999999999</v>
      </c>
      <c r="CS1312" s="27">
        <v>2.2290000000000001</v>
      </c>
      <c r="CT1312" s="27">
        <v>2.2290000000000001</v>
      </c>
      <c r="CU1312" s="27">
        <v>2.2509999999999999</v>
      </c>
      <c r="CV1312" s="27">
        <v>2.3740000000000001</v>
      </c>
      <c r="CW1312" s="27">
        <v>2.5049999999999999</v>
      </c>
      <c r="CX1312" s="27">
        <v>2.5249999999999999</v>
      </c>
      <c r="CY1312" s="27">
        <v>2.4300000000000002</v>
      </c>
      <c r="CZ1312" s="27">
        <v>2.33</v>
      </c>
      <c r="DA1312" s="27">
        <v>2.2130000000000001</v>
      </c>
      <c r="DB1312" s="27">
        <v>2.2010000000000001</v>
      </c>
      <c r="DC1312" s="27">
        <v>2.206</v>
      </c>
      <c r="DD1312" s="27">
        <v>2.2109999999999999</v>
      </c>
      <c r="DE1312" s="27">
        <v>2.2149999999999999</v>
      </c>
      <c r="DF1312" s="27">
        <v>2.2240000000000002</v>
      </c>
      <c r="DG1312" s="27">
        <v>2.2519999999999998</v>
      </c>
      <c r="DH1312" s="27">
        <v>2.38</v>
      </c>
      <c r="DI1312" s="27">
        <v>2.5270000000000001</v>
      </c>
      <c r="DJ1312" s="27">
        <v>2.5510000000000002</v>
      </c>
      <c r="DK1312" s="27">
        <v>2.4359999999999999</v>
      </c>
      <c r="DL1312" s="27">
        <v>2.3359999999999999</v>
      </c>
      <c r="DM1312" s="27">
        <v>2.2229999999999999</v>
      </c>
      <c r="DN1312" s="27">
        <v>2.2109999999999999</v>
      </c>
      <c r="DO1312" s="27">
        <v>2.2160000000000002</v>
      </c>
      <c r="DP1312" s="27">
        <v>2.2210000000000001</v>
      </c>
      <c r="DQ1312" s="27">
        <v>2.2250000000000001</v>
      </c>
      <c r="DR1312" s="27">
        <v>2.234</v>
      </c>
      <c r="DS1312" s="27">
        <v>2.262</v>
      </c>
      <c r="DT1312" s="27">
        <v>2.39</v>
      </c>
      <c r="DU1312" s="27">
        <v>2.5369999999999999</v>
      </c>
      <c r="DV1312" s="27">
        <v>2.5710000000000002</v>
      </c>
      <c r="DW1312" s="27">
        <v>2.456</v>
      </c>
      <c r="DX1312" s="27">
        <v>2.3559999999999999</v>
      </c>
      <c r="DY1312" s="27">
        <v>2.2429999999999999</v>
      </c>
      <c r="DZ1312" s="27">
        <v>2.2309999999999999</v>
      </c>
      <c r="EA1312" s="27">
        <v>2.2360000000000002</v>
      </c>
      <c r="EB1312" s="27">
        <v>2.2410000000000001</v>
      </c>
      <c r="EC1312" s="27">
        <v>2.2450000000000001</v>
      </c>
      <c r="ED1312" s="27">
        <v>2.254</v>
      </c>
      <c r="EE1312" s="27">
        <v>2.282</v>
      </c>
      <c r="EF1312" s="27">
        <v>2.41</v>
      </c>
      <c r="EG1312" s="27">
        <v>2.5569999999999999</v>
      </c>
      <c r="EH1312" s="27">
        <v>2.5960000000000001</v>
      </c>
      <c r="EI1312" s="27">
        <v>2.4809999999999999</v>
      </c>
      <c r="EJ1312" s="27">
        <v>2.3809999999999998</v>
      </c>
      <c r="EK1312" s="27">
        <v>2.2679999999999998</v>
      </c>
      <c r="EL1312" s="27">
        <v>2.2559999999999998</v>
      </c>
      <c r="EM1312" s="27">
        <v>2.2610000000000001</v>
      </c>
      <c r="EN1312" s="27">
        <v>2.266</v>
      </c>
      <c r="EO1312" s="27">
        <v>2.27</v>
      </c>
      <c r="EP1312" s="27">
        <v>2.2789999999999999</v>
      </c>
      <c r="EQ1312" s="27">
        <v>2.3069999999999999</v>
      </c>
      <c r="ER1312" s="27">
        <v>2.4350000000000001</v>
      </c>
      <c r="ES1312" s="27">
        <v>2.5819999999999999</v>
      </c>
      <c r="ET1312" s="27">
        <v>2.6309999999999998</v>
      </c>
      <c r="EU1312" s="27">
        <v>2.516</v>
      </c>
      <c r="EV1312" s="27">
        <v>2.4159999999999999</v>
      </c>
      <c r="EW1312" s="27"/>
      <c r="EX1312" s="27"/>
      <c r="EY1312" s="27"/>
      <c r="EZ1312" s="27"/>
      <c r="FA1312" s="27"/>
      <c r="FB1312" s="27"/>
      <c r="FC1312" s="27"/>
      <c r="FD1312" s="27"/>
      <c r="FE1312" s="27"/>
      <c r="FF1312" s="27"/>
      <c r="FG1312" s="27"/>
      <c r="FH1312" s="27"/>
      <c r="FI1312" s="27"/>
      <c r="FJ1312" s="27"/>
      <c r="FK1312" s="27"/>
      <c r="FL1312" s="27"/>
      <c r="FM1312" s="27"/>
      <c r="FN1312" s="27"/>
      <c r="FO1312" s="27"/>
      <c r="FP1312" s="27"/>
      <c r="FQ1312" s="27"/>
      <c r="FR1312" s="27"/>
      <c r="FS1312" s="27"/>
      <c r="FT1312" s="27"/>
      <c r="FU1312" s="27"/>
      <c r="FV1312" s="27"/>
      <c r="FW1312" s="27"/>
      <c r="FX1312" s="27"/>
      <c r="FY1312" s="27"/>
      <c r="FZ1312" s="27"/>
      <c r="GA1312" s="27"/>
      <c r="GB1312" s="27"/>
      <c r="GC1312" s="27"/>
      <c r="GD1312" s="27"/>
      <c r="GE1312" s="27"/>
      <c r="GF1312" s="27"/>
      <c r="GG1312" s="27"/>
      <c r="GH1312" s="27"/>
      <c r="GI1312" s="27"/>
      <c r="GJ1312" s="27"/>
      <c r="GK1312" s="27"/>
      <c r="GL1312" s="27"/>
      <c r="GM1312" s="27"/>
      <c r="GN1312" s="27"/>
      <c r="GO1312" s="27"/>
      <c r="GP1312" s="27"/>
      <c r="GQ1312" s="27"/>
    </row>
    <row r="1313" spans="1:199" customFormat="1" x14ac:dyDescent="0.2">
      <c r="A1313">
        <f t="shared" si="318"/>
        <v>5</v>
      </c>
      <c r="B1313">
        <f t="shared" si="319"/>
        <v>3</v>
      </c>
      <c r="C1313" s="1">
        <v>35874</v>
      </c>
      <c r="D1313">
        <f t="shared" si="320"/>
        <v>3</v>
      </c>
      <c r="E1313">
        <f t="shared" si="321"/>
        <v>1998</v>
      </c>
      <c r="F1313" s="17">
        <f t="shared" si="308"/>
        <v>0.18442857142857161</v>
      </c>
      <c r="G1313" s="16">
        <f t="shared" si="310"/>
        <v>-3.3083333333333798E-2</v>
      </c>
      <c r="H1313" s="16">
        <f t="shared" si="311"/>
        <v>1.0666666666666824E-2</v>
      </c>
      <c r="I1313" s="16">
        <f t="shared" si="312"/>
        <v>-2.2416666666666973E-2</v>
      </c>
      <c r="J1313" s="7">
        <f>VLOOKUP(C1313,'Nymex hist.'!A:B,2,0)</f>
        <v>2.343</v>
      </c>
      <c r="K1313" s="11">
        <f t="shared" si="322"/>
        <v>2.3855714285714287</v>
      </c>
      <c r="L1313" s="11">
        <f t="shared" si="309"/>
        <v>2.5700000000000003</v>
      </c>
      <c r="M1313" s="9">
        <f t="shared" si="313"/>
        <v>2.3675833333333336</v>
      </c>
      <c r="N1313" s="9">
        <f t="shared" si="314"/>
        <v>2.3344999999999998</v>
      </c>
      <c r="O1313" s="9">
        <f t="shared" si="315"/>
        <v>2.3451666666666666</v>
      </c>
      <c r="P1313" s="9">
        <f t="shared" si="316"/>
        <v>2.3651666666666666</v>
      </c>
      <c r="Q1313" s="9">
        <f t="shared" si="317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x14ac:dyDescent="0.2">
      <c r="A1314">
        <f t="shared" si="318"/>
        <v>1</v>
      </c>
      <c r="B1314">
        <f t="shared" si="319"/>
        <v>3</v>
      </c>
      <c r="C1314" s="1">
        <v>35877</v>
      </c>
      <c r="D1314">
        <f t="shared" si="320"/>
        <v>3</v>
      </c>
      <c r="E1314">
        <f t="shared" si="321"/>
        <v>1998</v>
      </c>
      <c r="F1314" s="17">
        <f t="shared" si="308"/>
        <v>0.1857142857142855</v>
      </c>
      <c r="G1314" s="16">
        <f t="shared" si="310"/>
        <v>-3.2833333333333048E-2</v>
      </c>
      <c r="H1314" s="16">
        <f t="shared" si="311"/>
        <v>1.0666666666666824E-2</v>
      </c>
      <c r="I1314" s="16">
        <f t="shared" si="312"/>
        <v>-2.2166666666666224E-2</v>
      </c>
      <c r="J1314" s="7">
        <f>VLOOKUP(C1314,'Nymex hist.'!A:B,2,0)</f>
        <v>2.351</v>
      </c>
      <c r="K1314" s="11">
        <f t="shared" si="322"/>
        <v>2.4052857142857142</v>
      </c>
      <c r="L1314" s="11">
        <f t="shared" si="309"/>
        <v>2.5909999999999997</v>
      </c>
      <c r="M1314" s="9">
        <f t="shared" si="313"/>
        <v>2.386333333333333</v>
      </c>
      <c r="N1314" s="9">
        <f t="shared" si="314"/>
        <v>2.3534999999999999</v>
      </c>
      <c r="O1314" s="9">
        <f t="shared" si="315"/>
        <v>2.3641666666666667</v>
      </c>
      <c r="P1314" s="9">
        <f t="shared" si="316"/>
        <v>2.3841666666666668</v>
      </c>
      <c r="Q1314" s="9">
        <f t="shared" si="317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x14ac:dyDescent="0.2">
      <c r="A1315">
        <f t="shared" si="318"/>
        <v>2</v>
      </c>
      <c r="B1315">
        <f t="shared" si="319"/>
        <v>3</v>
      </c>
      <c r="C1315" s="1">
        <v>35878</v>
      </c>
      <c r="D1315">
        <f t="shared" si="320"/>
        <v>3</v>
      </c>
      <c r="E1315">
        <f t="shared" si="321"/>
        <v>1998</v>
      </c>
      <c r="F1315" s="17">
        <f t="shared" si="308"/>
        <v>0.19002857142857188</v>
      </c>
      <c r="G1315" s="16">
        <f t="shared" si="310"/>
        <v>-3.2999999999999918E-2</v>
      </c>
      <c r="H1315" s="16">
        <f t="shared" si="311"/>
        <v>1.066666666666638E-2</v>
      </c>
      <c r="I1315" s="16">
        <f t="shared" si="312"/>
        <v>-2.2333333333333538E-2</v>
      </c>
      <c r="J1315" s="7">
        <f>VLOOKUP(C1315,'Nymex hist.'!A:B,2,0)</f>
        <v>2.33</v>
      </c>
      <c r="K1315" s="11">
        <f t="shared" si="322"/>
        <v>2.3905714285714281</v>
      </c>
      <c r="L1315" s="11">
        <f t="shared" si="309"/>
        <v>2.5806</v>
      </c>
      <c r="M1315" s="9">
        <f t="shared" si="313"/>
        <v>2.3755000000000002</v>
      </c>
      <c r="N1315" s="9">
        <f t="shared" si="314"/>
        <v>2.3425000000000002</v>
      </c>
      <c r="O1315" s="9">
        <f t="shared" si="315"/>
        <v>2.3531666666666666</v>
      </c>
      <c r="P1315" s="9">
        <f t="shared" si="316"/>
        <v>2.3731666666666666</v>
      </c>
      <c r="Q1315" s="9">
        <f t="shared" si="317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x14ac:dyDescent="0.2">
      <c r="A1316">
        <f t="shared" si="318"/>
        <v>3</v>
      </c>
      <c r="B1316">
        <f t="shared" si="319"/>
        <v>3</v>
      </c>
      <c r="C1316" s="1">
        <v>35879</v>
      </c>
      <c r="D1316">
        <f t="shared" si="320"/>
        <v>3</v>
      </c>
      <c r="E1316">
        <f t="shared" si="321"/>
        <v>1998</v>
      </c>
      <c r="F1316" s="17">
        <f t="shared" si="308"/>
        <v>0.18017142857142865</v>
      </c>
      <c r="G1316" s="16">
        <f t="shared" si="310"/>
        <v>-3.8166666666666682E-2</v>
      </c>
      <c r="H1316" s="16">
        <f t="shared" si="311"/>
        <v>1.8083333333333229E-2</v>
      </c>
      <c r="I1316" s="16">
        <f t="shared" si="312"/>
        <v>-2.0083333333333453E-2</v>
      </c>
      <c r="J1316" s="7">
        <f>VLOOKUP(C1316,'Nymex hist.'!A:B,2,0)</f>
        <v>2.3650000000000002</v>
      </c>
      <c r="K1316" s="11">
        <f t="shared" si="322"/>
        <v>2.4304285714285712</v>
      </c>
      <c r="L1316" s="11">
        <f t="shared" si="309"/>
        <v>2.6105999999999998</v>
      </c>
      <c r="M1316" s="9">
        <f t="shared" si="313"/>
        <v>2.3907500000000002</v>
      </c>
      <c r="N1316" s="9">
        <f t="shared" si="314"/>
        <v>2.3525833333333335</v>
      </c>
      <c r="O1316" s="9">
        <f t="shared" si="315"/>
        <v>2.3706666666666667</v>
      </c>
      <c r="P1316" s="9">
        <f t="shared" si="316"/>
        <v>2.3956666666666671</v>
      </c>
      <c r="Q1316" s="9">
        <f t="shared" si="317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">
      <c r="A1317" s="31">
        <f t="shared" si="318"/>
        <v>4</v>
      </c>
      <c r="B1317" s="31">
        <f t="shared" si="319"/>
        <v>3</v>
      </c>
      <c r="C1317" s="1">
        <v>35880</v>
      </c>
      <c r="D1317">
        <f t="shared" si="320"/>
        <v>3</v>
      </c>
      <c r="E1317">
        <f t="shared" si="321"/>
        <v>1998</v>
      </c>
      <c r="F1317" s="19">
        <f t="shared" si="308"/>
        <v>0.19099999999999984</v>
      </c>
      <c r="G1317" s="19">
        <f t="shared" si="310"/>
        <v>-4.4833333333333503E-2</v>
      </c>
      <c r="H1317" s="19">
        <f t="shared" si="311"/>
        <v>8.1666666666673216E-3</v>
      </c>
      <c r="I1317" s="19">
        <f t="shared" si="312"/>
        <v>-3.6666666666666181E-2</v>
      </c>
      <c r="J1317" s="21">
        <f>VLOOKUP(C1317,'Nymex hist.'!A:B,2,0)</f>
        <v>2.3380000000000001</v>
      </c>
      <c r="K1317" s="21">
        <f t="shared" si="322"/>
        <v>2.4119999999999999</v>
      </c>
      <c r="L1317" s="21">
        <f t="shared" si="309"/>
        <v>2.6029999999999998</v>
      </c>
      <c r="M1317" s="21">
        <f t="shared" si="313"/>
        <v>2.3855</v>
      </c>
      <c r="N1317" s="21">
        <f t="shared" si="314"/>
        <v>2.3406666666666665</v>
      </c>
      <c r="O1317" s="21">
        <f t="shared" si="315"/>
        <v>2.3488333333333338</v>
      </c>
      <c r="P1317" s="21">
        <f t="shared" si="316"/>
        <v>2.3688333333333333</v>
      </c>
      <c r="Q1317" s="21">
        <f t="shared" si="317"/>
        <v>2.3938333333333333</v>
      </c>
      <c r="R1317" s="8">
        <v>35880</v>
      </c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9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  <c r="BO1317" s="27"/>
      <c r="BP1317" s="27"/>
      <c r="BQ1317" s="27"/>
      <c r="BR1317" s="27"/>
      <c r="BS1317" s="27"/>
      <c r="BT1317" s="27"/>
      <c r="BU1317" s="27"/>
      <c r="BV1317" s="27"/>
      <c r="BW1317" s="27"/>
      <c r="BX1317" s="27"/>
      <c r="BY1317" s="27"/>
      <c r="BZ1317" s="27"/>
      <c r="CA1317" s="27"/>
      <c r="CB1317" s="27"/>
      <c r="CC1317" s="27">
        <v>2.3380000000000001</v>
      </c>
      <c r="CD1317" s="27">
        <v>2.38</v>
      </c>
      <c r="CE1317" s="27">
        <v>2.407</v>
      </c>
      <c r="CF1317" s="27">
        <v>2.4249999999999998</v>
      </c>
      <c r="CG1317" s="27">
        <v>2.4380000000000002</v>
      </c>
      <c r="CH1317" s="27">
        <v>2.4380000000000002</v>
      </c>
      <c r="CI1317" s="27">
        <v>2.4580000000000002</v>
      </c>
      <c r="CJ1317" s="27">
        <v>2.585</v>
      </c>
      <c r="CK1317" s="27">
        <v>2.7</v>
      </c>
      <c r="CL1317" s="27">
        <v>2.7149999999999999</v>
      </c>
      <c r="CM1317" s="27">
        <v>2.5750000000000002</v>
      </c>
      <c r="CN1317" s="27">
        <v>2.44</v>
      </c>
      <c r="CO1317" s="27">
        <v>2.3050000000000002</v>
      </c>
      <c r="CP1317" s="27">
        <v>2.2749999999999999</v>
      </c>
      <c r="CQ1317" s="27">
        <v>2.2639999999999998</v>
      </c>
      <c r="CR1317" s="27">
        <v>2.2669999999999999</v>
      </c>
      <c r="CS1317" s="27">
        <v>2.2690000000000001</v>
      </c>
      <c r="CT1317" s="27">
        <v>2.2690000000000001</v>
      </c>
      <c r="CU1317" s="27">
        <v>2.29</v>
      </c>
      <c r="CV1317" s="27">
        <v>2.4129999999999998</v>
      </c>
      <c r="CW1317" s="27">
        <v>2.544</v>
      </c>
      <c r="CX1317" s="27">
        <v>2.5590000000000002</v>
      </c>
      <c r="CY1317" s="27">
        <v>2.46</v>
      </c>
      <c r="CZ1317" s="27">
        <v>2.3650000000000002</v>
      </c>
      <c r="DA1317" s="27">
        <v>2.2469999999999999</v>
      </c>
      <c r="DB1317" s="27">
        <v>2.2349999999999999</v>
      </c>
      <c r="DC1317" s="27">
        <v>2.2389999999999999</v>
      </c>
      <c r="DD1317" s="27">
        <v>2.2429999999999999</v>
      </c>
      <c r="DE1317" s="27">
        <v>2.246</v>
      </c>
      <c r="DF1317" s="27">
        <v>2.254</v>
      </c>
      <c r="DG1317" s="27">
        <v>2.2810000000000001</v>
      </c>
      <c r="DH1317" s="27">
        <v>2.407</v>
      </c>
      <c r="DI1317" s="27">
        <v>2.552</v>
      </c>
      <c r="DJ1317" s="27">
        <v>2.5739999999999998</v>
      </c>
      <c r="DK1317" s="27">
        <v>2.4590000000000001</v>
      </c>
      <c r="DL1317" s="27">
        <v>2.359</v>
      </c>
      <c r="DM1317" s="27">
        <v>2.2570000000000001</v>
      </c>
      <c r="DN1317" s="27">
        <v>2.2450000000000001</v>
      </c>
      <c r="DO1317" s="27">
        <v>2.2490000000000001</v>
      </c>
      <c r="DP1317" s="27">
        <v>2.2530000000000001</v>
      </c>
      <c r="DQ1317" s="27">
        <v>2.2559999999999998</v>
      </c>
      <c r="DR1317" s="27">
        <v>2.2639999999999998</v>
      </c>
      <c r="DS1317" s="27">
        <v>2.2909999999999999</v>
      </c>
      <c r="DT1317" s="27">
        <v>2.4169999999999998</v>
      </c>
      <c r="DU1317" s="27">
        <v>2.5619999999999998</v>
      </c>
      <c r="DV1317" s="27">
        <v>2.5939999999999999</v>
      </c>
      <c r="DW1317" s="27">
        <v>2.4790000000000001</v>
      </c>
      <c r="DX1317" s="27">
        <v>2.379</v>
      </c>
      <c r="DY1317" s="27">
        <v>2.2770000000000001</v>
      </c>
      <c r="DZ1317" s="27">
        <v>2.2650000000000001</v>
      </c>
      <c r="EA1317" s="27">
        <v>2.2690000000000001</v>
      </c>
      <c r="EB1317" s="27">
        <v>2.2730000000000001</v>
      </c>
      <c r="EC1317" s="27">
        <v>2.2759999999999998</v>
      </c>
      <c r="ED1317" s="27">
        <v>2.2839999999999998</v>
      </c>
      <c r="EE1317" s="27">
        <v>2.3109999999999999</v>
      </c>
      <c r="EF1317" s="27">
        <v>2.4369999999999998</v>
      </c>
      <c r="EG1317" s="27">
        <v>2.5819999999999999</v>
      </c>
      <c r="EH1317" s="27">
        <v>2.6190000000000002</v>
      </c>
      <c r="EI1317" s="27">
        <v>2.504</v>
      </c>
      <c r="EJ1317" s="27">
        <v>2.4039999999999999</v>
      </c>
      <c r="EK1317" s="27">
        <v>2.302</v>
      </c>
      <c r="EL1317" s="27">
        <v>2.29</v>
      </c>
      <c r="EM1317" s="27">
        <v>2.294</v>
      </c>
      <c r="EN1317" s="27">
        <v>2.298</v>
      </c>
      <c r="EO1317" s="27">
        <v>2.3010000000000002</v>
      </c>
      <c r="EP1317" s="27">
        <v>2.3090000000000002</v>
      </c>
      <c r="EQ1317" s="27">
        <v>2.3359999999999999</v>
      </c>
      <c r="ER1317" s="27">
        <v>2.4620000000000002</v>
      </c>
      <c r="ES1317" s="27">
        <v>2.6070000000000002</v>
      </c>
      <c r="ET1317" s="27">
        <v>2.649</v>
      </c>
      <c r="EU1317" s="27">
        <v>2.5339999999999998</v>
      </c>
      <c r="EV1317" s="27">
        <v>2.4340000000000002</v>
      </c>
      <c r="EW1317" s="27"/>
      <c r="EX1317" s="27"/>
      <c r="EY1317" s="27"/>
      <c r="EZ1317" s="27"/>
      <c r="FA1317" s="27"/>
      <c r="FB1317" s="27"/>
      <c r="FC1317" s="27"/>
      <c r="FD1317" s="27"/>
      <c r="FE1317" s="27"/>
      <c r="FF1317" s="27"/>
      <c r="FG1317" s="27"/>
      <c r="FH1317" s="27"/>
      <c r="FI1317" s="27"/>
      <c r="FJ1317" s="27"/>
      <c r="FK1317" s="27"/>
      <c r="FL1317" s="27"/>
      <c r="FM1317" s="27"/>
      <c r="FN1317" s="27"/>
      <c r="FO1317" s="27"/>
      <c r="FP1317" s="27"/>
      <c r="FQ1317" s="27"/>
      <c r="FR1317" s="27"/>
      <c r="FS1317" s="27"/>
      <c r="FT1317" s="27"/>
      <c r="FU1317" s="27"/>
      <c r="FV1317" s="27"/>
      <c r="FW1317" s="27"/>
      <c r="FX1317" s="27"/>
      <c r="FY1317" s="27"/>
      <c r="FZ1317" s="27"/>
      <c r="GA1317" s="27"/>
      <c r="GB1317" s="27"/>
      <c r="GC1317" s="27"/>
      <c r="GD1317" s="27"/>
      <c r="GE1317" s="27"/>
      <c r="GF1317" s="27"/>
      <c r="GG1317" s="27"/>
      <c r="GH1317" s="27"/>
      <c r="GI1317" s="27"/>
      <c r="GJ1317" s="27"/>
      <c r="GK1317" s="27"/>
      <c r="GL1317" s="27"/>
      <c r="GM1317" s="27"/>
      <c r="GN1317" s="27"/>
      <c r="GO1317" s="27"/>
      <c r="GP1317" s="27"/>
      <c r="GQ1317" s="27"/>
    </row>
    <row r="1318" spans="1:199" customFormat="1" x14ac:dyDescent="0.2">
      <c r="A1318">
        <f t="shared" si="318"/>
        <v>5</v>
      </c>
      <c r="B1318">
        <f t="shared" si="319"/>
        <v>3</v>
      </c>
      <c r="C1318" s="1">
        <v>35881</v>
      </c>
      <c r="D1318">
        <f t="shared" si="320"/>
        <v>3</v>
      </c>
      <c r="E1318">
        <f t="shared" si="321"/>
        <v>1998</v>
      </c>
      <c r="F1318" s="17">
        <f t="shared" si="308"/>
        <v>0.19614285714285762</v>
      </c>
      <c r="G1318" s="16">
        <f t="shared" si="310"/>
        <v>-4.1750000000000398E-2</v>
      </c>
      <c r="H1318" s="16">
        <f t="shared" si="311"/>
        <v>4.166666666667318E-4</v>
      </c>
      <c r="I1318" s="16">
        <f t="shared" si="312"/>
        <v>-4.1333333333333666E-2</v>
      </c>
      <c r="J1318" s="7">
        <f>VLOOKUP(C1318,'Nymex hist.'!A:B,2,0)</f>
        <v>2.2999999999999998</v>
      </c>
      <c r="K1318" s="11">
        <f t="shared" si="322"/>
        <v>2.3888571428571423</v>
      </c>
      <c r="L1318" s="11">
        <f t="shared" si="309"/>
        <v>2.585</v>
      </c>
      <c r="M1318" s="9">
        <f t="shared" si="313"/>
        <v>2.3703333333333334</v>
      </c>
      <c r="N1318" s="9">
        <f t="shared" si="314"/>
        <v>2.328583333333333</v>
      </c>
      <c r="O1318" s="9">
        <f t="shared" si="315"/>
        <v>2.3289999999999997</v>
      </c>
      <c r="P1318" s="9">
        <f t="shared" si="316"/>
        <v>2.339</v>
      </c>
      <c r="Q1318" s="9">
        <f t="shared" si="317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x14ac:dyDescent="0.2">
      <c r="A1319">
        <f t="shared" si="318"/>
        <v>1</v>
      </c>
      <c r="B1319">
        <f t="shared" si="319"/>
        <v>3</v>
      </c>
      <c r="C1319" s="1">
        <v>35884</v>
      </c>
      <c r="D1319">
        <f t="shared" si="320"/>
        <v>3</v>
      </c>
      <c r="E1319">
        <f t="shared" si="321"/>
        <v>1998</v>
      </c>
      <c r="F1319" s="17">
        <f t="shared" si="308"/>
        <v>0.18374285714285721</v>
      </c>
      <c r="G1319" s="16">
        <f t="shared" si="310"/>
        <v>-6.6166666666666707E-2</v>
      </c>
      <c r="H1319" s="16">
        <f t="shared" si="311"/>
        <v>-3.7500000000001421E-3</v>
      </c>
      <c r="I1319" s="16">
        <f t="shared" si="312"/>
        <v>-6.9916666666666849E-2</v>
      </c>
      <c r="J1319" s="7">
        <f>VLOOKUP(C1319,'Nymex hist.'!A:B,2,0)</f>
        <v>2.4089999999999998</v>
      </c>
      <c r="K1319" s="11">
        <f t="shared" si="322"/>
        <v>2.4378571428571427</v>
      </c>
      <c r="L1319" s="11">
        <f t="shared" si="309"/>
        <v>2.6215999999999999</v>
      </c>
      <c r="M1319" s="9">
        <f t="shared" si="313"/>
        <v>2.3898333333333333</v>
      </c>
      <c r="N1319" s="9">
        <f t="shared" si="314"/>
        <v>2.3236666666666665</v>
      </c>
      <c r="O1319" s="9">
        <f t="shared" si="315"/>
        <v>2.3199166666666664</v>
      </c>
      <c r="P1319" s="9">
        <f t="shared" si="316"/>
        <v>2.3249166666666663</v>
      </c>
      <c r="Q1319" s="9">
        <f t="shared" si="317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x14ac:dyDescent="0.2">
      <c r="A1320">
        <f t="shared" si="318"/>
        <v>2</v>
      </c>
      <c r="B1320">
        <f t="shared" si="319"/>
        <v>3</v>
      </c>
      <c r="C1320" s="1">
        <v>35885</v>
      </c>
      <c r="D1320">
        <f t="shared" si="320"/>
        <v>3</v>
      </c>
      <c r="E1320">
        <f t="shared" si="321"/>
        <v>1998</v>
      </c>
      <c r="F1320" s="17">
        <f t="shared" si="308"/>
        <v>0.1843428571428567</v>
      </c>
      <c r="G1320" s="16">
        <f t="shared" si="310"/>
        <v>-7.1416666666666906E-2</v>
      </c>
      <c r="H1320" s="16">
        <f t="shared" si="311"/>
        <v>-3.7500000000001421E-3</v>
      </c>
      <c r="I1320" s="16">
        <f t="shared" si="312"/>
        <v>-7.5166666666667048E-2</v>
      </c>
      <c r="J1320" s="7">
        <f>VLOOKUP(C1320,'Nymex hist.'!A:B,2,0)</f>
        <v>2.5219999999999998</v>
      </c>
      <c r="K1320" s="11">
        <f t="shared" si="322"/>
        <v>2.5308571428571431</v>
      </c>
      <c r="L1320" s="11">
        <f t="shared" si="309"/>
        <v>2.7151999999999998</v>
      </c>
      <c r="M1320" s="9">
        <f t="shared" si="313"/>
        <v>2.45675</v>
      </c>
      <c r="N1320" s="9">
        <f t="shared" si="314"/>
        <v>2.3853333333333331</v>
      </c>
      <c r="O1320" s="9">
        <f t="shared" si="315"/>
        <v>2.3815833333333329</v>
      </c>
      <c r="P1320" s="9">
        <f t="shared" si="316"/>
        <v>2.3915833333333336</v>
      </c>
      <c r="Q1320" s="9">
        <f t="shared" si="317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x14ac:dyDescent="0.2">
      <c r="A1321">
        <f t="shared" si="318"/>
        <v>3</v>
      </c>
      <c r="B1321">
        <f t="shared" si="319"/>
        <v>4</v>
      </c>
      <c r="C1321" s="1">
        <v>35886</v>
      </c>
      <c r="D1321">
        <f t="shared" si="320"/>
        <v>4</v>
      </c>
      <c r="E1321">
        <f t="shared" si="321"/>
        <v>1998</v>
      </c>
      <c r="F1321" s="17">
        <f t="shared" si="308"/>
        <v>0.13519999999999976</v>
      </c>
      <c r="G1321" s="16">
        <f t="shared" si="310"/>
        <v>-5.2583333333333648E-2</v>
      </c>
      <c r="H1321" s="16">
        <f t="shared" si="311"/>
        <v>1.7500000000003624E-3</v>
      </c>
      <c r="I1321" s="16">
        <f t="shared" si="312"/>
        <v>-5.0833333333333286E-2</v>
      </c>
      <c r="J1321" s="7">
        <f>VLOOKUP(C1321,'Nymex hist.'!A:B,2,0)</f>
        <v>2.5009999999999999</v>
      </c>
      <c r="K1321" s="11">
        <f t="shared" si="322"/>
        <v>2.5409999999999999</v>
      </c>
      <c r="L1321" s="11">
        <f t="shared" si="309"/>
        <v>2.6761999999999997</v>
      </c>
      <c r="M1321" s="9">
        <f t="shared" si="313"/>
        <v>2.4205000000000001</v>
      </c>
      <c r="N1321" s="9">
        <f t="shared" si="314"/>
        <v>2.3679166666666664</v>
      </c>
      <c r="O1321" s="9">
        <f t="shared" si="315"/>
        <v>2.3696666666666668</v>
      </c>
      <c r="P1321" s="9">
        <f t="shared" si="316"/>
        <v>2.3846666666666665</v>
      </c>
      <c r="Q1321" s="9">
        <f t="shared" si="317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">
      <c r="A1322" s="31">
        <f t="shared" si="318"/>
        <v>4</v>
      </c>
      <c r="B1322" s="31">
        <f t="shared" si="319"/>
        <v>4</v>
      </c>
      <c r="C1322" s="1">
        <v>35887</v>
      </c>
      <c r="D1322">
        <f t="shared" si="320"/>
        <v>4</v>
      </c>
      <c r="E1322">
        <f t="shared" si="321"/>
        <v>1998</v>
      </c>
      <c r="F1322" s="19">
        <f t="shared" si="308"/>
        <v>0.1175000000000006</v>
      </c>
      <c r="G1322" s="19">
        <f t="shared" si="310"/>
        <v>-6.3583333333333325E-2</v>
      </c>
      <c r="H1322" s="19">
        <f t="shared" si="311"/>
        <v>4.1666666666668739E-3</v>
      </c>
      <c r="I1322" s="19">
        <f t="shared" si="312"/>
        <v>-5.9416666666666451E-2</v>
      </c>
      <c r="J1322" s="21">
        <f>VLOOKUP(C1322,'Nymex hist.'!A:B,2,0)</f>
        <v>2.5619999999999998</v>
      </c>
      <c r="K1322" s="21">
        <f t="shared" si="322"/>
        <v>2.5894999999999997</v>
      </c>
      <c r="L1322" s="21">
        <f t="shared" si="309"/>
        <v>2.7070000000000003</v>
      </c>
      <c r="M1322" s="21">
        <f t="shared" si="313"/>
        <v>2.4414166666666666</v>
      </c>
      <c r="N1322" s="21">
        <f t="shared" si="314"/>
        <v>2.3778333333333332</v>
      </c>
      <c r="O1322" s="21">
        <f t="shared" si="315"/>
        <v>2.3820000000000001</v>
      </c>
      <c r="P1322" s="21">
        <f t="shared" si="316"/>
        <v>2.4019999999999997</v>
      </c>
      <c r="Q1322" s="21">
        <f t="shared" si="317"/>
        <v>2.4319999999999999</v>
      </c>
      <c r="R1322" s="8">
        <v>35887</v>
      </c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9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  <c r="BO1322" s="27"/>
      <c r="BP1322" s="27"/>
      <c r="BQ1322" s="27"/>
      <c r="BR1322" s="27"/>
      <c r="BS1322" s="27"/>
      <c r="BT1322" s="27"/>
      <c r="BU1322" s="27"/>
      <c r="BV1322" s="27"/>
      <c r="BW1322" s="27"/>
      <c r="BX1322" s="27"/>
      <c r="BY1322" s="27"/>
      <c r="BZ1322" s="27"/>
      <c r="CA1322" s="27"/>
      <c r="CB1322" s="27"/>
      <c r="CC1322" s="27"/>
      <c r="CD1322" s="27">
        <v>2.5619999999999998</v>
      </c>
      <c r="CE1322" s="27">
        <v>2.5840000000000001</v>
      </c>
      <c r="CF1322" s="27">
        <v>2.5939999999999999</v>
      </c>
      <c r="CG1322" s="27">
        <v>2.5990000000000002</v>
      </c>
      <c r="CH1322" s="27">
        <v>2.5939999999999999</v>
      </c>
      <c r="CI1322" s="27">
        <v>2.6040000000000001</v>
      </c>
      <c r="CJ1322" s="27">
        <v>2.7090000000000001</v>
      </c>
      <c r="CK1322" s="27">
        <v>2.819</v>
      </c>
      <c r="CL1322" s="27">
        <v>2.8290000000000002</v>
      </c>
      <c r="CM1322" s="27">
        <v>2.669</v>
      </c>
      <c r="CN1322" s="27">
        <v>2.5089999999999999</v>
      </c>
      <c r="CO1322" s="27">
        <v>2.3639999999999999</v>
      </c>
      <c r="CP1322" s="27">
        <v>2.3140000000000001</v>
      </c>
      <c r="CQ1322" s="27">
        <v>2.3039999999999998</v>
      </c>
      <c r="CR1322" s="27">
        <v>2.3069999999999999</v>
      </c>
      <c r="CS1322" s="27">
        <v>2.31</v>
      </c>
      <c r="CT1322" s="27">
        <v>2.3130000000000002</v>
      </c>
      <c r="CU1322" s="27">
        <v>2.3330000000000002</v>
      </c>
      <c r="CV1322" s="27">
        <v>2.4540000000000002</v>
      </c>
      <c r="CW1322" s="27">
        <v>2.5910000000000002</v>
      </c>
      <c r="CX1322" s="27">
        <v>2.6059999999999999</v>
      </c>
      <c r="CY1322" s="27">
        <v>2.4910000000000001</v>
      </c>
      <c r="CZ1322" s="27">
        <v>2.4</v>
      </c>
      <c r="DA1322" s="27">
        <v>2.2829999999999999</v>
      </c>
      <c r="DB1322" s="27">
        <v>2.2730000000000001</v>
      </c>
      <c r="DC1322" s="27">
        <v>2.278</v>
      </c>
      <c r="DD1322" s="27">
        <v>2.2839999999999998</v>
      </c>
      <c r="DE1322" s="27">
        <v>2.29</v>
      </c>
      <c r="DF1322" s="27">
        <v>2.2909999999999999</v>
      </c>
      <c r="DG1322" s="27">
        <v>2.3159999999999998</v>
      </c>
      <c r="DH1322" s="27">
        <v>2.44</v>
      </c>
      <c r="DI1322" s="27">
        <v>2.5819999999999999</v>
      </c>
      <c r="DJ1322" s="27">
        <v>2.601</v>
      </c>
      <c r="DK1322" s="27">
        <v>2.484</v>
      </c>
      <c r="DL1322" s="27">
        <v>2.3889999999999998</v>
      </c>
      <c r="DM1322" s="27">
        <v>2.2759999999999998</v>
      </c>
      <c r="DN1322" s="27">
        <v>2.2829999999999999</v>
      </c>
      <c r="DO1322" s="27">
        <v>2.2879999999999998</v>
      </c>
      <c r="DP1322" s="27">
        <v>2.294</v>
      </c>
      <c r="DQ1322" s="27">
        <v>2.2999999999999998</v>
      </c>
      <c r="DR1322" s="27">
        <v>2.3010000000000002</v>
      </c>
      <c r="DS1322" s="27">
        <v>2.3260000000000001</v>
      </c>
      <c r="DT1322" s="27">
        <v>2.4500000000000002</v>
      </c>
      <c r="DU1322" s="27">
        <v>2.5920000000000001</v>
      </c>
      <c r="DV1322" s="27">
        <v>2.621</v>
      </c>
      <c r="DW1322" s="27">
        <v>2.504</v>
      </c>
      <c r="DX1322" s="27">
        <v>2.4089999999999998</v>
      </c>
      <c r="DY1322" s="27">
        <v>2.2959999999999998</v>
      </c>
      <c r="DZ1322" s="27">
        <v>2.3029999999999999</v>
      </c>
      <c r="EA1322" s="27">
        <v>2.3079999999999998</v>
      </c>
      <c r="EB1322" s="27">
        <v>2.3140000000000001</v>
      </c>
      <c r="EC1322" s="27">
        <v>2.3199999999999998</v>
      </c>
      <c r="ED1322" s="27">
        <v>2.3210000000000002</v>
      </c>
      <c r="EE1322" s="27">
        <v>2.3460000000000001</v>
      </c>
      <c r="EF1322" s="27">
        <v>2.4700000000000002</v>
      </c>
      <c r="EG1322" s="27">
        <v>2.6120000000000001</v>
      </c>
      <c r="EH1322" s="27">
        <v>2.6509999999999998</v>
      </c>
      <c r="EI1322" s="27">
        <v>2.5339999999999998</v>
      </c>
      <c r="EJ1322" s="27">
        <v>2.4390000000000001</v>
      </c>
      <c r="EK1322" s="27">
        <v>2.3260000000000001</v>
      </c>
      <c r="EL1322" s="27">
        <v>2.3330000000000002</v>
      </c>
      <c r="EM1322" s="27">
        <v>2.3380000000000001</v>
      </c>
      <c r="EN1322" s="27">
        <v>2.3439999999999999</v>
      </c>
      <c r="EO1322" s="27">
        <v>2.35</v>
      </c>
      <c r="EP1322" s="27">
        <v>2.351</v>
      </c>
      <c r="EQ1322" s="27">
        <v>2.3759999999999999</v>
      </c>
      <c r="ER1322" s="27">
        <v>2.5</v>
      </c>
      <c r="ES1322" s="27">
        <v>2.6419999999999999</v>
      </c>
      <c r="ET1322" s="27">
        <v>2.6909999999999998</v>
      </c>
      <c r="EU1322" s="27">
        <v>2.5739999999999998</v>
      </c>
      <c r="EV1322" s="27">
        <v>2.4790000000000001</v>
      </c>
      <c r="EW1322" s="27">
        <v>2.3660000000000001</v>
      </c>
      <c r="EX1322" s="27"/>
      <c r="EY1322" s="27"/>
      <c r="EZ1322" s="27"/>
      <c r="FA1322" s="27"/>
      <c r="FB1322" s="27"/>
      <c r="FC1322" s="27"/>
      <c r="FD1322" s="27"/>
      <c r="FE1322" s="27"/>
      <c r="FF1322" s="27"/>
      <c r="FG1322" s="27"/>
      <c r="FH1322" s="27"/>
      <c r="FI1322" s="27"/>
      <c r="FJ1322" s="27"/>
      <c r="FK1322" s="27"/>
      <c r="FL1322" s="27"/>
      <c r="FM1322" s="27"/>
      <c r="FN1322" s="27"/>
      <c r="FO1322" s="27"/>
      <c r="FP1322" s="27"/>
      <c r="FQ1322" s="27"/>
      <c r="FR1322" s="27"/>
      <c r="FS1322" s="27"/>
      <c r="FT1322" s="27"/>
      <c r="FU1322" s="27"/>
      <c r="FV1322" s="27"/>
      <c r="FW1322" s="27"/>
      <c r="FX1322" s="27"/>
      <c r="FY1322" s="27"/>
      <c r="FZ1322" s="27"/>
      <c r="GA1322" s="27"/>
      <c r="GB1322" s="27"/>
      <c r="GC1322" s="27"/>
      <c r="GD1322" s="27"/>
      <c r="GE1322" s="27"/>
      <c r="GF1322" s="27"/>
      <c r="GG1322" s="27"/>
      <c r="GH1322" s="27"/>
      <c r="GI1322" s="27"/>
      <c r="GJ1322" s="27"/>
      <c r="GK1322" s="27"/>
      <c r="GL1322" s="27"/>
      <c r="GM1322" s="27"/>
      <c r="GN1322" s="27"/>
      <c r="GO1322" s="27"/>
      <c r="GP1322" s="27"/>
      <c r="GQ1322" s="27"/>
    </row>
    <row r="1323" spans="1:199" customFormat="1" x14ac:dyDescent="0.2">
      <c r="A1323">
        <f t="shared" si="318"/>
        <v>5</v>
      </c>
      <c r="B1323">
        <f t="shared" si="319"/>
        <v>4</v>
      </c>
      <c r="C1323" s="1">
        <v>35888</v>
      </c>
      <c r="D1323">
        <f t="shared" si="320"/>
        <v>4</v>
      </c>
      <c r="E1323">
        <f t="shared" si="321"/>
        <v>1998</v>
      </c>
      <c r="F1323" s="17">
        <f t="shared" si="308"/>
        <v>0.11643333333333317</v>
      </c>
      <c r="G1323" s="16">
        <f t="shared" si="310"/>
        <v>-5.8916666666666284E-2</v>
      </c>
      <c r="H1323" s="16">
        <f t="shared" si="311"/>
        <v>4.1666666666668739E-3</v>
      </c>
      <c r="I1323" s="16">
        <f t="shared" si="312"/>
        <v>-5.474999999999941E-2</v>
      </c>
      <c r="J1323" s="7">
        <f>VLOOKUP(C1323,'Nymex hist.'!A:B,2,0)</f>
        <v>2.556</v>
      </c>
      <c r="K1323" s="11">
        <f t="shared" si="322"/>
        <v>2.5811666666666668</v>
      </c>
      <c r="L1323" s="11">
        <f t="shared" si="309"/>
        <v>2.6976</v>
      </c>
      <c r="M1323" s="9">
        <f t="shared" si="313"/>
        <v>2.4407499999999995</v>
      </c>
      <c r="N1323" s="9">
        <f t="shared" si="314"/>
        <v>2.3818333333333332</v>
      </c>
      <c r="O1323" s="9">
        <f t="shared" si="315"/>
        <v>2.3860000000000001</v>
      </c>
      <c r="P1323" s="9">
        <f t="shared" si="316"/>
        <v>2.4060000000000001</v>
      </c>
      <c r="Q1323" s="9">
        <f t="shared" si="317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x14ac:dyDescent="0.2">
      <c r="A1324">
        <f t="shared" si="318"/>
        <v>1</v>
      </c>
      <c r="B1324">
        <f t="shared" si="319"/>
        <v>4</v>
      </c>
      <c r="C1324" s="1">
        <v>35891</v>
      </c>
      <c r="D1324">
        <f t="shared" si="320"/>
        <v>4</v>
      </c>
      <c r="E1324">
        <f t="shared" si="321"/>
        <v>1998</v>
      </c>
      <c r="F1324" s="17">
        <f t="shared" si="308"/>
        <v>0.1191666666666662</v>
      </c>
      <c r="G1324" s="16">
        <f t="shared" si="310"/>
        <v>-5.4583333333333872E-2</v>
      </c>
      <c r="H1324" s="16">
        <f t="shared" si="311"/>
        <v>4.1666666666668739E-3</v>
      </c>
      <c r="I1324" s="16">
        <f t="shared" si="312"/>
        <v>-5.0416666666666998E-2</v>
      </c>
      <c r="J1324" s="7">
        <f>VLOOKUP(C1324,'Nymex hist.'!A:B,2,0)</f>
        <v>2.5350000000000001</v>
      </c>
      <c r="K1324" s="11">
        <f t="shared" ref="K1324:K1355" si="323">AVERAGE(CC1324:CI1324)</f>
        <v>2.5728333333333335</v>
      </c>
      <c r="L1324" s="11">
        <f t="shared" si="309"/>
        <v>2.6919999999999997</v>
      </c>
      <c r="M1324" s="9">
        <f t="shared" si="313"/>
        <v>2.441416666666667</v>
      </c>
      <c r="N1324" s="9">
        <f t="shared" si="314"/>
        <v>2.3868333333333331</v>
      </c>
      <c r="O1324" s="9">
        <f t="shared" si="315"/>
        <v>2.391</v>
      </c>
      <c r="P1324" s="9">
        <f t="shared" si="316"/>
        <v>2.4109999999999996</v>
      </c>
      <c r="Q1324" s="9">
        <f t="shared" si="317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x14ac:dyDescent="0.2">
      <c r="A1325">
        <f t="shared" si="318"/>
        <v>2</v>
      </c>
      <c r="B1325">
        <f t="shared" si="319"/>
        <v>4</v>
      </c>
      <c r="C1325" s="1">
        <v>35892</v>
      </c>
      <c r="D1325">
        <f t="shared" si="320"/>
        <v>4</v>
      </c>
      <c r="E1325">
        <f t="shared" si="321"/>
        <v>1998</v>
      </c>
      <c r="F1325" s="17">
        <f t="shared" ref="F1325:F1388" si="324">L1325-K1325</f>
        <v>8.5700000000000109E-2</v>
      </c>
      <c r="G1325" s="16">
        <f t="shared" si="310"/>
        <v>-5.9416666666666451E-2</v>
      </c>
      <c r="H1325" s="16">
        <f t="shared" si="311"/>
        <v>5.6666666666664867E-3</v>
      </c>
      <c r="I1325" s="16">
        <f t="shared" si="312"/>
        <v>-5.3749999999999964E-2</v>
      </c>
      <c r="J1325" s="7">
        <f>VLOOKUP(C1325,'Nymex hist.'!A:B,2,0)</f>
        <v>2.6680000000000001</v>
      </c>
      <c r="K1325" s="11">
        <f t="shared" si="323"/>
        <v>2.6905000000000001</v>
      </c>
      <c r="L1325" s="11">
        <f t="shared" ref="L1325:L1388" si="325">AVERAGE(CJ1325:CN1325)</f>
        <v>2.7762000000000002</v>
      </c>
      <c r="M1325" s="9">
        <f t="shared" si="313"/>
        <v>2.5034999999999998</v>
      </c>
      <c r="N1325" s="9">
        <f t="shared" si="314"/>
        <v>2.4440833333333334</v>
      </c>
      <c r="O1325" s="9">
        <f t="shared" si="315"/>
        <v>2.4497499999999999</v>
      </c>
      <c r="P1325" s="9">
        <f t="shared" si="316"/>
        <v>2.4697499999999999</v>
      </c>
      <c r="Q1325" s="9">
        <f t="shared" si="317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x14ac:dyDescent="0.2">
      <c r="A1326">
        <f t="shared" si="318"/>
        <v>3</v>
      </c>
      <c r="B1326">
        <f t="shared" si="319"/>
        <v>4</v>
      </c>
      <c r="C1326" s="1">
        <v>35893</v>
      </c>
      <c r="D1326">
        <f t="shared" si="320"/>
        <v>4</v>
      </c>
      <c r="E1326">
        <f t="shared" si="321"/>
        <v>1998</v>
      </c>
      <c r="F1326" s="17">
        <f t="shared" si="324"/>
        <v>8.5066666666667068E-2</v>
      </c>
      <c r="G1326" s="16">
        <f t="shared" si="310"/>
        <v>-5.9333333333333016E-2</v>
      </c>
      <c r="H1326" s="16">
        <f t="shared" si="311"/>
        <v>4.6666666666661527E-3</v>
      </c>
      <c r="I1326" s="16">
        <f t="shared" si="312"/>
        <v>-5.4666666666666863E-2</v>
      </c>
      <c r="J1326" s="7">
        <f>VLOOKUP(C1326,'Nymex hist.'!A:B,2,0)</f>
        <v>2.6890000000000001</v>
      </c>
      <c r="K1326" s="11">
        <f t="shared" si="323"/>
        <v>2.7113333333333327</v>
      </c>
      <c r="L1326" s="11">
        <f t="shared" si="325"/>
        <v>2.7963999999999998</v>
      </c>
      <c r="M1326" s="9">
        <f t="shared" si="313"/>
        <v>2.5184166666666665</v>
      </c>
      <c r="N1326" s="9">
        <f t="shared" si="314"/>
        <v>2.4590833333333335</v>
      </c>
      <c r="O1326" s="9">
        <f t="shared" si="315"/>
        <v>2.4637499999999997</v>
      </c>
      <c r="P1326" s="9">
        <f t="shared" si="316"/>
        <v>2.4837500000000001</v>
      </c>
      <c r="Q1326" s="9">
        <f t="shared" si="317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">
      <c r="A1327" s="31">
        <f t="shared" si="318"/>
        <v>4</v>
      </c>
      <c r="B1327" s="31">
        <f t="shared" si="319"/>
        <v>4</v>
      </c>
      <c r="C1327" s="1">
        <v>35894</v>
      </c>
      <c r="D1327">
        <f t="shared" si="320"/>
        <v>4</v>
      </c>
      <c r="E1327">
        <f t="shared" si="321"/>
        <v>1998</v>
      </c>
      <c r="F1327" s="19">
        <f t="shared" si="324"/>
        <v>9.3333333333333268E-2</v>
      </c>
      <c r="G1327" s="19">
        <f t="shared" si="310"/>
        <v>-5.1416666666666888E-2</v>
      </c>
      <c r="H1327" s="19">
        <f t="shared" si="311"/>
        <v>4.0833333333334387E-3</v>
      </c>
      <c r="I1327" s="19">
        <f t="shared" si="312"/>
        <v>-4.7333333333333449E-2</v>
      </c>
      <c r="J1327" s="21">
        <f>VLOOKUP(C1327,'Nymex hist.'!A:B,2,0)</f>
        <v>2.657</v>
      </c>
      <c r="K1327" s="21">
        <f t="shared" si="323"/>
        <v>2.6816666666666666</v>
      </c>
      <c r="L1327" s="21">
        <f t="shared" si="325"/>
        <v>2.7749999999999999</v>
      </c>
      <c r="M1327" s="21">
        <f t="shared" si="313"/>
        <v>2.5070833333333336</v>
      </c>
      <c r="N1327" s="21">
        <f t="shared" si="314"/>
        <v>2.4556666666666667</v>
      </c>
      <c r="O1327" s="21">
        <f t="shared" si="315"/>
        <v>2.4597500000000001</v>
      </c>
      <c r="P1327" s="21">
        <f t="shared" si="316"/>
        <v>2.4797499999999997</v>
      </c>
      <c r="Q1327" s="21">
        <f t="shared" si="317"/>
        <v>2.5097499999999999</v>
      </c>
      <c r="R1327" s="8">
        <v>35894</v>
      </c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9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  <c r="BO1327" s="27"/>
      <c r="BP1327" s="27"/>
      <c r="BQ1327" s="27"/>
      <c r="BR1327" s="27"/>
      <c r="BS1327" s="27"/>
      <c r="BT1327" s="27"/>
      <c r="BU1327" s="27"/>
      <c r="BV1327" s="27"/>
      <c r="BW1327" s="27"/>
      <c r="BX1327" s="27"/>
      <c r="BY1327" s="27"/>
      <c r="BZ1327" s="27"/>
      <c r="CA1327" s="27"/>
      <c r="CB1327" s="27"/>
      <c r="CC1327" s="27"/>
      <c r="CD1327" s="27">
        <v>2.657</v>
      </c>
      <c r="CE1327" s="27">
        <v>2.6880000000000002</v>
      </c>
      <c r="CF1327" s="27">
        <v>2.6930000000000001</v>
      </c>
      <c r="CG1327" s="27">
        <v>2.6930000000000001</v>
      </c>
      <c r="CH1327" s="27">
        <v>2.6789999999999998</v>
      </c>
      <c r="CI1327" s="27">
        <v>2.68</v>
      </c>
      <c r="CJ1327" s="27">
        <v>2.78</v>
      </c>
      <c r="CK1327" s="27">
        <v>2.89</v>
      </c>
      <c r="CL1327" s="27">
        <v>2.9</v>
      </c>
      <c r="CM1327" s="27">
        <v>2.7349999999999999</v>
      </c>
      <c r="CN1327" s="27">
        <v>2.57</v>
      </c>
      <c r="CO1327" s="27">
        <v>2.4180000000000001</v>
      </c>
      <c r="CP1327" s="27">
        <v>2.3679999999999999</v>
      </c>
      <c r="CQ1327" s="27">
        <v>2.3650000000000002</v>
      </c>
      <c r="CR1327" s="27">
        <v>2.37</v>
      </c>
      <c r="CS1327" s="27">
        <v>2.375</v>
      </c>
      <c r="CT1327" s="27">
        <v>2.38</v>
      </c>
      <c r="CU1327" s="27">
        <v>2.4009999999999998</v>
      </c>
      <c r="CV1327" s="27">
        <v>2.5299999999999998</v>
      </c>
      <c r="CW1327" s="27">
        <v>2.673</v>
      </c>
      <c r="CX1327" s="27">
        <v>2.6869999999999998</v>
      </c>
      <c r="CY1327" s="27">
        <v>2.5720000000000001</v>
      </c>
      <c r="CZ1327" s="27">
        <v>2.4809999999999999</v>
      </c>
      <c r="DA1327" s="27">
        <v>2.359</v>
      </c>
      <c r="DB1327" s="27">
        <v>2.3490000000000002</v>
      </c>
      <c r="DC1327" s="27">
        <v>2.355</v>
      </c>
      <c r="DD1327" s="27">
        <v>2.3610000000000002</v>
      </c>
      <c r="DE1327" s="27">
        <v>2.367</v>
      </c>
      <c r="DF1327" s="27">
        <v>2.3679999999999999</v>
      </c>
      <c r="DG1327" s="27">
        <v>2.3929999999999998</v>
      </c>
      <c r="DH1327" s="27">
        <v>2.5169999999999999</v>
      </c>
      <c r="DI1327" s="27">
        <v>2.6589999999999998</v>
      </c>
      <c r="DJ1327" s="27">
        <v>2.6779999999999999</v>
      </c>
      <c r="DK1327" s="27">
        <v>2.5609999999999999</v>
      </c>
      <c r="DL1327" s="27">
        <v>2.4660000000000002</v>
      </c>
      <c r="DM1327" s="27">
        <v>2.363</v>
      </c>
      <c r="DN1327" s="27">
        <v>2.359</v>
      </c>
      <c r="DO1327" s="27">
        <v>2.3650000000000002</v>
      </c>
      <c r="DP1327" s="27">
        <v>2.371</v>
      </c>
      <c r="DQ1327" s="27">
        <v>2.3769999999999998</v>
      </c>
      <c r="DR1327" s="27">
        <v>2.3780000000000001</v>
      </c>
      <c r="DS1327" s="27">
        <v>2.403</v>
      </c>
      <c r="DT1327" s="27">
        <v>2.5270000000000001</v>
      </c>
      <c r="DU1327" s="27">
        <v>2.669</v>
      </c>
      <c r="DV1327" s="27">
        <v>2.698</v>
      </c>
      <c r="DW1327" s="27">
        <v>2.581</v>
      </c>
      <c r="DX1327" s="27">
        <v>2.4860000000000002</v>
      </c>
      <c r="DY1327" s="27">
        <v>2.383</v>
      </c>
      <c r="DZ1327" s="27">
        <v>2.379</v>
      </c>
      <c r="EA1327" s="27">
        <v>2.3849999999999998</v>
      </c>
      <c r="EB1327" s="27">
        <v>2.391</v>
      </c>
      <c r="EC1327" s="27">
        <v>2.3969999999999998</v>
      </c>
      <c r="ED1327" s="27">
        <v>2.3980000000000001</v>
      </c>
      <c r="EE1327" s="27">
        <v>2.423</v>
      </c>
      <c r="EF1327" s="27">
        <v>2.5470000000000002</v>
      </c>
      <c r="EG1327" s="27">
        <v>2.6890000000000001</v>
      </c>
      <c r="EH1327" s="27">
        <v>2.7280000000000002</v>
      </c>
      <c r="EI1327" s="27">
        <v>2.6110000000000002</v>
      </c>
      <c r="EJ1327" s="27">
        <v>2.516</v>
      </c>
      <c r="EK1327" s="27">
        <v>2.4129999999999998</v>
      </c>
      <c r="EL1327" s="27">
        <v>2.4089999999999998</v>
      </c>
      <c r="EM1327" s="27">
        <v>2.415</v>
      </c>
      <c r="EN1327" s="27">
        <v>2.4209999999999998</v>
      </c>
      <c r="EO1327" s="27">
        <v>2.427</v>
      </c>
      <c r="EP1327" s="27">
        <v>2.4279999999999999</v>
      </c>
      <c r="EQ1327" s="27">
        <v>2.4529999999999998</v>
      </c>
      <c r="ER1327" s="27">
        <v>2.577</v>
      </c>
      <c r="ES1327" s="27">
        <v>2.7189999999999999</v>
      </c>
      <c r="ET1327" s="27">
        <v>2.7679999999999998</v>
      </c>
      <c r="EU1327" s="27">
        <v>2.6509999999999998</v>
      </c>
      <c r="EV1327" s="27">
        <v>2.556</v>
      </c>
      <c r="EW1327" s="27">
        <v>2.4529999999999998</v>
      </c>
      <c r="EX1327" s="27"/>
      <c r="EY1327" s="27"/>
      <c r="EZ1327" s="27"/>
      <c r="FA1327" s="27"/>
      <c r="FB1327" s="27"/>
      <c r="FC1327" s="27"/>
      <c r="FD1327" s="27"/>
      <c r="FE1327" s="27"/>
      <c r="FF1327" s="27"/>
      <c r="FG1327" s="27"/>
      <c r="FH1327" s="27"/>
      <c r="FI1327" s="27"/>
      <c r="FJ1327" s="27"/>
      <c r="FK1327" s="27"/>
      <c r="FL1327" s="27"/>
      <c r="FM1327" s="27"/>
      <c r="FN1327" s="27"/>
      <c r="FO1327" s="27"/>
      <c r="FP1327" s="27"/>
      <c r="FQ1327" s="27"/>
      <c r="FR1327" s="27"/>
      <c r="FS1327" s="27"/>
      <c r="FT1327" s="27"/>
      <c r="FU1327" s="27"/>
      <c r="FV1327" s="27"/>
      <c r="FW1327" s="27"/>
      <c r="FX1327" s="27"/>
      <c r="FY1327" s="27"/>
      <c r="FZ1327" s="27"/>
      <c r="GA1327" s="27"/>
      <c r="GB1327" s="27"/>
      <c r="GC1327" s="27"/>
      <c r="GD1327" s="27"/>
      <c r="GE1327" s="27"/>
      <c r="GF1327" s="27"/>
      <c r="GG1327" s="27"/>
      <c r="GH1327" s="27"/>
      <c r="GI1327" s="27"/>
      <c r="GJ1327" s="27"/>
      <c r="GK1327" s="27"/>
      <c r="GL1327" s="27"/>
      <c r="GM1327" s="27"/>
      <c r="GN1327" s="27"/>
      <c r="GO1327" s="27"/>
      <c r="GP1327" s="27"/>
      <c r="GQ1327" s="27"/>
    </row>
    <row r="1328" spans="1:199" customFormat="1" x14ac:dyDescent="0.2">
      <c r="A1328">
        <f t="shared" si="318"/>
        <v>1</v>
      </c>
      <c r="B1328">
        <f t="shared" si="319"/>
        <v>4</v>
      </c>
      <c r="C1328" s="1">
        <v>35898</v>
      </c>
      <c r="D1328">
        <f t="shared" si="320"/>
        <v>4</v>
      </c>
      <c r="E1328">
        <f t="shared" si="321"/>
        <v>1998</v>
      </c>
      <c r="F1328" s="17">
        <f t="shared" si="324"/>
        <v>0.1364999999999994</v>
      </c>
      <c r="G1328" s="16">
        <f t="shared" si="310"/>
        <v>-2.8500000000000636E-2</v>
      </c>
      <c r="H1328" s="16">
        <f t="shared" si="311"/>
        <v>4.5833333333331616E-3</v>
      </c>
      <c r="I1328" s="16">
        <f t="shared" si="312"/>
        <v>-2.3916666666667474E-2</v>
      </c>
      <c r="J1328" s="7">
        <f>VLOOKUP(C1328,'Nymex hist.'!A:B,2,0)</f>
        <v>2.4790000000000001</v>
      </c>
      <c r="K1328" s="11">
        <f t="shared" si="323"/>
        <v>2.5265</v>
      </c>
      <c r="L1328" s="11">
        <f t="shared" si="325"/>
        <v>2.6629999999999994</v>
      </c>
      <c r="M1328" s="9">
        <f t="shared" si="313"/>
        <v>2.4396666666666671</v>
      </c>
      <c r="N1328" s="9">
        <f t="shared" si="314"/>
        <v>2.4111666666666665</v>
      </c>
      <c r="O1328" s="9">
        <f t="shared" si="315"/>
        <v>2.4157499999999996</v>
      </c>
      <c r="P1328" s="9">
        <f t="shared" si="316"/>
        <v>2.4357500000000001</v>
      </c>
      <c r="Q1328" s="9">
        <f t="shared" si="317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x14ac:dyDescent="0.2">
      <c r="A1329">
        <f t="shared" si="318"/>
        <v>2</v>
      </c>
      <c r="B1329">
        <f t="shared" si="319"/>
        <v>4</v>
      </c>
      <c r="C1329" s="1">
        <v>35899</v>
      </c>
      <c r="D1329">
        <f t="shared" si="320"/>
        <v>4</v>
      </c>
      <c r="E1329">
        <f t="shared" si="321"/>
        <v>1998</v>
      </c>
      <c r="F1329" s="17">
        <f t="shared" si="324"/>
        <v>0.12733333333333352</v>
      </c>
      <c r="G1329" s="16">
        <f t="shared" si="310"/>
        <v>-3.4916666666666707E-2</v>
      </c>
      <c r="H1329" s="16">
        <f t="shared" si="311"/>
        <v>7.9166666666661278E-3</v>
      </c>
      <c r="I1329" s="16">
        <f t="shared" si="312"/>
        <v>-2.7000000000000579E-2</v>
      </c>
      <c r="J1329" s="7">
        <f>VLOOKUP(C1329,'Nymex hist.'!A:B,2,0)</f>
        <v>2.5009999999999999</v>
      </c>
      <c r="K1329" s="11">
        <f t="shared" si="323"/>
        <v>2.5436666666666663</v>
      </c>
      <c r="L1329" s="11">
        <f t="shared" si="325"/>
        <v>2.6709999999999998</v>
      </c>
      <c r="M1329" s="9">
        <f t="shared" si="313"/>
        <v>2.4380833333333336</v>
      </c>
      <c r="N1329" s="9">
        <f t="shared" si="314"/>
        <v>2.4031666666666669</v>
      </c>
      <c r="O1329" s="9">
        <f t="shared" si="315"/>
        <v>2.411083333333333</v>
      </c>
      <c r="P1329" s="9">
        <f t="shared" si="316"/>
        <v>2.4360833333333329</v>
      </c>
      <c r="Q1329" s="9">
        <f t="shared" si="317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x14ac:dyDescent="0.2">
      <c r="A1330">
        <f t="shared" si="318"/>
        <v>3</v>
      </c>
      <c r="B1330">
        <f t="shared" si="319"/>
        <v>4</v>
      </c>
      <c r="C1330" s="1">
        <v>35900</v>
      </c>
      <c r="D1330">
        <f t="shared" si="320"/>
        <v>4</v>
      </c>
      <c r="E1330">
        <f t="shared" si="321"/>
        <v>1998</v>
      </c>
      <c r="F1330" s="17">
        <f t="shared" si="324"/>
        <v>0.12073333333333336</v>
      </c>
      <c r="G1330" s="16">
        <f t="shared" si="310"/>
        <v>-5.9166666666667034E-2</v>
      </c>
      <c r="H1330" s="16">
        <f t="shared" si="311"/>
        <v>6.2500000000000888E-3</v>
      </c>
      <c r="I1330" s="16">
        <f t="shared" si="312"/>
        <v>-5.2916666666666945E-2</v>
      </c>
      <c r="J1330" s="7">
        <f>VLOOKUP(C1330,'Nymex hist.'!A:B,2,0)</f>
        <v>2.5209999999999999</v>
      </c>
      <c r="K1330" s="11">
        <f t="shared" si="323"/>
        <v>2.5666666666666669</v>
      </c>
      <c r="L1330" s="11">
        <f t="shared" si="325"/>
        <v>2.6874000000000002</v>
      </c>
      <c r="M1330" s="9">
        <f t="shared" si="313"/>
        <v>2.4344166666666669</v>
      </c>
      <c r="N1330" s="9">
        <f t="shared" si="314"/>
        <v>2.3752499999999999</v>
      </c>
      <c r="O1330" s="9">
        <f t="shared" si="315"/>
        <v>2.3815</v>
      </c>
      <c r="P1330" s="9">
        <f t="shared" si="316"/>
        <v>2.4064999999999999</v>
      </c>
      <c r="Q1330" s="9">
        <f t="shared" si="317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">
      <c r="A1331" s="31">
        <f t="shared" si="318"/>
        <v>4</v>
      </c>
      <c r="B1331" s="31">
        <f t="shared" si="319"/>
        <v>4</v>
      </c>
      <c r="C1331" s="1">
        <v>35901</v>
      </c>
      <c r="D1331">
        <f t="shared" si="320"/>
        <v>4</v>
      </c>
      <c r="E1331">
        <f t="shared" si="321"/>
        <v>1998</v>
      </c>
      <c r="F1331" s="19">
        <f t="shared" si="324"/>
        <v>0.12656666666666672</v>
      </c>
      <c r="G1331" s="19">
        <f t="shared" si="310"/>
        <v>-4.9416666666666664E-2</v>
      </c>
      <c r="H1331" s="19">
        <f t="shared" si="311"/>
        <v>6.0000000000002274E-3</v>
      </c>
      <c r="I1331" s="19">
        <f t="shared" si="312"/>
        <v>-4.3416666666666437E-2</v>
      </c>
      <c r="J1331" s="21">
        <f>VLOOKUP(C1331,'Nymex hist.'!A:B,2,0)</f>
        <v>2.4790000000000001</v>
      </c>
      <c r="K1331" s="21">
        <f t="shared" si="323"/>
        <v>2.5308333333333337</v>
      </c>
      <c r="L1331" s="21">
        <f t="shared" si="325"/>
        <v>2.6574000000000004</v>
      </c>
      <c r="M1331" s="21">
        <f t="shared" si="313"/>
        <v>2.4049166666666664</v>
      </c>
      <c r="N1331" s="21">
        <f t="shared" si="314"/>
        <v>2.3554999999999997</v>
      </c>
      <c r="O1331" s="21">
        <f t="shared" si="315"/>
        <v>2.3614999999999999</v>
      </c>
      <c r="P1331" s="21">
        <f t="shared" si="316"/>
        <v>2.3864999999999998</v>
      </c>
      <c r="Q1331" s="21">
        <f t="shared" si="317"/>
        <v>2.4215000000000004</v>
      </c>
      <c r="R1331" s="8">
        <v>35901</v>
      </c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9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  <c r="BO1331" s="27"/>
      <c r="BP1331" s="27"/>
      <c r="BQ1331" s="27"/>
      <c r="BR1331" s="27"/>
      <c r="BS1331" s="27"/>
      <c r="BT1331" s="27"/>
      <c r="BU1331" s="27"/>
      <c r="BV1331" s="27"/>
      <c r="BW1331" s="27"/>
      <c r="BX1331" s="27"/>
      <c r="BY1331" s="27"/>
      <c r="BZ1331" s="27"/>
      <c r="CA1331" s="27"/>
      <c r="CB1331" s="27"/>
      <c r="CC1331" s="27"/>
      <c r="CD1331" s="27">
        <v>2.4790000000000001</v>
      </c>
      <c r="CE1331" s="27">
        <v>2.5190000000000001</v>
      </c>
      <c r="CF1331" s="27">
        <v>2.5449999999999999</v>
      </c>
      <c r="CG1331" s="27">
        <v>2.552</v>
      </c>
      <c r="CH1331" s="27">
        <v>2.54</v>
      </c>
      <c r="CI1331" s="27">
        <v>2.5499999999999998</v>
      </c>
      <c r="CJ1331" s="27">
        <v>2.6549999999999998</v>
      </c>
      <c r="CK1331" s="27">
        <v>2.77</v>
      </c>
      <c r="CL1331" s="27">
        <v>2.782</v>
      </c>
      <c r="CM1331" s="27">
        <v>2.62</v>
      </c>
      <c r="CN1331" s="27">
        <v>2.46</v>
      </c>
      <c r="CO1331" s="27">
        <v>2.3149999999999999</v>
      </c>
      <c r="CP1331" s="27">
        <v>2.2650000000000001</v>
      </c>
      <c r="CQ1331" s="27">
        <v>2.2650000000000001</v>
      </c>
      <c r="CR1331" s="27">
        <v>2.2730000000000001</v>
      </c>
      <c r="CS1331" s="27">
        <v>2.2810000000000001</v>
      </c>
      <c r="CT1331" s="27">
        <v>2.286</v>
      </c>
      <c r="CU1331" s="27">
        <v>2.3069999999999999</v>
      </c>
      <c r="CV1331" s="27">
        <v>2.4350000000000001</v>
      </c>
      <c r="CW1331" s="27">
        <v>2.57</v>
      </c>
      <c r="CX1331" s="27">
        <v>2.585</v>
      </c>
      <c r="CY1331" s="27">
        <v>2.4740000000000002</v>
      </c>
      <c r="CZ1331" s="27">
        <v>2.387</v>
      </c>
      <c r="DA1331" s="27">
        <v>2.262</v>
      </c>
      <c r="DB1331" s="27">
        <v>2.2519999999999998</v>
      </c>
      <c r="DC1331" s="27">
        <v>2.2530000000000001</v>
      </c>
      <c r="DD1331" s="27">
        <v>2.2589999999999999</v>
      </c>
      <c r="DE1331" s="27">
        <v>2.2650000000000001</v>
      </c>
      <c r="DF1331" s="27">
        <v>2.266</v>
      </c>
      <c r="DG1331" s="27">
        <v>2.2909999999999999</v>
      </c>
      <c r="DH1331" s="27">
        <v>2.415</v>
      </c>
      <c r="DI1331" s="27">
        <v>2.5569999999999999</v>
      </c>
      <c r="DJ1331" s="27">
        <v>2.5760000000000001</v>
      </c>
      <c r="DK1331" s="27">
        <v>2.4590000000000001</v>
      </c>
      <c r="DL1331" s="27">
        <v>2.3639999999999999</v>
      </c>
      <c r="DM1331" s="27">
        <v>2.2610000000000001</v>
      </c>
      <c r="DN1331" s="27">
        <v>2.2669999999999999</v>
      </c>
      <c r="DO1331" s="27">
        <v>2.2679999999999998</v>
      </c>
      <c r="DP1331" s="27">
        <v>2.274</v>
      </c>
      <c r="DQ1331" s="27">
        <v>2.2799999999999998</v>
      </c>
      <c r="DR1331" s="27">
        <v>2.2810000000000001</v>
      </c>
      <c r="DS1331" s="27">
        <v>2.306</v>
      </c>
      <c r="DT1331" s="27">
        <v>2.4300000000000002</v>
      </c>
      <c r="DU1331" s="27">
        <v>2.5720000000000001</v>
      </c>
      <c r="DV1331" s="27">
        <v>2.601</v>
      </c>
      <c r="DW1331" s="27">
        <v>2.484</v>
      </c>
      <c r="DX1331" s="27">
        <v>2.3889999999999998</v>
      </c>
      <c r="DY1331" s="27">
        <v>2.286</v>
      </c>
      <c r="DZ1331" s="27">
        <v>2.2919999999999998</v>
      </c>
      <c r="EA1331" s="27">
        <v>2.2930000000000001</v>
      </c>
      <c r="EB1331" s="27">
        <v>2.2989999999999999</v>
      </c>
      <c r="EC1331" s="27">
        <v>2.3050000000000002</v>
      </c>
      <c r="ED1331" s="27">
        <v>2.306</v>
      </c>
      <c r="EE1331" s="27">
        <v>2.331</v>
      </c>
      <c r="EF1331" s="27">
        <v>2.4550000000000001</v>
      </c>
      <c r="EG1331" s="27">
        <v>2.597</v>
      </c>
      <c r="EH1331" s="27">
        <v>2.6360000000000001</v>
      </c>
      <c r="EI1331" s="27">
        <v>2.5190000000000001</v>
      </c>
      <c r="EJ1331" s="27">
        <v>2.4239999999999999</v>
      </c>
      <c r="EK1331" s="27">
        <v>2.3210000000000002</v>
      </c>
      <c r="EL1331" s="27">
        <v>2.327</v>
      </c>
      <c r="EM1331" s="27">
        <v>2.3279999999999998</v>
      </c>
      <c r="EN1331" s="27">
        <v>2.3340000000000001</v>
      </c>
      <c r="EO1331" s="27">
        <v>2.34</v>
      </c>
      <c r="EP1331" s="27">
        <v>2.3410000000000002</v>
      </c>
      <c r="EQ1331" s="27">
        <v>2.3660000000000001</v>
      </c>
      <c r="ER1331" s="27">
        <v>2.4900000000000002</v>
      </c>
      <c r="ES1331" s="27">
        <v>2.6320000000000001</v>
      </c>
      <c r="ET1331" s="27">
        <v>2.681</v>
      </c>
      <c r="EU1331" s="27">
        <v>2.5640000000000001</v>
      </c>
      <c r="EV1331" s="27">
        <v>2.4689999999999999</v>
      </c>
      <c r="EW1331" s="27">
        <v>2.3660000000000001</v>
      </c>
      <c r="EX1331" s="27"/>
      <c r="EY1331" s="27"/>
      <c r="EZ1331" s="27"/>
      <c r="FA1331" s="27"/>
      <c r="FB1331" s="27"/>
      <c r="FC1331" s="27"/>
      <c r="FD1331" s="27"/>
      <c r="FE1331" s="27"/>
      <c r="FF1331" s="27"/>
      <c r="FG1331" s="27"/>
      <c r="FH1331" s="27"/>
      <c r="FI1331" s="27"/>
      <c r="FJ1331" s="27"/>
      <c r="FK1331" s="27"/>
      <c r="FL1331" s="27"/>
      <c r="FM1331" s="27"/>
      <c r="FN1331" s="27"/>
      <c r="FO1331" s="27"/>
      <c r="FP1331" s="27"/>
      <c r="FQ1331" s="27"/>
      <c r="FR1331" s="27"/>
      <c r="FS1331" s="27"/>
      <c r="FT1331" s="27"/>
      <c r="FU1331" s="27"/>
      <c r="FV1331" s="27"/>
      <c r="FW1331" s="27"/>
      <c r="FX1331" s="27"/>
      <c r="FY1331" s="27"/>
      <c r="FZ1331" s="27"/>
      <c r="GA1331" s="27"/>
      <c r="GB1331" s="27"/>
      <c r="GC1331" s="27"/>
      <c r="GD1331" s="27"/>
      <c r="GE1331" s="27"/>
      <c r="GF1331" s="27"/>
      <c r="GG1331" s="27"/>
      <c r="GH1331" s="27"/>
      <c r="GI1331" s="27"/>
      <c r="GJ1331" s="27"/>
      <c r="GK1331" s="27"/>
      <c r="GL1331" s="27"/>
      <c r="GM1331" s="27"/>
      <c r="GN1331" s="27"/>
      <c r="GO1331" s="27"/>
      <c r="GP1331" s="27"/>
      <c r="GQ1331" s="27"/>
    </row>
    <row r="1332" spans="1:199" customFormat="1" x14ac:dyDescent="0.2">
      <c r="A1332">
        <f t="shared" si="318"/>
        <v>5</v>
      </c>
      <c r="B1332">
        <f t="shared" si="319"/>
        <v>4</v>
      </c>
      <c r="C1332" s="1">
        <v>35902</v>
      </c>
      <c r="D1332">
        <f t="shared" si="320"/>
        <v>4</v>
      </c>
      <c r="E1332">
        <f t="shared" si="321"/>
        <v>1998</v>
      </c>
      <c r="F1332" s="17">
        <f t="shared" si="324"/>
        <v>0.12690000000000046</v>
      </c>
      <c r="G1332" s="16">
        <f t="shared" si="310"/>
        <v>-4.8916666666666053E-2</v>
      </c>
      <c r="H1332" s="16">
        <f t="shared" si="311"/>
        <v>6.9999999999996732E-3</v>
      </c>
      <c r="I1332" s="16">
        <f t="shared" si="312"/>
        <v>-4.191666666666638E-2</v>
      </c>
      <c r="J1332" s="7">
        <f>VLOOKUP(C1332,'Nymex hist.'!A:B,2,0)</f>
        <v>2.4750000000000001</v>
      </c>
      <c r="K1332" s="11">
        <f t="shared" si="323"/>
        <v>2.5305</v>
      </c>
      <c r="L1332" s="11">
        <f t="shared" si="325"/>
        <v>2.6574000000000004</v>
      </c>
      <c r="M1332" s="9">
        <f t="shared" si="313"/>
        <v>2.4049166666666664</v>
      </c>
      <c r="N1332" s="9">
        <f t="shared" si="314"/>
        <v>2.3560000000000003</v>
      </c>
      <c r="O1332" s="9">
        <f t="shared" si="315"/>
        <v>2.363</v>
      </c>
      <c r="P1332" s="9">
        <f t="shared" si="316"/>
        <v>2.3880000000000003</v>
      </c>
      <c r="Q1332" s="9">
        <f t="shared" si="317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x14ac:dyDescent="0.2">
      <c r="A1333">
        <f t="shared" si="318"/>
        <v>1</v>
      </c>
      <c r="B1333">
        <f t="shared" si="319"/>
        <v>4</v>
      </c>
      <c r="C1333" s="1">
        <v>35905</v>
      </c>
      <c r="D1333">
        <f t="shared" si="320"/>
        <v>4</v>
      </c>
      <c r="E1333">
        <f t="shared" si="321"/>
        <v>1998</v>
      </c>
      <c r="F1333" s="17">
        <f t="shared" si="324"/>
        <v>0.12840000000000051</v>
      </c>
      <c r="G1333" s="16">
        <f t="shared" si="310"/>
        <v>-5.066666666666686E-2</v>
      </c>
      <c r="H1333" s="16">
        <f t="shared" si="311"/>
        <v>6.4999999999999503E-3</v>
      </c>
      <c r="I1333" s="16">
        <f t="shared" si="312"/>
        <v>-4.4166666666666909E-2</v>
      </c>
      <c r="J1333" s="7">
        <f>VLOOKUP(C1333,'Nymex hist.'!A:B,2,0)</f>
        <v>2.4689999999999999</v>
      </c>
      <c r="K1333" s="11">
        <f t="shared" si="323"/>
        <v>2.5289999999999999</v>
      </c>
      <c r="L1333" s="11">
        <f t="shared" si="325"/>
        <v>2.6574000000000004</v>
      </c>
      <c r="M1333" s="9">
        <f t="shared" si="313"/>
        <v>2.4041666666666668</v>
      </c>
      <c r="N1333" s="9">
        <f t="shared" si="314"/>
        <v>2.3534999999999999</v>
      </c>
      <c r="O1333" s="9">
        <f t="shared" si="315"/>
        <v>2.36</v>
      </c>
      <c r="P1333" s="9">
        <f t="shared" si="316"/>
        <v>2.3850000000000002</v>
      </c>
      <c r="Q1333" s="9">
        <f t="shared" si="317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x14ac:dyDescent="0.2">
      <c r="A1334">
        <f t="shared" si="318"/>
        <v>2</v>
      </c>
      <c r="B1334">
        <f t="shared" si="319"/>
        <v>4</v>
      </c>
      <c r="C1334" s="1">
        <v>35906</v>
      </c>
      <c r="D1334">
        <f t="shared" si="320"/>
        <v>4</v>
      </c>
      <c r="E1334">
        <f t="shared" si="321"/>
        <v>1998</v>
      </c>
      <c r="F1334" s="17">
        <f t="shared" si="324"/>
        <v>0.10253333333333359</v>
      </c>
      <c r="G1334" s="16">
        <f t="shared" si="310"/>
        <v>-7.0916666666667183E-2</v>
      </c>
      <c r="H1334" s="16">
        <f t="shared" si="311"/>
        <v>4.2500000000003091E-3</v>
      </c>
      <c r="I1334" s="16">
        <f t="shared" si="312"/>
        <v>-6.6666666666666874E-2</v>
      </c>
      <c r="J1334" s="7">
        <f>VLOOKUP(C1334,'Nymex hist.'!A:B,2,0)</f>
        <v>2.5609999999999999</v>
      </c>
      <c r="K1334" s="11">
        <f t="shared" si="323"/>
        <v>2.6176666666666666</v>
      </c>
      <c r="L1334" s="11">
        <f t="shared" si="325"/>
        <v>2.7202000000000002</v>
      </c>
      <c r="M1334" s="9">
        <f t="shared" si="313"/>
        <v>2.436666666666667</v>
      </c>
      <c r="N1334" s="9">
        <f t="shared" si="314"/>
        <v>2.3657499999999998</v>
      </c>
      <c r="O1334" s="9">
        <f t="shared" si="315"/>
        <v>2.37</v>
      </c>
      <c r="P1334" s="9">
        <f t="shared" si="316"/>
        <v>2.395</v>
      </c>
      <c r="Q1334" s="9">
        <f t="shared" si="317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x14ac:dyDescent="0.2">
      <c r="A1335">
        <f t="shared" si="318"/>
        <v>3</v>
      </c>
      <c r="B1335">
        <f t="shared" si="319"/>
        <v>4</v>
      </c>
      <c r="C1335" s="1">
        <v>35907</v>
      </c>
      <c r="D1335">
        <f t="shared" si="320"/>
        <v>4</v>
      </c>
      <c r="E1335">
        <f t="shared" si="321"/>
        <v>1998</v>
      </c>
      <c r="F1335" s="17">
        <f t="shared" si="324"/>
        <v>0.15443333333333342</v>
      </c>
      <c r="G1335" s="16">
        <f t="shared" si="310"/>
        <v>-5.5833333333333623E-2</v>
      </c>
      <c r="H1335" s="16">
        <f t="shared" si="311"/>
        <v>3.0000000000001137E-3</v>
      </c>
      <c r="I1335" s="16">
        <f t="shared" si="312"/>
        <v>-5.283333333333351E-2</v>
      </c>
      <c r="J1335" s="7">
        <f>VLOOKUP(C1335,'Nymex hist.'!A:B,2,0)</f>
        <v>2.3980000000000001</v>
      </c>
      <c r="K1335" s="11">
        <f t="shared" si="323"/>
        <v>2.471166666666667</v>
      </c>
      <c r="L1335" s="11">
        <f t="shared" si="325"/>
        <v>2.6256000000000004</v>
      </c>
      <c r="M1335" s="9">
        <f t="shared" si="313"/>
        <v>2.3868333333333331</v>
      </c>
      <c r="N1335" s="9">
        <f t="shared" si="314"/>
        <v>2.3309999999999995</v>
      </c>
      <c r="O1335" s="9">
        <f t="shared" si="315"/>
        <v>2.3339999999999996</v>
      </c>
      <c r="P1335" s="9">
        <f t="shared" si="316"/>
        <v>2.3590000000000004</v>
      </c>
      <c r="Q1335" s="9">
        <f t="shared" si="317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">
      <c r="A1336" s="31">
        <f t="shared" si="318"/>
        <v>4</v>
      </c>
      <c r="B1336" s="31">
        <f t="shared" si="319"/>
        <v>4</v>
      </c>
      <c r="C1336" s="1">
        <v>35908</v>
      </c>
      <c r="D1336">
        <f t="shared" si="320"/>
        <v>4</v>
      </c>
      <c r="E1336">
        <f t="shared" si="321"/>
        <v>1998</v>
      </c>
      <c r="F1336" s="19">
        <f t="shared" si="324"/>
        <v>0.19449999999999967</v>
      </c>
      <c r="G1336" s="19">
        <f t="shared" si="310"/>
        <v>-5.5666666666666753E-2</v>
      </c>
      <c r="H1336" s="19">
        <f t="shared" si="311"/>
        <v>3.666666666667151E-3</v>
      </c>
      <c r="I1336" s="19">
        <f t="shared" si="312"/>
        <v>-5.1999999999999602E-2</v>
      </c>
      <c r="J1336" s="21">
        <f>VLOOKUP(C1336,'Nymex hist.'!A:B,2,0)</f>
        <v>2.3279999999999998</v>
      </c>
      <c r="K1336" s="21">
        <f t="shared" si="323"/>
        <v>2.4005000000000001</v>
      </c>
      <c r="L1336" s="21">
        <f t="shared" si="325"/>
        <v>2.5949999999999998</v>
      </c>
      <c r="M1336" s="21">
        <f t="shared" si="313"/>
        <v>2.3609999999999998</v>
      </c>
      <c r="N1336" s="21">
        <f t="shared" si="314"/>
        <v>2.305333333333333</v>
      </c>
      <c r="O1336" s="21">
        <f t="shared" si="315"/>
        <v>2.3090000000000002</v>
      </c>
      <c r="P1336" s="21">
        <f t="shared" si="316"/>
        <v>2.3339999999999996</v>
      </c>
      <c r="Q1336" s="21">
        <f t="shared" si="317"/>
        <v>2.3689999999999998</v>
      </c>
      <c r="R1336" s="8">
        <v>35908</v>
      </c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9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  <c r="BO1336" s="27"/>
      <c r="BP1336" s="27"/>
      <c r="BQ1336" s="27"/>
      <c r="BR1336" s="27"/>
      <c r="BS1336" s="27"/>
      <c r="BT1336" s="27"/>
      <c r="BU1336" s="27"/>
      <c r="BV1336" s="27"/>
      <c r="BW1336" s="27"/>
      <c r="BX1336" s="27"/>
      <c r="BY1336" s="27"/>
      <c r="BZ1336" s="27"/>
      <c r="CA1336" s="27"/>
      <c r="CB1336" s="27"/>
      <c r="CC1336" s="27"/>
      <c r="CD1336" s="27">
        <v>2.3279999999999998</v>
      </c>
      <c r="CE1336" s="27">
        <v>2.3679999999999999</v>
      </c>
      <c r="CF1336" s="27">
        <v>2.4079999999999999</v>
      </c>
      <c r="CG1336" s="27">
        <v>2.4279999999999999</v>
      </c>
      <c r="CH1336" s="27">
        <v>2.423</v>
      </c>
      <c r="CI1336" s="27">
        <v>2.448</v>
      </c>
      <c r="CJ1336" s="27">
        <v>2.5779999999999998</v>
      </c>
      <c r="CK1336" s="27">
        <v>2.7029999999999998</v>
      </c>
      <c r="CL1336" s="27">
        <v>2.718</v>
      </c>
      <c r="CM1336" s="27">
        <v>2.5680000000000001</v>
      </c>
      <c r="CN1336" s="27">
        <v>2.4079999999999999</v>
      </c>
      <c r="CO1336" s="27">
        <v>2.27</v>
      </c>
      <c r="CP1336" s="27">
        <v>2.2250000000000001</v>
      </c>
      <c r="CQ1336" s="27">
        <v>2.2250000000000001</v>
      </c>
      <c r="CR1336" s="27">
        <v>2.23</v>
      </c>
      <c r="CS1336" s="27">
        <v>2.2389999999999999</v>
      </c>
      <c r="CT1336" s="27">
        <v>2.2429999999999999</v>
      </c>
      <c r="CU1336" s="27">
        <v>2.2679999999999998</v>
      </c>
      <c r="CV1336" s="27">
        <v>2.4</v>
      </c>
      <c r="CW1336" s="27">
        <v>2.5379999999999998</v>
      </c>
      <c r="CX1336" s="27">
        <v>2.5550000000000002</v>
      </c>
      <c r="CY1336" s="27">
        <v>2.4420000000000002</v>
      </c>
      <c r="CZ1336" s="27">
        <v>2.327</v>
      </c>
      <c r="DA1336" s="27">
        <v>2.2080000000000002</v>
      </c>
      <c r="DB1336" s="27">
        <v>2.198</v>
      </c>
      <c r="DC1336" s="27">
        <v>2.1989999999999998</v>
      </c>
      <c r="DD1336" s="27">
        <v>2.2050000000000001</v>
      </c>
      <c r="DE1336" s="27">
        <v>2.2109999999999999</v>
      </c>
      <c r="DF1336" s="27">
        <v>2.2120000000000002</v>
      </c>
      <c r="DG1336" s="27">
        <v>2.238</v>
      </c>
      <c r="DH1336" s="27">
        <v>2.363</v>
      </c>
      <c r="DI1336" s="27">
        <v>2.5059999999999998</v>
      </c>
      <c r="DJ1336" s="27">
        <v>2.5249999999999999</v>
      </c>
      <c r="DK1336" s="27">
        <v>2.4079999999999999</v>
      </c>
      <c r="DL1336" s="27">
        <v>2.3130000000000002</v>
      </c>
      <c r="DM1336" s="27">
        <v>2.21</v>
      </c>
      <c r="DN1336" s="27">
        <v>2.2130000000000001</v>
      </c>
      <c r="DO1336" s="27">
        <v>2.214</v>
      </c>
      <c r="DP1336" s="27">
        <v>2.2200000000000002</v>
      </c>
      <c r="DQ1336" s="27">
        <v>2.226</v>
      </c>
      <c r="DR1336" s="27">
        <v>2.2269999999999999</v>
      </c>
      <c r="DS1336" s="27">
        <v>2.2530000000000001</v>
      </c>
      <c r="DT1336" s="27">
        <v>2.3780000000000001</v>
      </c>
      <c r="DU1336" s="27">
        <v>2.5209999999999999</v>
      </c>
      <c r="DV1336" s="27">
        <v>2.5499999999999998</v>
      </c>
      <c r="DW1336" s="27">
        <v>2.4329999999999998</v>
      </c>
      <c r="DX1336" s="27">
        <v>2.3380000000000001</v>
      </c>
      <c r="DY1336" s="27">
        <v>2.2349999999999999</v>
      </c>
      <c r="DZ1336" s="27">
        <v>2.238</v>
      </c>
      <c r="EA1336" s="27">
        <v>2.2389999999999999</v>
      </c>
      <c r="EB1336" s="27">
        <v>2.2450000000000001</v>
      </c>
      <c r="EC1336" s="27">
        <v>2.2509999999999999</v>
      </c>
      <c r="ED1336" s="27">
        <v>2.2519999999999998</v>
      </c>
      <c r="EE1336" s="27">
        <v>2.278</v>
      </c>
      <c r="EF1336" s="27">
        <v>2.403</v>
      </c>
      <c r="EG1336" s="27">
        <v>2.5459999999999998</v>
      </c>
      <c r="EH1336" s="27">
        <v>2.585</v>
      </c>
      <c r="EI1336" s="27">
        <v>2.468</v>
      </c>
      <c r="EJ1336" s="27">
        <v>2.3730000000000002</v>
      </c>
      <c r="EK1336" s="27">
        <v>2.27</v>
      </c>
      <c r="EL1336" s="27">
        <v>2.2730000000000001</v>
      </c>
      <c r="EM1336" s="27">
        <v>2.274</v>
      </c>
      <c r="EN1336" s="27">
        <v>2.2799999999999998</v>
      </c>
      <c r="EO1336" s="27">
        <v>2.286</v>
      </c>
      <c r="EP1336" s="27">
        <v>2.2869999999999999</v>
      </c>
      <c r="EQ1336" s="27">
        <v>2.3130000000000002</v>
      </c>
      <c r="ER1336" s="27">
        <v>2.4380000000000002</v>
      </c>
      <c r="ES1336" s="27">
        <v>2.581</v>
      </c>
      <c r="ET1336" s="27">
        <v>2.63</v>
      </c>
      <c r="EU1336" s="27">
        <v>2.5129999999999999</v>
      </c>
      <c r="EV1336" s="27">
        <v>2.4180000000000001</v>
      </c>
      <c r="EW1336" s="27">
        <v>2.3149999999999999</v>
      </c>
      <c r="EX1336" s="27"/>
      <c r="EY1336" s="27"/>
      <c r="EZ1336" s="27"/>
      <c r="FA1336" s="27"/>
      <c r="FB1336" s="27"/>
      <c r="FC1336" s="27"/>
      <c r="FD1336" s="27"/>
      <c r="FE1336" s="27"/>
      <c r="FF1336" s="27"/>
      <c r="FG1336" s="27"/>
      <c r="FH1336" s="27"/>
      <c r="FI1336" s="27"/>
      <c r="FJ1336" s="27"/>
      <c r="FK1336" s="27"/>
      <c r="FL1336" s="27"/>
      <c r="FM1336" s="27"/>
      <c r="FN1336" s="27"/>
      <c r="FO1336" s="27"/>
      <c r="FP1336" s="27"/>
      <c r="FQ1336" s="27"/>
      <c r="FR1336" s="27"/>
      <c r="FS1336" s="27"/>
      <c r="FT1336" s="27"/>
      <c r="FU1336" s="27"/>
      <c r="FV1336" s="27"/>
      <c r="FW1336" s="27"/>
      <c r="FX1336" s="27"/>
      <c r="FY1336" s="27"/>
      <c r="FZ1336" s="27"/>
      <c r="GA1336" s="27"/>
      <c r="GB1336" s="27"/>
      <c r="GC1336" s="27"/>
      <c r="GD1336" s="27"/>
      <c r="GE1336" s="27"/>
      <c r="GF1336" s="27"/>
      <c r="GG1336" s="27"/>
      <c r="GH1336" s="27"/>
      <c r="GI1336" s="27"/>
      <c r="GJ1336" s="27"/>
      <c r="GK1336" s="27"/>
      <c r="GL1336" s="27"/>
      <c r="GM1336" s="27"/>
      <c r="GN1336" s="27"/>
      <c r="GO1336" s="27"/>
      <c r="GP1336" s="27"/>
      <c r="GQ1336" s="27"/>
    </row>
    <row r="1337" spans="1:199" customFormat="1" x14ac:dyDescent="0.2">
      <c r="A1337">
        <f t="shared" si="318"/>
        <v>5</v>
      </c>
      <c r="B1337">
        <f t="shared" si="319"/>
        <v>4</v>
      </c>
      <c r="C1337" s="1">
        <v>35909</v>
      </c>
      <c r="D1337">
        <f t="shared" si="320"/>
        <v>4</v>
      </c>
      <c r="E1337">
        <f t="shared" si="321"/>
        <v>1998</v>
      </c>
      <c r="F1337" s="17">
        <f t="shared" si="324"/>
        <v>0.20029999999999992</v>
      </c>
      <c r="G1337" s="16">
        <f t="shared" si="310"/>
        <v>-5.5833333333333179E-2</v>
      </c>
      <c r="H1337" s="16">
        <f t="shared" si="311"/>
        <v>3.6666666666667069E-3</v>
      </c>
      <c r="I1337" s="16">
        <f t="shared" si="312"/>
        <v>-5.2166666666666472E-2</v>
      </c>
      <c r="J1337" s="7">
        <f>VLOOKUP(C1337,'Nymex hist.'!A:B,2,0)</f>
        <v>2.3420000000000001</v>
      </c>
      <c r="K1337" s="11">
        <f t="shared" si="323"/>
        <v>2.4064999999999999</v>
      </c>
      <c r="L1337" s="11">
        <f t="shared" si="325"/>
        <v>2.6067999999999998</v>
      </c>
      <c r="M1337" s="9">
        <f t="shared" si="313"/>
        <v>2.3731666666666666</v>
      </c>
      <c r="N1337" s="9">
        <f t="shared" si="314"/>
        <v>2.3173333333333335</v>
      </c>
      <c r="O1337" s="9">
        <f t="shared" si="315"/>
        <v>2.3210000000000002</v>
      </c>
      <c r="P1337" s="9">
        <f t="shared" si="316"/>
        <v>2.3459999999999996</v>
      </c>
      <c r="Q1337" s="9">
        <f t="shared" si="317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x14ac:dyDescent="0.2">
      <c r="A1338">
        <f t="shared" si="318"/>
        <v>1</v>
      </c>
      <c r="B1338">
        <f t="shared" si="319"/>
        <v>4</v>
      </c>
      <c r="C1338" s="1">
        <v>35912</v>
      </c>
      <c r="D1338">
        <f t="shared" si="320"/>
        <v>4</v>
      </c>
      <c r="E1338">
        <f t="shared" si="321"/>
        <v>1998</v>
      </c>
      <c r="F1338" s="17">
        <f t="shared" si="324"/>
        <v>0.23603333333333332</v>
      </c>
      <c r="G1338" s="16">
        <f t="shared" si="310"/>
        <v>-4.9416666666667108E-2</v>
      </c>
      <c r="H1338" s="16">
        <f t="shared" si="311"/>
        <v>3.6666666666667069E-3</v>
      </c>
      <c r="I1338" s="16">
        <f t="shared" si="312"/>
        <v>-4.5750000000000401E-2</v>
      </c>
      <c r="J1338" s="7">
        <f>VLOOKUP(C1338,'Nymex hist.'!A:B,2,0)</f>
        <v>2.266</v>
      </c>
      <c r="K1338" s="11">
        <f t="shared" si="323"/>
        <v>2.3291666666666666</v>
      </c>
      <c r="L1338" s="11">
        <f t="shared" si="325"/>
        <v>2.5651999999999999</v>
      </c>
      <c r="M1338" s="9">
        <f t="shared" si="313"/>
        <v>2.3567500000000003</v>
      </c>
      <c r="N1338" s="9">
        <f t="shared" si="314"/>
        <v>2.3073333333333332</v>
      </c>
      <c r="O1338" s="9">
        <f t="shared" si="315"/>
        <v>2.3109999999999999</v>
      </c>
      <c r="P1338" s="9">
        <f t="shared" si="316"/>
        <v>2.3360000000000003</v>
      </c>
      <c r="Q1338" s="9">
        <f t="shared" si="317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x14ac:dyDescent="0.2">
      <c r="A1339">
        <f t="shared" si="318"/>
        <v>2</v>
      </c>
      <c r="B1339">
        <f t="shared" si="319"/>
        <v>4</v>
      </c>
      <c r="C1339" s="1">
        <v>35913</v>
      </c>
      <c r="D1339">
        <f t="shared" si="320"/>
        <v>4</v>
      </c>
      <c r="E1339">
        <f t="shared" si="321"/>
        <v>1998</v>
      </c>
      <c r="F1339" s="17">
        <f t="shared" si="324"/>
        <v>0.235866666666666</v>
      </c>
      <c r="G1339" s="16">
        <f t="shared" si="310"/>
        <v>-4.9416666666666664E-2</v>
      </c>
      <c r="H1339" s="16">
        <f t="shared" si="311"/>
        <v>3.6666666666667069E-3</v>
      </c>
      <c r="I1339" s="16">
        <f t="shared" si="312"/>
        <v>-4.5749999999999957E-2</v>
      </c>
      <c r="J1339" s="7">
        <f>VLOOKUP(C1339,'Nymex hist.'!A:B,2,0)</f>
        <v>2.262</v>
      </c>
      <c r="K1339" s="11">
        <f t="shared" si="323"/>
        <v>2.3453333333333339</v>
      </c>
      <c r="L1339" s="11">
        <f t="shared" si="325"/>
        <v>2.5811999999999999</v>
      </c>
      <c r="M1339" s="9">
        <f t="shared" si="313"/>
        <v>2.37175</v>
      </c>
      <c r="N1339" s="9">
        <f t="shared" si="314"/>
        <v>2.3223333333333334</v>
      </c>
      <c r="O1339" s="9">
        <f t="shared" si="315"/>
        <v>2.3260000000000001</v>
      </c>
      <c r="P1339" s="9">
        <f t="shared" si="316"/>
        <v>2.351</v>
      </c>
      <c r="Q1339" s="9">
        <f t="shared" si="317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x14ac:dyDescent="0.2">
      <c r="A1340">
        <f t="shared" si="318"/>
        <v>3</v>
      </c>
      <c r="B1340">
        <f t="shared" si="319"/>
        <v>4</v>
      </c>
      <c r="C1340" s="1">
        <v>35914</v>
      </c>
      <c r="D1340">
        <f t="shared" si="320"/>
        <v>4</v>
      </c>
      <c r="E1340">
        <f t="shared" si="321"/>
        <v>1998</v>
      </c>
      <c r="F1340" s="17">
        <f t="shared" si="324"/>
        <v>0.22999999999999998</v>
      </c>
      <c r="G1340" s="16">
        <f t="shared" si="310"/>
        <v>-4.6333333333333115E-2</v>
      </c>
      <c r="H1340" s="16">
        <f t="shared" si="311"/>
        <v>2.4166666666665115E-3</v>
      </c>
      <c r="I1340" s="16">
        <f t="shared" si="312"/>
        <v>-4.3916666666666604E-2</v>
      </c>
      <c r="J1340" s="7">
        <f>VLOOKUP(C1340,'Nymex hist.'!A:B,2,0)</f>
        <v>2.298</v>
      </c>
      <c r="K1340" s="11">
        <f t="shared" si="323"/>
        <v>2.335</v>
      </c>
      <c r="L1340" s="11">
        <f t="shared" si="325"/>
        <v>2.5649999999999999</v>
      </c>
      <c r="M1340" s="9">
        <f t="shared" si="313"/>
        <v>2.3636666666666666</v>
      </c>
      <c r="N1340" s="9">
        <f t="shared" si="314"/>
        <v>2.3173333333333335</v>
      </c>
      <c r="O1340" s="9">
        <f t="shared" si="315"/>
        <v>2.31975</v>
      </c>
      <c r="P1340" s="9">
        <f t="shared" si="316"/>
        <v>2.3447499999999999</v>
      </c>
      <c r="Q1340" s="9">
        <f t="shared" si="317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">
      <c r="A1341" s="31">
        <f t="shared" si="318"/>
        <v>4</v>
      </c>
      <c r="B1341" s="31">
        <f t="shared" si="319"/>
        <v>4</v>
      </c>
      <c r="C1341" s="1">
        <v>35915</v>
      </c>
      <c r="D1341">
        <f t="shared" si="320"/>
        <v>4</v>
      </c>
      <c r="E1341">
        <f t="shared" si="321"/>
        <v>1998</v>
      </c>
      <c r="F1341" s="19">
        <f t="shared" si="324"/>
        <v>0.24623333333333353</v>
      </c>
      <c r="G1341" s="19">
        <f t="shared" si="310"/>
        <v>-4.1166666666666352E-2</v>
      </c>
      <c r="H1341" s="19">
        <f t="shared" si="311"/>
        <v>-5.0000000000016698E-4</v>
      </c>
      <c r="I1341" s="19">
        <f t="shared" si="312"/>
        <v>-4.1666666666666519E-2</v>
      </c>
      <c r="J1341" s="21">
        <f>VLOOKUP(C1341,'Nymex hist.'!A:B,2,0)</f>
        <v>2.2210000000000001</v>
      </c>
      <c r="K1341" s="21">
        <f t="shared" si="323"/>
        <v>2.2881666666666667</v>
      </c>
      <c r="L1341" s="21">
        <f t="shared" si="325"/>
        <v>2.5344000000000002</v>
      </c>
      <c r="M1341" s="21">
        <f t="shared" si="313"/>
        <v>2.3534999999999999</v>
      </c>
      <c r="N1341" s="21">
        <f t="shared" si="314"/>
        <v>2.3123333333333336</v>
      </c>
      <c r="O1341" s="21">
        <f t="shared" si="315"/>
        <v>2.3118333333333334</v>
      </c>
      <c r="P1341" s="21">
        <f t="shared" si="316"/>
        <v>2.3368333333333333</v>
      </c>
      <c r="Q1341" s="21">
        <f t="shared" si="317"/>
        <v>2.3718333333333335</v>
      </c>
      <c r="R1341" s="8">
        <v>35915</v>
      </c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9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  <c r="BO1341" s="27"/>
      <c r="BP1341" s="27"/>
      <c r="BQ1341" s="27"/>
      <c r="BR1341" s="27"/>
      <c r="BS1341" s="27"/>
      <c r="BT1341" s="27"/>
      <c r="BU1341" s="27"/>
      <c r="BV1341" s="27"/>
      <c r="BW1341" s="27"/>
      <c r="BX1341" s="27"/>
      <c r="BY1341" s="27"/>
      <c r="BZ1341" s="27"/>
      <c r="CA1341" s="27"/>
      <c r="CB1341" s="27"/>
      <c r="CC1341" s="27"/>
      <c r="CD1341" s="27">
        <v>2.262</v>
      </c>
      <c r="CE1341" s="27">
        <v>2.2210000000000001</v>
      </c>
      <c r="CF1341" s="27">
        <v>2.2669999999999999</v>
      </c>
      <c r="CG1341" s="27">
        <v>2.3050000000000002</v>
      </c>
      <c r="CH1341" s="27">
        <v>2.3170000000000002</v>
      </c>
      <c r="CI1341" s="27">
        <v>2.3570000000000002</v>
      </c>
      <c r="CJ1341" s="27">
        <v>2.4969999999999999</v>
      </c>
      <c r="CK1341" s="27">
        <v>2.625</v>
      </c>
      <c r="CL1341" s="27">
        <v>2.64</v>
      </c>
      <c r="CM1341" s="27">
        <v>2.5150000000000001</v>
      </c>
      <c r="CN1341" s="27">
        <v>2.395</v>
      </c>
      <c r="CO1341" s="27">
        <v>2.2709999999999999</v>
      </c>
      <c r="CP1341" s="27">
        <v>2.2309999999999999</v>
      </c>
      <c r="CQ1341" s="27">
        <v>2.2309999999999999</v>
      </c>
      <c r="CR1341" s="27">
        <v>2.2360000000000002</v>
      </c>
      <c r="CS1341" s="27">
        <v>2.246</v>
      </c>
      <c r="CT1341" s="27">
        <v>2.25</v>
      </c>
      <c r="CU1341" s="27">
        <v>2.2749999999999999</v>
      </c>
      <c r="CV1341" s="27">
        <v>2.407</v>
      </c>
      <c r="CW1341" s="27">
        <v>2.5449999999999999</v>
      </c>
      <c r="CX1341" s="27">
        <v>2.5619999999999998</v>
      </c>
      <c r="CY1341" s="27">
        <v>2.4489999999999998</v>
      </c>
      <c r="CZ1341" s="27">
        <v>2.3340000000000001</v>
      </c>
      <c r="DA1341" s="27">
        <v>2.2149999999999999</v>
      </c>
      <c r="DB1341" s="27">
        <v>2.2050000000000001</v>
      </c>
      <c r="DC1341" s="27">
        <v>2.206</v>
      </c>
      <c r="DD1341" s="27">
        <v>2.2120000000000002</v>
      </c>
      <c r="DE1341" s="27">
        <v>2.218</v>
      </c>
      <c r="DF1341" s="27">
        <v>2.2189999999999999</v>
      </c>
      <c r="DG1341" s="27">
        <v>2.2450000000000001</v>
      </c>
      <c r="DH1341" s="27">
        <v>2.37</v>
      </c>
      <c r="DI1341" s="27">
        <v>2.5129999999999999</v>
      </c>
      <c r="DJ1341" s="27">
        <v>2.532</v>
      </c>
      <c r="DK1341" s="27">
        <v>2.415</v>
      </c>
      <c r="DL1341" s="27">
        <v>2.3199999999999998</v>
      </c>
      <c r="DM1341" s="27">
        <v>2.2170000000000001</v>
      </c>
      <c r="DN1341" s="27">
        <v>2.2050000000000001</v>
      </c>
      <c r="DO1341" s="27">
        <v>2.2160000000000002</v>
      </c>
      <c r="DP1341" s="27">
        <v>2.222</v>
      </c>
      <c r="DQ1341" s="27">
        <v>2.2280000000000002</v>
      </c>
      <c r="DR1341" s="27">
        <v>2.2290000000000001</v>
      </c>
      <c r="DS1341" s="27">
        <v>2.2549999999999999</v>
      </c>
      <c r="DT1341" s="27">
        <v>2.38</v>
      </c>
      <c r="DU1341" s="27">
        <v>2.5230000000000001</v>
      </c>
      <c r="DV1341" s="27">
        <v>2.5569999999999999</v>
      </c>
      <c r="DW1341" s="27">
        <v>2.44</v>
      </c>
      <c r="DX1341" s="27">
        <v>2.3450000000000002</v>
      </c>
      <c r="DY1341" s="27">
        <v>2.242</v>
      </c>
      <c r="DZ1341" s="27">
        <v>2.23</v>
      </c>
      <c r="EA1341" s="27">
        <v>2.2410000000000001</v>
      </c>
      <c r="EB1341" s="27">
        <v>2.2469999999999999</v>
      </c>
      <c r="EC1341" s="27">
        <v>2.2530000000000001</v>
      </c>
      <c r="ED1341" s="27">
        <v>2.254</v>
      </c>
      <c r="EE1341" s="27">
        <v>2.2799999999999998</v>
      </c>
      <c r="EF1341" s="27">
        <v>2.4049999999999998</v>
      </c>
      <c r="EG1341" s="27">
        <v>2.548</v>
      </c>
      <c r="EH1341" s="27">
        <v>2.5920000000000001</v>
      </c>
      <c r="EI1341" s="27">
        <v>2.4750000000000001</v>
      </c>
      <c r="EJ1341" s="27">
        <v>2.38</v>
      </c>
      <c r="EK1341" s="27">
        <v>2.2770000000000001</v>
      </c>
      <c r="EL1341" s="27">
        <v>2.2650000000000001</v>
      </c>
      <c r="EM1341" s="27">
        <v>2.2759999999999998</v>
      </c>
      <c r="EN1341" s="27">
        <v>2.282</v>
      </c>
      <c r="EO1341" s="27">
        <v>2.2879999999999998</v>
      </c>
      <c r="EP1341" s="27">
        <v>2.2890000000000001</v>
      </c>
      <c r="EQ1341" s="27">
        <v>2.3149999999999999</v>
      </c>
      <c r="ER1341" s="27">
        <v>2.44</v>
      </c>
      <c r="ES1341" s="27">
        <v>2.5830000000000002</v>
      </c>
      <c r="ET1341" s="27">
        <v>2.637</v>
      </c>
      <c r="EU1341" s="27">
        <v>2.52</v>
      </c>
      <c r="EV1341" s="27">
        <v>2.4249999999999998</v>
      </c>
      <c r="EW1341" s="27">
        <v>2.3220000000000001</v>
      </c>
      <c r="EX1341" s="27"/>
      <c r="EY1341" s="27"/>
      <c r="EZ1341" s="27"/>
      <c r="FA1341" s="27"/>
      <c r="FB1341" s="27"/>
      <c r="FC1341" s="27"/>
      <c r="FD1341" s="27"/>
      <c r="FE1341" s="27"/>
      <c r="FF1341" s="27"/>
      <c r="FG1341" s="27"/>
      <c r="FH1341" s="27"/>
      <c r="FI1341" s="27"/>
      <c r="FJ1341" s="27"/>
      <c r="FK1341" s="27"/>
      <c r="FL1341" s="27"/>
      <c r="FM1341" s="27"/>
      <c r="FN1341" s="27"/>
      <c r="FO1341" s="27"/>
      <c r="FP1341" s="27"/>
      <c r="FQ1341" s="27"/>
      <c r="FR1341" s="27"/>
      <c r="FS1341" s="27"/>
      <c r="FT1341" s="27"/>
      <c r="FU1341" s="27"/>
      <c r="FV1341" s="27"/>
      <c r="FW1341" s="27"/>
      <c r="FX1341" s="27"/>
      <c r="FY1341" s="27"/>
      <c r="FZ1341" s="27"/>
      <c r="GA1341" s="27"/>
      <c r="GB1341" s="27"/>
      <c r="GC1341" s="27"/>
      <c r="GD1341" s="27"/>
      <c r="GE1341" s="27"/>
      <c r="GF1341" s="27"/>
      <c r="GG1341" s="27"/>
      <c r="GH1341" s="27"/>
      <c r="GI1341" s="27"/>
      <c r="GJ1341" s="27"/>
      <c r="GK1341" s="27"/>
      <c r="GL1341" s="27"/>
      <c r="GM1341" s="27"/>
      <c r="GN1341" s="27"/>
      <c r="GO1341" s="27"/>
      <c r="GP1341" s="27"/>
      <c r="GQ1341" s="27"/>
    </row>
    <row r="1342" spans="1:199" customFormat="1" x14ac:dyDescent="0.2">
      <c r="A1342">
        <f t="shared" si="318"/>
        <v>5</v>
      </c>
      <c r="B1342">
        <f t="shared" si="319"/>
        <v>5</v>
      </c>
      <c r="C1342" s="1">
        <v>35916</v>
      </c>
      <c r="D1342">
        <f t="shared" si="320"/>
        <v>5</v>
      </c>
      <c r="E1342">
        <f t="shared" si="321"/>
        <v>1998</v>
      </c>
      <c r="F1342" s="17">
        <f t="shared" si="324"/>
        <v>0.24460000000000059</v>
      </c>
      <c r="G1342" s="16">
        <f t="shared" si="310"/>
        <v>-3.9250000000000007E-2</v>
      </c>
      <c r="H1342" s="16">
        <f t="shared" si="311"/>
        <v>-5.0000000000016698E-4</v>
      </c>
      <c r="I1342" s="16">
        <f t="shared" si="312"/>
        <v>-3.9750000000000174E-2</v>
      </c>
      <c r="J1342" s="7">
        <f>VLOOKUP(C1342,'Nymex hist.'!A:B,2,0)</f>
        <v>2.202</v>
      </c>
      <c r="K1342" s="11">
        <f t="shared" si="323"/>
        <v>2.2875999999999999</v>
      </c>
      <c r="L1342" s="11">
        <f t="shared" si="325"/>
        <v>2.5322000000000005</v>
      </c>
      <c r="M1342" s="9">
        <f t="shared" si="313"/>
        <v>2.3515833333333336</v>
      </c>
      <c r="N1342" s="9">
        <f t="shared" si="314"/>
        <v>2.3123333333333336</v>
      </c>
      <c r="O1342" s="9">
        <f t="shared" si="315"/>
        <v>2.3118333333333334</v>
      </c>
      <c r="P1342" s="9">
        <f t="shared" si="316"/>
        <v>2.3368333333333333</v>
      </c>
      <c r="Q1342" s="9">
        <f t="shared" si="317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x14ac:dyDescent="0.2">
      <c r="A1343">
        <f t="shared" si="318"/>
        <v>1</v>
      </c>
      <c r="B1343">
        <f t="shared" si="319"/>
        <v>5</v>
      </c>
      <c r="C1343" s="1">
        <v>35919</v>
      </c>
      <c r="D1343">
        <f t="shared" si="320"/>
        <v>5</v>
      </c>
      <c r="E1343">
        <f t="shared" si="321"/>
        <v>1998</v>
      </c>
      <c r="F1343" s="17">
        <f t="shared" si="324"/>
        <v>0.23099999999999987</v>
      </c>
      <c r="G1343" s="16">
        <f t="shared" si="310"/>
        <v>-4.27499999999994E-2</v>
      </c>
      <c r="H1343" s="16">
        <f t="shared" si="311"/>
        <v>-5.0000000000061107E-4</v>
      </c>
      <c r="I1343" s="16">
        <f t="shared" si="312"/>
        <v>-4.3250000000000011E-2</v>
      </c>
      <c r="J1343" s="7">
        <f>VLOOKUP(C1343,'Nymex hist.'!A:B,2,0)</f>
        <v>2.2570000000000001</v>
      </c>
      <c r="K1343" s="11">
        <f t="shared" si="323"/>
        <v>2.3376000000000001</v>
      </c>
      <c r="L1343" s="11">
        <f t="shared" si="325"/>
        <v>2.5686</v>
      </c>
      <c r="M1343" s="9">
        <f t="shared" si="313"/>
        <v>2.375083333333333</v>
      </c>
      <c r="N1343" s="9">
        <f t="shared" si="314"/>
        <v>2.3323333333333336</v>
      </c>
      <c r="O1343" s="9">
        <f t="shared" si="315"/>
        <v>2.331833333333333</v>
      </c>
      <c r="P1343" s="9">
        <f t="shared" si="316"/>
        <v>2.3568333333333338</v>
      </c>
      <c r="Q1343" s="9">
        <f t="shared" si="317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x14ac:dyDescent="0.2">
      <c r="A1344">
        <f t="shared" si="318"/>
        <v>2</v>
      </c>
      <c r="B1344">
        <f t="shared" si="319"/>
        <v>5</v>
      </c>
      <c r="C1344" s="1">
        <v>35920</v>
      </c>
      <c r="D1344">
        <f t="shared" si="320"/>
        <v>5</v>
      </c>
      <c r="E1344">
        <f t="shared" si="321"/>
        <v>1998</v>
      </c>
      <c r="F1344" s="17">
        <f t="shared" si="324"/>
        <v>0.24160000000000004</v>
      </c>
      <c r="G1344" s="16">
        <f t="shared" si="310"/>
        <v>-3.7999999999999812E-2</v>
      </c>
      <c r="H1344" s="16">
        <f t="shared" si="311"/>
        <v>3.6666666666667069E-3</v>
      </c>
      <c r="I1344" s="16">
        <f t="shared" si="312"/>
        <v>-3.4333333333333105E-2</v>
      </c>
      <c r="J1344" s="7">
        <f>VLOOKUP(C1344,'Nymex hist.'!A:B,2,0)</f>
        <v>2.2149999999999999</v>
      </c>
      <c r="K1344" s="11">
        <f t="shared" si="323"/>
        <v>2.306</v>
      </c>
      <c r="L1344" s="11">
        <f t="shared" si="325"/>
        <v>2.5476000000000001</v>
      </c>
      <c r="M1344" s="9">
        <f t="shared" si="313"/>
        <v>2.3610833333333332</v>
      </c>
      <c r="N1344" s="9">
        <f t="shared" si="314"/>
        <v>2.3230833333333334</v>
      </c>
      <c r="O1344" s="9">
        <f t="shared" si="315"/>
        <v>2.3267500000000001</v>
      </c>
      <c r="P1344" s="9">
        <f t="shared" si="316"/>
        <v>2.35175</v>
      </c>
      <c r="Q1344" s="9">
        <f t="shared" si="317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x14ac:dyDescent="0.2">
      <c r="A1345">
        <f t="shared" si="318"/>
        <v>3</v>
      </c>
      <c r="B1345">
        <f t="shared" si="319"/>
        <v>5</v>
      </c>
      <c r="C1345" s="1">
        <v>35921</v>
      </c>
      <c r="D1345">
        <f t="shared" si="320"/>
        <v>5</v>
      </c>
      <c r="E1345">
        <f t="shared" si="321"/>
        <v>1998</v>
      </c>
      <c r="F1345" s="17">
        <f t="shared" si="324"/>
        <v>0.27260000000000018</v>
      </c>
      <c r="G1345" s="16">
        <f t="shared" si="310"/>
        <v>-2.6499999999999524E-2</v>
      </c>
      <c r="H1345" s="16">
        <f t="shared" si="311"/>
        <v>3.6666666666667069E-3</v>
      </c>
      <c r="I1345" s="16">
        <f t="shared" si="312"/>
        <v>-2.2833333333332817E-2</v>
      </c>
      <c r="J1345" s="7">
        <f>VLOOKUP(C1345,'Nymex hist.'!A:B,2,0)</f>
        <v>2.1349999999999998</v>
      </c>
      <c r="K1345" s="11">
        <f t="shared" si="323"/>
        <v>2.2345999999999999</v>
      </c>
      <c r="L1345" s="11">
        <f t="shared" si="325"/>
        <v>2.5072000000000001</v>
      </c>
      <c r="M1345" s="9">
        <f t="shared" si="313"/>
        <v>2.3495833333333329</v>
      </c>
      <c r="N1345" s="9">
        <f t="shared" si="314"/>
        <v>2.3230833333333334</v>
      </c>
      <c r="O1345" s="9">
        <f t="shared" si="315"/>
        <v>2.3267500000000001</v>
      </c>
      <c r="P1345" s="9">
        <f t="shared" si="316"/>
        <v>2.35175</v>
      </c>
      <c r="Q1345" s="9">
        <f t="shared" si="317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">
      <c r="A1346" s="31">
        <f t="shared" si="318"/>
        <v>4</v>
      </c>
      <c r="B1346" s="31">
        <f t="shared" si="319"/>
        <v>5</v>
      </c>
      <c r="C1346" s="1">
        <v>35922</v>
      </c>
      <c r="D1346">
        <f t="shared" si="320"/>
        <v>5</v>
      </c>
      <c r="E1346">
        <f t="shared" si="321"/>
        <v>1998</v>
      </c>
      <c r="F1346" s="19">
        <f t="shared" si="324"/>
        <v>0.27400000000000002</v>
      </c>
      <c r="G1346" s="19">
        <f t="shared" si="310"/>
        <v>-3.208333333333302E-2</v>
      </c>
      <c r="H1346" s="19">
        <f t="shared" si="311"/>
        <v>1.7499999999999183E-3</v>
      </c>
      <c r="I1346" s="19">
        <f t="shared" si="312"/>
        <v>-3.0333333333333101E-2</v>
      </c>
      <c r="J1346" s="21">
        <f>VLOOKUP(C1346,'Nymex hist.'!A:B,2,0)</f>
        <v>2.1589999999999998</v>
      </c>
      <c r="K1346" s="21">
        <f t="shared" si="323"/>
        <v>2.2587999999999999</v>
      </c>
      <c r="L1346" s="21">
        <f t="shared" si="325"/>
        <v>2.5327999999999999</v>
      </c>
      <c r="M1346" s="21">
        <f t="shared" si="313"/>
        <v>2.3692500000000001</v>
      </c>
      <c r="N1346" s="21">
        <f t="shared" si="314"/>
        <v>2.3371666666666671</v>
      </c>
      <c r="O1346" s="21">
        <f t="shared" si="315"/>
        <v>2.338916666666667</v>
      </c>
      <c r="P1346" s="21">
        <f t="shared" si="316"/>
        <v>2.3639166666666664</v>
      </c>
      <c r="Q1346" s="21">
        <f t="shared" si="317"/>
        <v>2.3989166666666666</v>
      </c>
      <c r="R1346" s="8">
        <v>35922</v>
      </c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9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  <c r="BO1346" s="27"/>
      <c r="BP1346" s="27"/>
      <c r="BQ1346" s="27"/>
      <c r="BR1346" s="27"/>
      <c r="BS1346" s="27"/>
      <c r="BT1346" s="27"/>
      <c r="BU1346" s="27"/>
      <c r="BV1346" s="27"/>
      <c r="BW1346" s="27"/>
      <c r="BX1346" s="27"/>
      <c r="BY1346" s="27"/>
      <c r="BZ1346" s="27"/>
      <c r="CA1346" s="27"/>
      <c r="CB1346" s="27"/>
      <c r="CC1346" s="27"/>
      <c r="CD1346" s="27"/>
      <c r="CE1346" s="27">
        <v>2.1589999999999998</v>
      </c>
      <c r="CF1346" s="27">
        <v>2.218</v>
      </c>
      <c r="CG1346" s="27">
        <v>2.2669999999999999</v>
      </c>
      <c r="CH1346" s="27">
        <v>2.3050000000000002</v>
      </c>
      <c r="CI1346" s="27">
        <v>2.3450000000000002</v>
      </c>
      <c r="CJ1346" s="27">
        <v>2.4860000000000002</v>
      </c>
      <c r="CK1346" s="27">
        <v>2.617</v>
      </c>
      <c r="CL1346" s="27">
        <v>2.6379999999999999</v>
      </c>
      <c r="CM1346" s="27">
        <v>2.5190000000000001</v>
      </c>
      <c r="CN1346" s="27">
        <v>2.4039999999999999</v>
      </c>
      <c r="CO1346" s="27">
        <v>2.2879999999999998</v>
      </c>
      <c r="CP1346" s="27">
        <v>2.246</v>
      </c>
      <c r="CQ1346" s="27">
        <v>2.246</v>
      </c>
      <c r="CR1346" s="27">
        <v>2.2509999999999999</v>
      </c>
      <c r="CS1346" s="27">
        <v>2.2639999999999998</v>
      </c>
      <c r="CT1346" s="27">
        <v>2.2730000000000001</v>
      </c>
      <c r="CU1346" s="27">
        <v>2.2999999999999998</v>
      </c>
      <c r="CV1346" s="27">
        <v>2.4319999999999999</v>
      </c>
      <c r="CW1346" s="27">
        <v>2.57</v>
      </c>
      <c r="CX1346" s="27">
        <v>2.59</v>
      </c>
      <c r="CY1346" s="27">
        <v>2.4769999999999999</v>
      </c>
      <c r="CZ1346" s="27">
        <v>2.3620000000000001</v>
      </c>
      <c r="DA1346" s="27">
        <v>2.2429999999999999</v>
      </c>
      <c r="DB1346" s="27">
        <v>2.2280000000000002</v>
      </c>
      <c r="DC1346" s="27">
        <v>2.2330000000000001</v>
      </c>
      <c r="DD1346" s="27">
        <v>2.2370000000000001</v>
      </c>
      <c r="DE1346" s="27">
        <v>2.2410000000000001</v>
      </c>
      <c r="DF1346" s="27">
        <v>2.2410000000000001</v>
      </c>
      <c r="DG1346" s="27">
        <v>2.2650000000000001</v>
      </c>
      <c r="DH1346" s="27">
        <v>2.3940000000000001</v>
      </c>
      <c r="DI1346" s="27">
        <v>2.5350000000000001</v>
      </c>
      <c r="DJ1346" s="27">
        <v>2.5550000000000002</v>
      </c>
      <c r="DK1346" s="27">
        <v>2.4380000000000002</v>
      </c>
      <c r="DL1346" s="27">
        <v>2.3450000000000002</v>
      </c>
      <c r="DM1346" s="27">
        <v>2.2450000000000001</v>
      </c>
      <c r="DN1346" s="27">
        <v>2.2330000000000001</v>
      </c>
      <c r="DO1346" s="27">
        <v>2.2480000000000002</v>
      </c>
      <c r="DP1346" s="27">
        <v>2.2519999999999998</v>
      </c>
      <c r="DQ1346" s="27">
        <v>2.2559999999999998</v>
      </c>
      <c r="DR1346" s="27">
        <v>2.2559999999999998</v>
      </c>
      <c r="DS1346" s="27">
        <v>2.2799999999999998</v>
      </c>
      <c r="DT1346" s="27">
        <v>2.4089999999999998</v>
      </c>
      <c r="DU1346" s="27">
        <v>2.5499999999999998</v>
      </c>
      <c r="DV1346" s="27">
        <v>2.58</v>
      </c>
      <c r="DW1346" s="27">
        <v>2.4630000000000001</v>
      </c>
      <c r="DX1346" s="27">
        <v>2.37</v>
      </c>
      <c r="DY1346" s="27">
        <v>2.27</v>
      </c>
      <c r="DZ1346" s="27">
        <v>2.258</v>
      </c>
      <c r="EA1346" s="27">
        <v>2.2730000000000001</v>
      </c>
      <c r="EB1346" s="27">
        <v>2.2770000000000001</v>
      </c>
      <c r="EC1346" s="27">
        <v>2.2810000000000001</v>
      </c>
      <c r="ED1346" s="27">
        <v>2.2810000000000001</v>
      </c>
      <c r="EE1346" s="27">
        <v>2.3050000000000002</v>
      </c>
      <c r="EF1346" s="27">
        <v>2.4340000000000002</v>
      </c>
      <c r="EG1346" s="27">
        <v>2.5750000000000002</v>
      </c>
      <c r="EH1346" s="27">
        <v>2.6150000000000002</v>
      </c>
      <c r="EI1346" s="27">
        <v>2.4980000000000002</v>
      </c>
      <c r="EJ1346" s="27">
        <v>2.4049999999999998</v>
      </c>
      <c r="EK1346" s="27">
        <v>2.3050000000000002</v>
      </c>
      <c r="EL1346" s="27">
        <v>2.2930000000000001</v>
      </c>
      <c r="EM1346" s="27">
        <v>2.3079999999999998</v>
      </c>
      <c r="EN1346" s="27">
        <v>2.3119999999999998</v>
      </c>
      <c r="EO1346" s="27">
        <v>2.3159999999999998</v>
      </c>
      <c r="EP1346" s="27">
        <v>2.3159999999999998</v>
      </c>
      <c r="EQ1346" s="27">
        <v>2.34</v>
      </c>
      <c r="ER1346" s="27">
        <v>2.4689999999999999</v>
      </c>
      <c r="ES1346" s="27">
        <v>2.61</v>
      </c>
      <c r="ET1346" s="27">
        <v>2.66</v>
      </c>
      <c r="EU1346" s="27">
        <v>2.5430000000000001</v>
      </c>
      <c r="EV1346" s="27">
        <v>2.4500000000000002</v>
      </c>
      <c r="EW1346" s="27">
        <v>2.35</v>
      </c>
      <c r="EX1346" s="27">
        <v>2.3380000000000001</v>
      </c>
      <c r="EY1346" s="27"/>
      <c r="EZ1346" s="27"/>
      <c r="FA1346" s="27"/>
      <c r="FB1346" s="27"/>
      <c r="FC1346" s="27"/>
      <c r="FD1346" s="27"/>
      <c r="FE1346" s="27"/>
      <c r="FF1346" s="27"/>
      <c r="FG1346" s="27"/>
      <c r="FH1346" s="27"/>
      <c r="FI1346" s="27"/>
      <c r="FJ1346" s="27"/>
      <c r="FK1346" s="27"/>
      <c r="FL1346" s="27"/>
      <c r="FM1346" s="27"/>
      <c r="FN1346" s="27"/>
      <c r="FO1346" s="27"/>
      <c r="FP1346" s="27"/>
      <c r="FQ1346" s="27"/>
      <c r="FR1346" s="27"/>
      <c r="FS1346" s="27"/>
      <c r="FT1346" s="27"/>
      <c r="FU1346" s="27"/>
      <c r="FV1346" s="27"/>
      <c r="FW1346" s="27"/>
      <c r="FX1346" s="27"/>
      <c r="FY1346" s="27"/>
      <c r="FZ1346" s="27"/>
      <c r="GA1346" s="27"/>
      <c r="GB1346" s="27"/>
      <c r="GC1346" s="27"/>
      <c r="GD1346" s="27"/>
      <c r="GE1346" s="27"/>
      <c r="GF1346" s="27"/>
      <c r="GG1346" s="27"/>
      <c r="GH1346" s="27"/>
      <c r="GI1346" s="27"/>
      <c r="GJ1346" s="27"/>
      <c r="GK1346" s="27"/>
      <c r="GL1346" s="27"/>
      <c r="GM1346" s="27"/>
      <c r="GN1346" s="27"/>
      <c r="GO1346" s="27"/>
      <c r="GP1346" s="27"/>
      <c r="GQ1346" s="27"/>
    </row>
    <row r="1347" spans="1:199" customFormat="1" x14ac:dyDescent="0.2">
      <c r="A1347">
        <f t="shared" si="318"/>
        <v>5</v>
      </c>
      <c r="B1347">
        <f t="shared" si="319"/>
        <v>5</v>
      </c>
      <c r="C1347" s="1">
        <v>35923</v>
      </c>
      <c r="D1347">
        <f t="shared" si="320"/>
        <v>5</v>
      </c>
      <c r="E1347">
        <f t="shared" si="321"/>
        <v>1998</v>
      </c>
      <c r="F1347" s="17">
        <f t="shared" si="324"/>
        <v>0.27220000000000022</v>
      </c>
      <c r="G1347" s="16">
        <f t="shared" si="310"/>
        <v>-3.358333333333352E-2</v>
      </c>
      <c r="H1347" s="16">
        <f t="shared" si="311"/>
        <v>8.3333333333435178E-5</v>
      </c>
      <c r="I1347" s="16">
        <f t="shared" si="312"/>
        <v>-3.3500000000000085E-2</v>
      </c>
      <c r="J1347" s="7">
        <f>VLOOKUP(C1347,'Nymex hist.'!A:B,2,0)</f>
        <v>2.1669999999999998</v>
      </c>
      <c r="K1347" s="11">
        <f t="shared" si="323"/>
        <v>2.2689999999999997</v>
      </c>
      <c r="L1347" s="11">
        <f t="shared" si="325"/>
        <v>2.5411999999999999</v>
      </c>
      <c r="M1347" s="9">
        <f t="shared" si="313"/>
        <v>2.3755000000000002</v>
      </c>
      <c r="N1347" s="9">
        <f t="shared" si="314"/>
        <v>2.3419166666666666</v>
      </c>
      <c r="O1347" s="9">
        <f t="shared" si="315"/>
        <v>2.3420000000000001</v>
      </c>
      <c r="P1347" s="9">
        <f t="shared" si="316"/>
        <v>2.3670000000000004</v>
      </c>
      <c r="Q1347" s="9">
        <f t="shared" si="317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x14ac:dyDescent="0.2">
      <c r="A1348">
        <f t="shared" si="318"/>
        <v>1</v>
      </c>
      <c r="B1348">
        <f t="shared" si="319"/>
        <v>5</v>
      </c>
      <c r="C1348" s="1">
        <v>35926</v>
      </c>
      <c r="D1348">
        <f t="shared" si="320"/>
        <v>5</v>
      </c>
      <c r="E1348">
        <f t="shared" si="321"/>
        <v>1998</v>
      </c>
      <c r="F1348" s="17">
        <f t="shared" si="324"/>
        <v>0.25599999999999978</v>
      </c>
      <c r="G1348" s="16">
        <f t="shared" si="310"/>
        <v>-3.774999999999995E-2</v>
      </c>
      <c r="H1348" s="16">
        <f t="shared" si="311"/>
        <v>-2.5833333333333819E-3</v>
      </c>
      <c r="I1348" s="16">
        <f t="shared" si="312"/>
        <v>-4.0333333333333332E-2</v>
      </c>
      <c r="J1348" s="7">
        <f>VLOOKUP(C1348,'Nymex hist.'!A:B,2,0)</f>
        <v>2.2149999999999999</v>
      </c>
      <c r="K1348" s="11">
        <f t="shared" si="323"/>
        <v>2.3090000000000002</v>
      </c>
      <c r="L1348" s="11">
        <f t="shared" si="325"/>
        <v>2.5649999999999999</v>
      </c>
      <c r="M1348" s="9">
        <f t="shared" si="313"/>
        <v>2.3919999999999999</v>
      </c>
      <c r="N1348" s="9">
        <f t="shared" si="314"/>
        <v>2.35425</v>
      </c>
      <c r="O1348" s="9">
        <f t="shared" si="315"/>
        <v>2.3516666666666666</v>
      </c>
      <c r="P1348" s="9">
        <f t="shared" si="316"/>
        <v>2.3766666666666665</v>
      </c>
      <c r="Q1348" s="9">
        <f t="shared" si="317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x14ac:dyDescent="0.2">
      <c r="A1349">
        <f t="shared" si="318"/>
        <v>2</v>
      </c>
      <c r="B1349">
        <f t="shared" si="319"/>
        <v>5</v>
      </c>
      <c r="C1349" s="1">
        <v>35927</v>
      </c>
      <c r="D1349">
        <f t="shared" si="320"/>
        <v>5</v>
      </c>
      <c r="E1349">
        <f t="shared" si="321"/>
        <v>1998</v>
      </c>
      <c r="F1349" s="17">
        <f t="shared" si="324"/>
        <v>0.24740000000000073</v>
      </c>
      <c r="G1349" s="16">
        <f t="shared" ref="G1349:G1412" si="326">N1349-M1349</f>
        <v>-5.0750000000000295E-2</v>
      </c>
      <c r="H1349" s="16">
        <f t="shared" ref="H1349:H1412" si="327">O1349-N1349</f>
        <v>-3.5833333333332718E-3</v>
      </c>
      <c r="I1349" s="16">
        <f t="shared" ref="I1349:I1412" si="328">O1349-M1349</f>
        <v>-5.4333333333333567E-2</v>
      </c>
      <c r="J1349" s="7">
        <f>VLOOKUP(C1349,'Nymex hist.'!A:B,2,0)</f>
        <v>2.2559999999999998</v>
      </c>
      <c r="K1349" s="11">
        <f t="shared" si="323"/>
        <v>2.3457999999999997</v>
      </c>
      <c r="L1349" s="11">
        <f t="shared" si="325"/>
        <v>2.5932000000000004</v>
      </c>
      <c r="M1349" s="9">
        <f t="shared" ref="M1349:M1412" si="329">SUMIF($S$3:$FQ$3,$E1349+1,$S1349:$FQ1349)/COUNTIF($S$3:$FQ$3,$E1349+1)</f>
        <v>2.4060000000000001</v>
      </c>
      <c r="N1349" s="9">
        <f t="shared" ref="N1349:N1412" si="330">SUMIF($S$3:$FQ$3,$E1349+2,$S1349:$FQ1349)/COUNTIF($S$3:$FQ$3,$E1349+2)</f>
        <v>2.3552499999999998</v>
      </c>
      <c r="O1349" s="9">
        <f t="shared" ref="O1349:O1412" si="331">SUMIF($S$3:$FQ$3,$E1349+3,$S1349:$FQ1349)/COUNTIF($S$3:$FQ$3,$E1349+3)</f>
        <v>2.3516666666666666</v>
      </c>
      <c r="P1349" s="9">
        <f t="shared" ref="P1349:P1412" si="332">SUMIF($S$3:$FQ$3,$E1349+4,$S1349:$FQ1349)/COUNTIF($S$3:$FQ$3,$E1349+4)</f>
        <v>2.3766666666666665</v>
      </c>
      <c r="Q1349" s="9">
        <f t="shared" ref="Q1349:Q1412" si="333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x14ac:dyDescent="0.2">
      <c r="A1350">
        <f t="shared" ref="A1350:A1413" si="334">WEEKDAY(C1350,2)</f>
        <v>3</v>
      </c>
      <c r="B1350">
        <f t="shared" ref="B1350:B1413" si="335">MONTH(C1350)</f>
        <v>5</v>
      </c>
      <c r="C1350" s="1">
        <v>35928</v>
      </c>
      <c r="D1350">
        <f t="shared" ref="D1350:D1413" si="336">MONTH(R1350)</f>
        <v>5</v>
      </c>
      <c r="E1350">
        <f t="shared" ref="E1350:E1413" si="337">YEAR(R1350)</f>
        <v>1998</v>
      </c>
      <c r="F1350" s="17">
        <f t="shared" si="324"/>
        <v>0.26399999999999979</v>
      </c>
      <c r="G1350" s="16">
        <f t="shared" si="326"/>
        <v>-4.4833333333333503E-2</v>
      </c>
      <c r="H1350" s="16">
        <f t="shared" si="327"/>
        <v>-8.5833333333331652E-3</v>
      </c>
      <c r="I1350" s="16">
        <f t="shared" si="328"/>
        <v>-5.3416666666666668E-2</v>
      </c>
      <c r="J1350" s="7">
        <f>VLOOKUP(C1350,'Nymex hist.'!A:B,2,0)</f>
        <v>2.2040000000000002</v>
      </c>
      <c r="K1350" s="11">
        <f t="shared" si="323"/>
        <v>2.2986</v>
      </c>
      <c r="L1350" s="11">
        <f t="shared" si="325"/>
        <v>2.5625999999999998</v>
      </c>
      <c r="M1350" s="9">
        <f t="shared" si="329"/>
        <v>2.3941666666666666</v>
      </c>
      <c r="N1350" s="9">
        <f t="shared" si="330"/>
        <v>2.3493333333333331</v>
      </c>
      <c r="O1350" s="9">
        <f t="shared" si="331"/>
        <v>2.3407499999999999</v>
      </c>
      <c r="P1350" s="9">
        <f t="shared" si="332"/>
        <v>2.3657500000000002</v>
      </c>
      <c r="Q1350" s="9">
        <f t="shared" si="333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">
      <c r="A1351" s="31">
        <f t="shared" si="334"/>
        <v>4</v>
      </c>
      <c r="B1351" s="31">
        <f t="shared" si="335"/>
        <v>5</v>
      </c>
      <c r="C1351" s="1">
        <v>35929</v>
      </c>
      <c r="D1351">
        <f t="shared" si="336"/>
        <v>5</v>
      </c>
      <c r="E1351">
        <f t="shared" si="337"/>
        <v>1998</v>
      </c>
      <c r="F1351" s="19">
        <f t="shared" si="324"/>
        <v>0.27659999999999973</v>
      </c>
      <c r="G1351" s="19">
        <f t="shared" si="326"/>
        <v>-4.3250000000000011E-2</v>
      </c>
      <c r="H1351" s="19">
        <f t="shared" si="327"/>
        <v>-9.3333333333336377E-3</v>
      </c>
      <c r="I1351" s="19">
        <f t="shared" si="328"/>
        <v>-5.2583333333333648E-2</v>
      </c>
      <c r="J1351" s="21">
        <f>VLOOKUP(C1351,'Nymex hist.'!A:B,2,0)</f>
        <v>2.2000000000000002</v>
      </c>
      <c r="K1351" s="21">
        <f t="shared" si="323"/>
        <v>2.2874000000000003</v>
      </c>
      <c r="L1351" s="21">
        <f t="shared" si="325"/>
        <v>2.5640000000000001</v>
      </c>
      <c r="M1351" s="21">
        <f t="shared" si="329"/>
        <v>2.4033333333333333</v>
      </c>
      <c r="N1351" s="21">
        <f t="shared" si="330"/>
        <v>2.3600833333333333</v>
      </c>
      <c r="O1351" s="21">
        <f t="shared" si="331"/>
        <v>2.3507499999999997</v>
      </c>
      <c r="P1351" s="21">
        <f t="shared" si="332"/>
        <v>2.37575</v>
      </c>
      <c r="Q1351" s="21">
        <f t="shared" si="333"/>
        <v>2.4107499999999997</v>
      </c>
      <c r="R1351" s="8">
        <v>35929</v>
      </c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9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  <c r="BO1351" s="27"/>
      <c r="BP1351" s="27"/>
      <c r="BQ1351" s="27"/>
      <c r="BR1351" s="27"/>
      <c r="BS1351" s="27"/>
      <c r="BT1351" s="27"/>
      <c r="BU1351" s="27"/>
      <c r="BV1351" s="27"/>
      <c r="BW1351" s="27"/>
      <c r="BX1351" s="27"/>
      <c r="BY1351" s="27"/>
      <c r="BZ1351" s="27"/>
      <c r="CA1351" s="27"/>
      <c r="CB1351" s="27"/>
      <c r="CC1351" s="27"/>
      <c r="CD1351" s="27"/>
      <c r="CE1351" s="27">
        <v>2.2000000000000002</v>
      </c>
      <c r="CF1351" s="27">
        <v>2.2429999999999999</v>
      </c>
      <c r="CG1351" s="27">
        <v>2.2930000000000001</v>
      </c>
      <c r="CH1351" s="27">
        <v>2.3279999999999998</v>
      </c>
      <c r="CI1351" s="27">
        <v>2.3730000000000002</v>
      </c>
      <c r="CJ1351" s="27">
        <v>2.5099999999999998</v>
      </c>
      <c r="CK1351" s="27">
        <v>2.65</v>
      </c>
      <c r="CL1351" s="27">
        <v>2.68</v>
      </c>
      <c r="CM1351" s="27">
        <v>2.5499999999999998</v>
      </c>
      <c r="CN1351" s="27">
        <v>2.4300000000000002</v>
      </c>
      <c r="CO1351" s="27">
        <v>2.3149999999999999</v>
      </c>
      <c r="CP1351" s="27">
        <v>2.2749999999999999</v>
      </c>
      <c r="CQ1351" s="27">
        <v>2.2759999999999998</v>
      </c>
      <c r="CR1351" s="27">
        <v>2.2810000000000001</v>
      </c>
      <c r="CS1351" s="27">
        <v>2.298</v>
      </c>
      <c r="CT1351" s="27">
        <v>2.3119999999999998</v>
      </c>
      <c r="CU1351" s="27">
        <v>2.343</v>
      </c>
      <c r="CV1351" s="27">
        <v>2.472</v>
      </c>
      <c r="CW1351" s="27">
        <v>2.6080000000000001</v>
      </c>
      <c r="CX1351" s="27">
        <v>2.6280000000000001</v>
      </c>
      <c r="CY1351" s="27">
        <v>2.5070000000000001</v>
      </c>
      <c r="CZ1351" s="27">
        <v>2.3860000000000001</v>
      </c>
      <c r="DA1351" s="27">
        <v>2.266</v>
      </c>
      <c r="DB1351" s="27">
        <v>2.2509999999999999</v>
      </c>
      <c r="DC1351" s="27">
        <v>2.2559999999999998</v>
      </c>
      <c r="DD1351" s="27">
        <v>2.2589999999999999</v>
      </c>
      <c r="DE1351" s="27">
        <v>2.262</v>
      </c>
      <c r="DF1351" s="27">
        <v>2.262</v>
      </c>
      <c r="DG1351" s="27">
        <v>2.2829999999999999</v>
      </c>
      <c r="DH1351" s="27">
        <v>2.411</v>
      </c>
      <c r="DI1351" s="27">
        <v>2.5499999999999998</v>
      </c>
      <c r="DJ1351" s="27">
        <v>2.57</v>
      </c>
      <c r="DK1351" s="27">
        <v>2.4529999999999998</v>
      </c>
      <c r="DL1351" s="27">
        <v>2.36</v>
      </c>
      <c r="DM1351" s="27">
        <v>2.2599999999999998</v>
      </c>
      <c r="DN1351" s="27">
        <v>2.2480000000000002</v>
      </c>
      <c r="DO1351" s="27">
        <v>2.2610000000000001</v>
      </c>
      <c r="DP1351" s="27">
        <v>2.2639999999999998</v>
      </c>
      <c r="DQ1351" s="27">
        <v>2.2669999999999999</v>
      </c>
      <c r="DR1351" s="27">
        <v>2.2669999999999999</v>
      </c>
      <c r="DS1351" s="27">
        <v>2.2879999999999998</v>
      </c>
      <c r="DT1351" s="27">
        <v>2.4159999999999999</v>
      </c>
      <c r="DU1351" s="27">
        <v>2.5550000000000002</v>
      </c>
      <c r="DV1351" s="27">
        <v>2.5950000000000002</v>
      </c>
      <c r="DW1351" s="27">
        <v>2.4780000000000002</v>
      </c>
      <c r="DX1351" s="27">
        <v>2.3849999999999998</v>
      </c>
      <c r="DY1351" s="27">
        <v>2.2850000000000001</v>
      </c>
      <c r="DZ1351" s="27">
        <v>2.2730000000000001</v>
      </c>
      <c r="EA1351" s="27">
        <v>2.286</v>
      </c>
      <c r="EB1351" s="27">
        <v>2.2890000000000001</v>
      </c>
      <c r="EC1351" s="27">
        <v>2.2919999999999998</v>
      </c>
      <c r="ED1351" s="27">
        <v>2.2919999999999998</v>
      </c>
      <c r="EE1351" s="27">
        <v>2.3130000000000002</v>
      </c>
      <c r="EF1351" s="27">
        <v>2.4409999999999998</v>
      </c>
      <c r="EG1351" s="27">
        <v>2.58</v>
      </c>
      <c r="EH1351" s="27">
        <v>2.63</v>
      </c>
      <c r="EI1351" s="27">
        <v>2.5129999999999999</v>
      </c>
      <c r="EJ1351" s="27">
        <v>2.42</v>
      </c>
      <c r="EK1351" s="27">
        <v>2.3199999999999998</v>
      </c>
      <c r="EL1351" s="27">
        <v>2.3079999999999998</v>
      </c>
      <c r="EM1351" s="27">
        <v>2.3210000000000002</v>
      </c>
      <c r="EN1351" s="27">
        <v>2.3239999999999998</v>
      </c>
      <c r="EO1351" s="27">
        <v>2.327</v>
      </c>
      <c r="EP1351" s="27">
        <v>2.327</v>
      </c>
      <c r="EQ1351" s="27">
        <v>2.3479999999999999</v>
      </c>
      <c r="ER1351" s="27">
        <v>2.476</v>
      </c>
      <c r="ES1351" s="27">
        <v>2.6150000000000002</v>
      </c>
      <c r="ET1351" s="27">
        <v>2.6749999999999998</v>
      </c>
      <c r="EU1351" s="27">
        <v>2.5579999999999998</v>
      </c>
      <c r="EV1351" s="27">
        <v>2.4649999999999999</v>
      </c>
      <c r="EW1351" s="27">
        <v>2.3650000000000002</v>
      </c>
      <c r="EX1351" s="27">
        <v>2.3530000000000002</v>
      </c>
      <c r="EY1351" s="27"/>
      <c r="EZ1351" s="27"/>
      <c r="FA1351" s="27"/>
      <c r="FB1351" s="27"/>
      <c r="FC1351" s="27"/>
      <c r="FD1351" s="27"/>
      <c r="FE1351" s="27"/>
      <c r="FF1351" s="27"/>
      <c r="FG1351" s="27"/>
      <c r="FH1351" s="27"/>
      <c r="FI1351" s="27"/>
      <c r="FJ1351" s="27"/>
      <c r="FK1351" s="27"/>
      <c r="FL1351" s="27"/>
      <c r="FM1351" s="27"/>
      <c r="FN1351" s="27"/>
      <c r="FO1351" s="27"/>
      <c r="FP1351" s="27"/>
      <c r="FQ1351" s="27"/>
      <c r="FR1351" s="27"/>
      <c r="FS1351" s="27"/>
      <c r="FT1351" s="27"/>
      <c r="FU1351" s="27"/>
      <c r="FV1351" s="27"/>
      <c r="FW1351" s="27"/>
      <c r="FX1351" s="27"/>
      <c r="FY1351" s="27"/>
      <c r="FZ1351" s="27"/>
      <c r="GA1351" s="27"/>
      <c r="GB1351" s="27"/>
      <c r="GC1351" s="27"/>
      <c r="GD1351" s="27"/>
      <c r="GE1351" s="27"/>
      <c r="GF1351" s="27"/>
      <c r="GG1351" s="27"/>
      <c r="GH1351" s="27"/>
      <c r="GI1351" s="27"/>
      <c r="GJ1351" s="27"/>
      <c r="GK1351" s="27"/>
      <c r="GL1351" s="27"/>
      <c r="GM1351" s="27"/>
      <c r="GN1351" s="27"/>
      <c r="GO1351" s="27"/>
      <c r="GP1351" s="27"/>
      <c r="GQ1351" s="27"/>
    </row>
    <row r="1352" spans="1:199" customFormat="1" x14ac:dyDescent="0.2">
      <c r="A1352">
        <f t="shared" si="334"/>
        <v>5</v>
      </c>
      <c r="B1352">
        <f t="shared" si="335"/>
        <v>5</v>
      </c>
      <c r="C1352" s="1">
        <v>35930</v>
      </c>
      <c r="D1352">
        <f t="shared" si="336"/>
        <v>5</v>
      </c>
      <c r="E1352">
        <f t="shared" si="337"/>
        <v>1998</v>
      </c>
      <c r="F1352" s="17">
        <f t="shared" si="324"/>
        <v>0.28580000000000005</v>
      </c>
      <c r="G1352" s="16">
        <f t="shared" si="326"/>
        <v>-4.7499999999999876E-2</v>
      </c>
      <c r="H1352" s="16">
        <f t="shared" si="327"/>
        <v>-1.0000000000000231E-2</v>
      </c>
      <c r="I1352" s="16">
        <f t="shared" si="328"/>
        <v>-5.7500000000000107E-2</v>
      </c>
      <c r="J1352" s="7">
        <f>VLOOKUP(C1352,'Nymex hist.'!A:B,2,0)</f>
        <v>2.1779999999999999</v>
      </c>
      <c r="K1352" s="11">
        <f t="shared" si="323"/>
        <v>2.2702</v>
      </c>
      <c r="L1352" s="11">
        <f t="shared" si="325"/>
        <v>2.556</v>
      </c>
      <c r="M1352" s="9">
        <f t="shared" si="329"/>
        <v>2.4002500000000002</v>
      </c>
      <c r="N1352" s="9">
        <f t="shared" si="330"/>
        <v>2.3527500000000003</v>
      </c>
      <c r="O1352" s="9">
        <f t="shared" si="331"/>
        <v>2.3427500000000001</v>
      </c>
      <c r="P1352" s="9">
        <f t="shared" si="332"/>
        <v>2.3677499999999996</v>
      </c>
      <c r="Q1352" s="9">
        <f t="shared" si="333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x14ac:dyDescent="0.2">
      <c r="A1353">
        <f t="shared" si="334"/>
        <v>1</v>
      </c>
      <c r="B1353">
        <f t="shared" si="335"/>
        <v>5</v>
      </c>
      <c r="C1353" s="1">
        <v>35933</v>
      </c>
      <c r="D1353">
        <f t="shared" si="336"/>
        <v>5</v>
      </c>
      <c r="E1353">
        <f t="shared" si="337"/>
        <v>1998</v>
      </c>
      <c r="F1353" s="17">
        <f t="shared" si="324"/>
        <v>0.30860000000000021</v>
      </c>
      <c r="G1353" s="16">
        <f t="shared" si="326"/>
        <v>-4.5999999999999819E-2</v>
      </c>
      <c r="H1353" s="16">
        <f t="shared" si="327"/>
        <v>-1.0000000000000231E-2</v>
      </c>
      <c r="I1353" s="16">
        <f t="shared" si="328"/>
        <v>-5.600000000000005E-2</v>
      </c>
      <c r="J1353" s="7">
        <f>VLOOKUP(C1353,'Nymex hist.'!A:B,2,0)</f>
        <v>2.1339999999999999</v>
      </c>
      <c r="K1353" s="11">
        <f t="shared" si="323"/>
        <v>2.2279999999999998</v>
      </c>
      <c r="L1353" s="11">
        <f t="shared" si="325"/>
        <v>2.5366</v>
      </c>
      <c r="M1353" s="9">
        <f t="shared" si="329"/>
        <v>2.3887499999999999</v>
      </c>
      <c r="N1353" s="9">
        <f t="shared" si="330"/>
        <v>2.3427500000000001</v>
      </c>
      <c r="O1353" s="9">
        <f t="shared" si="331"/>
        <v>2.3327499999999999</v>
      </c>
      <c r="P1353" s="9">
        <f t="shared" si="332"/>
        <v>2.3577500000000002</v>
      </c>
      <c r="Q1353" s="9">
        <f t="shared" si="333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x14ac:dyDescent="0.2">
      <c r="A1354">
        <f t="shared" si="334"/>
        <v>2</v>
      </c>
      <c r="B1354">
        <f t="shared" si="335"/>
        <v>5</v>
      </c>
      <c r="C1354" s="1">
        <v>35934</v>
      </c>
      <c r="D1354">
        <f t="shared" si="336"/>
        <v>5</v>
      </c>
      <c r="E1354">
        <f t="shared" si="337"/>
        <v>1998</v>
      </c>
      <c r="F1354" s="17">
        <f t="shared" si="324"/>
        <v>0.30220000000000002</v>
      </c>
      <c r="G1354" s="16">
        <f t="shared" si="326"/>
        <v>-4.8833333333333062E-2</v>
      </c>
      <c r="H1354" s="16">
        <f t="shared" si="327"/>
        <v>-1.0333333333333528E-2</v>
      </c>
      <c r="I1354" s="16">
        <f t="shared" si="328"/>
        <v>-5.916666666666659E-2</v>
      </c>
      <c r="J1354" s="7">
        <f>VLOOKUP(C1354,'Nymex hist.'!A:B,2,0)</f>
        <v>2.149</v>
      </c>
      <c r="K1354" s="11">
        <f t="shared" si="323"/>
        <v>2.2355999999999998</v>
      </c>
      <c r="L1354" s="11">
        <f t="shared" si="325"/>
        <v>2.5377999999999998</v>
      </c>
      <c r="M1354" s="9">
        <f t="shared" si="329"/>
        <v>2.3879166666666665</v>
      </c>
      <c r="N1354" s="9">
        <f t="shared" si="330"/>
        <v>2.3390833333333334</v>
      </c>
      <c r="O1354" s="9">
        <f t="shared" si="331"/>
        <v>2.3287499999999999</v>
      </c>
      <c r="P1354" s="9">
        <f t="shared" si="332"/>
        <v>2.3537499999999998</v>
      </c>
      <c r="Q1354" s="9">
        <f t="shared" si="333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x14ac:dyDescent="0.2">
      <c r="A1355">
        <f t="shared" si="334"/>
        <v>3</v>
      </c>
      <c r="B1355">
        <f t="shared" si="335"/>
        <v>5</v>
      </c>
      <c r="C1355" s="1">
        <v>35935</v>
      </c>
      <c r="D1355">
        <f t="shared" si="336"/>
        <v>5</v>
      </c>
      <c r="E1355">
        <f t="shared" si="337"/>
        <v>1998</v>
      </c>
      <c r="F1355" s="17">
        <f t="shared" si="324"/>
        <v>0.29539999999999944</v>
      </c>
      <c r="G1355" s="16">
        <f t="shared" si="326"/>
        <v>-5.166666666666675E-2</v>
      </c>
      <c r="H1355" s="16">
        <f t="shared" si="327"/>
        <v>-8.2500000000003126E-3</v>
      </c>
      <c r="I1355" s="16">
        <f t="shared" si="328"/>
        <v>-5.9916666666667062E-2</v>
      </c>
      <c r="J1355" s="7">
        <f>VLOOKUP(C1355,'Nymex hist.'!A:B,2,0)</f>
        <v>2.169</v>
      </c>
      <c r="K1355" s="11">
        <f t="shared" si="323"/>
        <v>2.2524000000000002</v>
      </c>
      <c r="L1355" s="11">
        <f t="shared" si="325"/>
        <v>2.5477999999999996</v>
      </c>
      <c r="M1355" s="9">
        <f t="shared" si="329"/>
        <v>2.3906666666666667</v>
      </c>
      <c r="N1355" s="9">
        <f t="shared" si="330"/>
        <v>2.339</v>
      </c>
      <c r="O1355" s="9">
        <f t="shared" si="331"/>
        <v>2.3307499999999997</v>
      </c>
      <c r="P1355" s="9">
        <f t="shared" si="332"/>
        <v>2.35575</v>
      </c>
      <c r="Q1355" s="9">
        <f t="shared" si="333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">
      <c r="A1356" s="31">
        <f t="shared" si="334"/>
        <v>4</v>
      </c>
      <c r="B1356" s="31">
        <f t="shared" si="335"/>
        <v>5</v>
      </c>
      <c r="C1356" s="1">
        <v>35936</v>
      </c>
      <c r="D1356">
        <f t="shared" si="336"/>
        <v>5</v>
      </c>
      <c r="E1356">
        <f t="shared" si="337"/>
        <v>1998</v>
      </c>
      <c r="F1356" s="19">
        <f t="shared" si="324"/>
        <v>0.34459999999999935</v>
      </c>
      <c r="G1356" s="19">
        <f t="shared" si="326"/>
        <v>-3.9000000000000146E-2</v>
      </c>
      <c r="H1356" s="19">
        <f t="shared" si="327"/>
        <v>-6.4166666666669592E-3</v>
      </c>
      <c r="I1356" s="19">
        <f t="shared" si="328"/>
        <v>-4.5416666666667105E-2</v>
      </c>
      <c r="J1356" s="21">
        <f>VLOOKUP(C1356,'Nymex hist.'!A:B,2,0)</f>
        <v>2.0670000000000002</v>
      </c>
      <c r="K1356" s="21">
        <f t="shared" ref="K1356:K1387" si="338">AVERAGE(CC1356:CI1356)</f>
        <v>2.1620000000000004</v>
      </c>
      <c r="L1356" s="21">
        <f t="shared" si="325"/>
        <v>2.5065999999999997</v>
      </c>
      <c r="M1356" s="21">
        <f t="shared" si="329"/>
        <v>2.3711666666666669</v>
      </c>
      <c r="N1356" s="21">
        <f t="shared" si="330"/>
        <v>2.3321666666666667</v>
      </c>
      <c r="O1356" s="21">
        <f t="shared" si="331"/>
        <v>2.3257499999999998</v>
      </c>
      <c r="P1356" s="21">
        <f t="shared" si="332"/>
        <v>2.3507500000000001</v>
      </c>
      <c r="Q1356" s="21">
        <f t="shared" si="333"/>
        <v>2.3857500000000003</v>
      </c>
      <c r="R1356" s="8">
        <v>35936</v>
      </c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9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  <c r="BO1356" s="27"/>
      <c r="BP1356" s="27"/>
      <c r="BQ1356" s="27"/>
      <c r="BR1356" s="27"/>
      <c r="BS1356" s="27"/>
      <c r="BT1356" s="27"/>
      <c r="BU1356" s="27"/>
      <c r="BV1356" s="27"/>
      <c r="BW1356" s="27"/>
      <c r="BX1356" s="27"/>
      <c r="BY1356" s="27"/>
      <c r="BZ1356" s="27"/>
      <c r="CA1356" s="27"/>
      <c r="CB1356" s="27"/>
      <c r="CC1356" s="27"/>
      <c r="CD1356" s="27"/>
      <c r="CE1356" s="27">
        <v>2.0670000000000002</v>
      </c>
      <c r="CF1356" s="27">
        <v>2.105</v>
      </c>
      <c r="CG1356" s="27">
        <v>2.16</v>
      </c>
      <c r="CH1356" s="27">
        <v>2.21</v>
      </c>
      <c r="CI1356" s="27">
        <v>2.2679999999999998</v>
      </c>
      <c r="CJ1356" s="27">
        <v>2.4260000000000002</v>
      </c>
      <c r="CK1356" s="27">
        <v>2.5840000000000001</v>
      </c>
      <c r="CL1356" s="27">
        <v>2.6230000000000002</v>
      </c>
      <c r="CM1356" s="27">
        <v>2.5049999999999999</v>
      </c>
      <c r="CN1356" s="27">
        <v>2.395</v>
      </c>
      <c r="CO1356" s="27">
        <v>2.2850000000000001</v>
      </c>
      <c r="CP1356" s="27">
        <v>2.25</v>
      </c>
      <c r="CQ1356" s="27">
        <v>2.2519999999999998</v>
      </c>
      <c r="CR1356" s="27">
        <v>2.2559999999999998</v>
      </c>
      <c r="CS1356" s="27">
        <v>2.2730000000000001</v>
      </c>
      <c r="CT1356" s="27">
        <v>2.2869999999999999</v>
      </c>
      <c r="CU1356" s="27">
        <v>2.3149999999999999</v>
      </c>
      <c r="CV1356" s="27">
        <v>2.44</v>
      </c>
      <c r="CW1356" s="27">
        <v>2.573</v>
      </c>
      <c r="CX1356" s="27">
        <v>2.59</v>
      </c>
      <c r="CY1356" s="27">
        <v>2.4710000000000001</v>
      </c>
      <c r="CZ1356" s="27">
        <v>2.3519999999999999</v>
      </c>
      <c r="DA1356" s="27">
        <v>2.2400000000000002</v>
      </c>
      <c r="DB1356" s="27">
        <v>2.2250000000000001</v>
      </c>
      <c r="DC1356" s="27">
        <v>2.23</v>
      </c>
      <c r="DD1356" s="27">
        <v>2.2330000000000001</v>
      </c>
      <c r="DE1356" s="27">
        <v>2.2360000000000002</v>
      </c>
      <c r="DF1356" s="27">
        <v>2.2389999999999999</v>
      </c>
      <c r="DG1356" s="27">
        <v>2.2589999999999999</v>
      </c>
      <c r="DH1356" s="27">
        <v>2.3860000000000001</v>
      </c>
      <c r="DI1356" s="27">
        <v>2.5249999999999999</v>
      </c>
      <c r="DJ1356" s="27">
        <v>2.5449999999999999</v>
      </c>
      <c r="DK1356" s="27">
        <v>2.4279999999999999</v>
      </c>
      <c r="DL1356" s="27">
        <v>2.335</v>
      </c>
      <c r="DM1356" s="27">
        <v>2.2349999999999999</v>
      </c>
      <c r="DN1356" s="27">
        <v>2.2229999999999999</v>
      </c>
      <c r="DO1356" s="27">
        <v>2.2349999999999999</v>
      </c>
      <c r="DP1356" s="27">
        <v>2.238</v>
      </c>
      <c r="DQ1356" s="27">
        <v>2.2410000000000001</v>
      </c>
      <c r="DR1356" s="27">
        <v>2.2440000000000002</v>
      </c>
      <c r="DS1356" s="27">
        <v>2.2639999999999998</v>
      </c>
      <c r="DT1356" s="27">
        <v>2.391</v>
      </c>
      <c r="DU1356" s="27">
        <v>2.5299999999999998</v>
      </c>
      <c r="DV1356" s="27">
        <v>2.57</v>
      </c>
      <c r="DW1356" s="27">
        <v>2.4529999999999998</v>
      </c>
      <c r="DX1356" s="27">
        <v>2.36</v>
      </c>
      <c r="DY1356" s="27">
        <v>2.2599999999999998</v>
      </c>
      <c r="DZ1356" s="27">
        <v>2.2480000000000002</v>
      </c>
      <c r="EA1356" s="27">
        <v>2.2599999999999998</v>
      </c>
      <c r="EB1356" s="27">
        <v>2.2629999999999999</v>
      </c>
      <c r="EC1356" s="27">
        <v>2.266</v>
      </c>
      <c r="ED1356" s="27">
        <v>2.2690000000000001</v>
      </c>
      <c r="EE1356" s="27">
        <v>2.2890000000000001</v>
      </c>
      <c r="EF1356" s="27">
        <v>2.4159999999999999</v>
      </c>
      <c r="EG1356" s="27">
        <v>2.5550000000000002</v>
      </c>
      <c r="EH1356" s="27">
        <v>2.605</v>
      </c>
      <c r="EI1356" s="27">
        <v>2.488</v>
      </c>
      <c r="EJ1356" s="27">
        <v>2.395</v>
      </c>
      <c r="EK1356" s="27">
        <v>2.2949999999999999</v>
      </c>
      <c r="EL1356" s="27">
        <v>2.2829999999999999</v>
      </c>
      <c r="EM1356" s="27">
        <v>2.2949999999999999</v>
      </c>
      <c r="EN1356" s="27">
        <v>2.298</v>
      </c>
      <c r="EO1356" s="27">
        <v>2.3010000000000002</v>
      </c>
      <c r="EP1356" s="27">
        <v>2.3039999999999998</v>
      </c>
      <c r="EQ1356" s="27">
        <v>2.3239999999999998</v>
      </c>
      <c r="ER1356" s="27">
        <v>2.4510000000000001</v>
      </c>
      <c r="ES1356" s="27">
        <v>2.59</v>
      </c>
      <c r="ET1356" s="27">
        <v>2.65</v>
      </c>
      <c r="EU1356" s="27">
        <v>2.5329999999999999</v>
      </c>
      <c r="EV1356" s="27">
        <v>2.44</v>
      </c>
      <c r="EW1356" s="27">
        <v>2.34</v>
      </c>
      <c r="EX1356" s="27">
        <v>2.3279999999999998</v>
      </c>
      <c r="EY1356" s="27"/>
      <c r="EZ1356" s="27"/>
      <c r="FA1356" s="27"/>
      <c r="FB1356" s="27"/>
      <c r="FC1356" s="27"/>
      <c r="FD1356" s="27"/>
      <c r="FE1356" s="27"/>
      <c r="FF1356" s="27"/>
      <c r="FG1356" s="27"/>
      <c r="FH1356" s="27"/>
      <c r="FI1356" s="27"/>
      <c r="FJ1356" s="27"/>
      <c r="FK1356" s="27"/>
      <c r="FL1356" s="27"/>
      <c r="FM1356" s="27"/>
      <c r="FN1356" s="27"/>
      <c r="FO1356" s="27"/>
      <c r="FP1356" s="27"/>
      <c r="FQ1356" s="27"/>
      <c r="FR1356" s="27"/>
      <c r="FS1356" s="27"/>
      <c r="FT1356" s="27"/>
      <c r="FU1356" s="27"/>
      <c r="FV1356" s="27"/>
      <c r="FW1356" s="27"/>
      <c r="FX1356" s="27"/>
      <c r="FY1356" s="27"/>
      <c r="FZ1356" s="27"/>
      <c r="GA1356" s="27"/>
      <c r="GB1356" s="27"/>
      <c r="GC1356" s="27"/>
      <c r="GD1356" s="27"/>
      <c r="GE1356" s="27"/>
      <c r="GF1356" s="27"/>
      <c r="GG1356" s="27"/>
      <c r="GH1356" s="27"/>
      <c r="GI1356" s="27"/>
      <c r="GJ1356" s="27"/>
      <c r="GK1356" s="27"/>
      <c r="GL1356" s="27"/>
      <c r="GM1356" s="27"/>
      <c r="GN1356" s="27"/>
      <c r="GO1356" s="27"/>
      <c r="GP1356" s="27"/>
      <c r="GQ1356" s="27"/>
    </row>
    <row r="1357" spans="1:199" customFormat="1" x14ac:dyDescent="0.2">
      <c r="A1357">
        <f t="shared" si="334"/>
        <v>5</v>
      </c>
      <c r="B1357">
        <f t="shared" si="335"/>
        <v>5</v>
      </c>
      <c r="C1357" s="1">
        <v>35937</v>
      </c>
      <c r="D1357">
        <f t="shared" si="336"/>
        <v>5</v>
      </c>
      <c r="E1357">
        <f t="shared" si="337"/>
        <v>1998</v>
      </c>
      <c r="F1357" s="17">
        <f t="shared" si="324"/>
        <v>0.34260000000000002</v>
      </c>
      <c r="G1357" s="16">
        <f t="shared" si="326"/>
        <v>-3.3833333333332494E-2</v>
      </c>
      <c r="H1357" s="16">
        <f t="shared" si="327"/>
        <v>-4.750000000000032E-3</v>
      </c>
      <c r="I1357" s="16">
        <f t="shared" si="328"/>
        <v>-3.8583333333332526E-2</v>
      </c>
      <c r="J1357" s="7">
        <f>VLOOKUP(C1357,'Nymex hist.'!A:B,2,0)</f>
        <v>2.0939999999999999</v>
      </c>
      <c r="K1357" s="11">
        <f t="shared" si="338"/>
        <v>2.1774</v>
      </c>
      <c r="L1357" s="11">
        <f t="shared" si="325"/>
        <v>2.52</v>
      </c>
      <c r="M1357" s="9">
        <f t="shared" si="329"/>
        <v>2.3813333333333326</v>
      </c>
      <c r="N1357" s="9">
        <f t="shared" si="330"/>
        <v>2.3475000000000001</v>
      </c>
      <c r="O1357" s="9">
        <f t="shared" si="331"/>
        <v>2.3427500000000001</v>
      </c>
      <c r="P1357" s="9">
        <f t="shared" si="332"/>
        <v>2.3677500000000005</v>
      </c>
      <c r="Q1357" s="9">
        <f t="shared" si="333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x14ac:dyDescent="0.2">
      <c r="A1358">
        <f t="shared" si="334"/>
        <v>2</v>
      </c>
      <c r="B1358">
        <f t="shared" si="335"/>
        <v>5</v>
      </c>
      <c r="C1358" s="1">
        <v>35941</v>
      </c>
      <c r="D1358">
        <f t="shared" si="336"/>
        <v>5</v>
      </c>
      <c r="E1358">
        <f t="shared" si="337"/>
        <v>1998</v>
      </c>
      <c r="F1358" s="17">
        <f t="shared" si="324"/>
        <v>0.34099999999999975</v>
      </c>
      <c r="G1358" s="16">
        <f t="shared" si="326"/>
        <v>-3.2333333333332881E-2</v>
      </c>
      <c r="H1358" s="16">
        <f t="shared" si="327"/>
        <v>-3.5000000000002807E-3</v>
      </c>
      <c r="I1358" s="16">
        <f t="shared" si="328"/>
        <v>-3.5833333333333162E-2</v>
      </c>
      <c r="J1358" s="7">
        <f>VLOOKUP(C1358,'Nymex hist.'!A:B,2,0)</f>
        <v>2.0950000000000002</v>
      </c>
      <c r="K1358" s="11">
        <f t="shared" si="338"/>
        <v>2.1728000000000001</v>
      </c>
      <c r="L1358" s="11">
        <f t="shared" si="325"/>
        <v>2.5137999999999998</v>
      </c>
      <c r="M1358" s="9">
        <f t="shared" si="329"/>
        <v>2.375833333333333</v>
      </c>
      <c r="N1358" s="9">
        <f t="shared" si="330"/>
        <v>2.3435000000000001</v>
      </c>
      <c r="O1358" s="9">
        <f t="shared" si="331"/>
        <v>2.34</v>
      </c>
      <c r="P1358" s="9">
        <f t="shared" si="332"/>
        <v>2.3649999999999998</v>
      </c>
      <c r="Q1358" s="9">
        <f t="shared" si="333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x14ac:dyDescent="0.2">
      <c r="A1359">
        <f t="shared" si="334"/>
        <v>3</v>
      </c>
      <c r="B1359">
        <f t="shared" si="335"/>
        <v>5</v>
      </c>
      <c r="C1359" s="1">
        <v>35942</v>
      </c>
      <c r="D1359">
        <f t="shared" si="336"/>
        <v>5</v>
      </c>
      <c r="E1359">
        <f t="shared" si="337"/>
        <v>1998</v>
      </c>
      <c r="F1359" s="17">
        <f t="shared" si="324"/>
        <v>0.37659999999999982</v>
      </c>
      <c r="G1359" s="16">
        <f t="shared" si="326"/>
        <v>-2.7750000000000163E-2</v>
      </c>
      <c r="H1359" s="16">
        <f t="shared" si="327"/>
        <v>-3.4999999999998366E-3</v>
      </c>
      <c r="I1359" s="16">
        <f t="shared" si="328"/>
        <v>-3.125E-2</v>
      </c>
      <c r="J1359" s="7">
        <f>VLOOKUP(C1359,'Nymex hist.'!A:B,2,0)</f>
        <v>2.0169999999999999</v>
      </c>
      <c r="K1359" s="11">
        <f t="shared" si="338"/>
        <v>2.1048</v>
      </c>
      <c r="L1359" s="11">
        <f t="shared" si="325"/>
        <v>2.4813999999999998</v>
      </c>
      <c r="M1359" s="9">
        <f t="shared" si="329"/>
        <v>2.36225</v>
      </c>
      <c r="N1359" s="9">
        <f t="shared" si="330"/>
        <v>2.3344999999999998</v>
      </c>
      <c r="O1359" s="9">
        <f t="shared" si="331"/>
        <v>2.331</v>
      </c>
      <c r="P1359" s="9">
        <f t="shared" si="332"/>
        <v>2.3560000000000003</v>
      </c>
      <c r="Q1359" s="9">
        <f t="shared" si="333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">
      <c r="A1360" s="31">
        <f t="shared" si="334"/>
        <v>4</v>
      </c>
      <c r="B1360" s="31">
        <f t="shared" si="335"/>
        <v>5</v>
      </c>
      <c r="C1360" s="1">
        <v>35943</v>
      </c>
      <c r="D1360">
        <f t="shared" si="336"/>
        <v>5</v>
      </c>
      <c r="E1360">
        <f t="shared" si="337"/>
        <v>1998</v>
      </c>
      <c r="F1360" s="19">
        <f t="shared" si="324"/>
        <v>0.37179999999999991</v>
      </c>
      <c r="G1360" s="19">
        <f t="shared" si="326"/>
        <v>-2.6583333333333403E-2</v>
      </c>
      <c r="H1360" s="19">
        <f t="shared" si="327"/>
        <v>1.083333333332881E-3</v>
      </c>
      <c r="I1360" s="19">
        <f t="shared" si="328"/>
        <v>-2.5500000000000522E-2</v>
      </c>
      <c r="J1360" s="21">
        <f>VLOOKUP(C1360,'Nymex hist.'!A:B,2,0)</f>
        <v>2.0710000000000002</v>
      </c>
      <c r="K1360" s="21">
        <f t="shared" si="338"/>
        <v>2.1225999999999998</v>
      </c>
      <c r="L1360" s="21">
        <f t="shared" si="325"/>
        <v>2.4943999999999997</v>
      </c>
      <c r="M1360" s="21">
        <f t="shared" si="329"/>
        <v>2.3678333333333335</v>
      </c>
      <c r="N1360" s="21">
        <f t="shared" si="330"/>
        <v>2.3412500000000001</v>
      </c>
      <c r="O1360" s="21">
        <f t="shared" si="331"/>
        <v>2.3423333333333329</v>
      </c>
      <c r="P1360" s="21">
        <f t="shared" si="332"/>
        <v>2.3673333333333333</v>
      </c>
      <c r="Q1360" s="21">
        <f t="shared" si="333"/>
        <v>2.4023333333333334</v>
      </c>
      <c r="R1360" s="8">
        <v>35943</v>
      </c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9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  <c r="BO1360" s="27"/>
      <c r="BP1360" s="27"/>
      <c r="BQ1360" s="27"/>
      <c r="BR1360" s="27"/>
      <c r="BS1360" s="27"/>
      <c r="BT1360" s="27"/>
      <c r="BU1360" s="27"/>
      <c r="BV1360" s="27"/>
      <c r="BW1360" s="27"/>
      <c r="BX1360" s="27"/>
      <c r="BY1360" s="27"/>
      <c r="BZ1360" s="27"/>
      <c r="CA1360" s="27"/>
      <c r="CB1360" s="27"/>
      <c r="CC1360" s="27"/>
      <c r="CD1360" s="27"/>
      <c r="CE1360" s="27">
        <v>2.0169999999999999</v>
      </c>
      <c r="CF1360" s="27">
        <v>2.0710000000000002</v>
      </c>
      <c r="CG1360" s="27">
        <v>2.1240000000000001</v>
      </c>
      <c r="CH1360" s="27">
        <v>2.1680000000000001</v>
      </c>
      <c r="CI1360" s="27">
        <v>2.2330000000000001</v>
      </c>
      <c r="CJ1360" s="27">
        <v>2.4</v>
      </c>
      <c r="CK1360" s="27">
        <v>2.5670000000000002</v>
      </c>
      <c r="CL1360" s="27">
        <v>2.61</v>
      </c>
      <c r="CM1360" s="27">
        <v>2.5</v>
      </c>
      <c r="CN1360" s="27">
        <v>2.395</v>
      </c>
      <c r="CO1360" s="27">
        <v>2.2879999999999998</v>
      </c>
      <c r="CP1360" s="27">
        <v>2.2480000000000002</v>
      </c>
      <c r="CQ1360" s="27">
        <v>2.2480000000000002</v>
      </c>
      <c r="CR1360" s="27">
        <v>2.2530000000000001</v>
      </c>
      <c r="CS1360" s="27">
        <v>2.27</v>
      </c>
      <c r="CT1360" s="27">
        <v>2.2839999999999998</v>
      </c>
      <c r="CU1360" s="27">
        <v>2.3119999999999998</v>
      </c>
      <c r="CV1360" s="27">
        <v>2.4369999999999998</v>
      </c>
      <c r="CW1360" s="27">
        <v>2.569</v>
      </c>
      <c r="CX1360" s="27">
        <v>2.5859999999999999</v>
      </c>
      <c r="CY1360" s="27">
        <v>2.4710000000000001</v>
      </c>
      <c r="CZ1360" s="27">
        <v>2.3540000000000001</v>
      </c>
      <c r="DA1360" s="27">
        <v>2.246</v>
      </c>
      <c r="DB1360" s="27">
        <v>2.2309999999999999</v>
      </c>
      <c r="DC1360" s="27">
        <v>2.2360000000000002</v>
      </c>
      <c r="DD1360" s="27">
        <v>2.2389999999999999</v>
      </c>
      <c r="DE1360" s="27">
        <v>2.2519999999999998</v>
      </c>
      <c r="DF1360" s="27">
        <v>2.2559999999999998</v>
      </c>
      <c r="DG1360" s="27">
        <v>2.2770000000000001</v>
      </c>
      <c r="DH1360" s="27">
        <v>2.4039999999999999</v>
      </c>
      <c r="DI1360" s="27">
        <v>2.5430000000000001</v>
      </c>
      <c r="DJ1360" s="27">
        <v>2.5630000000000002</v>
      </c>
      <c r="DK1360" s="27">
        <v>2.4460000000000002</v>
      </c>
      <c r="DL1360" s="27">
        <v>2.355</v>
      </c>
      <c r="DM1360" s="27">
        <v>2.2549999999999999</v>
      </c>
      <c r="DN1360" s="27">
        <v>2.2429999999999999</v>
      </c>
      <c r="DO1360" s="27">
        <v>2.2450000000000001</v>
      </c>
      <c r="DP1360" s="27">
        <v>2.2440000000000002</v>
      </c>
      <c r="DQ1360" s="27">
        <v>2.2570000000000001</v>
      </c>
      <c r="DR1360" s="27">
        <v>2.2610000000000001</v>
      </c>
      <c r="DS1360" s="27">
        <v>2.282</v>
      </c>
      <c r="DT1360" s="27">
        <v>2.4089999999999998</v>
      </c>
      <c r="DU1360" s="27">
        <v>2.548</v>
      </c>
      <c r="DV1360" s="27">
        <v>2.5880000000000001</v>
      </c>
      <c r="DW1360" s="27">
        <v>2.4710000000000001</v>
      </c>
      <c r="DX1360" s="27">
        <v>2.38</v>
      </c>
      <c r="DY1360" s="27">
        <v>2.2799999999999998</v>
      </c>
      <c r="DZ1360" s="27">
        <v>2.2679999999999998</v>
      </c>
      <c r="EA1360" s="27">
        <v>2.27</v>
      </c>
      <c r="EB1360" s="27">
        <v>2.2690000000000001</v>
      </c>
      <c r="EC1360" s="27">
        <v>2.282</v>
      </c>
      <c r="ED1360" s="27">
        <v>2.286</v>
      </c>
      <c r="EE1360" s="27">
        <v>2.3069999999999999</v>
      </c>
      <c r="EF1360" s="27">
        <v>2.4340000000000002</v>
      </c>
      <c r="EG1360" s="27">
        <v>2.573</v>
      </c>
      <c r="EH1360" s="27">
        <v>2.6230000000000002</v>
      </c>
      <c r="EI1360" s="27">
        <v>2.5059999999999998</v>
      </c>
      <c r="EJ1360" s="27">
        <v>2.415</v>
      </c>
      <c r="EK1360" s="27">
        <v>2.3149999999999999</v>
      </c>
      <c r="EL1360" s="27">
        <v>2.3029999999999999</v>
      </c>
      <c r="EM1360" s="27">
        <v>2.3050000000000002</v>
      </c>
      <c r="EN1360" s="27">
        <v>2.3039999999999998</v>
      </c>
      <c r="EO1360" s="27">
        <v>2.3170000000000002</v>
      </c>
      <c r="EP1360" s="27">
        <v>2.3210000000000002</v>
      </c>
      <c r="EQ1360" s="27">
        <v>2.3420000000000001</v>
      </c>
      <c r="ER1360" s="27">
        <v>2.4689999999999999</v>
      </c>
      <c r="ES1360" s="27">
        <v>2.6080000000000001</v>
      </c>
      <c r="ET1360" s="27">
        <v>2.6680000000000001</v>
      </c>
      <c r="EU1360" s="27">
        <v>2.5510000000000002</v>
      </c>
      <c r="EV1360" s="27">
        <v>2.46</v>
      </c>
      <c r="EW1360" s="27">
        <v>2.36</v>
      </c>
      <c r="EX1360" s="27">
        <v>2.3479999999999999</v>
      </c>
      <c r="EY1360" s="27"/>
      <c r="EZ1360" s="27"/>
      <c r="FA1360" s="27"/>
      <c r="FB1360" s="27"/>
      <c r="FC1360" s="27"/>
      <c r="FD1360" s="27"/>
      <c r="FE1360" s="27"/>
      <c r="FF1360" s="27"/>
      <c r="FG1360" s="27"/>
      <c r="FH1360" s="27"/>
      <c r="FI1360" s="27"/>
      <c r="FJ1360" s="27"/>
      <c r="FK1360" s="27"/>
      <c r="FL1360" s="27"/>
      <c r="FM1360" s="27"/>
      <c r="FN1360" s="27"/>
      <c r="FO1360" s="27"/>
      <c r="FP1360" s="27"/>
      <c r="FQ1360" s="27"/>
      <c r="FR1360" s="27"/>
      <c r="FS1360" s="27"/>
      <c r="FT1360" s="27"/>
      <c r="FU1360" s="27"/>
      <c r="FV1360" s="27"/>
      <c r="FW1360" s="27"/>
      <c r="FX1360" s="27"/>
      <c r="FY1360" s="27"/>
      <c r="FZ1360" s="27"/>
      <c r="GA1360" s="27"/>
      <c r="GB1360" s="27"/>
      <c r="GC1360" s="27"/>
      <c r="GD1360" s="27"/>
      <c r="GE1360" s="27"/>
      <c r="GF1360" s="27"/>
      <c r="GG1360" s="27"/>
      <c r="GH1360" s="27"/>
      <c r="GI1360" s="27"/>
      <c r="GJ1360" s="27"/>
      <c r="GK1360" s="27"/>
      <c r="GL1360" s="27"/>
      <c r="GM1360" s="27"/>
      <c r="GN1360" s="27"/>
      <c r="GO1360" s="27"/>
      <c r="GP1360" s="27"/>
      <c r="GQ1360" s="27"/>
    </row>
    <row r="1361" spans="1:199" customFormat="1" x14ac:dyDescent="0.2">
      <c r="A1361">
        <f t="shared" si="334"/>
        <v>5</v>
      </c>
      <c r="B1361">
        <f t="shared" si="335"/>
        <v>5</v>
      </c>
      <c r="C1361" s="1">
        <v>35944</v>
      </c>
      <c r="D1361">
        <f t="shared" si="336"/>
        <v>5</v>
      </c>
      <c r="E1361">
        <f t="shared" si="337"/>
        <v>1998</v>
      </c>
      <c r="F1361" s="17">
        <f t="shared" si="324"/>
        <v>0.35140000000000038</v>
      </c>
      <c r="G1361" s="16">
        <f t="shared" si="326"/>
        <v>-3.5500000000000309E-2</v>
      </c>
      <c r="H1361" s="16">
        <f t="shared" si="327"/>
        <v>1.2500000000006395E-3</v>
      </c>
      <c r="I1361" s="16">
        <f t="shared" si="328"/>
        <v>-3.424999999999967E-2</v>
      </c>
      <c r="J1361" s="7">
        <f>VLOOKUP(C1361,'Nymex hist.'!A:B,2,0)</f>
        <v>2.17</v>
      </c>
      <c r="K1361" s="11">
        <f t="shared" si="338"/>
        <v>2.1827999999999994</v>
      </c>
      <c r="L1361" s="11">
        <f t="shared" si="325"/>
        <v>2.5341999999999998</v>
      </c>
      <c r="M1361" s="9">
        <f t="shared" si="329"/>
        <v>2.3815833333333334</v>
      </c>
      <c r="N1361" s="9">
        <f t="shared" si="330"/>
        <v>2.3460833333333331</v>
      </c>
      <c r="O1361" s="9">
        <f t="shared" si="331"/>
        <v>2.3473333333333337</v>
      </c>
      <c r="P1361" s="9">
        <f t="shared" si="332"/>
        <v>2.3723333333333332</v>
      </c>
      <c r="Q1361" s="9">
        <f t="shared" si="333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x14ac:dyDescent="0.2">
      <c r="A1362">
        <f t="shared" si="334"/>
        <v>1</v>
      </c>
      <c r="B1362">
        <f t="shared" si="335"/>
        <v>6</v>
      </c>
      <c r="C1362" s="1">
        <v>35947</v>
      </c>
      <c r="D1362">
        <f t="shared" si="336"/>
        <v>6</v>
      </c>
      <c r="E1362">
        <f t="shared" si="337"/>
        <v>1998</v>
      </c>
      <c r="F1362" s="17">
        <f t="shared" si="324"/>
        <v>0.30705000000000071</v>
      </c>
      <c r="G1362" s="16">
        <f t="shared" si="326"/>
        <v>-4.3916666666666604E-2</v>
      </c>
      <c r="H1362" s="16">
        <f t="shared" si="327"/>
        <v>-1.7499999999999183E-3</v>
      </c>
      <c r="I1362" s="16">
        <f t="shared" si="328"/>
        <v>-4.5666666666666522E-2</v>
      </c>
      <c r="J1362" s="7">
        <f>VLOOKUP(C1362,'Nymex hist.'!A:B,2,0)</f>
        <v>2.1909999999999998</v>
      </c>
      <c r="K1362" s="11">
        <f t="shared" si="338"/>
        <v>2.2457499999999997</v>
      </c>
      <c r="L1362" s="11">
        <f t="shared" si="325"/>
        <v>2.5528000000000004</v>
      </c>
      <c r="M1362" s="9">
        <f t="shared" si="329"/>
        <v>2.3955000000000002</v>
      </c>
      <c r="N1362" s="9">
        <f t="shared" si="330"/>
        <v>2.3515833333333336</v>
      </c>
      <c r="O1362" s="9">
        <f t="shared" si="331"/>
        <v>2.3498333333333337</v>
      </c>
      <c r="P1362" s="9">
        <f t="shared" si="332"/>
        <v>2.3748333333333336</v>
      </c>
      <c r="Q1362" s="9">
        <f t="shared" si="333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x14ac:dyDescent="0.2">
      <c r="A1363">
        <f t="shared" si="334"/>
        <v>2</v>
      </c>
      <c r="B1363">
        <f t="shared" si="335"/>
        <v>6</v>
      </c>
      <c r="C1363" s="1">
        <v>35948</v>
      </c>
      <c r="D1363">
        <f t="shared" si="336"/>
        <v>6</v>
      </c>
      <c r="E1363">
        <f t="shared" si="337"/>
        <v>1998</v>
      </c>
      <c r="F1363" s="17">
        <f t="shared" si="324"/>
        <v>0.32775000000000043</v>
      </c>
      <c r="G1363" s="16">
        <f t="shared" si="326"/>
        <v>-4.2666666666666409E-2</v>
      </c>
      <c r="H1363" s="16">
        <f t="shared" si="327"/>
        <v>-1.7499999999999183E-3</v>
      </c>
      <c r="I1363" s="16">
        <f t="shared" si="328"/>
        <v>-4.4416666666666327E-2</v>
      </c>
      <c r="J1363" s="7">
        <f>VLOOKUP(C1363,'Nymex hist.'!A:B,2,0)</f>
        <v>2.1560000000000001</v>
      </c>
      <c r="K1363" s="11">
        <f t="shared" si="338"/>
        <v>2.2182499999999998</v>
      </c>
      <c r="L1363" s="11">
        <f t="shared" si="325"/>
        <v>2.5460000000000003</v>
      </c>
      <c r="M1363" s="9">
        <f t="shared" si="329"/>
        <v>2.39425</v>
      </c>
      <c r="N1363" s="9">
        <f t="shared" si="330"/>
        <v>2.3515833333333336</v>
      </c>
      <c r="O1363" s="9">
        <f t="shared" si="331"/>
        <v>2.3498333333333337</v>
      </c>
      <c r="P1363" s="9">
        <f t="shared" si="332"/>
        <v>2.3748333333333336</v>
      </c>
      <c r="Q1363" s="9">
        <f t="shared" si="333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x14ac:dyDescent="0.2">
      <c r="A1364">
        <f t="shared" si="334"/>
        <v>3</v>
      </c>
      <c r="B1364">
        <f t="shared" si="335"/>
        <v>6</v>
      </c>
      <c r="C1364" s="1">
        <v>35949</v>
      </c>
      <c r="D1364">
        <f t="shared" si="336"/>
        <v>6</v>
      </c>
      <c r="E1364">
        <f t="shared" si="337"/>
        <v>1998</v>
      </c>
      <c r="F1364" s="17">
        <f t="shared" si="324"/>
        <v>0.34999999999999964</v>
      </c>
      <c r="G1364" s="16">
        <f t="shared" si="326"/>
        <v>-5.0083333333333258E-2</v>
      </c>
      <c r="H1364" s="16">
        <f t="shared" si="327"/>
        <v>-2.4999999999999467E-3</v>
      </c>
      <c r="I1364" s="16">
        <f t="shared" si="328"/>
        <v>-5.2583333333333204E-2</v>
      </c>
      <c r="J1364" s="7">
        <f>VLOOKUP(C1364,'Nymex hist.'!A:B,2,0)</f>
        <v>2.1059999999999999</v>
      </c>
      <c r="K1364" s="11">
        <f t="shared" si="338"/>
        <v>2.177</v>
      </c>
      <c r="L1364" s="11">
        <f t="shared" si="325"/>
        <v>2.5269999999999997</v>
      </c>
      <c r="M1364" s="9">
        <f t="shared" si="329"/>
        <v>2.3824166666666664</v>
      </c>
      <c r="N1364" s="9">
        <f t="shared" si="330"/>
        <v>2.3323333333333331</v>
      </c>
      <c r="O1364" s="9">
        <f t="shared" si="331"/>
        <v>2.3298333333333332</v>
      </c>
      <c r="P1364" s="9">
        <f t="shared" si="332"/>
        <v>2.3548333333333331</v>
      </c>
      <c r="Q1364" s="9">
        <f t="shared" si="333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">
      <c r="A1365" s="31">
        <f t="shared" si="334"/>
        <v>4</v>
      </c>
      <c r="B1365" s="31">
        <f t="shared" si="335"/>
        <v>6</v>
      </c>
      <c r="C1365" s="1">
        <v>35950</v>
      </c>
      <c r="D1365">
        <f t="shared" si="336"/>
        <v>6</v>
      </c>
      <c r="E1365">
        <f t="shared" si="337"/>
        <v>1998</v>
      </c>
      <c r="F1365" s="19">
        <f t="shared" si="324"/>
        <v>0.39305000000000012</v>
      </c>
      <c r="G1365" s="19">
        <f t="shared" si="326"/>
        <v>-4.6083333333333254E-2</v>
      </c>
      <c r="H1365" s="19">
        <f t="shared" si="327"/>
        <v>-2.4999999999999467E-3</v>
      </c>
      <c r="I1365" s="19">
        <f t="shared" si="328"/>
        <v>-4.8583333333333201E-2</v>
      </c>
      <c r="J1365" s="21">
        <f>VLOOKUP(C1365,'Nymex hist.'!A:B,2,0)</f>
        <v>2.02</v>
      </c>
      <c r="K1365" s="21">
        <f t="shared" si="338"/>
        <v>2.0947499999999999</v>
      </c>
      <c r="L1365" s="21">
        <f t="shared" si="325"/>
        <v>2.4878</v>
      </c>
      <c r="M1365" s="21">
        <f t="shared" si="329"/>
        <v>2.3684166666666666</v>
      </c>
      <c r="N1365" s="21">
        <f t="shared" si="330"/>
        <v>2.3223333333333334</v>
      </c>
      <c r="O1365" s="21">
        <f t="shared" si="331"/>
        <v>2.3198333333333334</v>
      </c>
      <c r="P1365" s="21">
        <f t="shared" si="332"/>
        <v>2.3448333333333333</v>
      </c>
      <c r="Q1365" s="21">
        <f t="shared" si="333"/>
        <v>2.3798333333333335</v>
      </c>
      <c r="R1365" s="8">
        <v>35950</v>
      </c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9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  <c r="BO1365" s="27"/>
      <c r="BP1365" s="27"/>
      <c r="BQ1365" s="27"/>
      <c r="BR1365" s="27"/>
      <c r="BS1365" s="27"/>
      <c r="BT1365" s="27"/>
      <c r="BU1365" s="27"/>
      <c r="BV1365" s="27"/>
      <c r="BW1365" s="27"/>
      <c r="BX1365" s="27"/>
      <c r="BY1365" s="27"/>
      <c r="BZ1365" s="27"/>
      <c r="CA1365" s="27"/>
      <c r="CB1365" s="27"/>
      <c r="CC1365" s="27"/>
      <c r="CD1365" s="27"/>
      <c r="CE1365" s="27"/>
      <c r="CF1365" s="27">
        <v>2.02</v>
      </c>
      <c r="CG1365" s="27">
        <v>2.0680000000000001</v>
      </c>
      <c r="CH1365" s="27">
        <v>2.1179999999999999</v>
      </c>
      <c r="CI1365" s="27">
        <v>2.173</v>
      </c>
      <c r="CJ1365" s="27">
        <v>2.3679999999999999</v>
      </c>
      <c r="CK1365" s="27">
        <v>2.5649999999999999</v>
      </c>
      <c r="CL1365" s="27">
        <v>2.6120000000000001</v>
      </c>
      <c r="CM1365" s="27">
        <v>2.5009999999999999</v>
      </c>
      <c r="CN1365" s="27">
        <v>2.3929999999999998</v>
      </c>
      <c r="CO1365" s="27">
        <v>2.2930000000000001</v>
      </c>
      <c r="CP1365" s="27">
        <v>2.2629999999999999</v>
      </c>
      <c r="CQ1365" s="27">
        <v>2.2599999999999998</v>
      </c>
      <c r="CR1365" s="27">
        <v>2.2629999999999999</v>
      </c>
      <c r="CS1365" s="27">
        <v>2.2730000000000001</v>
      </c>
      <c r="CT1365" s="27">
        <v>2.2810000000000001</v>
      </c>
      <c r="CU1365" s="27">
        <v>2.3050000000000002</v>
      </c>
      <c r="CV1365" s="27">
        <v>2.4239999999999999</v>
      </c>
      <c r="CW1365" s="27">
        <v>2.5529999999999999</v>
      </c>
      <c r="CX1365" s="27">
        <v>2.57</v>
      </c>
      <c r="CY1365" s="27">
        <v>2.4540000000000002</v>
      </c>
      <c r="CZ1365" s="27">
        <v>2.3340000000000001</v>
      </c>
      <c r="DA1365" s="27">
        <v>2.2290000000000001</v>
      </c>
      <c r="DB1365" s="27">
        <v>2.214</v>
      </c>
      <c r="DC1365" s="27">
        <v>2.2160000000000002</v>
      </c>
      <c r="DD1365" s="27">
        <v>2.2189999999999999</v>
      </c>
      <c r="DE1365" s="27">
        <v>2.2320000000000002</v>
      </c>
      <c r="DF1365" s="27">
        <v>2.2360000000000002</v>
      </c>
      <c r="DG1365" s="27">
        <v>2.2570000000000001</v>
      </c>
      <c r="DH1365" s="27">
        <v>2.3839999999999999</v>
      </c>
      <c r="DI1365" s="27">
        <v>2.5230000000000001</v>
      </c>
      <c r="DJ1365" s="27">
        <v>2.5430000000000001</v>
      </c>
      <c r="DK1365" s="27">
        <v>2.4260000000000002</v>
      </c>
      <c r="DL1365" s="27">
        <v>2.335</v>
      </c>
      <c r="DM1365" s="27">
        <v>2.2349999999999999</v>
      </c>
      <c r="DN1365" s="27">
        <v>2.2229999999999999</v>
      </c>
      <c r="DO1365" s="27">
        <v>2.2250000000000001</v>
      </c>
      <c r="DP1365" s="27">
        <v>2.2189999999999999</v>
      </c>
      <c r="DQ1365" s="27">
        <v>2.2320000000000002</v>
      </c>
      <c r="DR1365" s="27">
        <v>2.2360000000000002</v>
      </c>
      <c r="DS1365" s="27">
        <v>2.2570000000000001</v>
      </c>
      <c r="DT1365" s="27">
        <v>2.3839999999999999</v>
      </c>
      <c r="DU1365" s="27">
        <v>2.5230000000000001</v>
      </c>
      <c r="DV1365" s="27">
        <v>2.5680000000000001</v>
      </c>
      <c r="DW1365" s="27">
        <v>2.4510000000000001</v>
      </c>
      <c r="DX1365" s="27">
        <v>2.36</v>
      </c>
      <c r="DY1365" s="27">
        <v>2.2599999999999998</v>
      </c>
      <c r="DZ1365" s="27">
        <v>2.2480000000000002</v>
      </c>
      <c r="EA1365" s="27">
        <v>2.25</v>
      </c>
      <c r="EB1365" s="27">
        <v>2.2440000000000002</v>
      </c>
      <c r="EC1365" s="27">
        <v>2.2570000000000001</v>
      </c>
      <c r="ED1365" s="27">
        <v>2.2610000000000001</v>
      </c>
      <c r="EE1365" s="27">
        <v>2.282</v>
      </c>
      <c r="EF1365" s="27">
        <v>2.4089999999999998</v>
      </c>
      <c r="EG1365" s="27">
        <v>2.548</v>
      </c>
      <c r="EH1365" s="27">
        <v>2.6030000000000002</v>
      </c>
      <c r="EI1365" s="27">
        <v>2.4860000000000002</v>
      </c>
      <c r="EJ1365" s="27">
        <v>2.395</v>
      </c>
      <c r="EK1365" s="27">
        <v>2.2949999999999999</v>
      </c>
      <c r="EL1365" s="27">
        <v>2.2829999999999999</v>
      </c>
      <c r="EM1365" s="27">
        <v>2.2850000000000001</v>
      </c>
      <c r="EN1365" s="27">
        <v>2.2789999999999999</v>
      </c>
      <c r="EO1365" s="27">
        <v>2.2919999999999998</v>
      </c>
      <c r="EP1365" s="27">
        <v>2.2959999999999998</v>
      </c>
      <c r="EQ1365" s="27">
        <v>2.3170000000000002</v>
      </c>
      <c r="ER1365" s="27">
        <v>2.444</v>
      </c>
      <c r="ES1365" s="27">
        <v>2.5830000000000002</v>
      </c>
      <c r="ET1365" s="27">
        <v>2.6480000000000001</v>
      </c>
      <c r="EU1365" s="27">
        <v>2.5310000000000001</v>
      </c>
      <c r="EV1365" s="27">
        <v>2.44</v>
      </c>
      <c r="EW1365" s="27">
        <v>2.34</v>
      </c>
      <c r="EX1365" s="27">
        <v>2.3279999999999998</v>
      </c>
      <c r="EY1365" s="27">
        <v>2.33</v>
      </c>
      <c r="EZ1365" s="27"/>
      <c r="FA1365" s="27"/>
      <c r="FB1365" s="27"/>
      <c r="FC1365" s="27"/>
      <c r="FD1365" s="27"/>
      <c r="FE1365" s="27"/>
      <c r="FF1365" s="27"/>
      <c r="FG1365" s="27"/>
      <c r="FH1365" s="27"/>
      <c r="FI1365" s="27"/>
      <c r="FJ1365" s="27"/>
      <c r="FK1365" s="27"/>
      <c r="FL1365" s="27"/>
      <c r="FM1365" s="27"/>
      <c r="FN1365" s="27"/>
      <c r="FO1365" s="27"/>
      <c r="FP1365" s="27"/>
      <c r="FQ1365" s="27"/>
      <c r="FR1365" s="27"/>
      <c r="FS1365" s="27"/>
      <c r="FT1365" s="27"/>
      <c r="FU1365" s="27"/>
      <c r="FV1365" s="27"/>
      <c r="FW1365" s="27"/>
      <c r="FX1365" s="27"/>
      <c r="FY1365" s="27"/>
      <c r="FZ1365" s="27"/>
      <c r="GA1365" s="27"/>
      <c r="GB1365" s="27"/>
      <c r="GC1365" s="27"/>
      <c r="GD1365" s="27"/>
      <c r="GE1365" s="27"/>
      <c r="GF1365" s="27"/>
      <c r="GG1365" s="27"/>
      <c r="GH1365" s="27"/>
      <c r="GI1365" s="27"/>
      <c r="GJ1365" s="27"/>
      <c r="GK1365" s="27"/>
      <c r="GL1365" s="27"/>
      <c r="GM1365" s="27"/>
      <c r="GN1365" s="27"/>
      <c r="GO1365" s="27"/>
      <c r="GP1365" s="27"/>
      <c r="GQ1365" s="27"/>
    </row>
    <row r="1366" spans="1:199" customFormat="1" x14ac:dyDescent="0.2">
      <c r="A1366">
        <f t="shared" si="334"/>
        <v>5</v>
      </c>
      <c r="B1366">
        <f t="shared" si="335"/>
        <v>6</v>
      </c>
      <c r="C1366" s="1">
        <v>35951</v>
      </c>
      <c r="D1366">
        <f t="shared" si="336"/>
        <v>6</v>
      </c>
      <c r="E1366">
        <f t="shared" si="337"/>
        <v>1998</v>
      </c>
      <c r="F1366" s="17">
        <f t="shared" si="324"/>
        <v>0.39179999999999948</v>
      </c>
      <c r="G1366" s="16">
        <f t="shared" si="326"/>
        <v>-4.6166666666666245E-2</v>
      </c>
      <c r="H1366" s="16">
        <f t="shared" si="327"/>
        <v>-2.4999999999999467E-3</v>
      </c>
      <c r="I1366" s="16">
        <f t="shared" si="328"/>
        <v>-4.8666666666666192E-2</v>
      </c>
      <c r="J1366" s="7">
        <f>VLOOKUP(C1366,'Nymex hist.'!A:B,2,0)</f>
        <v>2.0270000000000001</v>
      </c>
      <c r="K1366" s="11">
        <f t="shared" si="338"/>
        <v>2.0970000000000004</v>
      </c>
      <c r="L1366" s="11">
        <f t="shared" si="325"/>
        <v>2.4887999999999999</v>
      </c>
      <c r="M1366" s="9">
        <f t="shared" si="329"/>
        <v>2.3684999999999996</v>
      </c>
      <c r="N1366" s="9">
        <f t="shared" si="330"/>
        <v>2.3223333333333334</v>
      </c>
      <c r="O1366" s="9">
        <f t="shared" si="331"/>
        <v>2.3198333333333334</v>
      </c>
      <c r="P1366" s="9">
        <f t="shared" si="332"/>
        <v>2.3448333333333333</v>
      </c>
      <c r="Q1366" s="9">
        <f t="shared" si="333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x14ac:dyDescent="0.2">
      <c r="A1367">
        <f t="shared" si="334"/>
        <v>1</v>
      </c>
      <c r="B1367">
        <f t="shared" si="335"/>
        <v>6</v>
      </c>
      <c r="C1367" s="1">
        <v>35954</v>
      </c>
      <c r="D1367">
        <f t="shared" si="336"/>
        <v>6</v>
      </c>
      <c r="E1367">
        <f t="shared" si="337"/>
        <v>1998</v>
      </c>
      <c r="F1367" s="17">
        <f t="shared" si="324"/>
        <v>0.41375000000000028</v>
      </c>
      <c r="G1367" s="16">
        <f t="shared" si="326"/>
        <v>-3.9999999999999591E-2</v>
      </c>
      <c r="H1367" s="16">
        <f t="shared" si="327"/>
        <v>-2.5000000000003908E-3</v>
      </c>
      <c r="I1367" s="16">
        <f t="shared" si="328"/>
        <v>-4.2499999999999982E-2</v>
      </c>
      <c r="J1367" s="7">
        <f>VLOOKUP(C1367,'Nymex hist.'!A:B,2,0)</f>
        <v>1.976</v>
      </c>
      <c r="K1367" s="11">
        <f t="shared" si="338"/>
        <v>2.0492499999999998</v>
      </c>
      <c r="L1367" s="11">
        <f t="shared" si="325"/>
        <v>2.4630000000000001</v>
      </c>
      <c r="M1367" s="9">
        <f t="shared" si="329"/>
        <v>2.3573333333333331</v>
      </c>
      <c r="N1367" s="9">
        <f t="shared" si="330"/>
        <v>2.3173333333333335</v>
      </c>
      <c r="O1367" s="9">
        <f t="shared" si="331"/>
        <v>2.3148333333333331</v>
      </c>
      <c r="P1367" s="9">
        <f t="shared" si="332"/>
        <v>2.3398333333333334</v>
      </c>
      <c r="Q1367" s="9">
        <f t="shared" si="333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x14ac:dyDescent="0.2">
      <c r="A1368">
        <f t="shared" si="334"/>
        <v>2</v>
      </c>
      <c r="B1368">
        <f t="shared" si="335"/>
        <v>6</v>
      </c>
      <c r="C1368" s="1">
        <v>35955</v>
      </c>
      <c r="D1368">
        <f t="shared" si="336"/>
        <v>6</v>
      </c>
      <c r="E1368">
        <f t="shared" si="337"/>
        <v>1998</v>
      </c>
      <c r="F1368" s="17">
        <f t="shared" si="324"/>
        <v>0.44285000000000041</v>
      </c>
      <c r="G1368" s="16">
        <f t="shared" si="326"/>
        <v>-3.4333333333333105E-2</v>
      </c>
      <c r="H1368" s="16">
        <f t="shared" si="327"/>
        <v>-2.5000000000003908E-3</v>
      </c>
      <c r="I1368" s="16">
        <f t="shared" si="328"/>
        <v>-3.6833333333333496E-2</v>
      </c>
      <c r="J1368" s="7">
        <f>VLOOKUP(C1368,'Nymex hist.'!A:B,2,0)</f>
        <v>1.9379999999999999</v>
      </c>
      <c r="K1368" s="11">
        <f t="shared" si="338"/>
        <v>2.0067499999999998</v>
      </c>
      <c r="L1368" s="11">
        <f t="shared" si="325"/>
        <v>2.4496000000000002</v>
      </c>
      <c r="M1368" s="9">
        <f t="shared" si="329"/>
        <v>2.3596666666666666</v>
      </c>
      <c r="N1368" s="9">
        <f t="shared" si="330"/>
        <v>2.3253333333333335</v>
      </c>
      <c r="O1368" s="9">
        <f t="shared" si="331"/>
        <v>2.3228333333333331</v>
      </c>
      <c r="P1368" s="9">
        <f t="shared" si="332"/>
        <v>2.3478333333333334</v>
      </c>
      <c r="Q1368" s="9">
        <f t="shared" si="333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x14ac:dyDescent="0.2">
      <c r="A1369">
        <f t="shared" si="334"/>
        <v>3</v>
      </c>
      <c r="B1369">
        <f t="shared" si="335"/>
        <v>6</v>
      </c>
      <c r="C1369" s="1">
        <v>35956</v>
      </c>
      <c r="D1369">
        <f t="shared" si="336"/>
        <v>6</v>
      </c>
      <c r="E1369">
        <f t="shared" si="337"/>
        <v>1998</v>
      </c>
      <c r="F1369" s="17">
        <f t="shared" si="324"/>
        <v>0.4548500000000002</v>
      </c>
      <c r="G1369" s="16">
        <f t="shared" si="326"/>
        <v>-3.9083333333333137E-2</v>
      </c>
      <c r="H1369" s="16">
        <f t="shared" si="327"/>
        <v>-2.5000000000003908E-3</v>
      </c>
      <c r="I1369" s="16">
        <f t="shared" si="328"/>
        <v>-4.1583333333333528E-2</v>
      </c>
      <c r="J1369" s="7">
        <f>VLOOKUP(C1369,'Nymex hist.'!A:B,2,0)</f>
        <v>1.93</v>
      </c>
      <c r="K1369" s="11">
        <f t="shared" si="338"/>
        <v>1.99875</v>
      </c>
      <c r="L1369" s="11">
        <f t="shared" si="325"/>
        <v>2.4536000000000002</v>
      </c>
      <c r="M1369" s="9">
        <f t="shared" si="329"/>
        <v>2.3644166666666666</v>
      </c>
      <c r="N1369" s="9">
        <f t="shared" si="330"/>
        <v>2.3253333333333335</v>
      </c>
      <c r="O1369" s="9">
        <f t="shared" si="331"/>
        <v>2.3228333333333331</v>
      </c>
      <c r="P1369" s="9">
        <f t="shared" si="332"/>
        <v>2.3478333333333334</v>
      </c>
      <c r="Q1369" s="9">
        <f t="shared" si="333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">
      <c r="A1370" s="31">
        <f t="shared" si="334"/>
        <v>4</v>
      </c>
      <c r="B1370" s="31">
        <f t="shared" si="335"/>
        <v>6</v>
      </c>
      <c r="C1370" s="1">
        <v>35957</v>
      </c>
      <c r="D1370">
        <f t="shared" si="336"/>
        <v>6</v>
      </c>
      <c r="E1370">
        <f t="shared" si="337"/>
        <v>1998</v>
      </c>
      <c r="F1370" s="19">
        <f t="shared" si="324"/>
        <v>0.44710000000000027</v>
      </c>
      <c r="G1370" s="19">
        <f t="shared" si="326"/>
        <v>-4.4416666666665883E-2</v>
      </c>
      <c r="H1370" s="19">
        <f t="shared" si="327"/>
        <v>-3.9166666666670125E-3</v>
      </c>
      <c r="I1370" s="19">
        <f t="shared" si="328"/>
        <v>-4.8333333333332895E-2</v>
      </c>
      <c r="J1370" s="21">
        <f>VLOOKUP(C1370,'Nymex hist.'!A:B,2,0)</f>
        <v>1.97</v>
      </c>
      <c r="K1370" s="21">
        <f t="shared" si="338"/>
        <v>2.0344999999999995</v>
      </c>
      <c r="L1370" s="21">
        <f t="shared" si="325"/>
        <v>2.4815999999999998</v>
      </c>
      <c r="M1370" s="21">
        <f t="shared" si="329"/>
        <v>2.3873333333333329</v>
      </c>
      <c r="N1370" s="21">
        <f t="shared" si="330"/>
        <v>2.342916666666667</v>
      </c>
      <c r="O1370" s="21">
        <f t="shared" si="331"/>
        <v>2.339</v>
      </c>
      <c r="P1370" s="21">
        <f t="shared" si="332"/>
        <v>2.3639999999999999</v>
      </c>
      <c r="Q1370" s="21">
        <f t="shared" si="333"/>
        <v>2.3989999999999996</v>
      </c>
      <c r="R1370" s="8">
        <v>35957</v>
      </c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9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  <c r="BO1370" s="27"/>
      <c r="BP1370" s="27"/>
      <c r="BQ1370" s="27"/>
      <c r="BR1370" s="27"/>
      <c r="BS1370" s="27"/>
      <c r="BT1370" s="27"/>
      <c r="BU1370" s="27"/>
      <c r="BV1370" s="27"/>
      <c r="BW1370" s="27"/>
      <c r="BX1370" s="27"/>
      <c r="BY1370" s="27"/>
      <c r="BZ1370" s="27"/>
      <c r="CA1370" s="27"/>
      <c r="CB1370" s="27"/>
      <c r="CC1370" s="27"/>
      <c r="CD1370" s="27"/>
      <c r="CE1370" s="27"/>
      <c r="CF1370" s="27">
        <v>1.97</v>
      </c>
      <c r="CG1370" s="27">
        <v>2.0019999999999998</v>
      </c>
      <c r="CH1370" s="27">
        <v>2.0489999999999999</v>
      </c>
      <c r="CI1370" s="27">
        <v>2.117</v>
      </c>
      <c r="CJ1370" s="27">
        <v>2.335</v>
      </c>
      <c r="CK1370" s="27">
        <v>2.5499999999999998</v>
      </c>
      <c r="CL1370" s="27">
        <v>2.605</v>
      </c>
      <c r="CM1370" s="27">
        <v>2.5099999999999998</v>
      </c>
      <c r="CN1370" s="27">
        <v>2.4079999999999999</v>
      </c>
      <c r="CO1370" s="27">
        <v>2.3119999999999998</v>
      </c>
      <c r="CP1370" s="27">
        <v>2.282</v>
      </c>
      <c r="CQ1370" s="27">
        <v>2.282</v>
      </c>
      <c r="CR1370" s="27">
        <v>2.2850000000000001</v>
      </c>
      <c r="CS1370" s="27">
        <v>2.2959999999999998</v>
      </c>
      <c r="CT1370" s="27">
        <v>2.3069999999999999</v>
      </c>
      <c r="CU1370" s="27">
        <v>2.3330000000000002</v>
      </c>
      <c r="CV1370" s="27">
        <v>2.4529999999999998</v>
      </c>
      <c r="CW1370" s="27">
        <v>2.5750000000000002</v>
      </c>
      <c r="CX1370" s="27">
        <v>2.6</v>
      </c>
      <c r="CY1370" s="27">
        <v>2.4820000000000002</v>
      </c>
      <c r="CZ1370" s="27">
        <v>2.3570000000000002</v>
      </c>
      <c r="DA1370" s="27">
        <v>2.2509999999999999</v>
      </c>
      <c r="DB1370" s="27">
        <v>2.2349999999999999</v>
      </c>
      <c r="DC1370" s="27">
        <v>2.2360000000000002</v>
      </c>
      <c r="DD1370" s="27">
        <v>2.238</v>
      </c>
      <c r="DE1370" s="27">
        <v>2.25</v>
      </c>
      <c r="DF1370" s="27">
        <v>2.2530000000000001</v>
      </c>
      <c r="DG1370" s="27">
        <v>2.274</v>
      </c>
      <c r="DH1370" s="27">
        <v>2.4009999999999998</v>
      </c>
      <c r="DI1370" s="27">
        <v>2.5379999999999998</v>
      </c>
      <c r="DJ1370" s="27">
        <v>2.56</v>
      </c>
      <c r="DK1370" s="27">
        <v>2.448</v>
      </c>
      <c r="DL1370" s="27">
        <v>2.3570000000000002</v>
      </c>
      <c r="DM1370" s="27">
        <v>2.2570000000000001</v>
      </c>
      <c r="DN1370" s="27">
        <v>2.2450000000000001</v>
      </c>
      <c r="DO1370" s="27">
        <v>2.2469999999999999</v>
      </c>
      <c r="DP1370" s="27">
        <v>2.238</v>
      </c>
      <c r="DQ1370" s="27">
        <v>2.25</v>
      </c>
      <c r="DR1370" s="27">
        <v>2.2530000000000001</v>
      </c>
      <c r="DS1370" s="27">
        <v>2.274</v>
      </c>
      <c r="DT1370" s="27">
        <v>2.4009999999999998</v>
      </c>
      <c r="DU1370" s="27">
        <v>2.5379999999999998</v>
      </c>
      <c r="DV1370" s="27">
        <v>2.585</v>
      </c>
      <c r="DW1370" s="27">
        <v>2.4729999999999999</v>
      </c>
      <c r="DX1370" s="27">
        <v>2.3820000000000001</v>
      </c>
      <c r="DY1370" s="27">
        <v>2.282</v>
      </c>
      <c r="DZ1370" s="27">
        <v>2.27</v>
      </c>
      <c r="EA1370" s="27">
        <v>2.2719999999999998</v>
      </c>
      <c r="EB1370" s="27">
        <v>2.2629999999999999</v>
      </c>
      <c r="EC1370" s="27">
        <v>2.2749999999999999</v>
      </c>
      <c r="ED1370" s="27">
        <v>2.278</v>
      </c>
      <c r="EE1370" s="27">
        <v>2.2989999999999999</v>
      </c>
      <c r="EF1370" s="27">
        <v>2.4260000000000002</v>
      </c>
      <c r="EG1370" s="27">
        <v>2.5630000000000002</v>
      </c>
      <c r="EH1370" s="27">
        <v>2.62</v>
      </c>
      <c r="EI1370" s="27">
        <v>2.508</v>
      </c>
      <c r="EJ1370" s="27">
        <v>2.4169999999999998</v>
      </c>
      <c r="EK1370" s="27">
        <v>2.3170000000000002</v>
      </c>
      <c r="EL1370" s="27">
        <v>2.3050000000000002</v>
      </c>
      <c r="EM1370" s="27">
        <v>2.3069999999999999</v>
      </c>
      <c r="EN1370" s="27">
        <v>2.298</v>
      </c>
      <c r="EO1370" s="27">
        <v>2.31</v>
      </c>
      <c r="EP1370" s="27">
        <v>2.3130000000000002</v>
      </c>
      <c r="EQ1370" s="27">
        <v>2.3340000000000001</v>
      </c>
      <c r="ER1370" s="27">
        <v>2.4609999999999999</v>
      </c>
      <c r="ES1370" s="27">
        <v>2.5979999999999999</v>
      </c>
      <c r="ET1370" s="27">
        <v>2.665</v>
      </c>
      <c r="EU1370" s="27">
        <v>2.5529999999999999</v>
      </c>
      <c r="EV1370" s="27">
        <v>2.4620000000000002</v>
      </c>
      <c r="EW1370" s="27">
        <v>2.3620000000000001</v>
      </c>
      <c r="EX1370" s="27">
        <v>2.35</v>
      </c>
      <c r="EY1370" s="27">
        <v>2.3519999999999999</v>
      </c>
      <c r="EZ1370" s="27"/>
      <c r="FA1370" s="27"/>
      <c r="FB1370" s="27"/>
      <c r="FC1370" s="27"/>
      <c r="FD1370" s="27"/>
      <c r="FE1370" s="27"/>
      <c r="FF1370" s="27"/>
      <c r="FG1370" s="27"/>
      <c r="FH1370" s="27"/>
      <c r="FI1370" s="27"/>
      <c r="FJ1370" s="27"/>
      <c r="FK1370" s="27"/>
      <c r="FL1370" s="27"/>
      <c r="FM1370" s="27"/>
      <c r="FN1370" s="27"/>
      <c r="FO1370" s="27"/>
      <c r="FP1370" s="27"/>
      <c r="FQ1370" s="27"/>
      <c r="FR1370" s="27"/>
      <c r="FS1370" s="27"/>
      <c r="FT1370" s="27"/>
      <c r="FU1370" s="27"/>
      <c r="FV1370" s="27"/>
      <c r="FW1370" s="27"/>
      <c r="FX1370" s="27"/>
      <c r="FY1370" s="27"/>
      <c r="FZ1370" s="27"/>
      <c r="GA1370" s="27"/>
      <c r="GB1370" s="27"/>
      <c r="GC1370" s="27"/>
      <c r="GD1370" s="27"/>
      <c r="GE1370" s="27"/>
      <c r="GF1370" s="27"/>
      <c r="GG1370" s="27"/>
      <c r="GH1370" s="27"/>
      <c r="GI1370" s="27"/>
      <c r="GJ1370" s="27"/>
      <c r="GK1370" s="27"/>
      <c r="GL1370" s="27"/>
      <c r="GM1370" s="27"/>
      <c r="GN1370" s="27"/>
      <c r="GO1370" s="27"/>
      <c r="GP1370" s="27"/>
      <c r="GQ1370" s="27"/>
    </row>
    <row r="1371" spans="1:199" customFormat="1" x14ac:dyDescent="0.2">
      <c r="A1371">
        <f t="shared" si="334"/>
        <v>5</v>
      </c>
      <c r="B1371">
        <f t="shared" si="335"/>
        <v>6</v>
      </c>
      <c r="C1371" s="1">
        <v>35958</v>
      </c>
      <c r="D1371">
        <f t="shared" si="336"/>
        <v>6</v>
      </c>
      <c r="E1371">
        <f t="shared" si="337"/>
        <v>1998</v>
      </c>
      <c r="F1371" s="17">
        <f t="shared" si="324"/>
        <v>0.42364999999999986</v>
      </c>
      <c r="G1371" s="16">
        <f t="shared" si="326"/>
        <v>-6.5166666666666817E-2</v>
      </c>
      <c r="H1371" s="16">
        <f t="shared" si="327"/>
        <v>-7.0833333333335524E-3</v>
      </c>
      <c r="I1371" s="16">
        <f t="shared" si="328"/>
        <v>-7.2250000000000369E-2</v>
      </c>
      <c r="J1371" s="7">
        <f>VLOOKUP(C1371,'Nymex hist.'!A:B,2,0)</f>
        <v>2.0350000000000001</v>
      </c>
      <c r="K1371" s="11">
        <f t="shared" si="338"/>
        <v>2.09775</v>
      </c>
      <c r="L1371" s="11">
        <f t="shared" si="325"/>
        <v>2.5213999999999999</v>
      </c>
      <c r="M1371" s="9">
        <f t="shared" si="329"/>
        <v>2.4112500000000003</v>
      </c>
      <c r="N1371" s="9">
        <f t="shared" si="330"/>
        <v>2.3460833333333335</v>
      </c>
      <c r="O1371" s="9">
        <f t="shared" si="331"/>
        <v>2.339</v>
      </c>
      <c r="P1371" s="9">
        <f t="shared" si="332"/>
        <v>2.3639999999999999</v>
      </c>
      <c r="Q1371" s="9">
        <f t="shared" si="333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x14ac:dyDescent="0.2">
      <c r="A1372">
        <f t="shared" si="334"/>
        <v>1</v>
      </c>
      <c r="B1372">
        <f t="shared" si="335"/>
        <v>6</v>
      </c>
      <c r="C1372" s="1">
        <v>35961</v>
      </c>
      <c r="D1372">
        <f t="shared" si="336"/>
        <v>6</v>
      </c>
      <c r="E1372">
        <f t="shared" si="337"/>
        <v>1998</v>
      </c>
      <c r="F1372" s="17">
        <f t="shared" si="324"/>
        <v>0.40394999999999959</v>
      </c>
      <c r="G1372" s="16">
        <f t="shared" si="326"/>
        <v>-7.4833333333333307E-2</v>
      </c>
      <c r="H1372" s="16">
        <f t="shared" si="327"/>
        <v>-7.0833333333331083E-3</v>
      </c>
      <c r="I1372" s="16">
        <f t="shared" si="328"/>
        <v>-8.1916666666666416E-2</v>
      </c>
      <c r="J1372" s="7">
        <f>VLOOKUP(C1372,'Nymex hist.'!A:B,2,0)</f>
        <v>2.1</v>
      </c>
      <c r="K1372" s="11">
        <f t="shared" si="338"/>
        <v>2.1622500000000002</v>
      </c>
      <c r="L1372" s="11">
        <f t="shared" si="325"/>
        <v>2.5661999999999998</v>
      </c>
      <c r="M1372" s="9">
        <f t="shared" si="329"/>
        <v>2.435916666666667</v>
      </c>
      <c r="N1372" s="9">
        <f t="shared" si="330"/>
        <v>2.3610833333333336</v>
      </c>
      <c r="O1372" s="9">
        <f t="shared" si="331"/>
        <v>2.3540000000000005</v>
      </c>
      <c r="P1372" s="9">
        <f t="shared" si="332"/>
        <v>2.3789999999999996</v>
      </c>
      <c r="Q1372" s="9">
        <f t="shared" si="333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x14ac:dyDescent="0.2">
      <c r="A1373">
        <f t="shared" si="334"/>
        <v>2</v>
      </c>
      <c r="B1373">
        <f t="shared" si="335"/>
        <v>6</v>
      </c>
      <c r="C1373" s="1">
        <v>35962</v>
      </c>
      <c r="D1373">
        <f t="shared" si="336"/>
        <v>6</v>
      </c>
      <c r="E1373">
        <f t="shared" si="337"/>
        <v>1998</v>
      </c>
      <c r="F1373" s="17">
        <f t="shared" si="324"/>
        <v>0.44695000000000018</v>
      </c>
      <c r="G1373" s="16">
        <f t="shared" si="326"/>
        <v>-4.5916666666666384E-2</v>
      </c>
      <c r="H1373" s="16">
        <f t="shared" si="327"/>
        <v>-4.750000000000032E-3</v>
      </c>
      <c r="I1373" s="16">
        <f t="shared" si="328"/>
        <v>-5.0666666666666416E-2</v>
      </c>
      <c r="J1373" s="7">
        <f>VLOOKUP(C1373,'Nymex hist.'!A:B,2,0)</f>
        <v>1.9890000000000001</v>
      </c>
      <c r="K1373" s="11">
        <f t="shared" si="338"/>
        <v>2.04725</v>
      </c>
      <c r="L1373" s="11">
        <f t="shared" si="325"/>
        <v>2.4942000000000002</v>
      </c>
      <c r="M1373" s="9">
        <f t="shared" si="329"/>
        <v>2.3926666666666665</v>
      </c>
      <c r="N1373" s="9">
        <f t="shared" si="330"/>
        <v>2.3467500000000001</v>
      </c>
      <c r="O1373" s="9">
        <f t="shared" si="331"/>
        <v>2.3420000000000001</v>
      </c>
      <c r="P1373" s="9">
        <f t="shared" si="332"/>
        <v>2.3669999999999995</v>
      </c>
      <c r="Q1373" s="9">
        <f t="shared" si="333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x14ac:dyDescent="0.2">
      <c r="A1374">
        <f t="shared" si="334"/>
        <v>3</v>
      </c>
      <c r="B1374">
        <f t="shared" si="335"/>
        <v>6</v>
      </c>
      <c r="C1374" s="1">
        <v>35963</v>
      </c>
      <c r="D1374">
        <f t="shared" si="336"/>
        <v>6</v>
      </c>
      <c r="E1374">
        <f t="shared" si="337"/>
        <v>1998</v>
      </c>
      <c r="F1374" s="17">
        <f t="shared" si="324"/>
        <v>0.38420000000000032</v>
      </c>
      <c r="G1374" s="16">
        <f t="shared" si="326"/>
        <v>-8.1749999999999989E-2</v>
      </c>
      <c r="H1374" s="16">
        <f t="shared" si="327"/>
        <v>-4.7500000000004761E-3</v>
      </c>
      <c r="I1374" s="16">
        <f t="shared" si="328"/>
        <v>-8.6500000000000465E-2</v>
      </c>
      <c r="J1374" s="7">
        <f>VLOOKUP(C1374,'Nymex hist.'!A:B,2,0)</f>
        <v>2.1739999999999999</v>
      </c>
      <c r="K1374" s="11">
        <f t="shared" si="338"/>
        <v>2.2120000000000002</v>
      </c>
      <c r="L1374" s="11">
        <f t="shared" si="325"/>
        <v>2.5962000000000005</v>
      </c>
      <c r="M1374" s="9">
        <f t="shared" si="329"/>
        <v>2.4485000000000001</v>
      </c>
      <c r="N1374" s="9">
        <f t="shared" si="330"/>
        <v>2.3667500000000001</v>
      </c>
      <c r="O1374" s="9">
        <f t="shared" si="331"/>
        <v>2.3619999999999997</v>
      </c>
      <c r="P1374" s="9">
        <f t="shared" si="332"/>
        <v>2.387</v>
      </c>
      <c r="Q1374" s="9">
        <f t="shared" si="333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">
      <c r="A1375" s="31">
        <f t="shared" si="334"/>
        <v>4</v>
      </c>
      <c r="B1375" s="31">
        <f t="shared" si="335"/>
        <v>6</v>
      </c>
      <c r="C1375" s="1">
        <v>35964</v>
      </c>
      <c r="D1375">
        <f t="shared" si="336"/>
        <v>6</v>
      </c>
      <c r="E1375">
        <f t="shared" si="337"/>
        <v>1998</v>
      </c>
      <c r="F1375" s="19">
        <f t="shared" si="324"/>
        <v>0.38065000000000015</v>
      </c>
      <c r="G1375" s="19">
        <f t="shared" si="326"/>
        <v>-7.3250000000000259E-2</v>
      </c>
      <c r="H1375" s="19">
        <f t="shared" si="327"/>
        <v>-4.750000000000032E-3</v>
      </c>
      <c r="I1375" s="19">
        <f t="shared" si="328"/>
        <v>-7.8000000000000291E-2</v>
      </c>
      <c r="J1375" s="21">
        <f>VLOOKUP(C1375,'Nymex hist.'!A:B,2,0)</f>
        <v>2.1440000000000001</v>
      </c>
      <c r="K1375" s="21">
        <f t="shared" si="338"/>
        <v>2.1817500000000001</v>
      </c>
      <c r="L1375" s="21">
        <f t="shared" si="325"/>
        <v>2.5624000000000002</v>
      </c>
      <c r="M1375" s="21">
        <f t="shared" si="329"/>
        <v>2.4300000000000002</v>
      </c>
      <c r="N1375" s="21">
        <f t="shared" si="330"/>
        <v>2.3567499999999999</v>
      </c>
      <c r="O1375" s="21">
        <f t="shared" si="331"/>
        <v>2.3519999999999999</v>
      </c>
      <c r="P1375" s="21">
        <f t="shared" si="332"/>
        <v>2.3770000000000002</v>
      </c>
      <c r="Q1375" s="21">
        <f t="shared" si="333"/>
        <v>2.4120000000000004</v>
      </c>
      <c r="R1375" s="8">
        <v>35964</v>
      </c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9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  <c r="BO1375" s="27"/>
      <c r="BP1375" s="27"/>
      <c r="BQ1375" s="27"/>
      <c r="BR1375" s="27"/>
      <c r="BS1375" s="27"/>
      <c r="BT1375" s="27"/>
      <c r="BU1375" s="27"/>
      <c r="BV1375" s="27"/>
      <c r="BW1375" s="27"/>
      <c r="BX1375" s="27"/>
      <c r="BY1375" s="27"/>
      <c r="BZ1375" s="27"/>
      <c r="CA1375" s="27"/>
      <c r="CB1375" s="27"/>
      <c r="CC1375" s="27"/>
      <c r="CD1375" s="27"/>
      <c r="CE1375" s="27"/>
      <c r="CF1375" s="27">
        <v>2.1440000000000001</v>
      </c>
      <c r="CG1375" s="27">
        <v>2.1640000000000001</v>
      </c>
      <c r="CH1375" s="27">
        <v>2.1869999999999998</v>
      </c>
      <c r="CI1375" s="27">
        <v>2.2320000000000002</v>
      </c>
      <c r="CJ1375" s="27">
        <v>2.4319999999999999</v>
      </c>
      <c r="CK1375" s="27">
        <v>2.64</v>
      </c>
      <c r="CL1375" s="27">
        <v>2.69</v>
      </c>
      <c r="CM1375" s="27">
        <v>2.58</v>
      </c>
      <c r="CN1375" s="27">
        <v>2.4700000000000002</v>
      </c>
      <c r="CO1375" s="27">
        <v>2.355</v>
      </c>
      <c r="CP1375" s="27">
        <v>2.3199999999999998</v>
      </c>
      <c r="CQ1375" s="27">
        <v>2.3239999999999998</v>
      </c>
      <c r="CR1375" s="27">
        <v>2.327</v>
      </c>
      <c r="CS1375" s="27">
        <v>2.3279999999999998</v>
      </c>
      <c r="CT1375" s="27">
        <v>2.339</v>
      </c>
      <c r="CU1375" s="27">
        <v>2.3719999999999999</v>
      </c>
      <c r="CV1375" s="27">
        <v>2.4750000000000001</v>
      </c>
      <c r="CW1375" s="27">
        <v>2.58</v>
      </c>
      <c r="CX1375" s="27">
        <v>2.6</v>
      </c>
      <c r="CY1375" s="27">
        <v>2.4950000000000001</v>
      </c>
      <c r="CZ1375" s="27">
        <v>2.38</v>
      </c>
      <c r="DA1375" s="27">
        <v>2.2719999999999998</v>
      </c>
      <c r="DB1375" s="27">
        <v>2.2530000000000001</v>
      </c>
      <c r="DC1375" s="27">
        <v>2.2490000000000001</v>
      </c>
      <c r="DD1375" s="27">
        <v>2.2509999999999999</v>
      </c>
      <c r="DE1375" s="27">
        <v>2.2629999999999999</v>
      </c>
      <c r="DF1375" s="27">
        <v>2.266</v>
      </c>
      <c r="DG1375" s="27">
        <v>2.2869999999999999</v>
      </c>
      <c r="DH1375" s="27">
        <v>2.4140000000000001</v>
      </c>
      <c r="DI1375" s="27">
        <v>2.5510000000000002</v>
      </c>
      <c r="DJ1375" s="27">
        <v>2.573</v>
      </c>
      <c r="DK1375" s="27">
        <v>2.4609999999999999</v>
      </c>
      <c r="DL1375" s="27">
        <v>2.37</v>
      </c>
      <c r="DM1375" s="27">
        <v>2.27</v>
      </c>
      <c r="DN1375" s="27">
        <v>2.258</v>
      </c>
      <c r="DO1375" s="27">
        <v>2.2599999999999998</v>
      </c>
      <c r="DP1375" s="27">
        <v>2.2509999999999999</v>
      </c>
      <c r="DQ1375" s="27">
        <v>2.2629999999999999</v>
      </c>
      <c r="DR1375" s="27">
        <v>2.266</v>
      </c>
      <c r="DS1375" s="27">
        <v>2.2869999999999999</v>
      </c>
      <c r="DT1375" s="27">
        <v>2.4140000000000001</v>
      </c>
      <c r="DU1375" s="27">
        <v>2.5510000000000002</v>
      </c>
      <c r="DV1375" s="27">
        <v>2.5979999999999999</v>
      </c>
      <c r="DW1375" s="27">
        <v>2.4860000000000002</v>
      </c>
      <c r="DX1375" s="27">
        <v>2.395</v>
      </c>
      <c r="DY1375" s="27">
        <v>2.2949999999999999</v>
      </c>
      <c r="DZ1375" s="27">
        <v>2.2829999999999999</v>
      </c>
      <c r="EA1375" s="27">
        <v>2.2850000000000001</v>
      </c>
      <c r="EB1375" s="27">
        <v>2.2759999999999998</v>
      </c>
      <c r="EC1375" s="27">
        <v>2.2879999999999998</v>
      </c>
      <c r="ED1375" s="27">
        <v>2.2909999999999999</v>
      </c>
      <c r="EE1375" s="27">
        <v>2.3119999999999998</v>
      </c>
      <c r="EF1375" s="27">
        <v>2.4390000000000001</v>
      </c>
      <c r="EG1375" s="27">
        <v>2.5760000000000001</v>
      </c>
      <c r="EH1375" s="27">
        <v>2.633</v>
      </c>
      <c r="EI1375" s="27">
        <v>2.5209999999999999</v>
      </c>
      <c r="EJ1375" s="27">
        <v>2.4300000000000002</v>
      </c>
      <c r="EK1375" s="27">
        <v>2.33</v>
      </c>
      <c r="EL1375" s="27">
        <v>2.3180000000000001</v>
      </c>
      <c r="EM1375" s="27">
        <v>2.3199999999999998</v>
      </c>
      <c r="EN1375" s="27">
        <v>2.3109999999999999</v>
      </c>
      <c r="EO1375" s="27">
        <v>2.323</v>
      </c>
      <c r="EP1375" s="27">
        <v>2.3260000000000001</v>
      </c>
      <c r="EQ1375" s="27">
        <v>2.347</v>
      </c>
      <c r="ER1375" s="27">
        <v>2.4740000000000002</v>
      </c>
      <c r="ES1375" s="27">
        <v>2.6110000000000002</v>
      </c>
      <c r="ET1375" s="27">
        <v>2.6779999999999999</v>
      </c>
      <c r="EU1375" s="27">
        <v>2.5659999999999998</v>
      </c>
      <c r="EV1375" s="27">
        <v>2.4750000000000001</v>
      </c>
      <c r="EW1375" s="27">
        <v>2.375</v>
      </c>
      <c r="EX1375" s="27">
        <v>2.363</v>
      </c>
      <c r="EY1375" s="27">
        <v>2.3650000000000002</v>
      </c>
      <c r="EZ1375" s="27"/>
      <c r="FA1375" s="27"/>
      <c r="FB1375" s="27"/>
      <c r="FC1375" s="27"/>
      <c r="FD1375" s="27"/>
      <c r="FE1375" s="27"/>
      <c r="FF1375" s="27"/>
      <c r="FG1375" s="27"/>
      <c r="FH1375" s="27"/>
      <c r="FI1375" s="27"/>
      <c r="FJ1375" s="27"/>
      <c r="FK1375" s="27"/>
      <c r="FL1375" s="27"/>
      <c r="FM1375" s="27"/>
      <c r="FN1375" s="27"/>
      <c r="FO1375" s="27"/>
      <c r="FP1375" s="27"/>
      <c r="FQ1375" s="27"/>
      <c r="FR1375" s="27"/>
      <c r="FS1375" s="27"/>
      <c r="FT1375" s="27"/>
      <c r="FU1375" s="27"/>
      <c r="FV1375" s="27"/>
      <c r="FW1375" s="27"/>
      <c r="FX1375" s="27"/>
      <c r="FY1375" s="27"/>
      <c r="FZ1375" s="27"/>
      <c r="GA1375" s="27"/>
      <c r="GB1375" s="27"/>
      <c r="GC1375" s="27"/>
      <c r="GD1375" s="27"/>
      <c r="GE1375" s="27"/>
      <c r="GF1375" s="27"/>
      <c r="GG1375" s="27"/>
      <c r="GH1375" s="27"/>
      <c r="GI1375" s="27"/>
      <c r="GJ1375" s="27"/>
      <c r="GK1375" s="27"/>
      <c r="GL1375" s="27"/>
      <c r="GM1375" s="27"/>
      <c r="GN1375" s="27"/>
      <c r="GO1375" s="27"/>
      <c r="GP1375" s="27"/>
      <c r="GQ1375" s="27"/>
    </row>
    <row r="1376" spans="1:199" customFormat="1" x14ac:dyDescent="0.2">
      <c r="A1376">
        <f t="shared" si="334"/>
        <v>5</v>
      </c>
      <c r="B1376">
        <f t="shared" si="335"/>
        <v>6</v>
      </c>
      <c r="C1376" s="1">
        <v>35965</v>
      </c>
      <c r="D1376">
        <f t="shared" si="336"/>
        <v>6</v>
      </c>
      <c r="E1376">
        <f t="shared" si="337"/>
        <v>1998</v>
      </c>
      <c r="F1376" s="17">
        <f t="shared" si="324"/>
        <v>0.30589999999999984</v>
      </c>
      <c r="G1376" s="16">
        <f t="shared" si="326"/>
        <v>-8.9333333333333265E-2</v>
      </c>
      <c r="H1376" s="16">
        <f t="shared" si="327"/>
        <v>-4.7500000000004761E-3</v>
      </c>
      <c r="I1376" s="16">
        <f t="shared" si="328"/>
        <v>-9.4083333333333741E-2</v>
      </c>
      <c r="J1376" s="7">
        <f>VLOOKUP(C1376,'Nymex hist.'!A:B,2,0)</f>
        <v>2.2839999999999998</v>
      </c>
      <c r="K1376" s="11">
        <f t="shared" si="338"/>
        <v>2.3185000000000002</v>
      </c>
      <c r="L1376" s="11">
        <f t="shared" si="325"/>
        <v>2.6244000000000001</v>
      </c>
      <c r="M1376" s="9">
        <f t="shared" si="329"/>
        <v>2.4560833333333334</v>
      </c>
      <c r="N1376" s="9">
        <f t="shared" si="330"/>
        <v>2.3667500000000001</v>
      </c>
      <c r="O1376" s="9">
        <f t="shared" si="331"/>
        <v>2.3619999999999997</v>
      </c>
      <c r="P1376" s="9">
        <f t="shared" si="332"/>
        <v>2.387</v>
      </c>
      <c r="Q1376" s="9">
        <f t="shared" si="333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x14ac:dyDescent="0.2">
      <c r="A1377">
        <f t="shared" si="334"/>
        <v>1</v>
      </c>
      <c r="B1377">
        <f t="shared" si="335"/>
        <v>6</v>
      </c>
      <c r="C1377" s="1">
        <v>35968</v>
      </c>
      <c r="D1377">
        <f t="shared" si="336"/>
        <v>6</v>
      </c>
      <c r="E1377">
        <f t="shared" si="337"/>
        <v>1998</v>
      </c>
      <c r="F1377" s="17">
        <f t="shared" si="324"/>
        <v>0.27665000000000006</v>
      </c>
      <c r="G1377" s="16">
        <f t="shared" si="326"/>
        <v>-0.10200000000000076</v>
      </c>
      <c r="H1377" s="16">
        <f t="shared" si="327"/>
        <v>-5.2499999999997549E-3</v>
      </c>
      <c r="I1377" s="16">
        <f t="shared" si="328"/>
        <v>-0.10725000000000051</v>
      </c>
      <c r="J1377" s="7">
        <f>VLOOKUP(C1377,'Nymex hist.'!A:B,2,0)</f>
        <v>2.3620000000000001</v>
      </c>
      <c r="K1377" s="11">
        <f t="shared" si="338"/>
        <v>2.3967499999999999</v>
      </c>
      <c r="L1377" s="11">
        <f t="shared" si="325"/>
        <v>2.6734</v>
      </c>
      <c r="M1377" s="9">
        <f t="shared" si="329"/>
        <v>2.4742500000000001</v>
      </c>
      <c r="N1377" s="9">
        <f t="shared" si="330"/>
        <v>2.3722499999999993</v>
      </c>
      <c r="O1377" s="9">
        <f t="shared" si="331"/>
        <v>2.3669999999999995</v>
      </c>
      <c r="P1377" s="9">
        <f t="shared" si="332"/>
        <v>2.3919999999999999</v>
      </c>
      <c r="Q1377" s="9">
        <f t="shared" si="333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x14ac:dyDescent="0.2">
      <c r="A1378">
        <f t="shared" si="334"/>
        <v>2</v>
      </c>
      <c r="B1378">
        <f t="shared" si="335"/>
        <v>6</v>
      </c>
      <c r="C1378" s="1">
        <v>35969</v>
      </c>
      <c r="D1378">
        <f t="shared" si="336"/>
        <v>6</v>
      </c>
      <c r="E1378">
        <f t="shared" si="337"/>
        <v>1998</v>
      </c>
      <c r="F1378" s="17">
        <f t="shared" si="324"/>
        <v>0.26819999999999888</v>
      </c>
      <c r="G1378" s="16">
        <f t="shared" si="326"/>
        <v>-0.1067499999999999</v>
      </c>
      <c r="H1378" s="16">
        <f t="shared" si="327"/>
        <v>-6.3333333333330799E-3</v>
      </c>
      <c r="I1378" s="16">
        <f t="shared" si="328"/>
        <v>-0.11308333333333298</v>
      </c>
      <c r="J1378" s="7">
        <f>VLOOKUP(C1378,'Nymex hist.'!A:B,2,0)</f>
        <v>2.391</v>
      </c>
      <c r="K1378" s="11">
        <f t="shared" si="338"/>
        <v>2.4360000000000004</v>
      </c>
      <c r="L1378" s="11">
        <f t="shared" si="325"/>
        <v>2.7041999999999993</v>
      </c>
      <c r="M1378" s="9">
        <f t="shared" si="329"/>
        <v>2.48875</v>
      </c>
      <c r="N1378" s="9">
        <f t="shared" si="330"/>
        <v>2.3820000000000001</v>
      </c>
      <c r="O1378" s="9">
        <f t="shared" si="331"/>
        <v>2.375666666666667</v>
      </c>
      <c r="P1378" s="9">
        <f t="shared" si="332"/>
        <v>2.4006666666666665</v>
      </c>
      <c r="Q1378" s="9">
        <f t="shared" si="333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x14ac:dyDescent="0.2">
      <c r="A1379">
        <f t="shared" si="334"/>
        <v>3</v>
      </c>
      <c r="B1379">
        <f t="shared" si="335"/>
        <v>6</v>
      </c>
      <c r="C1379" s="1">
        <v>35970</v>
      </c>
      <c r="D1379">
        <f t="shared" si="336"/>
        <v>6</v>
      </c>
      <c r="E1379">
        <f t="shared" si="337"/>
        <v>1998</v>
      </c>
      <c r="F1379" s="17">
        <f t="shared" si="324"/>
        <v>0.28659999999999997</v>
      </c>
      <c r="G1379" s="16">
        <f t="shared" si="326"/>
        <v>-8.408333333333351E-2</v>
      </c>
      <c r="H1379" s="16">
        <f t="shared" si="327"/>
        <v>-6.6666666666663765E-3</v>
      </c>
      <c r="I1379" s="16">
        <f t="shared" si="328"/>
        <v>-9.0749999999999886E-2</v>
      </c>
      <c r="J1379" s="7">
        <f>VLOOKUP(C1379,'Nymex hist.'!A:B,2,0)</f>
        <v>2.3359999999999999</v>
      </c>
      <c r="K1379" s="11">
        <f t="shared" si="338"/>
        <v>2.3719999999999999</v>
      </c>
      <c r="L1379" s="11">
        <f t="shared" si="325"/>
        <v>2.6585999999999999</v>
      </c>
      <c r="M1379" s="9">
        <f t="shared" si="329"/>
        <v>2.4664166666666669</v>
      </c>
      <c r="N1379" s="9">
        <f t="shared" si="330"/>
        <v>2.3823333333333334</v>
      </c>
      <c r="O1379" s="9">
        <f t="shared" si="331"/>
        <v>2.375666666666667</v>
      </c>
      <c r="P1379" s="9">
        <f t="shared" si="332"/>
        <v>2.4006666666666665</v>
      </c>
      <c r="Q1379" s="9">
        <f t="shared" si="333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">
      <c r="A1380" s="31">
        <f t="shared" si="334"/>
        <v>4</v>
      </c>
      <c r="B1380" s="31">
        <f t="shared" si="335"/>
        <v>6</v>
      </c>
      <c r="C1380" s="1">
        <v>35971</v>
      </c>
      <c r="D1380">
        <f t="shared" si="336"/>
        <v>6</v>
      </c>
      <c r="E1380">
        <f t="shared" si="337"/>
        <v>1998</v>
      </c>
      <c r="F1380" s="19">
        <f t="shared" si="324"/>
        <v>0.26975000000000016</v>
      </c>
      <c r="G1380" s="19">
        <f t="shared" si="326"/>
        <v>-8.4833333333333094E-2</v>
      </c>
      <c r="H1380" s="19">
        <f t="shared" si="327"/>
        <v>-7.2499999999999787E-3</v>
      </c>
      <c r="I1380" s="19">
        <f t="shared" si="328"/>
        <v>-9.2083333333333073E-2</v>
      </c>
      <c r="J1380" s="21">
        <f>VLOOKUP(C1380,'Nymex hist.'!A:B,2,0)</f>
        <v>2.3639999999999999</v>
      </c>
      <c r="K1380" s="21">
        <f t="shared" si="338"/>
        <v>2.39825</v>
      </c>
      <c r="L1380" s="21">
        <f t="shared" si="325"/>
        <v>2.6680000000000001</v>
      </c>
      <c r="M1380" s="21">
        <f t="shared" si="329"/>
        <v>2.4677500000000001</v>
      </c>
      <c r="N1380" s="21">
        <f t="shared" si="330"/>
        <v>2.382916666666667</v>
      </c>
      <c r="O1380" s="21">
        <f t="shared" si="331"/>
        <v>2.375666666666667</v>
      </c>
      <c r="P1380" s="21">
        <f t="shared" si="332"/>
        <v>2.4006666666666665</v>
      </c>
      <c r="Q1380" s="21">
        <f t="shared" si="333"/>
        <v>2.4356666666666666</v>
      </c>
      <c r="R1380" s="8">
        <v>35971</v>
      </c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9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  <c r="BO1380" s="27"/>
      <c r="BP1380" s="27"/>
      <c r="BQ1380" s="27"/>
      <c r="BR1380" s="27"/>
      <c r="BS1380" s="27"/>
      <c r="BT1380" s="27"/>
      <c r="BU1380" s="27"/>
      <c r="BV1380" s="27"/>
      <c r="BW1380" s="27"/>
      <c r="BX1380" s="27"/>
      <c r="BY1380" s="27"/>
      <c r="BZ1380" s="27"/>
      <c r="CA1380" s="27"/>
      <c r="CB1380" s="27"/>
      <c r="CC1380" s="27"/>
      <c r="CD1380" s="27"/>
      <c r="CE1380" s="27"/>
      <c r="CF1380" s="27">
        <v>2.3639999999999999</v>
      </c>
      <c r="CG1380" s="27">
        <v>2.3940000000000001</v>
      </c>
      <c r="CH1380" s="27">
        <v>2.4049999999999998</v>
      </c>
      <c r="CI1380" s="27">
        <v>2.4300000000000002</v>
      </c>
      <c r="CJ1380" s="27">
        <v>2.5950000000000002</v>
      </c>
      <c r="CK1380" s="27">
        <v>2.7650000000000001</v>
      </c>
      <c r="CL1380" s="27">
        <v>2.8</v>
      </c>
      <c r="CM1380" s="27">
        <v>2.66</v>
      </c>
      <c r="CN1380" s="27">
        <v>2.52</v>
      </c>
      <c r="CO1380" s="27">
        <v>2.3849999999999998</v>
      </c>
      <c r="CP1380" s="27">
        <v>2.335</v>
      </c>
      <c r="CQ1380" s="27">
        <v>2.34</v>
      </c>
      <c r="CR1380" s="27">
        <v>2.343</v>
      </c>
      <c r="CS1380" s="27">
        <v>2.3460000000000001</v>
      </c>
      <c r="CT1380" s="27">
        <v>2.3580000000000001</v>
      </c>
      <c r="CU1380" s="27">
        <v>2.395</v>
      </c>
      <c r="CV1380" s="27">
        <v>2.5150000000000001</v>
      </c>
      <c r="CW1380" s="27">
        <v>2.6160000000000001</v>
      </c>
      <c r="CX1380" s="27">
        <v>2.641</v>
      </c>
      <c r="CY1380" s="27">
        <v>2.528</v>
      </c>
      <c r="CZ1380" s="27">
        <v>2.41</v>
      </c>
      <c r="DA1380" s="27">
        <v>2.2949999999999999</v>
      </c>
      <c r="DB1380" s="27">
        <v>2.2759999999999998</v>
      </c>
      <c r="DC1380" s="27">
        <v>2.2719999999999998</v>
      </c>
      <c r="DD1380" s="27">
        <v>2.274</v>
      </c>
      <c r="DE1380" s="27">
        <v>2.286</v>
      </c>
      <c r="DF1380" s="27">
        <v>2.2890000000000001</v>
      </c>
      <c r="DG1380" s="27">
        <v>2.3109999999999999</v>
      </c>
      <c r="DH1380" s="27">
        <v>2.4380000000000002</v>
      </c>
      <c r="DI1380" s="27">
        <v>2.5750000000000002</v>
      </c>
      <c r="DJ1380" s="27">
        <v>2.597</v>
      </c>
      <c r="DK1380" s="27">
        <v>2.4860000000000002</v>
      </c>
      <c r="DL1380" s="27">
        <v>2.3940000000000001</v>
      </c>
      <c r="DM1380" s="27">
        <v>2.294</v>
      </c>
      <c r="DN1380" s="27">
        <v>2.2810000000000001</v>
      </c>
      <c r="DO1380" s="27">
        <v>2.2829999999999999</v>
      </c>
      <c r="DP1380" s="27">
        <v>2.274</v>
      </c>
      <c r="DQ1380" s="27">
        <v>2.286</v>
      </c>
      <c r="DR1380" s="27">
        <v>2.2890000000000001</v>
      </c>
      <c r="DS1380" s="27">
        <v>2.3109999999999999</v>
      </c>
      <c r="DT1380" s="27">
        <v>2.4380000000000002</v>
      </c>
      <c r="DU1380" s="27">
        <v>2.5750000000000002</v>
      </c>
      <c r="DV1380" s="27">
        <v>2.6219999999999999</v>
      </c>
      <c r="DW1380" s="27">
        <v>2.5110000000000001</v>
      </c>
      <c r="DX1380" s="27">
        <v>2.419</v>
      </c>
      <c r="DY1380" s="27">
        <v>2.319</v>
      </c>
      <c r="DZ1380" s="27">
        <v>2.306</v>
      </c>
      <c r="EA1380" s="27">
        <v>2.3079999999999998</v>
      </c>
      <c r="EB1380" s="27">
        <v>2.2989999999999999</v>
      </c>
      <c r="EC1380" s="27">
        <v>2.3109999999999999</v>
      </c>
      <c r="ED1380" s="27">
        <v>2.3140000000000001</v>
      </c>
      <c r="EE1380" s="27">
        <v>2.3359999999999999</v>
      </c>
      <c r="EF1380" s="27">
        <v>2.4630000000000001</v>
      </c>
      <c r="EG1380" s="27">
        <v>2.6</v>
      </c>
      <c r="EH1380" s="27">
        <v>2.657</v>
      </c>
      <c r="EI1380" s="27">
        <v>2.5459999999999998</v>
      </c>
      <c r="EJ1380" s="27">
        <v>2.4540000000000002</v>
      </c>
      <c r="EK1380" s="27">
        <v>2.3540000000000001</v>
      </c>
      <c r="EL1380" s="27">
        <v>2.3410000000000002</v>
      </c>
      <c r="EM1380" s="27">
        <v>2.343</v>
      </c>
      <c r="EN1380" s="27">
        <v>2.3340000000000001</v>
      </c>
      <c r="EO1380" s="27">
        <v>2.3460000000000001</v>
      </c>
      <c r="EP1380" s="27">
        <v>2.3490000000000002</v>
      </c>
      <c r="EQ1380" s="27">
        <v>2.371</v>
      </c>
      <c r="ER1380" s="27">
        <v>2.4980000000000002</v>
      </c>
      <c r="ES1380" s="27">
        <v>2.6349999999999998</v>
      </c>
      <c r="ET1380" s="27">
        <v>2.702</v>
      </c>
      <c r="EU1380" s="27">
        <v>2.5910000000000002</v>
      </c>
      <c r="EV1380" s="27">
        <v>2.4990000000000001</v>
      </c>
      <c r="EW1380" s="27">
        <v>2.399</v>
      </c>
      <c r="EX1380" s="27">
        <v>2.3860000000000001</v>
      </c>
      <c r="EY1380" s="27">
        <v>2.3879999999999999</v>
      </c>
      <c r="EZ1380" s="27"/>
      <c r="FA1380" s="27"/>
      <c r="FB1380" s="27"/>
      <c r="FC1380" s="27"/>
      <c r="FD1380" s="27"/>
      <c r="FE1380" s="27"/>
      <c r="FF1380" s="27"/>
      <c r="FG1380" s="27"/>
      <c r="FH1380" s="27"/>
      <c r="FI1380" s="27"/>
      <c r="FJ1380" s="27"/>
      <c r="FK1380" s="27"/>
      <c r="FL1380" s="27"/>
      <c r="FM1380" s="27"/>
      <c r="FN1380" s="27"/>
      <c r="FO1380" s="27"/>
      <c r="FP1380" s="27"/>
      <c r="FQ1380" s="27"/>
      <c r="FR1380" s="27"/>
      <c r="FS1380" s="27"/>
      <c r="FT1380" s="27"/>
      <c r="FU1380" s="27"/>
      <c r="FV1380" s="27"/>
      <c r="FW1380" s="27"/>
      <c r="FX1380" s="27"/>
      <c r="FY1380" s="27"/>
      <c r="FZ1380" s="27"/>
      <c r="GA1380" s="27"/>
      <c r="GB1380" s="27"/>
      <c r="GC1380" s="27"/>
      <c r="GD1380" s="27"/>
      <c r="GE1380" s="27"/>
      <c r="GF1380" s="27"/>
      <c r="GG1380" s="27"/>
      <c r="GH1380" s="27"/>
      <c r="GI1380" s="27"/>
      <c r="GJ1380" s="27"/>
      <c r="GK1380" s="27"/>
      <c r="GL1380" s="27"/>
      <c r="GM1380" s="27"/>
      <c r="GN1380" s="27"/>
      <c r="GO1380" s="27"/>
      <c r="GP1380" s="27"/>
      <c r="GQ1380" s="27"/>
    </row>
    <row r="1381" spans="1:199" customFormat="1" x14ac:dyDescent="0.2">
      <c r="A1381">
        <f t="shared" si="334"/>
        <v>5</v>
      </c>
      <c r="B1381">
        <f t="shared" si="335"/>
        <v>6</v>
      </c>
      <c r="C1381" s="1">
        <v>35972</v>
      </c>
      <c r="D1381">
        <f t="shared" si="336"/>
        <v>6</v>
      </c>
      <c r="E1381">
        <f t="shared" si="337"/>
        <v>1998</v>
      </c>
      <c r="F1381" s="17">
        <f t="shared" si="324"/>
        <v>0.26419999999999977</v>
      </c>
      <c r="G1381" s="16">
        <f t="shared" si="326"/>
        <v>-8.7333333333333041E-2</v>
      </c>
      <c r="H1381" s="16">
        <f t="shared" si="327"/>
        <v>-7.2499999999999787E-3</v>
      </c>
      <c r="I1381" s="16">
        <f t="shared" si="328"/>
        <v>-9.458333333333302E-2</v>
      </c>
      <c r="J1381" s="7">
        <f>VLOOKUP(C1381,'Nymex hist.'!A:B,2,0)</f>
        <v>2.3580000000000001</v>
      </c>
      <c r="K1381" s="11">
        <f t="shared" si="338"/>
        <v>2.4180000000000001</v>
      </c>
      <c r="L1381" s="11">
        <f t="shared" si="325"/>
        <v>2.6821999999999999</v>
      </c>
      <c r="M1381" s="9">
        <f t="shared" si="329"/>
        <v>2.4702500000000001</v>
      </c>
      <c r="N1381" s="9">
        <f t="shared" si="330"/>
        <v>2.382916666666667</v>
      </c>
      <c r="O1381" s="9">
        <f t="shared" si="331"/>
        <v>2.375666666666667</v>
      </c>
      <c r="P1381" s="9">
        <f t="shared" si="332"/>
        <v>2.4006666666666665</v>
      </c>
      <c r="Q1381" s="9">
        <f t="shared" si="333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x14ac:dyDescent="0.2">
      <c r="A1382">
        <f t="shared" si="334"/>
        <v>1</v>
      </c>
      <c r="B1382">
        <f t="shared" si="335"/>
        <v>6</v>
      </c>
      <c r="C1382" s="1">
        <v>35975</v>
      </c>
      <c r="D1382">
        <f t="shared" si="336"/>
        <v>6</v>
      </c>
      <c r="E1382">
        <f t="shared" si="337"/>
        <v>1998</v>
      </c>
      <c r="F1382" s="17">
        <f t="shared" si="324"/>
        <v>0.2581500000000001</v>
      </c>
      <c r="G1382" s="16">
        <f t="shared" si="326"/>
        <v>-7.5833333333333641E-2</v>
      </c>
      <c r="H1382" s="16">
        <f t="shared" si="327"/>
        <v>-6.5000000000003944E-3</v>
      </c>
      <c r="I1382" s="16">
        <f t="shared" si="328"/>
        <v>-8.2333333333334036E-2</v>
      </c>
      <c r="J1382" s="7">
        <f>VLOOKUP(C1382,'Nymex hist.'!A:B,2,0)</f>
        <v>2.3889999999999998</v>
      </c>
      <c r="K1382" s="11">
        <f t="shared" si="338"/>
        <v>2.3962499999999998</v>
      </c>
      <c r="L1382" s="11">
        <f t="shared" si="325"/>
        <v>2.6543999999999999</v>
      </c>
      <c r="M1382" s="9">
        <f t="shared" si="329"/>
        <v>2.4577500000000003</v>
      </c>
      <c r="N1382" s="9">
        <f t="shared" si="330"/>
        <v>2.3819166666666667</v>
      </c>
      <c r="O1382" s="9">
        <f t="shared" si="331"/>
        <v>2.3754166666666663</v>
      </c>
      <c r="P1382" s="9">
        <f t="shared" si="332"/>
        <v>2.4004166666666666</v>
      </c>
      <c r="Q1382" s="9">
        <f t="shared" si="333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x14ac:dyDescent="0.2">
      <c r="A1383">
        <f t="shared" si="334"/>
        <v>2</v>
      </c>
      <c r="B1383">
        <f t="shared" si="335"/>
        <v>6</v>
      </c>
      <c r="C1383" s="1">
        <v>35976</v>
      </c>
      <c r="D1383">
        <f t="shared" si="336"/>
        <v>6</v>
      </c>
      <c r="E1383">
        <f t="shared" si="337"/>
        <v>1998</v>
      </c>
      <c r="F1383" s="17">
        <f t="shared" si="324"/>
        <v>0.22999999999999998</v>
      </c>
      <c r="G1383" s="16">
        <f t="shared" si="326"/>
        <v>-7.8999999999999737E-2</v>
      </c>
      <c r="H1383" s="16">
        <f t="shared" si="327"/>
        <v>-6.5000000000003944E-3</v>
      </c>
      <c r="I1383" s="16">
        <f t="shared" si="328"/>
        <v>-8.5500000000000131E-2</v>
      </c>
      <c r="J1383" s="7">
        <f>VLOOKUP(C1383,'Nymex hist.'!A:B,2,0)</f>
        <v>2.4689999999999999</v>
      </c>
      <c r="K1383" s="11">
        <f t="shared" si="338"/>
        <v>2.456</v>
      </c>
      <c r="L1383" s="11">
        <f t="shared" si="325"/>
        <v>2.6859999999999999</v>
      </c>
      <c r="M1383" s="9">
        <f t="shared" si="329"/>
        <v>2.4609166666666664</v>
      </c>
      <c r="N1383" s="9">
        <f t="shared" si="330"/>
        <v>2.3819166666666667</v>
      </c>
      <c r="O1383" s="9">
        <f t="shared" si="331"/>
        <v>2.3754166666666663</v>
      </c>
      <c r="P1383" s="9">
        <f t="shared" si="332"/>
        <v>2.4004166666666666</v>
      </c>
      <c r="Q1383" s="9">
        <f t="shared" si="333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x14ac:dyDescent="0.2">
      <c r="A1384">
        <f t="shared" si="334"/>
        <v>3</v>
      </c>
      <c r="B1384">
        <f t="shared" si="335"/>
        <v>7</v>
      </c>
      <c r="C1384" s="1">
        <v>35977</v>
      </c>
      <c r="D1384">
        <f t="shared" si="336"/>
        <v>7</v>
      </c>
      <c r="E1384">
        <f t="shared" si="337"/>
        <v>1998</v>
      </c>
      <c r="F1384" s="17">
        <f t="shared" si="324"/>
        <v>0.2040666666666664</v>
      </c>
      <c r="G1384" s="16">
        <f t="shared" si="326"/>
        <v>-7.1499999999999897E-2</v>
      </c>
      <c r="H1384" s="16">
        <f t="shared" si="327"/>
        <v>-4.750000000000032E-3</v>
      </c>
      <c r="I1384" s="16">
        <f t="shared" si="328"/>
        <v>-7.6249999999999929E-2</v>
      </c>
      <c r="J1384" s="7">
        <f>VLOOKUP(C1384,'Nymex hist.'!A:B,2,0)</f>
        <v>2.4500000000000002</v>
      </c>
      <c r="K1384" s="11">
        <f t="shared" si="338"/>
        <v>2.4693333333333336</v>
      </c>
      <c r="L1384" s="11">
        <f t="shared" si="325"/>
        <v>2.6734</v>
      </c>
      <c r="M1384" s="9">
        <f t="shared" si="329"/>
        <v>2.4544166666666665</v>
      </c>
      <c r="N1384" s="9">
        <f t="shared" si="330"/>
        <v>2.3829166666666666</v>
      </c>
      <c r="O1384" s="9">
        <f t="shared" si="331"/>
        <v>2.3781666666666665</v>
      </c>
      <c r="P1384" s="9">
        <f t="shared" si="332"/>
        <v>2.4031666666666669</v>
      </c>
      <c r="Q1384" s="9">
        <f t="shared" si="333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">
      <c r="A1385" s="31">
        <f t="shared" si="334"/>
        <v>4</v>
      </c>
      <c r="B1385" s="31">
        <f t="shared" si="335"/>
        <v>7</v>
      </c>
      <c r="C1385" s="1">
        <v>35978</v>
      </c>
      <c r="D1385">
        <f t="shared" si="336"/>
        <v>7</v>
      </c>
      <c r="E1385">
        <f t="shared" si="337"/>
        <v>1998</v>
      </c>
      <c r="F1385" s="19">
        <f t="shared" si="324"/>
        <v>0.20493333333333341</v>
      </c>
      <c r="G1385" s="19">
        <f t="shared" si="326"/>
        <v>-6.866666666666621E-2</v>
      </c>
      <c r="H1385" s="19">
        <f t="shared" si="327"/>
        <v>-5.0833333333333286E-3</v>
      </c>
      <c r="I1385" s="19">
        <f t="shared" si="328"/>
        <v>-7.3749999999999538E-2</v>
      </c>
      <c r="J1385" s="21">
        <f>VLOOKUP(C1385,'Nymex hist.'!A:B,2,0)</f>
        <v>2.4390000000000001</v>
      </c>
      <c r="K1385" s="21">
        <f t="shared" si="338"/>
        <v>2.4626666666666668</v>
      </c>
      <c r="L1385" s="21">
        <f t="shared" si="325"/>
        <v>2.6676000000000002</v>
      </c>
      <c r="M1385" s="21">
        <f t="shared" si="329"/>
        <v>2.4509166666666666</v>
      </c>
      <c r="N1385" s="21">
        <f t="shared" si="330"/>
        <v>2.3822500000000004</v>
      </c>
      <c r="O1385" s="21">
        <f t="shared" si="331"/>
        <v>2.3771666666666671</v>
      </c>
      <c r="P1385" s="21">
        <f t="shared" si="332"/>
        <v>2.3971666666666667</v>
      </c>
      <c r="Q1385" s="21">
        <f t="shared" si="333"/>
        <v>2.4271666666666669</v>
      </c>
      <c r="R1385" s="8">
        <v>35978</v>
      </c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9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  <c r="BO1385" s="27"/>
      <c r="BP1385" s="27"/>
      <c r="BQ1385" s="27"/>
      <c r="BR1385" s="27"/>
      <c r="BS1385" s="27"/>
      <c r="BT1385" s="27"/>
      <c r="BU1385" s="27"/>
      <c r="BV1385" s="27"/>
      <c r="BW1385" s="27"/>
      <c r="BX1385" s="27"/>
      <c r="BY1385" s="27"/>
      <c r="BZ1385" s="27"/>
      <c r="CA1385" s="27"/>
      <c r="CB1385" s="27"/>
      <c r="CC1385" s="27"/>
      <c r="CD1385" s="27"/>
      <c r="CE1385" s="27"/>
      <c r="CF1385" s="27"/>
      <c r="CG1385" s="27">
        <v>2.4390000000000001</v>
      </c>
      <c r="CH1385" s="27">
        <v>2.4670000000000001</v>
      </c>
      <c r="CI1385" s="27">
        <v>2.4820000000000002</v>
      </c>
      <c r="CJ1385" s="27">
        <v>2.6230000000000002</v>
      </c>
      <c r="CK1385" s="27">
        <v>2.7709999999999999</v>
      </c>
      <c r="CL1385" s="27">
        <v>2.798</v>
      </c>
      <c r="CM1385" s="27">
        <v>2.6480000000000001</v>
      </c>
      <c r="CN1385" s="27">
        <v>2.4980000000000002</v>
      </c>
      <c r="CO1385" s="27">
        <v>2.3610000000000002</v>
      </c>
      <c r="CP1385" s="27">
        <v>2.3109999999999999</v>
      </c>
      <c r="CQ1385" s="27">
        <v>2.3159999999999998</v>
      </c>
      <c r="CR1385" s="27">
        <v>2.3210000000000002</v>
      </c>
      <c r="CS1385" s="27">
        <v>2.3260000000000001</v>
      </c>
      <c r="CT1385" s="27">
        <v>2.339</v>
      </c>
      <c r="CU1385" s="27">
        <v>2.3759999999999999</v>
      </c>
      <c r="CV1385" s="27">
        <v>2.5009999999999999</v>
      </c>
      <c r="CW1385" s="27">
        <v>2.6160000000000001</v>
      </c>
      <c r="CX1385" s="27">
        <v>2.641</v>
      </c>
      <c r="CY1385" s="27">
        <v>2.528</v>
      </c>
      <c r="CZ1385" s="27">
        <v>2.4079999999999999</v>
      </c>
      <c r="DA1385" s="27">
        <v>2.2930000000000001</v>
      </c>
      <c r="DB1385" s="27">
        <v>2.274</v>
      </c>
      <c r="DC1385" s="27">
        <v>2.27</v>
      </c>
      <c r="DD1385" s="27">
        <v>2.2719999999999998</v>
      </c>
      <c r="DE1385" s="27">
        <v>2.2850000000000001</v>
      </c>
      <c r="DF1385" s="27">
        <v>2.2890000000000001</v>
      </c>
      <c r="DG1385" s="27">
        <v>2.3119999999999998</v>
      </c>
      <c r="DH1385" s="27">
        <v>2.4390000000000001</v>
      </c>
      <c r="DI1385" s="27">
        <v>2.5760000000000001</v>
      </c>
      <c r="DJ1385" s="27">
        <v>2.5979999999999999</v>
      </c>
      <c r="DK1385" s="27">
        <v>2.4870000000000001</v>
      </c>
      <c r="DL1385" s="27">
        <v>2.395</v>
      </c>
      <c r="DM1385" s="27">
        <v>2.2949999999999999</v>
      </c>
      <c r="DN1385" s="27">
        <v>2.282</v>
      </c>
      <c r="DO1385" s="27">
        <v>2.2839999999999998</v>
      </c>
      <c r="DP1385" s="27">
        <v>2.2839999999999998</v>
      </c>
      <c r="DQ1385" s="27">
        <v>2.2850000000000001</v>
      </c>
      <c r="DR1385" s="27">
        <v>2.2890000000000001</v>
      </c>
      <c r="DS1385" s="27">
        <v>2.3119999999999998</v>
      </c>
      <c r="DT1385" s="27">
        <v>2.4390000000000001</v>
      </c>
      <c r="DU1385" s="27">
        <v>2.5760000000000001</v>
      </c>
      <c r="DV1385" s="27">
        <v>2.6179999999999999</v>
      </c>
      <c r="DW1385" s="27">
        <v>2.5070000000000001</v>
      </c>
      <c r="DX1385" s="27">
        <v>2.415</v>
      </c>
      <c r="DY1385" s="27">
        <v>2.3149999999999999</v>
      </c>
      <c r="DZ1385" s="27">
        <v>2.302</v>
      </c>
      <c r="EA1385" s="27">
        <v>2.3039999999999998</v>
      </c>
      <c r="EB1385" s="27">
        <v>2.3039999999999998</v>
      </c>
      <c r="EC1385" s="27">
        <v>2.3050000000000002</v>
      </c>
      <c r="ED1385" s="27">
        <v>2.3090000000000002</v>
      </c>
      <c r="EE1385" s="27">
        <v>2.3319999999999999</v>
      </c>
      <c r="EF1385" s="27">
        <v>2.4590000000000001</v>
      </c>
      <c r="EG1385" s="27">
        <v>2.5960000000000001</v>
      </c>
      <c r="EH1385" s="27">
        <v>2.6480000000000001</v>
      </c>
      <c r="EI1385" s="27">
        <v>2.5369999999999999</v>
      </c>
      <c r="EJ1385" s="27">
        <v>2.4449999999999998</v>
      </c>
      <c r="EK1385" s="27">
        <v>2.3450000000000002</v>
      </c>
      <c r="EL1385" s="27">
        <v>2.3319999999999999</v>
      </c>
      <c r="EM1385" s="27">
        <v>2.3340000000000001</v>
      </c>
      <c r="EN1385" s="27">
        <v>2.3340000000000001</v>
      </c>
      <c r="EO1385" s="27">
        <v>2.335</v>
      </c>
      <c r="EP1385" s="27">
        <v>2.339</v>
      </c>
      <c r="EQ1385" s="27">
        <v>2.3620000000000001</v>
      </c>
      <c r="ER1385" s="27">
        <v>2.4889999999999999</v>
      </c>
      <c r="ES1385" s="27">
        <v>2.6259999999999999</v>
      </c>
      <c r="ET1385" s="27">
        <v>2.6880000000000002</v>
      </c>
      <c r="EU1385" s="27">
        <v>2.577</v>
      </c>
      <c r="EV1385" s="27">
        <v>2.4849999999999999</v>
      </c>
      <c r="EW1385" s="27">
        <v>2.3849999999999998</v>
      </c>
      <c r="EX1385" s="27">
        <v>2.3719999999999999</v>
      </c>
      <c r="EY1385" s="27">
        <v>2.3740000000000001</v>
      </c>
      <c r="EZ1385" s="27">
        <v>2.3740000000000001</v>
      </c>
      <c r="FA1385" s="27"/>
      <c r="FB1385" s="27"/>
      <c r="FC1385" s="27"/>
      <c r="FD1385" s="27"/>
      <c r="FE1385" s="27"/>
      <c r="FF1385" s="27"/>
      <c r="FG1385" s="27"/>
      <c r="FH1385" s="27"/>
      <c r="FI1385" s="27"/>
      <c r="FJ1385" s="27"/>
      <c r="FK1385" s="27"/>
      <c r="FL1385" s="27"/>
      <c r="FM1385" s="27"/>
      <c r="FN1385" s="27"/>
      <c r="FO1385" s="27"/>
      <c r="FP1385" s="27"/>
      <c r="FQ1385" s="27"/>
      <c r="FR1385" s="27"/>
      <c r="FS1385" s="27"/>
      <c r="FT1385" s="27"/>
      <c r="FU1385" s="27"/>
      <c r="FV1385" s="27"/>
      <c r="FW1385" s="27"/>
      <c r="FX1385" s="27"/>
      <c r="FY1385" s="27"/>
      <c r="FZ1385" s="27"/>
      <c r="GA1385" s="27"/>
      <c r="GB1385" s="27"/>
      <c r="GC1385" s="27"/>
      <c r="GD1385" s="27"/>
      <c r="GE1385" s="27"/>
      <c r="GF1385" s="27"/>
      <c r="GG1385" s="27"/>
      <c r="GH1385" s="27"/>
      <c r="GI1385" s="27"/>
      <c r="GJ1385" s="27"/>
      <c r="GK1385" s="27"/>
      <c r="GL1385" s="27"/>
      <c r="GM1385" s="27"/>
      <c r="GN1385" s="27"/>
      <c r="GO1385" s="27"/>
      <c r="GP1385" s="27"/>
      <c r="GQ1385" s="27"/>
    </row>
    <row r="1386" spans="1:199" customFormat="1" x14ac:dyDescent="0.2">
      <c r="A1386">
        <f t="shared" si="334"/>
        <v>1</v>
      </c>
      <c r="B1386">
        <f t="shared" si="335"/>
        <v>7</v>
      </c>
      <c r="C1386" s="1">
        <v>35982</v>
      </c>
      <c r="D1386">
        <f t="shared" si="336"/>
        <v>7</v>
      </c>
      <c r="E1386">
        <f t="shared" si="337"/>
        <v>1998</v>
      </c>
      <c r="F1386" s="17">
        <f t="shared" si="324"/>
        <v>0.23740000000000006</v>
      </c>
      <c r="G1386" s="16">
        <f t="shared" si="326"/>
        <v>-6.150000000000011E-2</v>
      </c>
      <c r="H1386" s="16">
        <f t="shared" si="327"/>
        <v>-4.2500000000003091E-3</v>
      </c>
      <c r="I1386" s="16">
        <f t="shared" si="328"/>
        <v>-6.5750000000000419E-2</v>
      </c>
      <c r="J1386" s="7">
        <f>VLOOKUP(C1386,'Nymex hist.'!A:B,2,0)</f>
        <v>2.3650000000000002</v>
      </c>
      <c r="K1386" s="11">
        <f t="shared" si="338"/>
        <v>2.39</v>
      </c>
      <c r="L1386" s="11">
        <f t="shared" si="325"/>
        <v>2.6274000000000002</v>
      </c>
      <c r="M1386" s="9">
        <f t="shared" si="329"/>
        <v>2.4265833333333333</v>
      </c>
      <c r="N1386" s="9">
        <f t="shared" si="330"/>
        <v>2.3650833333333332</v>
      </c>
      <c r="O1386" s="9">
        <f t="shared" si="331"/>
        <v>2.3608333333333329</v>
      </c>
      <c r="P1386" s="9">
        <f t="shared" si="332"/>
        <v>2.3808333333333334</v>
      </c>
      <c r="Q1386" s="9">
        <f t="shared" si="333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x14ac:dyDescent="0.2">
      <c r="A1387">
        <f t="shared" si="334"/>
        <v>2</v>
      </c>
      <c r="B1387">
        <f t="shared" si="335"/>
        <v>7</v>
      </c>
      <c r="C1387" s="1">
        <v>35983</v>
      </c>
      <c r="D1387">
        <f t="shared" si="336"/>
        <v>7</v>
      </c>
      <c r="E1387">
        <f t="shared" si="337"/>
        <v>1998</v>
      </c>
      <c r="F1387" s="17">
        <f t="shared" si="324"/>
        <v>0.23953333333333315</v>
      </c>
      <c r="G1387" s="16">
        <f t="shared" si="326"/>
        <v>-5.5916666666667059E-2</v>
      </c>
      <c r="H1387" s="16">
        <f t="shared" si="327"/>
        <v>-3.5833333333332718E-3</v>
      </c>
      <c r="I1387" s="16">
        <f t="shared" si="328"/>
        <v>-5.950000000000033E-2</v>
      </c>
      <c r="J1387" s="7">
        <f>VLOOKUP(C1387,'Nymex hist.'!A:B,2,0)</f>
        <v>2.3650000000000002</v>
      </c>
      <c r="K1387" s="11">
        <f t="shared" si="338"/>
        <v>2.3946666666666667</v>
      </c>
      <c r="L1387" s="11">
        <f t="shared" si="325"/>
        <v>2.6341999999999999</v>
      </c>
      <c r="M1387" s="9">
        <f t="shared" si="329"/>
        <v>2.4353333333333333</v>
      </c>
      <c r="N1387" s="9">
        <f t="shared" si="330"/>
        <v>2.3794166666666663</v>
      </c>
      <c r="O1387" s="9">
        <f t="shared" si="331"/>
        <v>2.375833333333333</v>
      </c>
      <c r="P1387" s="9">
        <f t="shared" si="332"/>
        <v>2.3958333333333326</v>
      </c>
      <c r="Q1387" s="9">
        <f t="shared" si="333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x14ac:dyDescent="0.2">
      <c r="A1388">
        <f t="shared" si="334"/>
        <v>3</v>
      </c>
      <c r="B1388">
        <f t="shared" si="335"/>
        <v>7</v>
      </c>
      <c r="C1388" s="1">
        <v>35984</v>
      </c>
      <c r="D1388">
        <f t="shared" si="336"/>
        <v>7</v>
      </c>
      <c r="E1388">
        <f t="shared" si="337"/>
        <v>1998</v>
      </c>
      <c r="F1388" s="17">
        <f t="shared" si="324"/>
        <v>0.24266666666666614</v>
      </c>
      <c r="G1388" s="16">
        <f t="shared" si="326"/>
        <v>-5.6250000000000355E-2</v>
      </c>
      <c r="H1388" s="16">
        <f t="shared" si="327"/>
        <v>-3.5833333333332718E-3</v>
      </c>
      <c r="I1388" s="16">
        <f t="shared" si="328"/>
        <v>-5.9833333333333627E-2</v>
      </c>
      <c r="J1388" s="7">
        <f>VLOOKUP(C1388,'Nymex hist.'!A:B,2,0)</f>
        <v>2.3660000000000001</v>
      </c>
      <c r="K1388" s="11">
        <f t="shared" ref="K1388:K1419" si="339">AVERAGE(CC1388:CI1388)</f>
        <v>2.3973333333333335</v>
      </c>
      <c r="L1388" s="11">
        <f t="shared" si="325"/>
        <v>2.6399999999999997</v>
      </c>
      <c r="M1388" s="9">
        <f t="shared" si="329"/>
        <v>2.440666666666667</v>
      </c>
      <c r="N1388" s="9">
        <f t="shared" si="330"/>
        <v>2.3844166666666666</v>
      </c>
      <c r="O1388" s="9">
        <f t="shared" si="331"/>
        <v>2.3808333333333334</v>
      </c>
      <c r="P1388" s="9">
        <f t="shared" si="332"/>
        <v>2.4008333333333334</v>
      </c>
      <c r="Q1388" s="9">
        <f t="shared" si="333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">
      <c r="A1389" s="31">
        <f t="shared" si="334"/>
        <v>4</v>
      </c>
      <c r="B1389" s="31">
        <f t="shared" si="335"/>
        <v>7</v>
      </c>
      <c r="C1389" s="1">
        <v>35985</v>
      </c>
      <c r="D1389">
        <f t="shared" si="336"/>
        <v>7</v>
      </c>
      <c r="E1389">
        <f t="shared" si="337"/>
        <v>1998</v>
      </c>
      <c r="F1389" s="19">
        <f t="shared" ref="F1389:F1447" si="340">L1389-K1389</f>
        <v>0.25060000000000038</v>
      </c>
      <c r="G1389" s="19">
        <f t="shared" si="326"/>
        <v>-5.6249999999999911E-2</v>
      </c>
      <c r="H1389" s="19">
        <f t="shared" si="327"/>
        <v>-3.5833333333332718E-3</v>
      </c>
      <c r="I1389" s="19">
        <f t="shared" si="328"/>
        <v>-5.9833333333333183E-2</v>
      </c>
      <c r="J1389" s="21">
        <f>VLOOKUP(C1389,'Nymex hist.'!A:B,2,0)</f>
        <v>2.3490000000000002</v>
      </c>
      <c r="K1389" s="21">
        <f t="shared" si="339"/>
        <v>2.379</v>
      </c>
      <c r="L1389" s="21">
        <f t="shared" ref="L1389:L1447" si="341">AVERAGE(CJ1389:CN1389)</f>
        <v>2.6296000000000004</v>
      </c>
      <c r="M1389" s="21">
        <f t="shared" si="329"/>
        <v>2.4306666666666668</v>
      </c>
      <c r="N1389" s="21">
        <f t="shared" si="330"/>
        <v>2.3744166666666668</v>
      </c>
      <c r="O1389" s="21">
        <f t="shared" si="331"/>
        <v>2.3708333333333336</v>
      </c>
      <c r="P1389" s="21">
        <f t="shared" si="332"/>
        <v>2.3908333333333331</v>
      </c>
      <c r="Q1389" s="21">
        <f t="shared" si="333"/>
        <v>2.4208333333333338</v>
      </c>
      <c r="R1389" s="8">
        <v>35985</v>
      </c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9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  <c r="BO1389" s="27"/>
      <c r="BP1389" s="27"/>
      <c r="BQ1389" s="27"/>
      <c r="BR1389" s="27"/>
      <c r="BS1389" s="27"/>
      <c r="BT1389" s="27"/>
      <c r="BU1389" s="27"/>
      <c r="BV1389" s="27"/>
      <c r="BW1389" s="27"/>
      <c r="BX1389" s="27"/>
      <c r="BY1389" s="27"/>
      <c r="BZ1389" s="27"/>
      <c r="CA1389" s="27"/>
      <c r="CB1389" s="27"/>
      <c r="CC1389" s="27"/>
      <c r="CD1389" s="27"/>
      <c r="CE1389" s="27"/>
      <c r="CF1389" s="27"/>
      <c r="CG1389" s="27">
        <v>2.3490000000000002</v>
      </c>
      <c r="CH1389" s="27">
        <v>2.3780000000000001</v>
      </c>
      <c r="CI1389" s="27">
        <v>2.41</v>
      </c>
      <c r="CJ1389" s="27">
        <v>2.5680000000000001</v>
      </c>
      <c r="CK1389" s="27">
        <v>2.73</v>
      </c>
      <c r="CL1389" s="27">
        <v>2.76</v>
      </c>
      <c r="CM1389" s="27">
        <v>2.62</v>
      </c>
      <c r="CN1389" s="27">
        <v>2.4700000000000002</v>
      </c>
      <c r="CO1389" s="27">
        <v>2.34</v>
      </c>
      <c r="CP1389" s="27">
        <v>2.2949999999999999</v>
      </c>
      <c r="CQ1389" s="27">
        <v>2.2999999999999998</v>
      </c>
      <c r="CR1389" s="27">
        <v>2.3050000000000002</v>
      </c>
      <c r="CS1389" s="27">
        <v>2.31</v>
      </c>
      <c r="CT1389" s="27">
        <v>2.323</v>
      </c>
      <c r="CU1389" s="27">
        <v>2.36</v>
      </c>
      <c r="CV1389" s="27">
        <v>2.4849999999999999</v>
      </c>
      <c r="CW1389" s="27">
        <v>2.6</v>
      </c>
      <c r="CX1389" s="27">
        <v>2.625</v>
      </c>
      <c r="CY1389" s="27">
        <v>2.52</v>
      </c>
      <c r="CZ1389" s="27">
        <v>2.4</v>
      </c>
      <c r="DA1389" s="27">
        <v>2.2850000000000001</v>
      </c>
      <c r="DB1389" s="27">
        <v>2.2629999999999999</v>
      </c>
      <c r="DC1389" s="27">
        <v>2.2629999999999999</v>
      </c>
      <c r="DD1389" s="27">
        <v>2.266</v>
      </c>
      <c r="DE1389" s="27">
        <v>2.2789999999999999</v>
      </c>
      <c r="DF1389" s="27">
        <v>2.2829999999999999</v>
      </c>
      <c r="DG1389" s="27">
        <v>2.306</v>
      </c>
      <c r="DH1389" s="27">
        <v>2.4329999999999998</v>
      </c>
      <c r="DI1389" s="27">
        <v>2.57</v>
      </c>
      <c r="DJ1389" s="27">
        <v>2.5920000000000001</v>
      </c>
      <c r="DK1389" s="27">
        <v>2.4809999999999999</v>
      </c>
      <c r="DL1389" s="27">
        <v>2.3889999999999998</v>
      </c>
      <c r="DM1389" s="27">
        <v>2.2890000000000001</v>
      </c>
      <c r="DN1389" s="27">
        <v>2.2759999999999998</v>
      </c>
      <c r="DO1389" s="27">
        <v>2.2759999999999998</v>
      </c>
      <c r="DP1389" s="27">
        <v>2.2759999999999998</v>
      </c>
      <c r="DQ1389" s="27">
        <v>2.2789999999999999</v>
      </c>
      <c r="DR1389" s="27">
        <v>2.2829999999999999</v>
      </c>
      <c r="DS1389" s="27">
        <v>2.306</v>
      </c>
      <c r="DT1389" s="27">
        <v>2.4329999999999998</v>
      </c>
      <c r="DU1389" s="27">
        <v>2.57</v>
      </c>
      <c r="DV1389" s="27">
        <v>2.6120000000000001</v>
      </c>
      <c r="DW1389" s="27">
        <v>2.5009999999999999</v>
      </c>
      <c r="DX1389" s="27">
        <v>2.4089999999999998</v>
      </c>
      <c r="DY1389" s="27">
        <v>2.3090000000000002</v>
      </c>
      <c r="DZ1389" s="27">
        <v>2.2959999999999998</v>
      </c>
      <c r="EA1389" s="27">
        <v>2.2959999999999998</v>
      </c>
      <c r="EB1389" s="27">
        <v>2.2959999999999998</v>
      </c>
      <c r="EC1389" s="27">
        <v>2.2989999999999999</v>
      </c>
      <c r="ED1389" s="27">
        <v>2.3029999999999999</v>
      </c>
      <c r="EE1389" s="27">
        <v>2.3260000000000001</v>
      </c>
      <c r="EF1389" s="27">
        <v>2.4529999999999998</v>
      </c>
      <c r="EG1389" s="27">
        <v>2.59</v>
      </c>
      <c r="EH1389" s="27">
        <v>2.6419999999999999</v>
      </c>
      <c r="EI1389" s="27">
        <v>2.5310000000000001</v>
      </c>
      <c r="EJ1389" s="27">
        <v>2.4390000000000001</v>
      </c>
      <c r="EK1389" s="27">
        <v>2.339</v>
      </c>
      <c r="EL1389" s="27">
        <v>2.3260000000000001</v>
      </c>
      <c r="EM1389" s="27">
        <v>2.3260000000000001</v>
      </c>
      <c r="EN1389" s="27">
        <v>2.3260000000000001</v>
      </c>
      <c r="EO1389" s="27">
        <v>2.3290000000000002</v>
      </c>
      <c r="EP1389" s="27">
        <v>2.3330000000000002</v>
      </c>
      <c r="EQ1389" s="27">
        <v>2.3559999999999999</v>
      </c>
      <c r="ER1389" s="27">
        <v>2.4830000000000001</v>
      </c>
      <c r="ES1389" s="27">
        <v>2.62</v>
      </c>
      <c r="ET1389" s="27">
        <v>2.6819999999999999</v>
      </c>
      <c r="EU1389" s="27">
        <v>2.5710000000000002</v>
      </c>
      <c r="EV1389" s="27">
        <v>2.4790000000000001</v>
      </c>
      <c r="EW1389" s="27">
        <v>2.379</v>
      </c>
      <c r="EX1389" s="27">
        <v>2.3660000000000001</v>
      </c>
      <c r="EY1389" s="27">
        <v>2.3660000000000001</v>
      </c>
      <c r="EZ1389" s="27">
        <v>2.3660000000000001</v>
      </c>
      <c r="FA1389" s="27"/>
      <c r="FB1389" s="27"/>
      <c r="FC1389" s="27"/>
      <c r="FD1389" s="27"/>
      <c r="FE1389" s="27"/>
      <c r="FF1389" s="27"/>
      <c r="FG1389" s="27"/>
      <c r="FH1389" s="27"/>
      <c r="FI1389" s="27"/>
      <c r="FJ1389" s="27"/>
      <c r="FK1389" s="27"/>
      <c r="FL1389" s="27"/>
      <c r="FM1389" s="27"/>
      <c r="FN1389" s="27"/>
      <c r="FO1389" s="27"/>
      <c r="FP1389" s="27"/>
      <c r="FQ1389" s="27"/>
      <c r="FR1389" s="27"/>
      <c r="FS1389" s="27"/>
      <c r="FT1389" s="27"/>
      <c r="FU1389" s="27"/>
      <c r="FV1389" s="27"/>
      <c r="FW1389" s="27"/>
      <c r="FX1389" s="27"/>
      <c r="FY1389" s="27"/>
      <c r="FZ1389" s="27"/>
      <c r="GA1389" s="27"/>
      <c r="GB1389" s="27"/>
      <c r="GC1389" s="27"/>
      <c r="GD1389" s="27"/>
      <c r="GE1389" s="27"/>
      <c r="GF1389" s="27"/>
      <c r="GG1389" s="27"/>
      <c r="GH1389" s="27"/>
      <c r="GI1389" s="27"/>
      <c r="GJ1389" s="27"/>
      <c r="GK1389" s="27"/>
      <c r="GL1389" s="27"/>
      <c r="GM1389" s="27"/>
      <c r="GN1389" s="27"/>
      <c r="GO1389" s="27"/>
      <c r="GP1389" s="27"/>
      <c r="GQ1389" s="27"/>
    </row>
    <row r="1390" spans="1:199" customFormat="1" x14ac:dyDescent="0.2">
      <c r="A1390">
        <f t="shared" si="334"/>
        <v>5</v>
      </c>
      <c r="B1390">
        <f t="shared" si="335"/>
        <v>7</v>
      </c>
      <c r="C1390" s="1">
        <v>35986</v>
      </c>
      <c r="D1390">
        <f t="shared" si="336"/>
        <v>7</v>
      </c>
      <c r="E1390">
        <f t="shared" si="337"/>
        <v>1998</v>
      </c>
      <c r="F1390" s="17">
        <f t="shared" si="340"/>
        <v>0.26520000000000055</v>
      </c>
      <c r="G1390" s="16">
        <f t="shared" si="326"/>
        <v>-3.958333333333286E-2</v>
      </c>
      <c r="H1390" s="16">
        <f t="shared" si="327"/>
        <v>-3.5833333333332718E-3</v>
      </c>
      <c r="I1390" s="16">
        <f t="shared" si="328"/>
        <v>-4.3166666666666131E-2</v>
      </c>
      <c r="J1390" s="7">
        <f>VLOOKUP(C1390,'Nymex hist.'!A:B,2,0)</f>
        <v>2.3090000000000002</v>
      </c>
      <c r="K1390" s="11">
        <f t="shared" si="339"/>
        <v>2.3379999999999996</v>
      </c>
      <c r="L1390" s="11">
        <f t="shared" si="341"/>
        <v>2.6032000000000002</v>
      </c>
      <c r="M1390" s="9">
        <f t="shared" si="329"/>
        <v>2.4139999999999997</v>
      </c>
      <c r="N1390" s="9">
        <f t="shared" si="330"/>
        <v>2.3744166666666668</v>
      </c>
      <c r="O1390" s="9">
        <f t="shared" si="331"/>
        <v>2.3708333333333336</v>
      </c>
      <c r="P1390" s="9">
        <f t="shared" si="332"/>
        <v>2.3908333333333331</v>
      </c>
      <c r="Q1390" s="9">
        <f t="shared" si="333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x14ac:dyDescent="0.2">
      <c r="A1391">
        <f t="shared" si="334"/>
        <v>1</v>
      </c>
      <c r="B1391">
        <f t="shared" si="335"/>
        <v>7</v>
      </c>
      <c r="C1391" s="1">
        <v>35989</v>
      </c>
      <c r="D1391">
        <f t="shared" si="336"/>
        <v>7</v>
      </c>
      <c r="E1391">
        <f t="shared" si="337"/>
        <v>1998</v>
      </c>
      <c r="F1391" s="17">
        <f t="shared" si="340"/>
        <v>0.28740000000000032</v>
      </c>
      <c r="G1391" s="16">
        <f t="shared" si="326"/>
        <v>-3.4666666666666401E-2</v>
      </c>
      <c r="H1391" s="16">
        <f t="shared" si="327"/>
        <v>-3.5833333333337158E-3</v>
      </c>
      <c r="I1391" s="16">
        <f t="shared" si="328"/>
        <v>-3.8250000000000117E-2</v>
      </c>
      <c r="J1391" s="7">
        <f>VLOOKUP(C1391,'Nymex hist.'!A:B,2,0)</f>
        <v>2.2490000000000001</v>
      </c>
      <c r="K1391" s="11">
        <f t="shared" si="339"/>
        <v>2.2829999999999999</v>
      </c>
      <c r="L1391" s="11">
        <f t="shared" si="341"/>
        <v>2.5704000000000002</v>
      </c>
      <c r="M1391" s="9">
        <f t="shared" si="329"/>
        <v>2.3940833333333331</v>
      </c>
      <c r="N1391" s="9">
        <f t="shared" si="330"/>
        <v>2.3594166666666667</v>
      </c>
      <c r="O1391" s="9">
        <f t="shared" si="331"/>
        <v>2.355833333333333</v>
      </c>
      <c r="P1391" s="9">
        <f t="shared" si="332"/>
        <v>2.375833333333333</v>
      </c>
      <c r="Q1391" s="9">
        <f t="shared" si="333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x14ac:dyDescent="0.2">
      <c r="A1392">
        <f t="shared" si="334"/>
        <v>2</v>
      </c>
      <c r="B1392">
        <f t="shared" si="335"/>
        <v>7</v>
      </c>
      <c r="C1392" s="1">
        <v>35990</v>
      </c>
      <c r="D1392">
        <f t="shared" si="336"/>
        <v>7</v>
      </c>
      <c r="E1392">
        <f t="shared" si="337"/>
        <v>1998</v>
      </c>
      <c r="F1392" s="17">
        <f t="shared" si="340"/>
        <v>0.28506666666666636</v>
      </c>
      <c r="G1392" s="16">
        <f t="shared" si="326"/>
        <v>-3.2250000000000778E-2</v>
      </c>
      <c r="H1392" s="16">
        <f t="shared" si="327"/>
        <v>-3.1666666666656518E-3</v>
      </c>
      <c r="I1392" s="16">
        <f t="shared" si="328"/>
        <v>-3.541666666666643E-2</v>
      </c>
      <c r="J1392" s="7">
        <f>VLOOKUP(C1392,'Nymex hist.'!A:B,2,0)</f>
        <v>2.266</v>
      </c>
      <c r="K1392" s="11">
        <f t="shared" si="339"/>
        <v>2.2923333333333336</v>
      </c>
      <c r="L1392" s="11">
        <f t="shared" si="341"/>
        <v>2.5773999999999999</v>
      </c>
      <c r="M1392" s="9">
        <f t="shared" si="329"/>
        <v>2.4012500000000006</v>
      </c>
      <c r="N1392" s="9">
        <f t="shared" si="330"/>
        <v>2.3689999999999998</v>
      </c>
      <c r="O1392" s="9">
        <f t="shared" si="331"/>
        <v>2.3658333333333341</v>
      </c>
      <c r="P1392" s="9">
        <f t="shared" si="332"/>
        <v>2.3858333333333337</v>
      </c>
      <c r="Q1392" s="9">
        <f t="shared" si="333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x14ac:dyDescent="0.2">
      <c r="A1393">
        <f t="shared" si="334"/>
        <v>3</v>
      </c>
      <c r="B1393">
        <f t="shared" si="335"/>
        <v>7</v>
      </c>
      <c r="C1393" s="1">
        <v>35991</v>
      </c>
      <c r="D1393">
        <f t="shared" si="336"/>
        <v>7</v>
      </c>
      <c r="E1393">
        <f t="shared" si="337"/>
        <v>1998</v>
      </c>
      <c r="F1393" s="17">
        <f t="shared" si="340"/>
        <v>0.3091999999999997</v>
      </c>
      <c r="G1393" s="16">
        <f t="shared" si="326"/>
        <v>-3.0166666666667563E-2</v>
      </c>
      <c r="H1393" s="16">
        <f t="shared" si="327"/>
        <v>-4.3333333333328561E-3</v>
      </c>
      <c r="I1393" s="16">
        <f t="shared" si="328"/>
        <v>-3.4500000000000419E-2</v>
      </c>
      <c r="J1393" s="7">
        <f>VLOOKUP(C1393,'Nymex hist.'!A:B,2,0)</f>
        <v>2.2309999999999999</v>
      </c>
      <c r="K1393" s="11">
        <f t="shared" si="339"/>
        <v>2.2550000000000003</v>
      </c>
      <c r="L1393" s="11">
        <f t="shared" si="341"/>
        <v>2.5642</v>
      </c>
      <c r="M1393" s="9">
        <f t="shared" si="329"/>
        <v>2.3991666666666673</v>
      </c>
      <c r="N1393" s="9">
        <f t="shared" si="330"/>
        <v>2.3689999999999998</v>
      </c>
      <c r="O1393" s="9">
        <f t="shared" si="331"/>
        <v>2.3646666666666669</v>
      </c>
      <c r="P1393" s="9">
        <f t="shared" si="332"/>
        <v>2.3846666666666669</v>
      </c>
      <c r="Q1393" s="9">
        <f t="shared" si="333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">
      <c r="A1394" s="31">
        <f t="shared" si="334"/>
        <v>4</v>
      </c>
      <c r="B1394" s="31">
        <f t="shared" si="335"/>
        <v>7</v>
      </c>
      <c r="C1394" s="1">
        <v>35992</v>
      </c>
      <c r="D1394">
        <f t="shared" si="336"/>
        <v>7</v>
      </c>
      <c r="E1394">
        <f t="shared" si="337"/>
        <v>1998</v>
      </c>
      <c r="F1394" s="19">
        <f t="shared" si="340"/>
        <v>0.36039999999999939</v>
      </c>
      <c r="G1394" s="19">
        <f t="shared" si="326"/>
        <v>-1.8249999999999655E-2</v>
      </c>
      <c r="H1394" s="19">
        <f t="shared" si="327"/>
        <v>-6.7500000000002558E-3</v>
      </c>
      <c r="I1394" s="19">
        <f t="shared" si="328"/>
        <v>-2.4999999999999911E-2</v>
      </c>
      <c r="J1394" s="21">
        <f>VLOOKUP(C1394,'Nymex hist.'!A:B,2,0)</f>
        <v>2.1320000000000001</v>
      </c>
      <c r="K1394" s="21">
        <f t="shared" si="339"/>
        <v>2.1490000000000005</v>
      </c>
      <c r="L1394" s="21">
        <f t="shared" si="341"/>
        <v>2.5093999999999999</v>
      </c>
      <c r="M1394" s="21">
        <f t="shared" si="329"/>
        <v>2.3855</v>
      </c>
      <c r="N1394" s="21">
        <f t="shared" si="330"/>
        <v>2.3672500000000003</v>
      </c>
      <c r="O1394" s="21">
        <f t="shared" si="331"/>
        <v>2.3605</v>
      </c>
      <c r="P1394" s="21">
        <f t="shared" si="332"/>
        <v>2.3805000000000001</v>
      </c>
      <c r="Q1394" s="21">
        <f t="shared" si="333"/>
        <v>2.4105000000000003</v>
      </c>
      <c r="R1394" s="8">
        <v>35992</v>
      </c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9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  <c r="BO1394" s="27"/>
      <c r="BP1394" s="27"/>
      <c r="BQ1394" s="27"/>
      <c r="BR1394" s="27"/>
      <c r="BS1394" s="27"/>
      <c r="BT1394" s="27"/>
      <c r="BU1394" s="27"/>
      <c r="BV1394" s="27"/>
      <c r="BW1394" s="27"/>
      <c r="BX1394" s="27"/>
      <c r="BY1394" s="27"/>
      <c r="BZ1394" s="27"/>
      <c r="CA1394" s="27"/>
      <c r="CB1394" s="27"/>
      <c r="CC1394" s="27"/>
      <c r="CD1394" s="27"/>
      <c r="CE1394" s="27"/>
      <c r="CF1394" s="27"/>
      <c r="CG1394" s="27">
        <v>2.1320000000000001</v>
      </c>
      <c r="CH1394" s="27">
        <v>2.1459999999999999</v>
      </c>
      <c r="CI1394" s="27">
        <v>2.169</v>
      </c>
      <c r="CJ1394" s="27">
        <v>2.375</v>
      </c>
      <c r="CK1394" s="27">
        <v>2.5819999999999999</v>
      </c>
      <c r="CL1394" s="27">
        <v>2.6419999999999999</v>
      </c>
      <c r="CM1394" s="27">
        <v>2.5369999999999999</v>
      </c>
      <c r="CN1394" s="27">
        <v>2.411</v>
      </c>
      <c r="CO1394" s="27">
        <v>2.31</v>
      </c>
      <c r="CP1394" s="27">
        <v>2.27</v>
      </c>
      <c r="CQ1394" s="27">
        <v>2.27</v>
      </c>
      <c r="CR1394" s="27">
        <v>2.2749999999999999</v>
      </c>
      <c r="CS1394" s="27">
        <v>2.2749999999999999</v>
      </c>
      <c r="CT1394" s="27">
        <v>2.2869999999999999</v>
      </c>
      <c r="CU1394" s="27">
        <v>2.319</v>
      </c>
      <c r="CV1394" s="27">
        <v>2.4500000000000002</v>
      </c>
      <c r="CW1394" s="27">
        <v>2.58</v>
      </c>
      <c r="CX1394" s="27">
        <v>2.6150000000000002</v>
      </c>
      <c r="CY1394" s="27">
        <v>2.5150000000000001</v>
      </c>
      <c r="CZ1394" s="27">
        <v>2.395</v>
      </c>
      <c r="DA1394" s="27">
        <v>2.2799999999999998</v>
      </c>
      <c r="DB1394" s="27">
        <v>2.2570000000000001</v>
      </c>
      <c r="DC1394" s="27">
        <v>2.2559999999999998</v>
      </c>
      <c r="DD1394" s="27">
        <v>2.258</v>
      </c>
      <c r="DE1394" s="27">
        <v>2.2709999999999999</v>
      </c>
      <c r="DF1394" s="27">
        <v>2.2749999999999999</v>
      </c>
      <c r="DG1394" s="27">
        <v>2.298</v>
      </c>
      <c r="DH1394" s="27">
        <v>2.4249999999999998</v>
      </c>
      <c r="DI1394" s="27">
        <v>2.5619999999999998</v>
      </c>
      <c r="DJ1394" s="27">
        <v>2.58</v>
      </c>
      <c r="DK1394" s="27">
        <v>2.4689999999999999</v>
      </c>
      <c r="DL1394" s="27">
        <v>2.3769999999999998</v>
      </c>
      <c r="DM1394" s="27">
        <v>2.2770000000000001</v>
      </c>
      <c r="DN1394" s="27">
        <v>2.2639999999999998</v>
      </c>
      <c r="DO1394" s="27">
        <v>2.2639999999999998</v>
      </c>
      <c r="DP1394" s="27">
        <v>2.2639999999999998</v>
      </c>
      <c r="DQ1394" s="27">
        <v>2.2709999999999999</v>
      </c>
      <c r="DR1394" s="27">
        <v>2.2749999999999999</v>
      </c>
      <c r="DS1394" s="27">
        <v>2.298</v>
      </c>
      <c r="DT1394" s="27">
        <v>2.4249999999999998</v>
      </c>
      <c r="DU1394" s="27">
        <v>2.5619999999999998</v>
      </c>
      <c r="DV1394" s="27">
        <v>2.6</v>
      </c>
      <c r="DW1394" s="27">
        <v>2.4889999999999999</v>
      </c>
      <c r="DX1394" s="27">
        <v>2.3969999999999998</v>
      </c>
      <c r="DY1394" s="27">
        <v>2.2970000000000002</v>
      </c>
      <c r="DZ1394" s="27">
        <v>2.2839999999999998</v>
      </c>
      <c r="EA1394" s="27">
        <v>2.2839999999999998</v>
      </c>
      <c r="EB1394" s="27">
        <v>2.2839999999999998</v>
      </c>
      <c r="EC1394" s="27">
        <v>2.2909999999999999</v>
      </c>
      <c r="ED1394" s="27">
        <v>2.2949999999999999</v>
      </c>
      <c r="EE1394" s="27">
        <v>2.3180000000000001</v>
      </c>
      <c r="EF1394" s="27">
        <v>2.4449999999999998</v>
      </c>
      <c r="EG1394" s="27">
        <v>2.5819999999999999</v>
      </c>
      <c r="EH1394" s="27">
        <v>2.63</v>
      </c>
      <c r="EI1394" s="27">
        <v>2.5190000000000001</v>
      </c>
      <c r="EJ1394" s="27">
        <v>2.427</v>
      </c>
      <c r="EK1394" s="27">
        <v>2.327</v>
      </c>
      <c r="EL1394" s="27">
        <v>2.3140000000000001</v>
      </c>
      <c r="EM1394" s="27">
        <v>2.3140000000000001</v>
      </c>
      <c r="EN1394" s="27">
        <v>2.3140000000000001</v>
      </c>
      <c r="EO1394" s="27">
        <v>2.3210000000000002</v>
      </c>
      <c r="EP1394" s="27">
        <v>2.3250000000000002</v>
      </c>
      <c r="EQ1394" s="27">
        <v>2.3479999999999999</v>
      </c>
      <c r="ER1394" s="27">
        <v>2.4750000000000001</v>
      </c>
      <c r="ES1394" s="27">
        <v>2.6120000000000001</v>
      </c>
      <c r="ET1394" s="27">
        <v>2.67</v>
      </c>
      <c r="EU1394" s="27">
        <v>2.5590000000000002</v>
      </c>
      <c r="EV1394" s="27">
        <v>2.4670000000000001</v>
      </c>
      <c r="EW1394" s="27">
        <v>2.367</v>
      </c>
      <c r="EX1394" s="27">
        <v>2.3540000000000001</v>
      </c>
      <c r="EY1394" s="27">
        <v>2.3540000000000001</v>
      </c>
      <c r="EZ1394" s="27">
        <v>2.3540000000000001</v>
      </c>
      <c r="FA1394" s="27"/>
      <c r="FB1394" s="27"/>
      <c r="FC1394" s="27"/>
      <c r="FD1394" s="27"/>
      <c r="FE1394" s="27"/>
      <c r="FF1394" s="27"/>
      <c r="FG1394" s="27"/>
      <c r="FH1394" s="27"/>
      <c r="FI1394" s="27"/>
      <c r="FJ1394" s="27"/>
      <c r="FK1394" s="27"/>
      <c r="FL1394" s="27"/>
      <c r="FM1394" s="27"/>
      <c r="FN1394" s="27"/>
      <c r="FO1394" s="27"/>
      <c r="FP1394" s="27"/>
      <c r="FQ1394" s="27"/>
      <c r="FR1394" s="27"/>
      <c r="FS1394" s="27"/>
      <c r="FT1394" s="27"/>
      <c r="FU1394" s="27"/>
      <c r="FV1394" s="27"/>
      <c r="FW1394" s="27"/>
      <c r="FX1394" s="27"/>
      <c r="FY1394" s="27"/>
      <c r="FZ1394" s="27"/>
      <c r="GA1394" s="27"/>
      <c r="GB1394" s="27"/>
      <c r="GC1394" s="27"/>
      <c r="GD1394" s="27"/>
      <c r="GE1394" s="27"/>
      <c r="GF1394" s="27"/>
      <c r="GG1394" s="27"/>
      <c r="GH1394" s="27"/>
      <c r="GI1394" s="27"/>
      <c r="GJ1394" s="27"/>
      <c r="GK1394" s="27"/>
      <c r="GL1394" s="27"/>
      <c r="GM1394" s="27"/>
      <c r="GN1394" s="27"/>
      <c r="GO1394" s="27"/>
      <c r="GP1394" s="27"/>
      <c r="GQ1394" s="27"/>
    </row>
    <row r="1395" spans="1:199" customFormat="1" x14ac:dyDescent="0.2">
      <c r="A1395">
        <f t="shared" si="334"/>
        <v>5</v>
      </c>
      <c r="B1395">
        <f t="shared" si="335"/>
        <v>7</v>
      </c>
      <c r="C1395" s="1">
        <v>35993</v>
      </c>
      <c r="D1395">
        <f t="shared" si="336"/>
        <v>7</v>
      </c>
      <c r="E1395">
        <f t="shared" si="337"/>
        <v>1998</v>
      </c>
      <c r="F1395" s="17">
        <f t="shared" si="340"/>
        <v>0.35459999999999958</v>
      </c>
      <c r="G1395" s="16">
        <f t="shared" si="326"/>
        <v>-1.7666666666666941E-2</v>
      </c>
      <c r="H1395" s="16">
        <f t="shared" si="327"/>
        <v>-5.5833333333334956E-3</v>
      </c>
      <c r="I1395" s="16">
        <f t="shared" si="328"/>
        <v>-2.3250000000000437E-2</v>
      </c>
      <c r="J1395" s="7">
        <f>VLOOKUP(C1395,'Nymex hist.'!A:B,2,0)</f>
        <v>2.165</v>
      </c>
      <c r="K1395" s="11">
        <f t="shared" si="339"/>
        <v>2.1780000000000004</v>
      </c>
      <c r="L1395" s="11">
        <f t="shared" si="341"/>
        <v>2.5326</v>
      </c>
      <c r="M1395" s="9">
        <f t="shared" si="329"/>
        <v>2.4099166666666672</v>
      </c>
      <c r="N1395" s="9">
        <f t="shared" si="330"/>
        <v>2.3922500000000002</v>
      </c>
      <c r="O1395" s="9">
        <f t="shared" si="331"/>
        <v>2.3866666666666667</v>
      </c>
      <c r="P1395" s="9">
        <f t="shared" si="332"/>
        <v>2.4066666666666663</v>
      </c>
      <c r="Q1395" s="9">
        <f t="shared" si="333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x14ac:dyDescent="0.2">
      <c r="A1396">
        <f t="shared" si="334"/>
        <v>1</v>
      </c>
      <c r="B1396">
        <f t="shared" si="335"/>
        <v>7</v>
      </c>
      <c r="C1396" s="1">
        <v>35996</v>
      </c>
      <c r="D1396">
        <f t="shared" si="336"/>
        <v>7</v>
      </c>
      <c r="E1396">
        <f t="shared" si="337"/>
        <v>1998</v>
      </c>
      <c r="F1396" s="17">
        <f t="shared" si="340"/>
        <v>0.39419999999999966</v>
      </c>
      <c r="G1396" s="16">
        <f t="shared" si="326"/>
        <v>-8.9166666666664618E-3</v>
      </c>
      <c r="H1396" s="16">
        <f t="shared" si="327"/>
        <v>-4.3333333333333002E-3</v>
      </c>
      <c r="I1396" s="16">
        <f t="shared" si="328"/>
        <v>-1.3249999999999762E-2</v>
      </c>
      <c r="J1396" s="7">
        <f>VLOOKUP(C1396,'Nymex hist.'!A:B,2,0)</f>
        <v>2.0950000000000002</v>
      </c>
      <c r="K1396" s="11">
        <f t="shared" si="339"/>
        <v>2.1060000000000003</v>
      </c>
      <c r="L1396" s="11">
        <f t="shared" si="341"/>
        <v>2.5002</v>
      </c>
      <c r="M1396" s="9">
        <f t="shared" si="329"/>
        <v>2.3999166666666665</v>
      </c>
      <c r="N1396" s="9">
        <f t="shared" si="330"/>
        <v>2.391</v>
      </c>
      <c r="O1396" s="9">
        <f t="shared" si="331"/>
        <v>2.3866666666666667</v>
      </c>
      <c r="P1396" s="9">
        <f t="shared" si="332"/>
        <v>2.4066666666666663</v>
      </c>
      <c r="Q1396" s="9">
        <f t="shared" si="333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x14ac:dyDescent="0.2">
      <c r="A1397">
        <f t="shared" si="334"/>
        <v>2</v>
      </c>
      <c r="B1397">
        <f t="shared" si="335"/>
        <v>7</v>
      </c>
      <c r="C1397" s="1">
        <v>35997</v>
      </c>
      <c r="D1397">
        <f t="shared" si="336"/>
        <v>7</v>
      </c>
      <c r="E1397">
        <f t="shared" si="337"/>
        <v>1998</v>
      </c>
      <c r="F1397" s="17">
        <f t="shared" si="340"/>
        <v>0.47206666666666686</v>
      </c>
      <c r="G1397" s="16">
        <f t="shared" si="326"/>
        <v>6.0833333333336626E-3</v>
      </c>
      <c r="H1397" s="16">
        <f t="shared" si="327"/>
        <v>-4.3333333333333002E-3</v>
      </c>
      <c r="I1397" s="16">
        <f t="shared" si="328"/>
        <v>1.7500000000003624E-3</v>
      </c>
      <c r="J1397" s="7">
        <f>VLOOKUP(C1397,'Nymex hist.'!A:B,2,0)</f>
        <v>1.9510000000000001</v>
      </c>
      <c r="K1397" s="11">
        <f t="shared" si="339"/>
        <v>1.9653333333333334</v>
      </c>
      <c r="L1397" s="11">
        <f t="shared" si="341"/>
        <v>2.4374000000000002</v>
      </c>
      <c r="M1397" s="9">
        <f t="shared" si="329"/>
        <v>2.3749166666666666</v>
      </c>
      <c r="N1397" s="9">
        <f t="shared" si="330"/>
        <v>2.3810000000000002</v>
      </c>
      <c r="O1397" s="9">
        <f t="shared" si="331"/>
        <v>2.3766666666666669</v>
      </c>
      <c r="P1397" s="9">
        <f t="shared" si="332"/>
        <v>2.3966666666666665</v>
      </c>
      <c r="Q1397" s="9">
        <f t="shared" si="333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x14ac:dyDescent="0.2">
      <c r="A1398">
        <f t="shared" si="334"/>
        <v>3</v>
      </c>
      <c r="B1398">
        <f t="shared" si="335"/>
        <v>7</v>
      </c>
      <c r="C1398" s="1">
        <v>35998</v>
      </c>
      <c r="D1398">
        <f t="shared" si="336"/>
        <v>7</v>
      </c>
      <c r="E1398">
        <f t="shared" si="337"/>
        <v>1998</v>
      </c>
      <c r="F1398" s="17">
        <f t="shared" si="340"/>
        <v>0.49499999999999988</v>
      </c>
      <c r="G1398" s="16">
        <f t="shared" si="326"/>
        <v>1.9999999999997797E-3</v>
      </c>
      <c r="H1398" s="16">
        <f t="shared" si="327"/>
        <v>-5.4999999999996163E-3</v>
      </c>
      <c r="I1398" s="16">
        <f t="shared" si="328"/>
        <v>-3.4999999999998366E-3</v>
      </c>
      <c r="J1398" s="7">
        <f>VLOOKUP(C1398,'Nymex hist.'!A:B,2,0)</f>
        <v>1.9339999999999999</v>
      </c>
      <c r="K1398" s="11">
        <f t="shared" si="339"/>
        <v>1.95</v>
      </c>
      <c r="L1398" s="11">
        <f t="shared" si="341"/>
        <v>2.4449999999999998</v>
      </c>
      <c r="M1398" s="9">
        <f t="shared" si="329"/>
        <v>2.3812500000000001</v>
      </c>
      <c r="N1398" s="9">
        <f t="shared" si="330"/>
        <v>2.3832499999999999</v>
      </c>
      <c r="O1398" s="9">
        <f t="shared" si="331"/>
        <v>2.3777500000000003</v>
      </c>
      <c r="P1398" s="9">
        <f t="shared" si="332"/>
        <v>2.3977499999999998</v>
      </c>
      <c r="Q1398" s="9">
        <f t="shared" si="333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">
      <c r="A1399" s="31">
        <f t="shared" si="334"/>
        <v>4</v>
      </c>
      <c r="B1399" s="31">
        <f t="shared" si="335"/>
        <v>7</v>
      </c>
      <c r="C1399" s="1">
        <v>35999</v>
      </c>
      <c r="D1399">
        <f t="shared" si="336"/>
        <v>7</v>
      </c>
      <c r="E1399">
        <f t="shared" si="337"/>
        <v>1998</v>
      </c>
      <c r="F1399" s="19">
        <f t="shared" si="340"/>
        <v>0.49193333333333356</v>
      </c>
      <c r="G1399" s="19">
        <f t="shared" si="326"/>
        <v>-2.5833333333333819E-3</v>
      </c>
      <c r="H1399" s="19">
        <f t="shared" si="327"/>
        <v>-5.5000000000000604E-3</v>
      </c>
      <c r="I1399" s="19">
        <f t="shared" si="328"/>
        <v>-8.0833333333334423E-3</v>
      </c>
      <c r="J1399" s="21">
        <f>VLOOKUP(C1399,'Nymex hist.'!A:B,2,0)</f>
        <v>1.948</v>
      </c>
      <c r="K1399" s="21">
        <f t="shared" si="339"/>
        <v>1.9616666666666667</v>
      </c>
      <c r="L1399" s="21">
        <f t="shared" si="341"/>
        <v>2.4536000000000002</v>
      </c>
      <c r="M1399" s="21">
        <f t="shared" si="329"/>
        <v>2.3808333333333338</v>
      </c>
      <c r="N1399" s="21">
        <f t="shared" si="330"/>
        <v>2.3782500000000004</v>
      </c>
      <c r="O1399" s="21">
        <f t="shared" si="331"/>
        <v>2.3727500000000004</v>
      </c>
      <c r="P1399" s="21">
        <f t="shared" si="332"/>
        <v>2.3927500000000004</v>
      </c>
      <c r="Q1399" s="21">
        <f t="shared" si="333"/>
        <v>2.4227500000000002</v>
      </c>
      <c r="R1399" s="8">
        <v>35999</v>
      </c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9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  <c r="BO1399" s="27"/>
      <c r="BP1399" s="27"/>
      <c r="BQ1399" s="27"/>
      <c r="BR1399" s="27"/>
      <c r="BS1399" s="27"/>
      <c r="BT1399" s="27"/>
      <c r="BU1399" s="27"/>
      <c r="BV1399" s="27"/>
      <c r="BW1399" s="27"/>
      <c r="BX1399" s="27"/>
      <c r="BY1399" s="27"/>
      <c r="BZ1399" s="27"/>
      <c r="CA1399" s="27"/>
      <c r="CB1399" s="27"/>
      <c r="CC1399" s="27"/>
      <c r="CD1399" s="27"/>
      <c r="CE1399" s="27"/>
      <c r="CF1399" s="27"/>
      <c r="CG1399" s="27">
        <v>1.948</v>
      </c>
      <c r="CH1399" s="27">
        <v>1.9410000000000001</v>
      </c>
      <c r="CI1399" s="27">
        <v>1.996</v>
      </c>
      <c r="CJ1399" s="27">
        <v>2.2549999999999999</v>
      </c>
      <c r="CK1399" s="27">
        <v>2.5259999999999998</v>
      </c>
      <c r="CL1399" s="27">
        <v>2.5950000000000002</v>
      </c>
      <c r="CM1399" s="27">
        <v>2.496</v>
      </c>
      <c r="CN1399" s="27">
        <v>2.3959999999999999</v>
      </c>
      <c r="CO1399" s="27">
        <v>2.3039999999999998</v>
      </c>
      <c r="CP1399" s="27">
        <v>2.274</v>
      </c>
      <c r="CQ1399" s="27">
        <v>2.2749999999999999</v>
      </c>
      <c r="CR1399" s="27">
        <v>2.278</v>
      </c>
      <c r="CS1399" s="27">
        <v>2.2799999999999998</v>
      </c>
      <c r="CT1399" s="27">
        <v>2.2949999999999999</v>
      </c>
      <c r="CU1399" s="27">
        <v>2.3290000000000002</v>
      </c>
      <c r="CV1399" s="27">
        <v>2.46</v>
      </c>
      <c r="CW1399" s="27">
        <v>2.5880000000000001</v>
      </c>
      <c r="CX1399" s="27">
        <v>2.6230000000000002</v>
      </c>
      <c r="CY1399" s="27">
        <v>2.5230000000000001</v>
      </c>
      <c r="CZ1399" s="27">
        <v>2.403</v>
      </c>
      <c r="DA1399" s="27">
        <v>2.2930000000000001</v>
      </c>
      <c r="DB1399" s="27">
        <v>2.27</v>
      </c>
      <c r="DC1399" s="27">
        <v>2.2690000000000001</v>
      </c>
      <c r="DD1399" s="27">
        <v>2.2709999999999999</v>
      </c>
      <c r="DE1399" s="27">
        <v>2.2829999999999999</v>
      </c>
      <c r="DF1399" s="27">
        <v>2.286</v>
      </c>
      <c r="DG1399" s="27">
        <v>2.3090000000000002</v>
      </c>
      <c r="DH1399" s="27">
        <v>2.4359999999999999</v>
      </c>
      <c r="DI1399" s="27">
        <v>2.573</v>
      </c>
      <c r="DJ1399" s="27">
        <v>2.593</v>
      </c>
      <c r="DK1399" s="27">
        <v>2.4820000000000002</v>
      </c>
      <c r="DL1399" s="27">
        <v>2.39</v>
      </c>
      <c r="DM1399" s="27">
        <v>2.29</v>
      </c>
      <c r="DN1399" s="27">
        <v>2.2770000000000001</v>
      </c>
      <c r="DO1399" s="27">
        <v>2.2770000000000001</v>
      </c>
      <c r="DP1399" s="27">
        <v>2.2770000000000001</v>
      </c>
      <c r="DQ1399" s="27">
        <v>2.2829999999999999</v>
      </c>
      <c r="DR1399" s="27">
        <v>2.286</v>
      </c>
      <c r="DS1399" s="27">
        <v>2.3090000000000002</v>
      </c>
      <c r="DT1399" s="27">
        <v>2.4359999999999999</v>
      </c>
      <c r="DU1399" s="27">
        <v>2.573</v>
      </c>
      <c r="DV1399" s="27">
        <v>2.613</v>
      </c>
      <c r="DW1399" s="27">
        <v>2.5019999999999998</v>
      </c>
      <c r="DX1399" s="27">
        <v>2.41</v>
      </c>
      <c r="DY1399" s="27">
        <v>2.31</v>
      </c>
      <c r="DZ1399" s="27">
        <v>2.2970000000000002</v>
      </c>
      <c r="EA1399" s="27">
        <v>2.2970000000000002</v>
      </c>
      <c r="EB1399" s="27">
        <v>2.2970000000000002</v>
      </c>
      <c r="EC1399" s="27">
        <v>2.3029999999999999</v>
      </c>
      <c r="ED1399" s="27">
        <v>2.306</v>
      </c>
      <c r="EE1399" s="27">
        <v>2.3290000000000002</v>
      </c>
      <c r="EF1399" s="27">
        <v>2.456</v>
      </c>
      <c r="EG1399" s="27">
        <v>2.593</v>
      </c>
      <c r="EH1399" s="27">
        <v>2.6429999999999998</v>
      </c>
      <c r="EI1399" s="27">
        <v>2.532</v>
      </c>
      <c r="EJ1399" s="27">
        <v>2.44</v>
      </c>
      <c r="EK1399" s="27">
        <v>2.34</v>
      </c>
      <c r="EL1399" s="27">
        <v>2.327</v>
      </c>
      <c r="EM1399" s="27">
        <v>2.327</v>
      </c>
      <c r="EN1399" s="27">
        <v>2.327</v>
      </c>
      <c r="EO1399" s="27">
        <v>2.3330000000000002</v>
      </c>
      <c r="EP1399" s="27">
        <v>2.3359999999999999</v>
      </c>
      <c r="EQ1399" s="27">
        <v>2.359</v>
      </c>
      <c r="ER1399" s="27">
        <v>2.4860000000000002</v>
      </c>
      <c r="ES1399" s="27">
        <v>2.6230000000000002</v>
      </c>
      <c r="ET1399" s="27">
        <v>2.6829999999999998</v>
      </c>
      <c r="EU1399" s="27">
        <v>2.5720000000000001</v>
      </c>
      <c r="EV1399" s="27">
        <v>2.48</v>
      </c>
      <c r="EW1399" s="27">
        <v>2.38</v>
      </c>
      <c r="EX1399" s="27">
        <v>2.367</v>
      </c>
      <c r="EY1399" s="27">
        <v>2.367</v>
      </c>
      <c r="EZ1399" s="27">
        <v>2.367</v>
      </c>
      <c r="FA1399" s="27"/>
      <c r="FB1399" s="27"/>
      <c r="FC1399" s="27"/>
      <c r="FD1399" s="27"/>
      <c r="FE1399" s="27"/>
      <c r="FF1399" s="27"/>
      <c r="FG1399" s="27"/>
      <c r="FH1399" s="27"/>
      <c r="FI1399" s="27"/>
      <c r="FJ1399" s="27"/>
      <c r="FK1399" s="27"/>
      <c r="FL1399" s="27"/>
      <c r="FM1399" s="27"/>
      <c r="FN1399" s="27"/>
      <c r="FO1399" s="27"/>
      <c r="FP1399" s="27"/>
      <c r="FQ1399" s="27"/>
      <c r="FR1399" s="27"/>
      <c r="FS1399" s="27"/>
      <c r="FT1399" s="27"/>
      <c r="FU1399" s="27"/>
      <c r="FV1399" s="27"/>
      <c r="FW1399" s="27"/>
      <c r="FX1399" s="27"/>
      <c r="FY1399" s="27"/>
      <c r="FZ1399" s="27"/>
      <c r="GA1399" s="27"/>
      <c r="GB1399" s="27"/>
      <c r="GC1399" s="27"/>
      <c r="GD1399" s="27"/>
      <c r="GE1399" s="27"/>
      <c r="GF1399" s="27"/>
      <c r="GG1399" s="27"/>
      <c r="GH1399" s="27"/>
      <c r="GI1399" s="27"/>
      <c r="GJ1399" s="27"/>
      <c r="GK1399" s="27"/>
      <c r="GL1399" s="27"/>
      <c r="GM1399" s="27"/>
      <c r="GN1399" s="27"/>
      <c r="GO1399" s="27"/>
      <c r="GP1399" s="27"/>
      <c r="GQ1399" s="27"/>
    </row>
    <row r="1400" spans="1:199" customFormat="1" x14ac:dyDescent="0.2">
      <c r="A1400">
        <f t="shared" si="334"/>
        <v>5</v>
      </c>
      <c r="B1400">
        <f t="shared" si="335"/>
        <v>7</v>
      </c>
      <c r="C1400" s="1">
        <v>36000</v>
      </c>
      <c r="D1400">
        <f t="shared" si="336"/>
        <v>7</v>
      </c>
      <c r="E1400">
        <f t="shared" si="337"/>
        <v>1998</v>
      </c>
      <c r="F1400" s="17">
        <f t="shared" si="340"/>
        <v>0.46106666666666651</v>
      </c>
      <c r="G1400" s="16">
        <f t="shared" si="326"/>
        <v>-1.0833333333333695E-2</v>
      </c>
      <c r="H1400" s="16">
        <f t="shared" si="327"/>
        <v>-5.4999999999996163E-3</v>
      </c>
      <c r="I1400" s="16">
        <f t="shared" si="328"/>
        <v>-1.6333333333333311E-2</v>
      </c>
      <c r="J1400" s="7">
        <f>VLOOKUP(C1400,'Nymex hist.'!A:B,2,0)</f>
        <v>2.0310000000000001</v>
      </c>
      <c r="K1400" s="11">
        <f t="shared" si="339"/>
        <v>2.0413333333333337</v>
      </c>
      <c r="L1400" s="11">
        <f t="shared" si="341"/>
        <v>2.5024000000000002</v>
      </c>
      <c r="M1400" s="9">
        <f t="shared" si="329"/>
        <v>2.4090833333333337</v>
      </c>
      <c r="N1400" s="9">
        <f t="shared" si="330"/>
        <v>2.39825</v>
      </c>
      <c r="O1400" s="9">
        <f t="shared" si="331"/>
        <v>2.3927500000000004</v>
      </c>
      <c r="P1400" s="9">
        <f t="shared" si="332"/>
        <v>2.41275</v>
      </c>
      <c r="Q1400" s="9">
        <f t="shared" si="333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x14ac:dyDescent="0.2">
      <c r="A1401">
        <f t="shared" si="334"/>
        <v>1</v>
      </c>
      <c r="B1401">
        <f t="shared" si="335"/>
        <v>7</v>
      </c>
      <c r="C1401" s="1">
        <v>36003</v>
      </c>
      <c r="D1401">
        <f t="shared" si="336"/>
        <v>7</v>
      </c>
      <c r="E1401">
        <f t="shared" si="337"/>
        <v>1998</v>
      </c>
      <c r="F1401" s="17">
        <f t="shared" si="340"/>
        <v>0.50046666666666639</v>
      </c>
      <c r="G1401" s="16">
        <f t="shared" si="326"/>
        <v>-7.5000000000047251E-4</v>
      </c>
      <c r="H1401" s="16">
        <f t="shared" si="327"/>
        <v>-4.9999999999994493E-3</v>
      </c>
      <c r="I1401" s="16">
        <f t="shared" si="328"/>
        <v>-5.7499999999999218E-3</v>
      </c>
      <c r="J1401" s="7">
        <f>VLOOKUP(C1401,'Nymex hist.'!A:B,2,0)</f>
        <v>1.9650000000000001</v>
      </c>
      <c r="K1401" s="11">
        <f t="shared" si="339"/>
        <v>1.9773333333333334</v>
      </c>
      <c r="L1401" s="11">
        <f t="shared" si="341"/>
        <v>2.4777999999999998</v>
      </c>
      <c r="M1401" s="9">
        <f t="shared" si="329"/>
        <v>2.4008333333333334</v>
      </c>
      <c r="N1401" s="9">
        <f t="shared" si="330"/>
        <v>2.4000833333333329</v>
      </c>
      <c r="O1401" s="9">
        <f t="shared" si="331"/>
        <v>2.3950833333333335</v>
      </c>
      <c r="P1401" s="9">
        <f t="shared" si="332"/>
        <v>2.415083333333333</v>
      </c>
      <c r="Q1401" s="9">
        <f t="shared" si="333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x14ac:dyDescent="0.2">
      <c r="A1402">
        <f t="shared" si="334"/>
        <v>2</v>
      </c>
      <c r="B1402">
        <f t="shared" si="335"/>
        <v>7</v>
      </c>
      <c r="C1402" s="1">
        <v>36004</v>
      </c>
      <c r="D1402">
        <f t="shared" si="336"/>
        <v>7</v>
      </c>
      <c r="E1402">
        <f t="shared" si="337"/>
        <v>1998</v>
      </c>
      <c r="F1402" s="17">
        <f t="shared" si="340"/>
        <v>0.50226666666666664</v>
      </c>
      <c r="G1402" s="16">
        <f t="shared" si="326"/>
        <v>7.4999999999958433E-4</v>
      </c>
      <c r="H1402" s="16">
        <f t="shared" si="327"/>
        <v>-2.7500000000002522E-3</v>
      </c>
      <c r="I1402" s="16">
        <f t="shared" si="328"/>
        <v>-2.0000000000006679E-3</v>
      </c>
      <c r="J1402" s="7">
        <f>VLOOKUP(C1402,'Nymex hist.'!A:B,2,0)</f>
        <v>1.952</v>
      </c>
      <c r="K1402" s="11">
        <f t="shared" si="339"/>
        <v>1.9573333333333334</v>
      </c>
      <c r="L1402" s="11">
        <f t="shared" si="341"/>
        <v>2.4596</v>
      </c>
      <c r="M1402" s="9">
        <f t="shared" si="329"/>
        <v>2.3878333333333335</v>
      </c>
      <c r="N1402" s="9">
        <f t="shared" si="330"/>
        <v>2.3885833333333331</v>
      </c>
      <c r="O1402" s="9">
        <f t="shared" si="331"/>
        <v>2.3858333333333328</v>
      </c>
      <c r="P1402" s="9">
        <f t="shared" si="332"/>
        <v>2.4058333333333333</v>
      </c>
      <c r="Q1402" s="9">
        <f t="shared" si="333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x14ac:dyDescent="0.2">
      <c r="A1403">
        <f t="shared" si="334"/>
        <v>3</v>
      </c>
      <c r="B1403">
        <f t="shared" si="335"/>
        <v>7</v>
      </c>
      <c r="C1403" s="1">
        <v>36005</v>
      </c>
      <c r="D1403">
        <f t="shared" si="336"/>
        <v>7</v>
      </c>
      <c r="E1403">
        <f t="shared" si="337"/>
        <v>1998</v>
      </c>
      <c r="F1403" s="17">
        <f t="shared" si="340"/>
        <v>0.50106666666666588</v>
      </c>
      <c r="G1403" s="16">
        <f t="shared" si="326"/>
        <v>1.7499999999999183E-3</v>
      </c>
      <c r="H1403" s="16">
        <f t="shared" si="327"/>
        <v>-2.7500000000002522E-3</v>
      </c>
      <c r="I1403" s="16">
        <f t="shared" si="328"/>
        <v>-1.000000000000334E-3</v>
      </c>
      <c r="J1403" s="7">
        <f>VLOOKUP(C1403,'Nymex hist.'!A:B,2,0)</f>
        <v>1.9419999999999999</v>
      </c>
      <c r="K1403" s="11">
        <f t="shared" si="339"/>
        <v>1.9523333333333335</v>
      </c>
      <c r="L1403" s="11">
        <f t="shared" si="341"/>
        <v>2.4533999999999994</v>
      </c>
      <c r="M1403" s="9">
        <f t="shared" si="329"/>
        <v>2.3868333333333331</v>
      </c>
      <c r="N1403" s="9">
        <f t="shared" si="330"/>
        <v>2.3885833333333331</v>
      </c>
      <c r="O1403" s="9">
        <f t="shared" si="331"/>
        <v>2.3858333333333328</v>
      </c>
      <c r="P1403" s="9">
        <f t="shared" si="332"/>
        <v>2.4058333333333333</v>
      </c>
      <c r="Q1403" s="9">
        <f t="shared" si="333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">
      <c r="A1404" s="31">
        <f t="shared" si="334"/>
        <v>4</v>
      </c>
      <c r="B1404" s="31">
        <f t="shared" si="335"/>
        <v>7</v>
      </c>
      <c r="C1404" s="1">
        <v>36006</v>
      </c>
      <c r="D1404">
        <f t="shared" si="336"/>
        <v>7</v>
      </c>
      <c r="E1404">
        <f t="shared" si="337"/>
        <v>1998</v>
      </c>
      <c r="F1404" s="19">
        <f t="shared" si="340"/>
        <v>0.50333333333333319</v>
      </c>
      <c r="G1404" s="19">
        <f t="shared" si="326"/>
        <v>2.9166666666666785E-3</v>
      </c>
      <c r="H1404" s="19">
        <f t="shared" si="327"/>
        <v>-3.2500000000004192E-3</v>
      </c>
      <c r="I1404" s="19">
        <f t="shared" si="328"/>
        <v>-3.3333333333374071E-4</v>
      </c>
      <c r="J1404" s="21">
        <f>VLOOKUP(C1404,'Nymex hist.'!A:B,2,0)</f>
        <v>1.9059999999999999</v>
      </c>
      <c r="K1404" s="21">
        <f t="shared" si="339"/>
        <v>1.9356666666666669</v>
      </c>
      <c r="L1404" s="21">
        <f t="shared" si="341"/>
        <v>2.4390000000000001</v>
      </c>
      <c r="M1404" s="21">
        <f t="shared" si="329"/>
        <v>2.3806666666666669</v>
      </c>
      <c r="N1404" s="21">
        <f t="shared" si="330"/>
        <v>2.3835833333333336</v>
      </c>
      <c r="O1404" s="21">
        <f t="shared" si="331"/>
        <v>2.3803333333333332</v>
      </c>
      <c r="P1404" s="21">
        <f t="shared" si="332"/>
        <v>2.4003333333333332</v>
      </c>
      <c r="Q1404" s="21">
        <f t="shared" si="333"/>
        <v>2.4303333333333335</v>
      </c>
      <c r="R1404" s="8">
        <v>36006</v>
      </c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9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  <c r="BO1404" s="27"/>
      <c r="BP1404" s="27"/>
      <c r="BQ1404" s="27"/>
      <c r="BR1404" s="27"/>
      <c r="BS1404" s="27"/>
      <c r="BT1404" s="27"/>
      <c r="BU1404" s="27"/>
      <c r="BV1404" s="27"/>
      <c r="BW1404" s="27"/>
      <c r="BX1404" s="27"/>
      <c r="BY1404" s="27"/>
      <c r="BZ1404" s="27"/>
      <c r="CA1404" s="27"/>
      <c r="CB1404" s="27"/>
      <c r="CC1404" s="27"/>
      <c r="CD1404" s="27"/>
      <c r="CE1404" s="27"/>
      <c r="CF1404" s="27"/>
      <c r="CG1404" s="27">
        <v>1.9419999999999999</v>
      </c>
      <c r="CH1404" s="27">
        <v>1.9059999999999999</v>
      </c>
      <c r="CI1404" s="27">
        <v>1.9590000000000001</v>
      </c>
      <c r="CJ1404" s="27">
        <v>2.2170000000000001</v>
      </c>
      <c r="CK1404" s="27">
        <v>2.4969999999999999</v>
      </c>
      <c r="CL1404" s="27">
        <v>2.59</v>
      </c>
      <c r="CM1404" s="27">
        <v>2.4950000000000001</v>
      </c>
      <c r="CN1404" s="27">
        <v>2.3959999999999999</v>
      </c>
      <c r="CO1404" s="27">
        <v>2.2999999999999998</v>
      </c>
      <c r="CP1404" s="27">
        <v>2.2749999999999999</v>
      </c>
      <c r="CQ1404" s="27">
        <v>2.2810000000000001</v>
      </c>
      <c r="CR1404" s="27">
        <v>2.2799999999999998</v>
      </c>
      <c r="CS1404" s="27">
        <v>2.2799999999999998</v>
      </c>
      <c r="CT1404" s="27">
        <v>2.2949999999999999</v>
      </c>
      <c r="CU1404" s="27">
        <v>2.323</v>
      </c>
      <c r="CV1404" s="27">
        <v>2.4620000000000002</v>
      </c>
      <c r="CW1404" s="27">
        <v>2.5910000000000002</v>
      </c>
      <c r="CX1404" s="27">
        <v>2.625</v>
      </c>
      <c r="CY1404" s="27">
        <v>2.5249999999999999</v>
      </c>
      <c r="CZ1404" s="27">
        <v>2.4049999999999998</v>
      </c>
      <c r="DA1404" s="27">
        <v>2.2949999999999999</v>
      </c>
      <c r="DB1404" s="27">
        <v>2.2719999999999998</v>
      </c>
      <c r="DC1404" s="27">
        <v>2.2719999999999998</v>
      </c>
      <c r="DD1404" s="27">
        <v>2.2759999999999998</v>
      </c>
      <c r="DE1404" s="27">
        <v>2.2890000000000001</v>
      </c>
      <c r="DF1404" s="27">
        <v>2.294</v>
      </c>
      <c r="DG1404" s="27">
        <v>2.319</v>
      </c>
      <c r="DH1404" s="27">
        <v>2.4470000000000001</v>
      </c>
      <c r="DI1404" s="27">
        <v>2.5840000000000001</v>
      </c>
      <c r="DJ1404" s="27">
        <v>2.6040000000000001</v>
      </c>
      <c r="DK1404" s="27">
        <v>2.4910000000000001</v>
      </c>
      <c r="DL1404" s="27">
        <v>2.3969999999999998</v>
      </c>
      <c r="DM1404" s="27">
        <v>2.2959999999999998</v>
      </c>
      <c r="DN1404" s="27">
        <v>2.2829999999999999</v>
      </c>
      <c r="DO1404" s="27">
        <v>2.2829999999999999</v>
      </c>
      <c r="DP1404" s="27">
        <v>2.2829999999999999</v>
      </c>
      <c r="DQ1404" s="27">
        <v>2.2829999999999999</v>
      </c>
      <c r="DR1404" s="27">
        <v>2.294</v>
      </c>
      <c r="DS1404" s="27">
        <v>2.319</v>
      </c>
      <c r="DT1404" s="27">
        <v>2.4470000000000001</v>
      </c>
      <c r="DU1404" s="27">
        <v>2.5840000000000001</v>
      </c>
      <c r="DV1404" s="27">
        <v>2.6240000000000001</v>
      </c>
      <c r="DW1404" s="27">
        <v>2.5110000000000001</v>
      </c>
      <c r="DX1404" s="27">
        <v>2.4169999999999998</v>
      </c>
      <c r="DY1404" s="27">
        <v>2.3159999999999998</v>
      </c>
      <c r="DZ1404" s="27">
        <v>2.3029999999999999</v>
      </c>
      <c r="EA1404" s="27">
        <v>2.3029999999999999</v>
      </c>
      <c r="EB1404" s="27">
        <v>2.3029999999999999</v>
      </c>
      <c r="EC1404" s="27">
        <v>2.3029999999999999</v>
      </c>
      <c r="ED1404" s="27">
        <v>2.3140000000000001</v>
      </c>
      <c r="EE1404" s="27">
        <v>2.339</v>
      </c>
      <c r="EF1404" s="27">
        <v>2.4670000000000001</v>
      </c>
      <c r="EG1404" s="27">
        <v>2.6040000000000001</v>
      </c>
      <c r="EH1404" s="27">
        <v>2.6539999999999999</v>
      </c>
      <c r="EI1404" s="27">
        <v>2.5409999999999999</v>
      </c>
      <c r="EJ1404" s="27">
        <v>2.4470000000000001</v>
      </c>
      <c r="EK1404" s="27">
        <v>2.3460000000000001</v>
      </c>
      <c r="EL1404" s="27">
        <v>2.3330000000000002</v>
      </c>
      <c r="EM1404" s="27">
        <v>2.3330000000000002</v>
      </c>
      <c r="EN1404" s="27">
        <v>2.3330000000000002</v>
      </c>
      <c r="EO1404" s="27">
        <v>2.3330000000000002</v>
      </c>
      <c r="EP1404" s="27">
        <v>2.3439999999999999</v>
      </c>
      <c r="EQ1404" s="27">
        <v>2.3690000000000002</v>
      </c>
      <c r="ER1404" s="27">
        <v>2.4969999999999999</v>
      </c>
      <c r="ES1404" s="27">
        <v>2.6339999999999999</v>
      </c>
      <c r="ET1404" s="27">
        <v>2.694</v>
      </c>
      <c r="EU1404" s="27">
        <v>2.581</v>
      </c>
      <c r="EV1404" s="27">
        <v>2.4870000000000001</v>
      </c>
      <c r="EW1404" s="27">
        <v>2.3860000000000001</v>
      </c>
      <c r="EX1404" s="27">
        <v>2.3730000000000002</v>
      </c>
      <c r="EY1404" s="27">
        <v>2.3730000000000002</v>
      </c>
      <c r="EZ1404" s="27">
        <v>2.3730000000000002</v>
      </c>
      <c r="FA1404" s="27"/>
      <c r="FB1404" s="27"/>
      <c r="FC1404" s="27"/>
      <c r="FD1404" s="27"/>
      <c r="FE1404" s="27"/>
      <c r="FF1404" s="27"/>
      <c r="FG1404" s="27"/>
      <c r="FH1404" s="27"/>
      <c r="FI1404" s="27"/>
      <c r="FJ1404" s="27"/>
      <c r="FK1404" s="27"/>
      <c r="FL1404" s="27"/>
      <c r="FM1404" s="27"/>
      <c r="FN1404" s="27"/>
      <c r="FO1404" s="27"/>
      <c r="FP1404" s="27"/>
      <c r="FQ1404" s="27"/>
      <c r="FR1404" s="27"/>
      <c r="FS1404" s="27"/>
      <c r="FT1404" s="27"/>
      <c r="FU1404" s="27"/>
      <c r="FV1404" s="27"/>
      <c r="FW1404" s="27"/>
      <c r="FX1404" s="27"/>
      <c r="FY1404" s="27"/>
      <c r="FZ1404" s="27"/>
      <c r="GA1404" s="27"/>
      <c r="GB1404" s="27"/>
      <c r="GC1404" s="27"/>
      <c r="GD1404" s="27"/>
      <c r="GE1404" s="27"/>
      <c r="GF1404" s="27"/>
      <c r="GG1404" s="27"/>
      <c r="GH1404" s="27"/>
      <c r="GI1404" s="27"/>
      <c r="GJ1404" s="27"/>
      <c r="GK1404" s="27"/>
      <c r="GL1404" s="27"/>
      <c r="GM1404" s="27"/>
      <c r="GN1404" s="27"/>
      <c r="GO1404" s="27"/>
      <c r="GP1404" s="27"/>
      <c r="GQ1404" s="27"/>
    </row>
    <row r="1405" spans="1:199" customFormat="1" x14ac:dyDescent="0.2">
      <c r="A1405">
        <f t="shared" si="334"/>
        <v>5</v>
      </c>
      <c r="B1405">
        <f t="shared" si="335"/>
        <v>7</v>
      </c>
      <c r="C1405" s="1">
        <v>36007</v>
      </c>
      <c r="D1405">
        <f t="shared" si="336"/>
        <v>7</v>
      </c>
      <c r="E1405">
        <f t="shared" si="337"/>
        <v>1998</v>
      </c>
      <c r="F1405" s="17">
        <f t="shared" si="340"/>
        <v>0.5132000000000001</v>
      </c>
      <c r="G1405" s="16">
        <f t="shared" si="326"/>
        <v>7.0833333333339965E-3</v>
      </c>
      <c r="H1405" s="16">
        <f t="shared" si="327"/>
        <v>-3.2500000000004192E-3</v>
      </c>
      <c r="I1405" s="16">
        <f t="shared" si="328"/>
        <v>3.8333333333335773E-3</v>
      </c>
      <c r="J1405" s="7">
        <f>VLOOKUP(C1405,'Nymex hist.'!A:B,2,0)</f>
        <v>1.8440000000000001</v>
      </c>
      <c r="K1405" s="11">
        <f t="shared" si="339"/>
        <v>1.8979999999999999</v>
      </c>
      <c r="L1405" s="11">
        <f t="shared" si="341"/>
        <v>2.4112</v>
      </c>
      <c r="M1405" s="9">
        <f t="shared" si="329"/>
        <v>2.3664999999999998</v>
      </c>
      <c r="N1405" s="9">
        <f t="shared" si="330"/>
        <v>2.3735833333333338</v>
      </c>
      <c r="O1405" s="9">
        <f t="shared" si="331"/>
        <v>2.3703333333333334</v>
      </c>
      <c r="P1405" s="9">
        <f t="shared" si="332"/>
        <v>2.390333333333333</v>
      </c>
      <c r="Q1405" s="9">
        <f t="shared" si="333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x14ac:dyDescent="0.2">
      <c r="A1406">
        <f t="shared" si="334"/>
        <v>1</v>
      </c>
      <c r="B1406">
        <f t="shared" si="335"/>
        <v>8</v>
      </c>
      <c r="C1406" s="1">
        <v>36010</v>
      </c>
      <c r="D1406">
        <f t="shared" si="336"/>
        <v>8</v>
      </c>
      <c r="E1406">
        <f t="shared" si="337"/>
        <v>1998</v>
      </c>
      <c r="F1406" s="17">
        <f t="shared" si="340"/>
        <v>0.52550000000000008</v>
      </c>
      <c r="G1406" s="16">
        <f t="shared" si="326"/>
        <v>4.2500000000003091E-3</v>
      </c>
      <c r="H1406" s="16">
        <f t="shared" si="327"/>
        <v>-3.2500000000004192E-3</v>
      </c>
      <c r="I1406" s="16">
        <f t="shared" si="328"/>
        <v>9.9999999999988987E-4</v>
      </c>
      <c r="J1406" s="7">
        <f>VLOOKUP(C1406,'Nymex hist.'!A:B,2,0)</f>
        <v>1.869</v>
      </c>
      <c r="K1406" s="11">
        <f t="shared" si="339"/>
        <v>1.8975</v>
      </c>
      <c r="L1406" s="11">
        <f t="shared" si="341"/>
        <v>2.423</v>
      </c>
      <c r="M1406" s="9">
        <f t="shared" si="329"/>
        <v>2.3743333333333334</v>
      </c>
      <c r="N1406" s="9">
        <f t="shared" si="330"/>
        <v>2.3785833333333337</v>
      </c>
      <c r="O1406" s="9">
        <f t="shared" si="331"/>
        <v>2.3753333333333333</v>
      </c>
      <c r="P1406" s="9">
        <f t="shared" si="332"/>
        <v>2.3953333333333333</v>
      </c>
      <c r="Q1406" s="9">
        <f t="shared" si="333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x14ac:dyDescent="0.2">
      <c r="A1407">
        <f t="shared" si="334"/>
        <v>2</v>
      </c>
      <c r="B1407">
        <f t="shared" si="335"/>
        <v>8</v>
      </c>
      <c r="C1407" s="1">
        <v>36011</v>
      </c>
      <c r="D1407">
        <f t="shared" si="336"/>
        <v>8</v>
      </c>
      <c r="E1407">
        <f t="shared" si="337"/>
        <v>1998</v>
      </c>
      <c r="F1407" s="17">
        <f t="shared" si="340"/>
        <v>0.52600000000000002</v>
      </c>
      <c r="G1407" s="16">
        <f t="shared" si="326"/>
        <v>-5.0833333333328845E-3</v>
      </c>
      <c r="H1407" s="16">
        <f t="shared" si="327"/>
        <v>-3.2500000000004192E-3</v>
      </c>
      <c r="I1407" s="16">
        <f t="shared" si="328"/>
        <v>-8.3333333333333037E-3</v>
      </c>
      <c r="J1407" s="7">
        <f>VLOOKUP(C1407,'Nymex hist.'!A:B,2,0)</f>
        <v>1.895</v>
      </c>
      <c r="K1407" s="11">
        <f t="shared" si="339"/>
        <v>1.921</v>
      </c>
      <c r="L1407" s="11">
        <f t="shared" si="341"/>
        <v>2.4470000000000001</v>
      </c>
      <c r="M1407" s="9">
        <f t="shared" si="329"/>
        <v>2.3836666666666666</v>
      </c>
      <c r="N1407" s="9">
        <f t="shared" si="330"/>
        <v>2.3785833333333337</v>
      </c>
      <c r="O1407" s="9">
        <f t="shared" si="331"/>
        <v>2.3753333333333333</v>
      </c>
      <c r="P1407" s="9">
        <f t="shared" si="332"/>
        <v>2.3953333333333333</v>
      </c>
      <c r="Q1407" s="9">
        <f t="shared" si="333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x14ac:dyDescent="0.2">
      <c r="A1408">
        <f t="shared" si="334"/>
        <v>3</v>
      </c>
      <c r="B1408">
        <f t="shared" si="335"/>
        <v>8</v>
      </c>
      <c r="C1408" s="1">
        <v>36012</v>
      </c>
      <c r="D1408">
        <f t="shared" si="336"/>
        <v>8</v>
      </c>
      <c r="E1408">
        <f t="shared" si="337"/>
        <v>1998</v>
      </c>
      <c r="F1408" s="17">
        <f t="shared" si="340"/>
        <v>0.5302</v>
      </c>
      <c r="G1408" s="16">
        <f t="shared" si="326"/>
        <v>-2.5833333333329378E-3</v>
      </c>
      <c r="H1408" s="16">
        <f t="shared" si="327"/>
        <v>-2.7500000000002522E-3</v>
      </c>
      <c r="I1408" s="16">
        <f t="shared" si="328"/>
        <v>-5.33333333333319E-3</v>
      </c>
      <c r="J1408" s="7">
        <f>VLOOKUP(C1408,'Nymex hist.'!A:B,2,0)</f>
        <v>1.873</v>
      </c>
      <c r="K1408" s="11">
        <f t="shared" si="339"/>
        <v>1.901</v>
      </c>
      <c r="L1408" s="11">
        <f t="shared" si="341"/>
        <v>2.4312</v>
      </c>
      <c r="M1408" s="9">
        <f t="shared" si="329"/>
        <v>2.3706666666666663</v>
      </c>
      <c r="N1408" s="9">
        <f t="shared" si="330"/>
        <v>2.3680833333333333</v>
      </c>
      <c r="O1408" s="9">
        <f t="shared" si="331"/>
        <v>2.3653333333333331</v>
      </c>
      <c r="P1408" s="9">
        <f t="shared" si="332"/>
        <v>2.3853333333333331</v>
      </c>
      <c r="Q1408" s="9">
        <f t="shared" si="333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">
      <c r="A1409" s="31">
        <f t="shared" si="334"/>
        <v>4</v>
      </c>
      <c r="B1409" s="31">
        <f t="shared" si="335"/>
        <v>8</v>
      </c>
      <c r="C1409" s="1">
        <v>36013</v>
      </c>
      <c r="D1409">
        <f t="shared" si="336"/>
        <v>8</v>
      </c>
      <c r="E1409">
        <f t="shared" si="337"/>
        <v>1998</v>
      </c>
      <c r="F1409" s="19">
        <f t="shared" si="340"/>
        <v>0.55000000000000027</v>
      </c>
      <c r="G1409" s="19">
        <f t="shared" si="326"/>
        <v>-3.7500000000005862E-3</v>
      </c>
      <c r="H1409" s="19">
        <f t="shared" si="327"/>
        <v>-1.9999999999993356E-3</v>
      </c>
      <c r="I1409" s="19">
        <f t="shared" si="328"/>
        <v>-5.7499999999999218E-3</v>
      </c>
      <c r="J1409" s="21">
        <f>VLOOKUP(C1409,'Nymex hist.'!A:B,2,0)</f>
        <v>1.831</v>
      </c>
      <c r="K1409" s="21">
        <f t="shared" si="339"/>
        <v>1.855</v>
      </c>
      <c r="L1409" s="21">
        <f t="shared" si="341"/>
        <v>2.4050000000000002</v>
      </c>
      <c r="M1409" s="21">
        <f t="shared" si="329"/>
        <v>2.3566666666666665</v>
      </c>
      <c r="N1409" s="21">
        <f t="shared" si="330"/>
        <v>2.3529166666666659</v>
      </c>
      <c r="O1409" s="21">
        <f t="shared" si="331"/>
        <v>2.3509166666666665</v>
      </c>
      <c r="P1409" s="21">
        <f t="shared" si="332"/>
        <v>2.3709166666666666</v>
      </c>
      <c r="Q1409" s="21">
        <f t="shared" si="333"/>
        <v>2.4059166666666667</v>
      </c>
      <c r="R1409" s="8">
        <v>36013</v>
      </c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9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  <c r="BO1409" s="27"/>
      <c r="BP1409" s="27"/>
      <c r="BQ1409" s="27"/>
      <c r="BR1409" s="27"/>
      <c r="BS1409" s="27"/>
      <c r="BT1409" s="27"/>
      <c r="BU1409" s="27"/>
      <c r="BV1409" s="27"/>
      <c r="BW1409" s="27"/>
      <c r="BX1409" s="27"/>
      <c r="BY1409" s="27"/>
      <c r="BZ1409" s="27"/>
      <c r="CA1409" s="27"/>
      <c r="CB1409" s="27"/>
      <c r="CC1409" s="27"/>
      <c r="CD1409" s="27"/>
      <c r="CE1409" s="27"/>
      <c r="CF1409" s="27"/>
      <c r="CG1409" s="27"/>
      <c r="CH1409" s="27">
        <v>1.831</v>
      </c>
      <c r="CI1409" s="27">
        <v>1.879</v>
      </c>
      <c r="CJ1409" s="27">
        <v>2.17</v>
      </c>
      <c r="CK1409" s="27">
        <v>2.4510000000000001</v>
      </c>
      <c r="CL1409" s="27">
        <v>2.5590000000000002</v>
      </c>
      <c r="CM1409" s="27">
        <v>2.4700000000000002</v>
      </c>
      <c r="CN1409" s="27">
        <v>2.375</v>
      </c>
      <c r="CO1409" s="27">
        <v>2.2850000000000001</v>
      </c>
      <c r="CP1409" s="27">
        <v>2.262</v>
      </c>
      <c r="CQ1409" s="27">
        <v>2.258</v>
      </c>
      <c r="CR1409" s="27">
        <v>2.258</v>
      </c>
      <c r="CS1409" s="27">
        <v>2.2549999999999999</v>
      </c>
      <c r="CT1409" s="27">
        <v>2.27</v>
      </c>
      <c r="CU1409" s="27">
        <v>2.2949999999999999</v>
      </c>
      <c r="CV1409" s="27">
        <v>2.4329999999999998</v>
      </c>
      <c r="CW1409" s="27">
        <v>2.56</v>
      </c>
      <c r="CX1409" s="27">
        <v>2.5939999999999999</v>
      </c>
      <c r="CY1409" s="27">
        <v>2.4940000000000002</v>
      </c>
      <c r="CZ1409" s="27">
        <v>2.3740000000000001</v>
      </c>
      <c r="DA1409" s="27">
        <v>2.2639999999999998</v>
      </c>
      <c r="DB1409" s="27">
        <v>2.2410000000000001</v>
      </c>
      <c r="DC1409" s="27">
        <v>2.2410000000000001</v>
      </c>
      <c r="DD1409" s="27">
        <v>2.246</v>
      </c>
      <c r="DE1409" s="27">
        <v>2.258</v>
      </c>
      <c r="DF1409" s="27">
        <v>2.2610000000000001</v>
      </c>
      <c r="DG1409" s="27">
        <v>2.29</v>
      </c>
      <c r="DH1409" s="27">
        <v>2.4180000000000001</v>
      </c>
      <c r="DI1409" s="27">
        <v>2.5539999999999998</v>
      </c>
      <c r="DJ1409" s="27">
        <v>2.5750000000000002</v>
      </c>
      <c r="DK1409" s="27">
        <v>2.4620000000000002</v>
      </c>
      <c r="DL1409" s="27">
        <v>2.3679999999999999</v>
      </c>
      <c r="DM1409" s="27">
        <v>2.2669999999999999</v>
      </c>
      <c r="DN1409" s="27">
        <v>2.254</v>
      </c>
      <c r="DO1409" s="27">
        <v>2.254</v>
      </c>
      <c r="DP1409" s="27">
        <v>2.254</v>
      </c>
      <c r="DQ1409" s="27">
        <v>2.254</v>
      </c>
      <c r="DR1409" s="27">
        <v>2.2610000000000001</v>
      </c>
      <c r="DS1409" s="27">
        <v>2.29</v>
      </c>
      <c r="DT1409" s="27">
        <v>2.4180000000000001</v>
      </c>
      <c r="DU1409" s="27">
        <v>2.5539999999999998</v>
      </c>
      <c r="DV1409" s="27">
        <v>2.5950000000000002</v>
      </c>
      <c r="DW1409" s="27">
        <v>2.4820000000000002</v>
      </c>
      <c r="DX1409" s="27">
        <v>2.3879999999999999</v>
      </c>
      <c r="DY1409" s="27">
        <v>2.2869999999999999</v>
      </c>
      <c r="DZ1409" s="27">
        <v>2.274</v>
      </c>
      <c r="EA1409" s="27">
        <v>2.274</v>
      </c>
      <c r="EB1409" s="27">
        <v>2.274</v>
      </c>
      <c r="EC1409" s="27">
        <v>2.274</v>
      </c>
      <c r="ED1409" s="27">
        <v>2.2810000000000001</v>
      </c>
      <c r="EE1409" s="27">
        <v>2.31</v>
      </c>
      <c r="EF1409" s="27">
        <v>2.4380000000000002</v>
      </c>
      <c r="EG1409" s="27">
        <v>2.5739999999999998</v>
      </c>
      <c r="EH1409" s="27">
        <v>2.63</v>
      </c>
      <c r="EI1409" s="27">
        <v>2.5169999999999999</v>
      </c>
      <c r="EJ1409" s="27">
        <v>2.423</v>
      </c>
      <c r="EK1409" s="27">
        <v>2.3220000000000001</v>
      </c>
      <c r="EL1409" s="27">
        <v>2.3090000000000002</v>
      </c>
      <c r="EM1409" s="27">
        <v>2.3090000000000002</v>
      </c>
      <c r="EN1409" s="27">
        <v>2.3090000000000002</v>
      </c>
      <c r="EO1409" s="27">
        <v>2.3090000000000002</v>
      </c>
      <c r="EP1409" s="27">
        <v>2.3159999999999998</v>
      </c>
      <c r="EQ1409" s="27">
        <v>2.3450000000000002</v>
      </c>
      <c r="ER1409" s="27">
        <v>2.4729999999999999</v>
      </c>
      <c r="ES1409" s="27">
        <v>2.609</v>
      </c>
      <c r="ET1409" s="27">
        <v>2.6749999999999998</v>
      </c>
      <c r="EU1409" s="27">
        <v>2.5619999999999998</v>
      </c>
      <c r="EV1409" s="27">
        <v>2.468</v>
      </c>
      <c r="EW1409" s="27">
        <v>2.367</v>
      </c>
      <c r="EX1409" s="27">
        <v>2.3540000000000001</v>
      </c>
      <c r="EY1409" s="27">
        <v>2.3540000000000001</v>
      </c>
      <c r="EZ1409" s="27">
        <v>2.3540000000000001</v>
      </c>
      <c r="FA1409" s="27">
        <v>2.3540000000000001</v>
      </c>
      <c r="FB1409" s="27"/>
      <c r="FC1409" s="27"/>
      <c r="FD1409" s="27"/>
      <c r="FE1409" s="27"/>
      <c r="FF1409" s="27"/>
      <c r="FG1409" s="27"/>
      <c r="FH1409" s="27"/>
      <c r="FI1409" s="27"/>
      <c r="FJ1409" s="27"/>
      <c r="FK1409" s="27"/>
      <c r="FL1409" s="27"/>
      <c r="FM1409" s="27"/>
      <c r="FN1409" s="27"/>
      <c r="FO1409" s="27"/>
      <c r="FP1409" s="27"/>
      <c r="FQ1409" s="27"/>
      <c r="FR1409" s="27"/>
      <c r="FS1409" s="27"/>
      <c r="FT1409" s="27"/>
      <c r="FU1409" s="27"/>
      <c r="FV1409" s="27"/>
      <c r="FW1409" s="27"/>
      <c r="FX1409" s="27"/>
      <c r="FY1409" s="27"/>
      <c r="FZ1409" s="27"/>
      <c r="GA1409" s="27"/>
      <c r="GB1409" s="27"/>
      <c r="GC1409" s="27"/>
      <c r="GD1409" s="27"/>
      <c r="GE1409" s="27"/>
      <c r="GF1409" s="27"/>
      <c r="GG1409" s="27"/>
      <c r="GH1409" s="27"/>
      <c r="GI1409" s="27"/>
      <c r="GJ1409" s="27"/>
      <c r="GK1409" s="27"/>
      <c r="GL1409" s="27"/>
      <c r="GM1409" s="27"/>
      <c r="GN1409" s="27"/>
      <c r="GO1409" s="27"/>
      <c r="GP1409" s="27"/>
      <c r="GQ1409" s="27"/>
    </row>
    <row r="1410" spans="1:199" customFormat="1" x14ac:dyDescent="0.2">
      <c r="A1410">
        <f t="shared" si="334"/>
        <v>5</v>
      </c>
      <c r="B1410">
        <f t="shared" si="335"/>
        <v>8</v>
      </c>
      <c r="C1410" s="1">
        <v>36014</v>
      </c>
      <c r="D1410">
        <f t="shared" si="336"/>
        <v>8</v>
      </c>
      <c r="E1410">
        <f t="shared" si="337"/>
        <v>1998</v>
      </c>
      <c r="F1410" s="17">
        <f t="shared" si="340"/>
        <v>0.54400000000000071</v>
      </c>
      <c r="G1410" s="16">
        <f t="shared" si="326"/>
        <v>-5.2499999999993108E-3</v>
      </c>
      <c r="H1410" s="16">
        <f t="shared" si="327"/>
        <v>-1.583333333333492E-3</v>
      </c>
      <c r="I1410" s="16">
        <f t="shared" si="328"/>
        <v>-6.8333333333328028E-3</v>
      </c>
      <c r="J1410" s="7">
        <f>VLOOKUP(C1410,'Nymex hist.'!A:B,2,0)</f>
        <v>1.833</v>
      </c>
      <c r="K1410" s="11">
        <f t="shared" si="339"/>
        <v>1.857</v>
      </c>
      <c r="L1410" s="11">
        <f t="shared" si="341"/>
        <v>2.4010000000000007</v>
      </c>
      <c r="M1410" s="9">
        <f t="shared" si="329"/>
        <v>2.34775</v>
      </c>
      <c r="N1410" s="9">
        <f t="shared" si="330"/>
        <v>2.3425000000000007</v>
      </c>
      <c r="O1410" s="9">
        <f t="shared" si="331"/>
        <v>2.3409166666666672</v>
      </c>
      <c r="P1410" s="9">
        <f t="shared" si="332"/>
        <v>2.3609166666666668</v>
      </c>
      <c r="Q1410" s="9">
        <f t="shared" si="333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x14ac:dyDescent="0.2">
      <c r="A1411">
        <f t="shared" si="334"/>
        <v>1</v>
      </c>
      <c r="B1411">
        <f t="shared" si="335"/>
        <v>8</v>
      </c>
      <c r="C1411" s="1">
        <v>36017</v>
      </c>
      <c r="D1411">
        <f t="shared" si="336"/>
        <v>8</v>
      </c>
      <c r="E1411">
        <f t="shared" si="337"/>
        <v>1998</v>
      </c>
      <c r="F1411" s="17">
        <f t="shared" si="340"/>
        <v>0.51229999999999976</v>
      </c>
      <c r="G1411" s="16">
        <f t="shared" si="326"/>
        <v>-1.5333333333333421E-2</v>
      </c>
      <c r="H1411" s="16">
        <f t="shared" si="327"/>
        <v>-3.9166666666670125E-3</v>
      </c>
      <c r="I1411" s="16">
        <f t="shared" si="328"/>
        <v>-1.9250000000000433E-2</v>
      </c>
      <c r="J1411" s="7">
        <f>VLOOKUP(C1411,'Nymex hist.'!A:B,2,0)</f>
        <v>1.895</v>
      </c>
      <c r="K1411" s="11">
        <f t="shared" si="339"/>
        <v>1.9165000000000001</v>
      </c>
      <c r="L1411" s="11">
        <f t="shared" si="341"/>
        <v>2.4287999999999998</v>
      </c>
      <c r="M1411" s="9">
        <f t="shared" si="329"/>
        <v>2.3528333333333333</v>
      </c>
      <c r="N1411" s="9">
        <f t="shared" si="330"/>
        <v>2.3374999999999999</v>
      </c>
      <c r="O1411" s="9">
        <f t="shared" si="331"/>
        <v>2.3335833333333329</v>
      </c>
      <c r="P1411" s="9">
        <f t="shared" si="332"/>
        <v>2.3535833333333334</v>
      </c>
      <c r="Q1411" s="9">
        <f t="shared" si="333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x14ac:dyDescent="0.2">
      <c r="A1412">
        <f t="shared" si="334"/>
        <v>2</v>
      </c>
      <c r="B1412">
        <f t="shared" si="335"/>
        <v>8</v>
      </c>
      <c r="C1412" s="1">
        <v>36018</v>
      </c>
      <c r="D1412">
        <f t="shared" si="336"/>
        <v>8</v>
      </c>
      <c r="E1412">
        <f t="shared" si="337"/>
        <v>1998</v>
      </c>
      <c r="F1412" s="17">
        <f t="shared" si="340"/>
        <v>0.54679999999999973</v>
      </c>
      <c r="G1412" s="16">
        <f t="shared" si="326"/>
        <v>-8.4166666666662948E-3</v>
      </c>
      <c r="H1412" s="16">
        <f t="shared" si="327"/>
        <v>9.1666666666689878E-4</v>
      </c>
      <c r="I1412" s="16">
        <f t="shared" si="328"/>
        <v>-7.499999999999396E-3</v>
      </c>
      <c r="J1412" s="7">
        <f>VLOOKUP(C1412,'Nymex hist.'!A:B,2,0)</f>
        <v>1.8120000000000001</v>
      </c>
      <c r="K1412" s="11">
        <f t="shared" si="339"/>
        <v>1.8340000000000001</v>
      </c>
      <c r="L1412" s="11">
        <f t="shared" si="341"/>
        <v>2.3807999999999998</v>
      </c>
      <c r="M1412" s="9">
        <f t="shared" si="329"/>
        <v>2.3307499999999997</v>
      </c>
      <c r="N1412" s="9">
        <f t="shared" si="330"/>
        <v>2.3223333333333334</v>
      </c>
      <c r="O1412" s="9">
        <f t="shared" si="331"/>
        <v>2.3232500000000003</v>
      </c>
      <c r="P1412" s="9">
        <f t="shared" si="332"/>
        <v>2.3482499999999997</v>
      </c>
      <c r="Q1412" s="9">
        <f t="shared" si="333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x14ac:dyDescent="0.2">
      <c r="A1413">
        <f t="shared" si="334"/>
        <v>3</v>
      </c>
      <c r="B1413">
        <f t="shared" si="335"/>
        <v>8</v>
      </c>
      <c r="C1413" s="1">
        <v>36019</v>
      </c>
      <c r="D1413">
        <f t="shared" si="336"/>
        <v>8</v>
      </c>
      <c r="E1413">
        <f t="shared" si="337"/>
        <v>1998</v>
      </c>
      <c r="F1413" s="17">
        <f t="shared" si="340"/>
        <v>0.53569999999999984</v>
      </c>
      <c r="G1413" s="16">
        <f t="shared" ref="G1413:G1476" si="342">N1413-M1413</f>
        <v>-7.4166666666659609E-3</v>
      </c>
      <c r="H1413" s="16">
        <f t="shared" ref="H1413:H1476" si="343">O1413-N1413</f>
        <v>9.166666666660106E-4</v>
      </c>
      <c r="I1413" s="16">
        <f t="shared" ref="I1413:I1476" si="344">O1413-M1413</f>
        <v>-6.4999999999999503E-3</v>
      </c>
      <c r="J1413" s="7">
        <f>VLOOKUP(C1413,'Nymex hist.'!A:B,2,0)</f>
        <v>1.819</v>
      </c>
      <c r="K1413" s="11">
        <f t="shared" si="339"/>
        <v>1.8414999999999999</v>
      </c>
      <c r="L1413" s="11">
        <f t="shared" si="341"/>
        <v>2.3771999999999998</v>
      </c>
      <c r="M1413" s="9">
        <f t="shared" ref="M1413:M1476" si="345">SUMIF($S$3:$FQ$3,$E1413+1,$S1413:$FQ1413)/COUNTIF($S$3:$FQ$3,$E1413+1)</f>
        <v>2.3277499999999995</v>
      </c>
      <c r="N1413" s="9">
        <f t="shared" ref="N1413:N1476" si="346">SUMIF($S$3:$FQ$3,$E1413+2,$S1413:$FQ1413)/COUNTIF($S$3:$FQ$3,$E1413+2)</f>
        <v>2.3203333333333336</v>
      </c>
      <c r="O1413" s="9">
        <f t="shared" ref="O1413:O1476" si="347">SUMIF($S$3:$FQ$3,$E1413+3,$S1413:$FQ1413)/COUNTIF($S$3:$FQ$3,$E1413+3)</f>
        <v>2.3212499999999996</v>
      </c>
      <c r="P1413" s="9">
        <f t="shared" ref="P1413:P1476" si="348">SUMIF($S$3:$FQ$3,$E1413+4,$S1413:$FQ1413)/COUNTIF($S$3:$FQ$3,$E1413+4)</f>
        <v>2.3462499999999999</v>
      </c>
      <c r="Q1413" s="9">
        <f t="shared" ref="Q1413:Q1476" si="349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">
      <c r="A1414" s="31">
        <f t="shared" ref="A1414:A1477" si="350">WEEKDAY(C1414,2)</f>
        <v>4</v>
      </c>
      <c r="B1414" s="31">
        <f t="shared" ref="B1414:B1477" si="351">MONTH(C1414)</f>
        <v>8</v>
      </c>
      <c r="C1414" s="1">
        <v>36020</v>
      </c>
      <c r="D1414">
        <f t="shared" ref="D1414:D1477" si="352">MONTH(R1414)</f>
        <v>8</v>
      </c>
      <c r="E1414">
        <f t="shared" ref="E1414:E1477" si="353">YEAR(R1414)</f>
        <v>1998</v>
      </c>
      <c r="F1414" s="19">
        <f t="shared" si="340"/>
        <v>0.53089999999999993</v>
      </c>
      <c r="G1414" s="19">
        <f t="shared" si="342"/>
        <v>-3.7500000000001421E-3</v>
      </c>
      <c r="H1414" s="19">
        <f t="shared" si="343"/>
        <v>2.2500000000000853E-3</v>
      </c>
      <c r="I1414" s="19">
        <f t="shared" si="344"/>
        <v>-1.5000000000000568E-3</v>
      </c>
      <c r="J1414" s="21">
        <f>VLOOKUP(C1414,'Nymex hist.'!A:B,2,0)</f>
        <v>1.8169999999999999</v>
      </c>
      <c r="K1414" s="21">
        <f t="shared" si="339"/>
        <v>1.8414999999999999</v>
      </c>
      <c r="L1414" s="21">
        <f t="shared" si="341"/>
        <v>2.3723999999999998</v>
      </c>
      <c r="M1414" s="21">
        <f t="shared" si="345"/>
        <v>2.3267500000000001</v>
      </c>
      <c r="N1414" s="21">
        <f t="shared" si="346"/>
        <v>2.323</v>
      </c>
      <c r="O1414" s="21">
        <f t="shared" si="347"/>
        <v>2.32525</v>
      </c>
      <c r="P1414" s="21">
        <f t="shared" si="348"/>
        <v>2.3452500000000001</v>
      </c>
      <c r="Q1414" s="21">
        <f t="shared" si="349"/>
        <v>2.3802499999999998</v>
      </c>
      <c r="R1414" s="8">
        <v>36020</v>
      </c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9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  <c r="BO1414" s="27"/>
      <c r="BP1414" s="27"/>
      <c r="BQ1414" s="27"/>
      <c r="BR1414" s="27"/>
      <c r="BS1414" s="27"/>
      <c r="BT1414" s="27"/>
      <c r="BU1414" s="27"/>
      <c r="BV1414" s="27"/>
      <c r="BW1414" s="27"/>
      <c r="BX1414" s="27"/>
      <c r="BY1414" s="27"/>
      <c r="BZ1414" s="27"/>
      <c r="CA1414" s="27"/>
      <c r="CB1414" s="27"/>
      <c r="CC1414" s="27"/>
      <c r="CD1414" s="27"/>
      <c r="CE1414" s="27"/>
      <c r="CF1414" s="27"/>
      <c r="CG1414" s="27"/>
      <c r="CH1414" s="27">
        <v>1.8169999999999999</v>
      </c>
      <c r="CI1414" s="27">
        <v>1.8660000000000001</v>
      </c>
      <c r="CJ1414" s="27">
        <v>2.1320000000000001</v>
      </c>
      <c r="CK1414" s="27">
        <v>2.4049999999999998</v>
      </c>
      <c r="CL1414" s="27">
        <v>2.5249999999999999</v>
      </c>
      <c r="CM1414" s="27">
        <v>2.4500000000000002</v>
      </c>
      <c r="CN1414" s="27">
        <v>2.35</v>
      </c>
      <c r="CO1414" s="27">
        <v>2.25</v>
      </c>
      <c r="CP1414" s="27">
        <v>2.23</v>
      </c>
      <c r="CQ1414" s="27">
        <v>2.23</v>
      </c>
      <c r="CR1414" s="27">
        <v>2.23</v>
      </c>
      <c r="CS1414" s="27">
        <v>2.23</v>
      </c>
      <c r="CT1414" s="27">
        <v>2.2370000000000001</v>
      </c>
      <c r="CU1414" s="27">
        <v>2.262</v>
      </c>
      <c r="CV1414" s="27">
        <v>2.4</v>
      </c>
      <c r="CW1414" s="27">
        <v>2.5270000000000001</v>
      </c>
      <c r="CX1414" s="27">
        <v>2.5619999999999998</v>
      </c>
      <c r="CY1414" s="27">
        <v>2.46</v>
      </c>
      <c r="CZ1414" s="27">
        <v>2.34</v>
      </c>
      <c r="DA1414" s="27">
        <v>2.2320000000000002</v>
      </c>
      <c r="DB1414" s="27">
        <v>2.2090000000000001</v>
      </c>
      <c r="DC1414" s="27">
        <v>2.21</v>
      </c>
      <c r="DD1414" s="27">
        <v>2.2170000000000001</v>
      </c>
      <c r="DE1414" s="27">
        <v>2.2290000000000001</v>
      </c>
      <c r="DF1414" s="27">
        <v>2.2330000000000001</v>
      </c>
      <c r="DG1414" s="27">
        <v>2.2629999999999999</v>
      </c>
      <c r="DH1414" s="27">
        <v>2.3919999999999999</v>
      </c>
      <c r="DI1414" s="27">
        <v>2.5289999999999999</v>
      </c>
      <c r="DJ1414" s="27">
        <v>2.5499999999999998</v>
      </c>
      <c r="DK1414" s="27">
        <v>2.4359999999999999</v>
      </c>
      <c r="DL1414" s="27">
        <v>2.3420000000000001</v>
      </c>
      <c r="DM1414" s="27">
        <v>2.242</v>
      </c>
      <c r="DN1414" s="27">
        <v>2.2290000000000001</v>
      </c>
      <c r="DO1414" s="27">
        <v>2.2290000000000001</v>
      </c>
      <c r="DP1414" s="27">
        <v>2.2290000000000001</v>
      </c>
      <c r="DQ1414" s="27">
        <v>2.2290000000000001</v>
      </c>
      <c r="DR1414" s="27">
        <v>2.2330000000000001</v>
      </c>
      <c r="DS1414" s="27">
        <v>2.2629999999999999</v>
      </c>
      <c r="DT1414" s="27">
        <v>2.3919999999999999</v>
      </c>
      <c r="DU1414" s="27">
        <v>2.5289999999999999</v>
      </c>
      <c r="DV1414" s="27">
        <v>2.57</v>
      </c>
      <c r="DW1414" s="27">
        <v>2.456</v>
      </c>
      <c r="DX1414" s="27">
        <v>2.3620000000000001</v>
      </c>
      <c r="DY1414" s="27">
        <v>2.262</v>
      </c>
      <c r="DZ1414" s="27">
        <v>2.2490000000000001</v>
      </c>
      <c r="EA1414" s="27">
        <v>2.2490000000000001</v>
      </c>
      <c r="EB1414" s="27">
        <v>2.2490000000000001</v>
      </c>
      <c r="EC1414" s="27">
        <v>2.2490000000000001</v>
      </c>
      <c r="ED1414" s="27">
        <v>2.2530000000000001</v>
      </c>
      <c r="EE1414" s="27">
        <v>2.2829999999999999</v>
      </c>
      <c r="EF1414" s="27">
        <v>2.4119999999999999</v>
      </c>
      <c r="EG1414" s="27">
        <v>2.5489999999999999</v>
      </c>
      <c r="EH1414" s="27">
        <v>2.605</v>
      </c>
      <c r="EI1414" s="27">
        <v>2.4910000000000001</v>
      </c>
      <c r="EJ1414" s="27">
        <v>2.3969999999999998</v>
      </c>
      <c r="EK1414" s="27">
        <v>2.2970000000000002</v>
      </c>
      <c r="EL1414" s="27">
        <v>2.2839999999999998</v>
      </c>
      <c r="EM1414" s="27">
        <v>2.2839999999999998</v>
      </c>
      <c r="EN1414" s="27">
        <v>2.2839999999999998</v>
      </c>
      <c r="EO1414" s="27">
        <v>2.2839999999999998</v>
      </c>
      <c r="EP1414" s="27">
        <v>2.2879999999999998</v>
      </c>
      <c r="EQ1414" s="27">
        <v>2.3180000000000001</v>
      </c>
      <c r="ER1414" s="27">
        <v>2.4470000000000001</v>
      </c>
      <c r="ES1414" s="27">
        <v>2.5840000000000001</v>
      </c>
      <c r="ET1414" s="27">
        <v>2.65</v>
      </c>
      <c r="EU1414" s="27">
        <v>2.536</v>
      </c>
      <c r="EV1414" s="27">
        <v>2.4420000000000002</v>
      </c>
      <c r="EW1414" s="27">
        <v>2.3420000000000001</v>
      </c>
      <c r="EX1414" s="27">
        <v>2.3290000000000002</v>
      </c>
      <c r="EY1414" s="27">
        <v>2.3290000000000002</v>
      </c>
      <c r="EZ1414" s="27">
        <v>2.3290000000000002</v>
      </c>
      <c r="FA1414" s="27">
        <v>2.3290000000000002</v>
      </c>
      <c r="FB1414" s="27"/>
      <c r="FC1414" s="27"/>
      <c r="FD1414" s="27"/>
      <c r="FE1414" s="27"/>
      <c r="FF1414" s="27"/>
      <c r="FG1414" s="27"/>
      <c r="FH1414" s="27"/>
      <c r="FI1414" s="27"/>
      <c r="FJ1414" s="27"/>
      <c r="FK1414" s="27"/>
      <c r="FL1414" s="27"/>
      <c r="FM1414" s="27"/>
      <c r="FN1414" s="27"/>
      <c r="FO1414" s="27"/>
      <c r="FP1414" s="27"/>
      <c r="FQ1414" s="27"/>
      <c r="FR1414" s="27"/>
      <c r="FS1414" s="27"/>
      <c r="FT1414" s="27"/>
      <c r="FU1414" s="27"/>
      <c r="FV1414" s="27"/>
      <c r="FW1414" s="27"/>
      <c r="FX1414" s="27"/>
      <c r="FY1414" s="27"/>
      <c r="FZ1414" s="27"/>
      <c r="GA1414" s="27"/>
      <c r="GB1414" s="27"/>
      <c r="GC1414" s="27"/>
      <c r="GD1414" s="27"/>
      <c r="GE1414" s="27"/>
      <c r="GF1414" s="27"/>
      <c r="GG1414" s="27"/>
      <c r="GH1414" s="27"/>
      <c r="GI1414" s="27"/>
      <c r="GJ1414" s="27"/>
      <c r="GK1414" s="27"/>
      <c r="GL1414" s="27"/>
      <c r="GM1414" s="27"/>
      <c r="GN1414" s="27"/>
      <c r="GO1414" s="27"/>
      <c r="GP1414" s="27"/>
      <c r="GQ1414" s="27"/>
    </row>
    <row r="1415" spans="1:199" customFormat="1" x14ac:dyDescent="0.2">
      <c r="A1415">
        <f t="shared" si="350"/>
        <v>5</v>
      </c>
      <c r="B1415">
        <f t="shared" si="351"/>
        <v>8</v>
      </c>
      <c r="C1415" s="1">
        <v>36021</v>
      </c>
      <c r="D1415">
        <f t="shared" si="352"/>
        <v>8</v>
      </c>
      <c r="E1415">
        <f t="shared" si="353"/>
        <v>1998</v>
      </c>
      <c r="F1415" s="17">
        <f t="shared" si="340"/>
        <v>0.50100000000000011</v>
      </c>
      <c r="G1415" s="16">
        <f t="shared" si="342"/>
        <v>-8.4166666666667389E-3</v>
      </c>
      <c r="H1415" s="16">
        <f t="shared" si="343"/>
        <v>2.4166666666669556E-3</v>
      </c>
      <c r="I1415" s="16">
        <f t="shared" si="344"/>
        <v>-5.9999999999997833E-3</v>
      </c>
      <c r="J1415" s="7">
        <f>VLOOKUP(C1415,'Nymex hist.'!A:B,2,0)</f>
        <v>1.877</v>
      </c>
      <c r="K1415" s="11">
        <f t="shared" si="339"/>
        <v>1.897</v>
      </c>
      <c r="L1415" s="11">
        <f t="shared" si="341"/>
        <v>2.3980000000000001</v>
      </c>
      <c r="M1415" s="9">
        <f t="shared" si="345"/>
        <v>2.3362499999999997</v>
      </c>
      <c r="N1415" s="9">
        <f t="shared" si="346"/>
        <v>2.327833333333333</v>
      </c>
      <c r="O1415" s="9">
        <f t="shared" si="347"/>
        <v>2.3302499999999999</v>
      </c>
      <c r="P1415" s="9">
        <f t="shared" si="348"/>
        <v>2.35025</v>
      </c>
      <c r="Q1415" s="9">
        <f t="shared" si="349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x14ac:dyDescent="0.2">
      <c r="A1416">
        <f t="shared" si="350"/>
        <v>1</v>
      </c>
      <c r="B1416">
        <f t="shared" si="351"/>
        <v>8</v>
      </c>
      <c r="C1416" s="1">
        <v>36024</v>
      </c>
      <c r="D1416">
        <f t="shared" si="352"/>
        <v>8</v>
      </c>
      <c r="E1416">
        <f t="shared" si="353"/>
        <v>1998</v>
      </c>
      <c r="F1416" s="17">
        <f t="shared" si="340"/>
        <v>0.42800000000000038</v>
      </c>
      <c r="G1416" s="16">
        <f t="shared" si="342"/>
        <v>-2.9000000000000359E-2</v>
      </c>
      <c r="H1416" s="16">
        <f t="shared" si="343"/>
        <v>4.6666666666661527E-3</v>
      </c>
      <c r="I1416" s="16">
        <f t="shared" si="344"/>
        <v>-2.4333333333334206E-2</v>
      </c>
      <c r="J1416" s="7">
        <f>VLOOKUP(C1416,'Nymex hist.'!A:B,2,0)</f>
        <v>2.0409999999999999</v>
      </c>
      <c r="K1416" s="11">
        <f t="shared" si="339"/>
        <v>2.052</v>
      </c>
      <c r="L1416" s="11">
        <f t="shared" si="341"/>
        <v>2.4800000000000004</v>
      </c>
      <c r="M1416" s="9">
        <f t="shared" si="345"/>
        <v>2.3780000000000001</v>
      </c>
      <c r="N1416" s="9">
        <f t="shared" si="346"/>
        <v>2.3489999999999998</v>
      </c>
      <c r="O1416" s="9">
        <f t="shared" si="347"/>
        <v>2.3536666666666659</v>
      </c>
      <c r="P1416" s="9">
        <f t="shared" si="348"/>
        <v>2.3736666666666664</v>
      </c>
      <c r="Q1416" s="9">
        <f t="shared" si="349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x14ac:dyDescent="0.2">
      <c r="A1417">
        <f t="shared" si="350"/>
        <v>2</v>
      </c>
      <c r="B1417">
        <f t="shared" si="351"/>
        <v>8</v>
      </c>
      <c r="C1417" s="1">
        <v>36025</v>
      </c>
      <c r="D1417">
        <f t="shared" si="352"/>
        <v>8</v>
      </c>
      <c r="E1417">
        <f t="shared" si="353"/>
        <v>1998</v>
      </c>
      <c r="F1417" s="17">
        <f t="shared" si="340"/>
        <v>0.44799999999999995</v>
      </c>
      <c r="G1417" s="16">
        <f t="shared" si="342"/>
        <v>-1.4249999999999652E-2</v>
      </c>
      <c r="H1417" s="16">
        <f t="shared" si="343"/>
        <v>5.4166666666670693E-3</v>
      </c>
      <c r="I1417" s="16">
        <f t="shared" si="344"/>
        <v>-8.8333333333325825E-3</v>
      </c>
      <c r="J1417" s="7">
        <f>VLOOKUP(C1417,'Nymex hist.'!A:B,2,0)</f>
        <v>1.9830000000000001</v>
      </c>
      <c r="K1417" s="11">
        <f t="shared" si="339"/>
        <v>1.9950000000000001</v>
      </c>
      <c r="L1417" s="11">
        <f t="shared" si="341"/>
        <v>2.4430000000000001</v>
      </c>
      <c r="M1417" s="9">
        <f t="shared" si="345"/>
        <v>2.3525</v>
      </c>
      <c r="N1417" s="9">
        <f t="shared" si="346"/>
        <v>2.3382500000000004</v>
      </c>
      <c r="O1417" s="9">
        <f t="shared" si="347"/>
        <v>2.3436666666666675</v>
      </c>
      <c r="P1417" s="9">
        <f t="shared" si="348"/>
        <v>2.363666666666667</v>
      </c>
      <c r="Q1417" s="9">
        <f t="shared" si="349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x14ac:dyDescent="0.2">
      <c r="A1418">
        <f t="shared" si="350"/>
        <v>3</v>
      </c>
      <c r="B1418">
        <f t="shared" si="351"/>
        <v>8</v>
      </c>
      <c r="C1418" s="1">
        <v>36026</v>
      </c>
      <c r="D1418">
        <f t="shared" si="352"/>
        <v>8</v>
      </c>
      <c r="E1418">
        <f t="shared" si="353"/>
        <v>1998</v>
      </c>
      <c r="F1418" s="17">
        <f t="shared" si="340"/>
        <v>0.45700000000000007</v>
      </c>
      <c r="G1418" s="16">
        <f t="shared" si="342"/>
        <v>8.3333333333435178E-5</v>
      </c>
      <c r="H1418" s="16">
        <f t="shared" si="343"/>
        <v>6.2499999999996447E-3</v>
      </c>
      <c r="I1418" s="16">
        <f t="shared" si="344"/>
        <v>6.3333333333330799E-3</v>
      </c>
      <c r="J1418" s="7">
        <f>VLOOKUP(C1418,'Nymex hist.'!A:B,2,0)</f>
        <v>1.917</v>
      </c>
      <c r="K1418" s="11">
        <f t="shared" si="339"/>
        <v>1.929</v>
      </c>
      <c r="L1418" s="11">
        <f t="shared" si="341"/>
        <v>2.3860000000000001</v>
      </c>
      <c r="M1418" s="9">
        <f t="shared" si="345"/>
        <v>2.3273333333333333</v>
      </c>
      <c r="N1418" s="9">
        <f t="shared" si="346"/>
        <v>2.3274166666666667</v>
      </c>
      <c r="O1418" s="9">
        <f t="shared" si="347"/>
        <v>2.3336666666666663</v>
      </c>
      <c r="P1418" s="9">
        <f t="shared" si="348"/>
        <v>2.3536666666666659</v>
      </c>
      <c r="Q1418" s="9">
        <f t="shared" si="349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">
      <c r="A1419" s="31">
        <f t="shared" si="350"/>
        <v>4</v>
      </c>
      <c r="B1419" s="31">
        <f t="shared" si="351"/>
        <v>8</v>
      </c>
      <c r="C1419" s="1">
        <v>36027</v>
      </c>
      <c r="D1419">
        <f t="shared" si="352"/>
        <v>8</v>
      </c>
      <c r="E1419">
        <f t="shared" si="353"/>
        <v>1998</v>
      </c>
      <c r="F1419" s="19">
        <f t="shared" si="340"/>
        <v>0.43650000000000011</v>
      </c>
      <c r="G1419" s="19">
        <f t="shared" si="342"/>
        <v>-8.4166666666662948E-3</v>
      </c>
      <c r="H1419" s="19">
        <f t="shared" si="343"/>
        <v>4.2499999999994209E-3</v>
      </c>
      <c r="I1419" s="19">
        <f t="shared" si="344"/>
        <v>-4.1666666666668739E-3</v>
      </c>
      <c r="J1419" s="21">
        <f>VLOOKUP(C1419,'Nymex hist.'!A:B,2,0)</f>
        <v>1.9530000000000001</v>
      </c>
      <c r="K1419" s="21">
        <f t="shared" si="339"/>
        <v>1.9655</v>
      </c>
      <c r="L1419" s="21">
        <f t="shared" si="341"/>
        <v>2.4020000000000001</v>
      </c>
      <c r="M1419" s="21">
        <f t="shared" si="345"/>
        <v>2.3353333333333333</v>
      </c>
      <c r="N1419" s="21">
        <f t="shared" si="346"/>
        <v>2.326916666666667</v>
      </c>
      <c r="O1419" s="21">
        <f t="shared" si="347"/>
        <v>2.3311666666666664</v>
      </c>
      <c r="P1419" s="21">
        <f t="shared" si="348"/>
        <v>2.3511666666666664</v>
      </c>
      <c r="Q1419" s="21">
        <f t="shared" si="349"/>
        <v>2.3861666666666661</v>
      </c>
      <c r="R1419" s="8">
        <v>36027</v>
      </c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9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  <c r="BO1419" s="27"/>
      <c r="BP1419" s="27"/>
      <c r="BQ1419" s="27"/>
      <c r="BR1419" s="27"/>
      <c r="BS1419" s="27"/>
      <c r="BT1419" s="27"/>
      <c r="BU1419" s="27"/>
      <c r="BV1419" s="27"/>
      <c r="BW1419" s="27"/>
      <c r="BX1419" s="27"/>
      <c r="BY1419" s="27"/>
      <c r="BZ1419" s="27"/>
      <c r="CA1419" s="27"/>
      <c r="CB1419" s="27"/>
      <c r="CC1419" s="27"/>
      <c r="CD1419" s="27"/>
      <c r="CE1419" s="27"/>
      <c r="CF1419" s="27"/>
      <c r="CG1419" s="27"/>
      <c r="CH1419" s="27">
        <v>1.9530000000000001</v>
      </c>
      <c r="CI1419" s="27">
        <v>1.978</v>
      </c>
      <c r="CJ1419" s="27">
        <v>2.1930000000000001</v>
      </c>
      <c r="CK1419" s="27">
        <v>2.4329999999999998</v>
      </c>
      <c r="CL1419" s="27">
        <v>2.5430000000000001</v>
      </c>
      <c r="CM1419" s="27">
        <v>2.4729999999999999</v>
      </c>
      <c r="CN1419" s="27">
        <v>2.3679999999999999</v>
      </c>
      <c r="CO1419" s="27">
        <v>2.2679999999999998</v>
      </c>
      <c r="CP1419" s="27">
        <v>2.2400000000000002</v>
      </c>
      <c r="CQ1419" s="27">
        <v>2.2349999999999999</v>
      </c>
      <c r="CR1419" s="27">
        <v>2.2349999999999999</v>
      </c>
      <c r="CS1419" s="27">
        <v>2.2330000000000001</v>
      </c>
      <c r="CT1419" s="27">
        <v>2.2360000000000002</v>
      </c>
      <c r="CU1419" s="27">
        <v>2.262</v>
      </c>
      <c r="CV1419" s="27">
        <v>2.403</v>
      </c>
      <c r="CW1419" s="27">
        <v>2.528</v>
      </c>
      <c r="CX1419" s="27">
        <v>2.5630000000000002</v>
      </c>
      <c r="CY1419" s="27">
        <v>2.4630000000000001</v>
      </c>
      <c r="CZ1419" s="27">
        <v>2.3479999999999999</v>
      </c>
      <c r="DA1419" s="27">
        <v>2.2370000000000001</v>
      </c>
      <c r="DB1419" s="27">
        <v>2.21</v>
      </c>
      <c r="DC1419" s="27">
        <v>2.2120000000000002</v>
      </c>
      <c r="DD1419" s="27">
        <v>2.218</v>
      </c>
      <c r="DE1419" s="27">
        <v>2.2320000000000002</v>
      </c>
      <c r="DF1419" s="27">
        <v>2.238</v>
      </c>
      <c r="DG1419" s="27">
        <v>2.2690000000000001</v>
      </c>
      <c r="DH1419" s="27">
        <v>2.3980000000000001</v>
      </c>
      <c r="DI1419" s="27">
        <v>2.5350000000000001</v>
      </c>
      <c r="DJ1419" s="27">
        <v>2.556</v>
      </c>
      <c r="DK1419" s="27">
        <v>2.4420000000000002</v>
      </c>
      <c r="DL1419" s="27">
        <v>2.3479999999999999</v>
      </c>
      <c r="DM1419" s="27">
        <v>2.2480000000000002</v>
      </c>
      <c r="DN1419" s="27">
        <v>2.2349999999999999</v>
      </c>
      <c r="DO1419" s="27">
        <v>2.2349999999999999</v>
      </c>
      <c r="DP1419" s="27">
        <v>2.2349999999999999</v>
      </c>
      <c r="DQ1419" s="27">
        <v>2.2349999999999999</v>
      </c>
      <c r="DR1419" s="27">
        <v>2.238</v>
      </c>
      <c r="DS1419" s="27">
        <v>2.2690000000000001</v>
      </c>
      <c r="DT1419" s="27">
        <v>2.3980000000000001</v>
      </c>
      <c r="DU1419" s="27">
        <v>2.5350000000000001</v>
      </c>
      <c r="DV1419" s="27">
        <v>2.5760000000000001</v>
      </c>
      <c r="DW1419" s="27">
        <v>2.4620000000000002</v>
      </c>
      <c r="DX1419" s="27">
        <v>2.3679999999999999</v>
      </c>
      <c r="DY1419" s="27">
        <v>2.2679999999999998</v>
      </c>
      <c r="DZ1419" s="27">
        <v>2.2549999999999999</v>
      </c>
      <c r="EA1419" s="27">
        <v>2.2549999999999999</v>
      </c>
      <c r="EB1419" s="27">
        <v>2.2549999999999999</v>
      </c>
      <c r="EC1419" s="27">
        <v>2.2549999999999999</v>
      </c>
      <c r="ED1419" s="27">
        <v>2.258</v>
      </c>
      <c r="EE1419" s="27">
        <v>2.2890000000000001</v>
      </c>
      <c r="EF1419" s="27">
        <v>2.4180000000000001</v>
      </c>
      <c r="EG1419" s="27">
        <v>2.5550000000000002</v>
      </c>
      <c r="EH1419" s="27">
        <v>2.6110000000000002</v>
      </c>
      <c r="EI1419" s="27">
        <v>2.4969999999999999</v>
      </c>
      <c r="EJ1419" s="27">
        <v>2.403</v>
      </c>
      <c r="EK1419" s="27">
        <v>2.3029999999999999</v>
      </c>
      <c r="EL1419" s="27">
        <v>2.29</v>
      </c>
      <c r="EM1419" s="27">
        <v>2.29</v>
      </c>
      <c r="EN1419" s="27">
        <v>2.29</v>
      </c>
      <c r="EO1419" s="27">
        <v>2.29</v>
      </c>
      <c r="EP1419" s="27">
        <v>2.2930000000000001</v>
      </c>
      <c r="EQ1419" s="27">
        <v>2.3239999999999998</v>
      </c>
      <c r="ER1419" s="27">
        <v>2.4529999999999998</v>
      </c>
      <c r="ES1419" s="27">
        <v>2.59</v>
      </c>
      <c r="ET1419" s="27">
        <v>2.6560000000000001</v>
      </c>
      <c r="EU1419" s="27">
        <v>2.5419999999999998</v>
      </c>
      <c r="EV1419" s="27">
        <v>2.448</v>
      </c>
      <c r="EW1419" s="27">
        <v>2.3479999999999999</v>
      </c>
      <c r="EX1419" s="27">
        <v>2.335</v>
      </c>
      <c r="EY1419" s="27">
        <v>2.335</v>
      </c>
      <c r="EZ1419" s="27">
        <v>2.335</v>
      </c>
      <c r="FA1419" s="27">
        <v>2.335</v>
      </c>
      <c r="FB1419" s="27"/>
      <c r="FC1419" s="27"/>
      <c r="FD1419" s="27"/>
      <c r="FE1419" s="27"/>
      <c r="FF1419" s="27"/>
      <c r="FG1419" s="27"/>
      <c r="FH1419" s="27"/>
      <c r="FI1419" s="27"/>
      <c r="FJ1419" s="27"/>
      <c r="FK1419" s="27"/>
      <c r="FL1419" s="27"/>
      <c r="FM1419" s="27"/>
      <c r="FN1419" s="27"/>
      <c r="FO1419" s="27"/>
      <c r="FP1419" s="27"/>
      <c r="FQ1419" s="27"/>
      <c r="FR1419" s="27"/>
      <c r="FS1419" s="27"/>
      <c r="FT1419" s="27"/>
      <c r="FU1419" s="27"/>
      <c r="FV1419" s="27"/>
      <c r="FW1419" s="27"/>
      <c r="FX1419" s="27"/>
      <c r="FY1419" s="27"/>
      <c r="FZ1419" s="27"/>
      <c r="GA1419" s="27"/>
      <c r="GB1419" s="27"/>
      <c r="GC1419" s="27"/>
      <c r="GD1419" s="27"/>
      <c r="GE1419" s="27"/>
      <c r="GF1419" s="27"/>
      <c r="GG1419" s="27"/>
      <c r="GH1419" s="27"/>
      <c r="GI1419" s="27"/>
      <c r="GJ1419" s="27"/>
      <c r="GK1419" s="27"/>
      <c r="GL1419" s="27"/>
      <c r="GM1419" s="27"/>
      <c r="GN1419" s="27"/>
      <c r="GO1419" s="27"/>
      <c r="GP1419" s="27"/>
      <c r="GQ1419" s="27"/>
    </row>
    <row r="1420" spans="1:199" customFormat="1" x14ac:dyDescent="0.2">
      <c r="A1420">
        <f t="shared" si="350"/>
        <v>5</v>
      </c>
      <c r="B1420">
        <f t="shared" si="351"/>
        <v>8</v>
      </c>
      <c r="C1420" s="1">
        <v>36028</v>
      </c>
      <c r="D1420">
        <f t="shared" si="352"/>
        <v>8</v>
      </c>
      <c r="E1420">
        <f t="shared" si="353"/>
        <v>1998</v>
      </c>
      <c r="F1420" s="17">
        <f t="shared" si="340"/>
        <v>0.43179999999999996</v>
      </c>
      <c r="G1420" s="16">
        <f t="shared" si="342"/>
        <v>-7.1666666666665435E-3</v>
      </c>
      <c r="H1420" s="16">
        <f t="shared" si="343"/>
        <v>6.6666666666663765E-3</v>
      </c>
      <c r="I1420" s="16">
        <f t="shared" si="344"/>
        <v>-5.0000000000016698E-4</v>
      </c>
      <c r="J1420" s="7">
        <f>VLOOKUP(C1420,'Nymex hist.'!A:B,2,0)</f>
        <v>1.9470000000000001</v>
      </c>
      <c r="K1420" s="11">
        <f t="shared" ref="K1420:K1447" si="354">AVERAGE(CC1420:CI1420)</f>
        <v>1.964</v>
      </c>
      <c r="L1420" s="11">
        <f t="shared" si="341"/>
        <v>2.3957999999999999</v>
      </c>
      <c r="M1420" s="9">
        <f t="shared" si="345"/>
        <v>2.3349166666666665</v>
      </c>
      <c r="N1420" s="9">
        <f t="shared" si="346"/>
        <v>2.32775</v>
      </c>
      <c r="O1420" s="9">
        <f t="shared" si="347"/>
        <v>2.3344166666666664</v>
      </c>
      <c r="P1420" s="9">
        <f t="shared" si="348"/>
        <v>2.3544166666666659</v>
      </c>
      <c r="Q1420" s="9">
        <f t="shared" si="349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x14ac:dyDescent="0.2">
      <c r="A1421">
        <f t="shared" si="350"/>
        <v>1</v>
      </c>
      <c r="B1421">
        <f t="shared" si="351"/>
        <v>8</v>
      </c>
      <c r="C1421" s="1">
        <v>36031</v>
      </c>
      <c r="D1421">
        <f t="shared" si="352"/>
        <v>8</v>
      </c>
      <c r="E1421">
        <f t="shared" si="353"/>
        <v>1998</v>
      </c>
      <c r="F1421" s="17">
        <f t="shared" si="340"/>
        <v>0.43740000000000001</v>
      </c>
      <c r="G1421" s="16">
        <f t="shared" si="342"/>
        <v>-2.1666666666666501E-3</v>
      </c>
      <c r="H1421" s="16">
        <f t="shared" si="343"/>
        <v>6.6666666666663765E-3</v>
      </c>
      <c r="I1421" s="16">
        <f t="shared" si="344"/>
        <v>4.4999999999997264E-3</v>
      </c>
      <c r="J1421" s="7">
        <f>VLOOKUP(C1421,'Nymex hist.'!A:B,2,0)</f>
        <v>1.9259999999999999</v>
      </c>
      <c r="K1421" s="11">
        <f t="shared" si="354"/>
        <v>1.9379999999999999</v>
      </c>
      <c r="L1421" s="11">
        <f t="shared" si="341"/>
        <v>2.3754</v>
      </c>
      <c r="M1421" s="9">
        <f t="shared" si="345"/>
        <v>2.3219166666666671</v>
      </c>
      <c r="N1421" s="9">
        <f t="shared" si="346"/>
        <v>2.3197500000000004</v>
      </c>
      <c r="O1421" s="9">
        <f t="shared" si="347"/>
        <v>2.3264166666666668</v>
      </c>
      <c r="P1421" s="9">
        <f t="shared" si="348"/>
        <v>2.3464166666666668</v>
      </c>
      <c r="Q1421" s="9">
        <f t="shared" si="349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x14ac:dyDescent="0.2">
      <c r="A1422">
        <f t="shared" si="350"/>
        <v>2</v>
      </c>
      <c r="B1422">
        <f t="shared" si="351"/>
        <v>8</v>
      </c>
      <c r="C1422" s="1">
        <v>36032</v>
      </c>
      <c r="D1422">
        <f t="shared" si="352"/>
        <v>8</v>
      </c>
      <c r="E1422">
        <f t="shared" si="353"/>
        <v>1998</v>
      </c>
      <c r="F1422" s="17">
        <f t="shared" si="340"/>
        <v>0.48889999999999989</v>
      </c>
      <c r="G1422" s="16">
        <f t="shared" si="342"/>
        <v>9.7499999999999254E-3</v>
      </c>
      <c r="H1422" s="16">
        <f t="shared" si="343"/>
        <v>6.6666666666663765E-3</v>
      </c>
      <c r="I1422" s="16">
        <f t="shared" si="344"/>
        <v>1.6416666666666302E-2</v>
      </c>
      <c r="J1422" s="7">
        <f>VLOOKUP(C1422,'Nymex hist.'!A:B,2,0)</f>
        <v>1.8280000000000001</v>
      </c>
      <c r="K1422" s="11">
        <f t="shared" si="354"/>
        <v>1.8425</v>
      </c>
      <c r="L1422" s="11">
        <f t="shared" si="341"/>
        <v>2.3313999999999999</v>
      </c>
      <c r="M1422" s="9">
        <f t="shared" si="345"/>
        <v>2.3050000000000002</v>
      </c>
      <c r="N1422" s="9">
        <f t="shared" si="346"/>
        <v>2.3147500000000001</v>
      </c>
      <c r="O1422" s="9">
        <f t="shared" si="347"/>
        <v>2.3214166666666665</v>
      </c>
      <c r="P1422" s="9">
        <f t="shared" si="348"/>
        <v>2.3414166666666674</v>
      </c>
      <c r="Q1422" s="9">
        <f t="shared" si="349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x14ac:dyDescent="0.2">
      <c r="A1423">
        <f t="shared" si="350"/>
        <v>3</v>
      </c>
      <c r="B1423">
        <f t="shared" si="351"/>
        <v>8</v>
      </c>
      <c r="C1423" s="1">
        <v>36033</v>
      </c>
      <c r="D1423">
        <f t="shared" si="352"/>
        <v>8</v>
      </c>
      <c r="E1423">
        <f t="shared" si="353"/>
        <v>1998</v>
      </c>
      <c r="F1423" s="17">
        <f t="shared" si="340"/>
        <v>0.5167999999999997</v>
      </c>
      <c r="G1423" s="16">
        <f t="shared" si="342"/>
        <v>1.9499999999999851E-2</v>
      </c>
      <c r="H1423" s="16">
        <f t="shared" si="343"/>
        <v>4.5000000000001705E-3</v>
      </c>
      <c r="I1423" s="16">
        <f t="shared" si="344"/>
        <v>2.4000000000000021E-2</v>
      </c>
      <c r="J1423" s="7">
        <f>VLOOKUP(C1423,'Nymex hist.'!A:B,2,0)</f>
        <v>1.762</v>
      </c>
      <c r="K1423" s="11">
        <f t="shared" si="354"/>
        <v>1.776</v>
      </c>
      <c r="L1423" s="11">
        <f t="shared" si="341"/>
        <v>2.2927999999999997</v>
      </c>
      <c r="M1423" s="9">
        <f t="shared" si="345"/>
        <v>2.2942500000000003</v>
      </c>
      <c r="N1423" s="9">
        <f t="shared" si="346"/>
        <v>2.3137500000000002</v>
      </c>
      <c r="O1423" s="9">
        <f t="shared" si="347"/>
        <v>2.3182500000000004</v>
      </c>
      <c r="P1423" s="9">
        <f t="shared" si="348"/>
        <v>2.3382500000000004</v>
      </c>
      <c r="Q1423" s="9">
        <f t="shared" si="349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">
      <c r="A1424" s="31">
        <f t="shared" si="350"/>
        <v>4</v>
      </c>
      <c r="B1424" s="31">
        <f t="shared" si="351"/>
        <v>8</v>
      </c>
      <c r="C1424" s="1">
        <v>36034</v>
      </c>
      <c r="D1424">
        <f t="shared" si="352"/>
        <v>8</v>
      </c>
      <c r="E1424">
        <f t="shared" si="353"/>
        <v>1998</v>
      </c>
      <c r="F1424" s="19">
        <f t="shared" si="340"/>
        <v>0.55059999999999976</v>
      </c>
      <c r="G1424" s="19">
        <f t="shared" si="342"/>
        <v>2.3333333333333872E-2</v>
      </c>
      <c r="H1424" s="19">
        <f t="shared" si="343"/>
        <v>4.5833333333331616E-3</v>
      </c>
      <c r="I1424" s="19">
        <f t="shared" si="344"/>
        <v>2.7916666666667034E-2</v>
      </c>
      <c r="J1424" s="21">
        <f>VLOOKUP(C1424,'Nymex hist.'!A:B,2,0)</f>
        <v>1.6719999999999999</v>
      </c>
      <c r="K1424" s="21">
        <f t="shared" si="354"/>
        <v>1.694</v>
      </c>
      <c r="L1424" s="21">
        <f t="shared" si="341"/>
        <v>2.2445999999999997</v>
      </c>
      <c r="M1424" s="21">
        <f t="shared" si="345"/>
        <v>2.2654999999999998</v>
      </c>
      <c r="N1424" s="21">
        <f t="shared" si="346"/>
        <v>2.2888333333333337</v>
      </c>
      <c r="O1424" s="21">
        <f t="shared" si="347"/>
        <v>2.2934166666666669</v>
      </c>
      <c r="P1424" s="21">
        <f t="shared" si="348"/>
        <v>2.3134166666666669</v>
      </c>
      <c r="Q1424" s="21">
        <f t="shared" si="349"/>
        <v>2.3484166666666666</v>
      </c>
      <c r="R1424" s="8">
        <v>36034</v>
      </c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9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  <c r="BO1424" s="27"/>
      <c r="BP1424" s="27"/>
      <c r="BQ1424" s="27"/>
      <c r="BR1424" s="27"/>
      <c r="BS1424" s="27"/>
      <c r="BT1424" s="27"/>
      <c r="BU1424" s="27"/>
      <c r="BV1424" s="27"/>
      <c r="BW1424" s="27"/>
      <c r="BX1424" s="27"/>
      <c r="BY1424" s="27"/>
      <c r="BZ1424" s="27"/>
      <c r="CA1424" s="27"/>
      <c r="CB1424" s="27"/>
      <c r="CC1424" s="27"/>
      <c r="CD1424" s="27"/>
      <c r="CE1424" s="27"/>
      <c r="CF1424" s="27"/>
      <c r="CG1424" s="27"/>
      <c r="CH1424" s="27">
        <v>1.6719999999999999</v>
      </c>
      <c r="CI1424" s="27">
        <v>1.716</v>
      </c>
      <c r="CJ1424" s="27">
        <v>1.9730000000000001</v>
      </c>
      <c r="CK1424" s="27">
        <v>2.2530000000000001</v>
      </c>
      <c r="CL1424" s="27">
        <v>2.3849999999999998</v>
      </c>
      <c r="CM1424" s="27">
        <v>2.3420000000000001</v>
      </c>
      <c r="CN1424" s="27">
        <v>2.27</v>
      </c>
      <c r="CO1424" s="27">
        <v>2.2050000000000001</v>
      </c>
      <c r="CP1424" s="27">
        <v>2.1850000000000001</v>
      </c>
      <c r="CQ1424" s="27">
        <v>2.1850000000000001</v>
      </c>
      <c r="CR1424" s="27">
        <v>2.1850000000000001</v>
      </c>
      <c r="CS1424" s="27">
        <v>2.1850000000000001</v>
      </c>
      <c r="CT1424" s="27">
        <v>2.1880000000000002</v>
      </c>
      <c r="CU1424" s="27">
        <v>2.2130000000000001</v>
      </c>
      <c r="CV1424" s="27">
        <v>2.3559999999999999</v>
      </c>
      <c r="CW1424" s="27">
        <v>2.4870000000000001</v>
      </c>
      <c r="CX1424" s="27">
        <v>2.5230000000000001</v>
      </c>
      <c r="CY1424" s="27">
        <v>2.423</v>
      </c>
      <c r="CZ1424" s="27">
        <v>2.3079999999999998</v>
      </c>
      <c r="DA1424" s="27">
        <v>2.1970000000000001</v>
      </c>
      <c r="DB1424" s="27">
        <v>2.17</v>
      </c>
      <c r="DC1424" s="27">
        <v>2.1720000000000002</v>
      </c>
      <c r="DD1424" s="27">
        <v>2.1789999999999998</v>
      </c>
      <c r="DE1424" s="27">
        <v>2.194</v>
      </c>
      <c r="DF1424" s="27">
        <v>2.202</v>
      </c>
      <c r="DG1424" s="27">
        <v>2.234</v>
      </c>
      <c r="DH1424" s="27">
        <v>2.3650000000000002</v>
      </c>
      <c r="DI1424" s="27">
        <v>2.4990000000000001</v>
      </c>
      <c r="DJ1424" s="27">
        <v>2.5190000000000001</v>
      </c>
      <c r="DK1424" s="27">
        <v>2.4049999999999998</v>
      </c>
      <c r="DL1424" s="27">
        <v>2.3090000000000002</v>
      </c>
      <c r="DM1424" s="27">
        <v>2.2080000000000002</v>
      </c>
      <c r="DN1424" s="27">
        <v>2.1949999999999998</v>
      </c>
      <c r="DO1424" s="27">
        <v>2.1949999999999998</v>
      </c>
      <c r="DP1424" s="27">
        <v>2.1949999999999998</v>
      </c>
      <c r="DQ1424" s="27">
        <v>2.1949999999999998</v>
      </c>
      <c r="DR1424" s="27">
        <v>2.202</v>
      </c>
      <c r="DS1424" s="27">
        <v>2.234</v>
      </c>
      <c r="DT1424" s="27">
        <v>2.3650000000000002</v>
      </c>
      <c r="DU1424" s="27">
        <v>2.4990000000000001</v>
      </c>
      <c r="DV1424" s="27">
        <v>2.5390000000000001</v>
      </c>
      <c r="DW1424" s="27">
        <v>2.4249999999999998</v>
      </c>
      <c r="DX1424" s="27">
        <v>2.3290000000000002</v>
      </c>
      <c r="DY1424" s="27">
        <v>2.2280000000000002</v>
      </c>
      <c r="DZ1424" s="27">
        <v>2.2149999999999999</v>
      </c>
      <c r="EA1424" s="27">
        <v>2.2149999999999999</v>
      </c>
      <c r="EB1424" s="27">
        <v>2.2149999999999999</v>
      </c>
      <c r="EC1424" s="27">
        <v>2.2149999999999999</v>
      </c>
      <c r="ED1424" s="27">
        <v>2.222</v>
      </c>
      <c r="EE1424" s="27">
        <v>2.254</v>
      </c>
      <c r="EF1424" s="27">
        <v>2.3849999999999998</v>
      </c>
      <c r="EG1424" s="27">
        <v>2.5190000000000001</v>
      </c>
      <c r="EH1424" s="27">
        <v>2.5739999999999998</v>
      </c>
      <c r="EI1424" s="27">
        <v>2.46</v>
      </c>
      <c r="EJ1424" s="27">
        <v>2.3639999999999999</v>
      </c>
      <c r="EK1424" s="27">
        <v>2.2629999999999999</v>
      </c>
      <c r="EL1424" s="27">
        <v>2.25</v>
      </c>
      <c r="EM1424" s="27">
        <v>2.25</v>
      </c>
      <c r="EN1424" s="27">
        <v>2.25</v>
      </c>
      <c r="EO1424" s="27">
        <v>2.25</v>
      </c>
      <c r="EP1424" s="27">
        <v>2.2570000000000001</v>
      </c>
      <c r="EQ1424" s="27">
        <v>2.2890000000000001</v>
      </c>
      <c r="ER1424" s="27">
        <v>2.42</v>
      </c>
      <c r="ES1424" s="27">
        <v>2.5539999999999998</v>
      </c>
      <c r="ET1424" s="27">
        <v>2.6190000000000002</v>
      </c>
      <c r="EU1424" s="27">
        <v>2.5049999999999999</v>
      </c>
      <c r="EV1424" s="27">
        <v>2.4089999999999998</v>
      </c>
      <c r="EW1424" s="27">
        <v>2.3079999999999998</v>
      </c>
      <c r="EX1424" s="27">
        <v>2.2949999999999999</v>
      </c>
      <c r="EY1424" s="27">
        <v>2.2949999999999999</v>
      </c>
      <c r="EZ1424" s="27">
        <v>2.2949999999999999</v>
      </c>
      <c r="FA1424" s="27">
        <v>2.2949999999999999</v>
      </c>
      <c r="FB1424" s="27"/>
      <c r="FC1424" s="27"/>
      <c r="FD1424" s="27"/>
      <c r="FE1424" s="27"/>
      <c r="FF1424" s="27"/>
      <c r="FG1424" s="27"/>
      <c r="FH1424" s="27"/>
      <c r="FI1424" s="27"/>
      <c r="FJ1424" s="27"/>
      <c r="FK1424" s="27"/>
      <c r="FL1424" s="27"/>
      <c r="FM1424" s="27"/>
      <c r="FN1424" s="27"/>
      <c r="FO1424" s="27"/>
      <c r="FP1424" s="27"/>
      <c r="FQ1424" s="27"/>
      <c r="FR1424" s="27"/>
      <c r="FS1424" s="27"/>
      <c r="FT1424" s="27"/>
      <c r="FU1424" s="27"/>
      <c r="FV1424" s="27"/>
      <c r="FW1424" s="27"/>
      <c r="FX1424" s="27"/>
      <c r="FY1424" s="27"/>
      <c r="FZ1424" s="27"/>
      <c r="GA1424" s="27"/>
      <c r="GB1424" s="27"/>
      <c r="GC1424" s="27"/>
      <c r="GD1424" s="27"/>
      <c r="GE1424" s="27"/>
      <c r="GF1424" s="27"/>
      <c r="GG1424" s="27"/>
      <c r="GH1424" s="27"/>
      <c r="GI1424" s="27"/>
      <c r="GJ1424" s="27"/>
      <c r="GK1424" s="27"/>
      <c r="GL1424" s="27"/>
      <c r="GM1424" s="27"/>
      <c r="GN1424" s="27"/>
      <c r="GO1424" s="27"/>
      <c r="GP1424" s="27"/>
      <c r="GQ1424" s="27"/>
    </row>
    <row r="1425" spans="1:199" customFormat="1" x14ac:dyDescent="0.2">
      <c r="A1425">
        <f t="shared" si="350"/>
        <v>5</v>
      </c>
      <c r="B1425">
        <f t="shared" si="351"/>
        <v>8</v>
      </c>
      <c r="C1425" s="1">
        <v>36035</v>
      </c>
      <c r="D1425">
        <f t="shared" si="352"/>
        <v>8</v>
      </c>
      <c r="E1425">
        <f t="shared" si="353"/>
        <v>1998</v>
      </c>
      <c r="F1425" s="17">
        <f t="shared" si="340"/>
        <v>0.52920000000000011</v>
      </c>
      <c r="G1425" s="16">
        <f t="shared" si="342"/>
        <v>4.6916666666667162E-2</v>
      </c>
      <c r="H1425" s="16">
        <f t="shared" si="343"/>
        <v>8.9166666666664618E-3</v>
      </c>
      <c r="I1425" s="16">
        <f t="shared" si="344"/>
        <v>5.5833333333333623E-2</v>
      </c>
      <c r="J1425" s="7">
        <f>VLOOKUP(C1425,'Nymex hist.'!A:B,2,0)</f>
        <v>1.6639999999999999</v>
      </c>
      <c r="K1425" s="11">
        <f t="shared" si="354"/>
        <v>1.6679999999999999</v>
      </c>
      <c r="L1425" s="11">
        <f t="shared" si="341"/>
        <v>2.1972</v>
      </c>
      <c r="M1425" s="9">
        <f t="shared" si="345"/>
        <v>2.2318333333333329</v>
      </c>
      <c r="N1425" s="9">
        <f t="shared" si="346"/>
        <v>2.2787500000000001</v>
      </c>
      <c r="O1425" s="9">
        <f t="shared" si="347"/>
        <v>2.2876666666666665</v>
      </c>
      <c r="P1425" s="9">
        <f t="shared" si="348"/>
        <v>2.307666666666667</v>
      </c>
      <c r="Q1425" s="9">
        <f t="shared" si="349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x14ac:dyDescent="0.2">
      <c r="A1426">
        <f t="shared" si="350"/>
        <v>1</v>
      </c>
      <c r="B1426">
        <f t="shared" si="351"/>
        <v>8</v>
      </c>
      <c r="C1426" s="1">
        <v>36038</v>
      </c>
      <c r="D1426">
        <f t="shared" si="352"/>
        <v>8</v>
      </c>
      <c r="E1426">
        <f t="shared" si="353"/>
        <v>1998</v>
      </c>
      <c r="F1426" s="17">
        <f t="shared" si="340"/>
        <v>0.53380000000000005</v>
      </c>
      <c r="G1426" s="16">
        <f t="shared" si="342"/>
        <v>3.0833333333333268E-2</v>
      </c>
      <c r="H1426" s="16">
        <f t="shared" si="343"/>
        <v>8.4166666666662948E-3</v>
      </c>
      <c r="I1426" s="16">
        <f t="shared" si="344"/>
        <v>3.9249999999999563E-2</v>
      </c>
      <c r="J1426" s="7">
        <f>VLOOKUP(C1426,'Nymex hist.'!A:B,2,0)</f>
        <v>1.752</v>
      </c>
      <c r="K1426" s="11">
        <f t="shared" si="354"/>
        <v>1.712</v>
      </c>
      <c r="L1426" s="11">
        <f t="shared" si="341"/>
        <v>2.2458</v>
      </c>
      <c r="M1426" s="9">
        <f t="shared" si="345"/>
        <v>2.2604166666666665</v>
      </c>
      <c r="N1426" s="9">
        <f t="shared" si="346"/>
        <v>2.2912499999999998</v>
      </c>
      <c r="O1426" s="9">
        <f t="shared" si="347"/>
        <v>2.2996666666666661</v>
      </c>
      <c r="P1426" s="9">
        <f t="shared" si="348"/>
        <v>2.319666666666667</v>
      </c>
      <c r="Q1426" s="9">
        <f t="shared" si="349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x14ac:dyDescent="0.2">
      <c r="A1427">
        <f t="shared" si="350"/>
        <v>2</v>
      </c>
      <c r="B1427">
        <f t="shared" si="351"/>
        <v>9</v>
      </c>
      <c r="C1427" s="1">
        <v>36039</v>
      </c>
      <c r="D1427">
        <f t="shared" si="352"/>
        <v>9</v>
      </c>
      <c r="E1427">
        <f t="shared" si="353"/>
        <v>1998</v>
      </c>
      <c r="F1427" s="17">
        <f t="shared" si="340"/>
        <v>0.46379999999999999</v>
      </c>
      <c r="G1427" s="16">
        <f t="shared" si="342"/>
        <v>2.7166666666667005E-2</v>
      </c>
      <c r="H1427" s="16">
        <f t="shared" si="343"/>
        <v>8.4166666666662948E-3</v>
      </c>
      <c r="I1427" s="16">
        <f t="shared" si="344"/>
        <v>3.55833333333333E-2</v>
      </c>
      <c r="J1427" s="7">
        <f>VLOOKUP(C1427,'Nymex hist.'!A:B,2,0)</f>
        <v>1.786</v>
      </c>
      <c r="K1427" s="11">
        <f t="shared" si="354"/>
        <v>1.786</v>
      </c>
      <c r="L1427" s="11">
        <f t="shared" si="341"/>
        <v>2.2498</v>
      </c>
      <c r="M1427" s="9">
        <f t="shared" si="345"/>
        <v>2.2590833333333333</v>
      </c>
      <c r="N1427" s="9">
        <f t="shared" si="346"/>
        <v>2.2862500000000003</v>
      </c>
      <c r="O1427" s="9">
        <f t="shared" si="347"/>
        <v>2.2946666666666666</v>
      </c>
      <c r="P1427" s="9">
        <f t="shared" si="348"/>
        <v>2.3146666666666667</v>
      </c>
      <c r="Q1427" s="9">
        <f t="shared" si="349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x14ac:dyDescent="0.2">
      <c r="A1428">
        <f t="shared" si="350"/>
        <v>3</v>
      </c>
      <c r="B1428">
        <f t="shared" si="351"/>
        <v>9</v>
      </c>
      <c r="C1428" s="1">
        <v>36040</v>
      </c>
      <c r="D1428">
        <f t="shared" si="352"/>
        <v>9</v>
      </c>
      <c r="E1428">
        <f t="shared" si="353"/>
        <v>1998</v>
      </c>
      <c r="F1428" s="17">
        <f t="shared" si="340"/>
        <v>0.50520000000000009</v>
      </c>
      <c r="G1428" s="16">
        <f t="shared" si="342"/>
        <v>4.5999999999999819E-2</v>
      </c>
      <c r="H1428" s="16">
        <f t="shared" si="343"/>
        <v>2.6666666666668171E-3</v>
      </c>
      <c r="I1428" s="16">
        <f t="shared" si="344"/>
        <v>4.8666666666666636E-2</v>
      </c>
      <c r="J1428" s="7">
        <f>VLOOKUP(C1428,'Nymex hist.'!A:B,2,0)</f>
        <v>1.6519999999999999</v>
      </c>
      <c r="K1428" s="11">
        <f t="shared" si="354"/>
        <v>1.6519999999999999</v>
      </c>
      <c r="L1428" s="11">
        <f t="shared" si="341"/>
        <v>2.1572</v>
      </c>
      <c r="M1428" s="9">
        <f t="shared" si="345"/>
        <v>2.209916666666667</v>
      </c>
      <c r="N1428" s="9">
        <f t="shared" si="346"/>
        <v>2.2559166666666668</v>
      </c>
      <c r="O1428" s="9">
        <f t="shared" si="347"/>
        <v>2.2585833333333336</v>
      </c>
      <c r="P1428" s="9">
        <f t="shared" si="348"/>
        <v>2.2785833333333332</v>
      </c>
      <c r="Q1428" s="9">
        <f t="shared" si="349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">
      <c r="A1429" s="31">
        <f t="shared" si="350"/>
        <v>4</v>
      </c>
      <c r="B1429" s="31">
        <f t="shared" si="351"/>
        <v>9</v>
      </c>
      <c r="C1429" s="1">
        <v>36041</v>
      </c>
      <c r="D1429">
        <f t="shared" si="352"/>
        <v>9</v>
      </c>
      <c r="E1429">
        <f t="shared" si="353"/>
        <v>1998</v>
      </c>
      <c r="F1429" s="19">
        <f t="shared" si="340"/>
        <v>0.48860000000000015</v>
      </c>
      <c r="G1429" s="19">
        <f t="shared" si="342"/>
        <v>3.5333333333332551E-2</v>
      </c>
      <c r="H1429" s="19">
        <f t="shared" si="343"/>
        <v>2.5833333333333819E-3</v>
      </c>
      <c r="I1429" s="19">
        <f t="shared" si="344"/>
        <v>3.7916666666665932E-2</v>
      </c>
      <c r="J1429" s="21">
        <f>VLOOKUP(C1429,'Nymex hist.'!A:B,2,0)</f>
        <v>1.712</v>
      </c>
      <c r="K1429" s="21">
        <f t="shared" si="354"/>
        <v>1.712</v>
      </c>
      <c r="L1429" s="21">
        <f t="shared" si="341"/>
        <v>2.2006000000000001</v>
      </c>
      <c r="M1429" s="21">
        <f t="shared" si="345"/>
        <v>2.2256666666666671</v>
      </c>
      <c r="N1429" s="21">
        <f t="shared" si="346"/>
        <v>2.2609999999999997</v>
      </c>
      <c r="O1429" s="21">
        <f t="shared" si="347"/>
        <v>2.2635833333333331</v>
      </c>
      <c r="P1429" s="21">
        <f t="shared" si="348"/>
        <v>2.2835833333333331</v>
      </c>
      <c r="Q1429" s="21">
        <f t="shared" si="349"/>
        <v>2.3185833333333332</v>
      </c>
      <c r="R1429" s="8">
        <v>36041</v>
      </c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9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  <c r="BO1429" s="27"/>
      <c r="BP1429" s="27"/>
      <c r="BQ1429" s="27"/>
      <c r="BR1429" s="27"/>
      <c r="BS1429" s="27"/>
      <c r="BT1429" s="27"/>
      <c r="BU1429" s="27"/>
      <c r="BV1429" s="27"/>
      <c r="BW1429" s="27"/>
      <c r="BX1429" s="27"/>
      <c r="BY1429" s="27"/>
      <c r="BZ1429" s="27"/>
      <c r="CA1429" s="27"/>
      <c r="CB1429" s="27"/>
      <c r="CC1429" s="27"/>
      <c r="CD1429" s="27"/>
      <c r="CE1429" s="27"/>
      <c r="CF1429" s="27"/>
      <c r="CG1429" s="27"/>
      <c r="CH1429" s="27"/>
      <c r="CI1429" s="27">
        <v>1.712</v>
      </c>
      <c r="CJ1429" s="27">
        <v>1.9359999999999999</v>
      </c>
      <c r="CK1429" s="27">
        <v>2.214</v>
      </c>
      <c r="CL1429" s="27">
        <v>2.3340000000000001</v>
      </c>
      <c r="CM1429" s="27">
        <v>2.2919999999999998</v>
      </c>
      <c r="CN1429" s="27">
        <v>2.2269999999999999</v>
      </c>
      <c r="CO1429" s="27">
        <v>2.1669999999999998</v>
      </c>
      <c r="CP1429" s="27">
        <v>2.1520000000000001</v>
      </c>
      <c r="CQ1429" s="27">
        <v>2.1520000000000001</v>
      </c>
      <c r="CR1429" s="27">
        <v>2.1520000000000001</v>
      </c>
      <c r="CS1429" s="27">
        <v>2.1520000000000001</v>
      </c>
      <c r="CT1429" s="27">
        <v>2.1509999999999998</v>
      </c>
      <c r="CU1429" s="27">
        <v>2.173</v>
      </c>
      <c r="CV1429" s="27">
        <v>2.3130000000000002</v>
      </c>
      <c r="CW1429" s="27">
        <v>2.4430000000000001</v>
      </c>
      <c r="CX1429" s="27">
        <v>2.4830000000000001</v>
      </c>
      <c r="CY1429" s="27">
        <v>2.383</v>
      </c>
      <c r="CZ1429" s="27">
        <v>2.2730000000000001</v>
      </c>
      <c r="DA1429" s="27">
        <v>2.1659999999999999</v>
      </c>
      <c r="DB1429" s="27">
        <v>2.145</v>
      </c>
      <c r="DC1429" s="27">
        <v>2.1469999999999998</v>
      </c>
      <c r="DD1429" s="27">
        <v>2.1549999999999998</v>
      </c>
      <c r="DE1429" s="27">
        <v>2.17</v>
      </c>
      <c r="DF1429" s="27">
        <v>2.1789999999999998</v>
      </c>
      <c r="DG1429" s="27">
        <v>2.2120000000000002</v>
      </c>
      <c r="DH1429" s="27">
        <v>2.3420000000000001</v>
      </c>
      <c r="DI1429" s="27">
        <v>2.4769999999999999</v>
      </c>
      <c r="DJ1429" s="27">
        <v>2.4969999999999999</v>
      </c>
      <c r="DK1429" s="27">
        <v>2.375</v>
      </c>
      <c r="DL1429" s="27">
        <v>2.278</v>
      </c>
      <c r="DM1429" s="27">
        <v>2.1720000000000002</v>
      </c>
      <c r="DN1429" s="27">
        <v>2.1619999999999999</v>
      </c>
      <c r="DO1429" s="27">
        <v>2.1619999999999999</v>
      </c>
      <c r="DP1429" s="27">
        <v>2.1619999999999999</v>
      </c>
      <c r="DQ1429" s="27">
        <v>2.1619999999999999</v>
      </c>
      <c r="DR1429" s="27">
        <v>2.1619999999999999</v>
      </c>
      <c r="DS1429" s="27">
        <v>2.2120000000000002</v>
      </c>
      <c r="DT1429" s="27">
        <v>2.3420000000000001</v>
      </c>
      <c r="DU1429" s="27">
        <v>2.4769999999999999</v>
      </c>
      <c r="DV1429" s="27">
        <v>2.5169999999999999</v>
      </c>
      <c r="DW1429" s="27">
        <v>2.395</v>
      </c>
      <c r="DX1429" s="27">
        <v>2.298</v>
      </c>
      <c r="DY1429" s="27">
        <v>2.1920000000000002</v>
      </c>
      <c r="DZ1429" s="27">
        <v>2.1819999999999999</v>
      </c>
      <c r="EA1429" s="27">
        <v>2.1819999999999999</v>
      </c>
      <c r="EB1429" s="27">
        <v>2.1819999999999999</v>
      </c>
      <c r="EC1429" s="27">
        <v>2.1819999999999999</v>
      </c>
      <c r="ED1429" s="27">
        <v>2.1819999999999999</v>
      </c>
      <c r="EE1429" s="27">
        <v>2.2320000000000002</v>
      </c>
      <c r="EF1429" s="27">
        <v>2.3620000000000001</v>
      </c>
      <c r="EG1429" s="27">
        <v>2.4969999999999999</v>
      </c>
      <c r="EH1429" s="27">
        <v>2.552</v>
      </c>
      <c r="EI1429" s="27">
        <v>2.4300000000000002</v>
      </c>
      <c r="EJ1429" s="27">
        <v>2.3330000000000002</v>
      </c>
      <c r="EK1429" s="27">
        <v>2.2269999999999999</v>
      </c>
      <c r="EL1429" s="27">
        <v>2.2170000000000001</v>
      </c>
      <c r="EM1429" s="27">
        <v>2.2170000000000001</v>
      </c>
      <c r="EN1429" s="27">
        <v>2.2170000000000001</v>
      </c>
      <c r="EO1429" s="27">
        <v>2.2170000000000001</v>
      </c>
      <c r="EP1429" s="27">
        <v>2.2170000000000001</v>
      </c>
      <c r="EQ1429" s="27">
        <v>2.2669999999999999</v>
      </c>
      <c r="ER1429" s="27">
        <v>2.3969999999999998</v>
      </c>
      <c r="ES1429" s="27">
        <v>2.532</v>
      </c>
      <c r="ET1429" s="27">
        <v>2.597</v>
      </c>
      <c r="EU1429" s="27">
        <v>2.4750000000000001</v>
      </c>
      <c r="EV1429" s="27">
        <v>2.3780000000000001</v>
      </c>
      <c r="EW1429" s="27">
        <v>2.2719999999999998</v>
      </c>
      <c r="EX1429" s="27">
        <v>2.262</v>
      </c>
      <c r="EY1429" s="27">
        <v>2.262</v>
      </c>
      <c r="EZ1429" s="27">
        <v>2.262</v>
      </c>
      <c r="FA1429" s="27">
        <v>2.262</v>
      </c>
      <c r="FB1429" s="27">
        <v>2.262</v>
      </c>
      <c r="FC1429" s="27"/>
      <c r="FD1429" s="27"/>
      <c r="FE1429" s="27"/>
      <c r="FF1429" s="27"/>
      <c r="FG1429" s="27"/>
      <c r="FH1429" s="27"/>
      <c r="FI1429" s="27"/>
      <c r="FJ1429" s="27"/>
      <c r="FK1429" s="27"/>
      <c r="FL1429" s="27"/>
      <c r="FM1429" s="27"/>
      <c r="FN1429" s="27"/>
      <c r="FO1429" s="27"/>
      <c r="FP1429" s="27"/>
      <c r="FQ1429" s="27"/>
      <c r="FR1429" s="27"/>
      <c r="FS1429" s="27"/>
      <c r="FT1429" s="27"/>
      <c r="FU1429" s="27"/>
      <c r="FV1429" s="27"/>
      <c r="FW1429" s="27"/>
      <c r="FX1429" s="27"/>
      <c r="FY1429" s="27"/>
      <c r="FZ1429" s="27"/>
      <c r="GA1429" s="27"/>
      <c r="GB1429" s="27"/>
      <c r="GC1429" s="27"/>
      <c r="GD1429" s="27"/>
      <c r="GE1429" s="27"/>
      <c r="GF1429" s="27"/>
      <c r="GG1429" s="27"/>
      <c r="GH1429" s="27"/>
      <c r="GI1429" s="27"/>
      <c r="GJ1429" s="27"/>
      <c r="GK1429" s="27"/>
      <c r="GL1429" s="27"/>
      <c r="GM1429" s="27"/>
      <c r="GN1429" s="27"/>
      <c r="GO1429" s="27"/>
      <c r="GP1429" s="27"/>
      <c r="GQ1429" s="27"/>
    </row>
    <row r="1430" spans="1:199" customFormat="1" x14ac:dyDescent="0.2">
      <c r="A1430">
        <f t="shared" si="350"/>
        <v>5</v>
      </c>
      <c r="B1430">
        <f t="shared" si="351"/>
        <v>9</v>
      </c>
      <c r="C1430" s="1">
        <v>36042</v>
      </c>
      <c r="D1430">
        <f t="shared" si="352"/>
        <v>9</v>
      </c>
      <c r="E1430">
        <f t="shared" si="353"/>
        <v>1998</v>
      </c>
      <c r="F1430" s="17">
        <f t="shared" si="340"/>
        <v>0.47760000000000025</v>
      </c>
      <c r="G1430" s="16">
        <f t="shared" si="342"/>
        <v>2.7166666666667005E-2</v>
      </c>
      <c r="H1430" s="16">
        <f t="shared" si="343"/>
        <v>2.5833333333329378E-3</v>
      </c>
      <c r="I1430" s="16">
        <f t="shared" si="344"/>
        <v>2.9749999999999943E-2</v>
      </c>
      <c r="J1430" s="7">
        <f>VLOOKUP(C1430,'Nymex hist.'!A:B,2,0)</f>
        <v>1.7829999999999999</v>
      </c>
      <c r="K1430" s="11">
        <f t="shared" si="354"/>
        <v>1.7829999999999999</v>
      </c>
      <c r="L1430" s="11">
        <f t="shared" si="341"/>
        <v>2.2606000000000002</v>
      </c>
      <c r="M1430" s="9">
        <f t="shared" si="345"/>
        <v>2.2458333333333331</v>
      </c>
      <c r="N1430" s="9">
        <f t="shared" si="346"/>
        <v>2.2730000000000001</v>
      </c>
      <c r="O1430" s="9">
        <f t="shared" si="347"/>
        <v>2.2755833333333331</v>
      </c>
      <c r="P1430" s="9">
        <f t="shared" si="348"/>
        <v>2.2955833333333331</v>
      </c>
      <c r="Q1430" s="9">
        <f t="shared" si="349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x14ac:dyDescent="0.2">
      <c r="A1431">
        <f t="shared" si="350"/>
        <v>2</v>
      </c>
      <c r="B1431">
        <f t="shared" si="351"/>
        <v>9</v>
      </c>
      <c r="C1431" s="1">
        <v>36046</v>
      </c>
      <c r="D1431">
        <f t="shared" si="352"/>
        <v>9</v>
      </c>
      <c r="E1431">
        <f t="shared" si="353"/>
        <v>1998</v>
      </c>
      <c r="F1431" s="17">
        <f t="shared" si="340"/>
        <v>0.44819999999999993</v>
      </c>
      <c r="G1431" s="16">
        <f t="shared" si="342"/>
        <v>1.3833333333333364E-2</v>
      </c>
      <c r="H1431" s="16">
        <f t="shared" si="343"/>
        <v>-1.000000000000334E-3</v>
      </c>
      <c r="I1431" s="16">
        <f t="shared" si="344"/>
        <v>1.283333333333303E-2</v>
      </c>
      <c r="J1431" s="7">
        <f>VLOOKUP(C1431,'Nymex hist.'!A:B,2,0)</f>
        <v>1.8740000000000001</v>
      </c>
      <c r="K1431" s="11">
        <f t="shared" si="354"/>
        <v>1.8740000000000001</v>
      </c>
      <c r="L1431" s="11">
        <f t="shared" si="341"/>
        <v>2.3222</v>
      </c>
      <c r="M1431" s="9">
        <f t="shared" si="345"/>
        <v>2.2648333333333333</v>
      </c>
      <c r="N1431" s="9">
        <f t="shared" si="346"/>
        <v>2.2786666666666666</v>
      </c>
      <c r="O1431" s="9">
        <f t="shared" si="347"/>
        <v>2.2776666666666663</v>
      </c>
      <c r="P1431" s="9">
        <f t="shared" si="348"/>
        <v>2.2976666666666663</v>
      </c>
      <c r="Q1431" s="9">
        <f t="shared" si="349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x14ac:dyDescent="0.2">
      <c r="A1432">
        <f t="shared" si="350"/>
        <v>3</v>
      </c>
      <c r="B1432">
        <f t="shared" si="351"/>
        <v>9</v>
      </c>
      <c r="C1432" s="1">
        <v>36047</v>
      </c>
      <c r="D1432">
        <f t="shared" si="352"/>
        <v>9</v>
      </c>
      <c r="E1432">
        <f t="shared" si="353"/>
        <v>1998</v>
      </c>
      <c r="F1432" s="17">
        <f t="shared" si="340"/>
        <v>0.4643999999999997</v>
      </c>
      <c r="G1432" s="16">
        <f t="shared" si="342"/>
        <v>1.1333333333333417E-2</v>
      </c>
      <c r="H1432" s="16">
        <f t="shared" si="343"/>
        <v>-6.5000000000003944E-3</v>
      </c>
      <c r="I1432" s="16">
        <f t="shared" si="344"/>
        <v>4.8333333333330231E-3</v>
      </c>
      <c r="J1432" s="7">
        <f>VLOOKUP(C1432,'Nymex hist.'!A:B,2,0)</f>
        <v>1.833</v>
      </c>
      <c r="K1432" s="11">
        <f t="shared" si="354"/>
        <v>1.833</v>
      </c>
      <c r="L1432" s="11">
        <f t="shared" si="341"/>
        <v>2.2973999999999997</v>
      </c>
      <c r="M1432" s="9">
        <f t="shared" si="345"/>
        <v>2.2514166666666666</v>
      </c>
      <c r="N1432" s="9">
        <f t="shared" si="346"/>
        <v>2.26275</v>
      </c>
      <c r="O1432" s="9">
        <f t="shared" si="347"/>
        <v>2.2562499999999996</v>
      </c>
      <c r="P1432" s="9">
        <f t="shared" si="348"/>
        <v>2.2762500000000006</v>
      </c>
      <c r="Q1432" s="9">
        <f t="shared" si="349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">
      <c r="A1433" s="31">
        <f t="shared" si="350"/>
        <v>4</v>
      </c>
      <c r="B1433" s="31">
        <f t="shared" si="351"/>
        <v>9</v>
      </c>
      <c r="C1433" s="1">
        <v>36048</v>
      </c>
      <c r="D1433">
        <f t="shared" si="352"/>
        <v>9</v>
      </c>
      <c r="E1433">
        <f t="shared" si="353"/>
        <v>1998</v>
      </c>
      <c r="F1433" s="19">
        <f t="shared" si="340"/>
        <v>0.41440000000000032</v>
      </c>
      <c r="G1433" s="19">
        <f t="shared" si="342"/>
        <v>-3.166666666666984E-3</v>
      </c>
      <c r="H1433" s="19">
        <f t="shared" si="343"/>
        <v>-1.0833333333333695E-2</v>
      </c>
      <c r="I1433" s="19">
        <f t="shared" si="344"/>
        <v>-1.4000000000000679E-2</v>
      </c>
      <c r="J1433" s="21">
        <f>VLOOKUP(C1433,'Nymex hist.'!A:B,2,0)</f>
        <v>1.958</v>
      </c>
      <c r="K1433" s="21">
        <f t="shared" si="354"/>
        <v>1.958</v>
      </c>
      <c r="L1433" s="21">
        <f t="shared" si="341"/>
        <v>2.3724000000000003</v>
      </c>
      <c r="M1433" s="21">
        <f t="shared" si="345"/>
        <v>2.2732500000000004</v>
      </c>
      <c r="N1433" s="21">
        <f t="shared" si="346"/>
        <v>2.2700833333333335</v>
      </c>
      <c r="O1433" s="21">
        <f t="shared" si="347"/>
        <v>2.2592499999999998</v>
      </c>
      <c r="P1433" s="21">
        <f t="shared" si="348"/>
        <v>2.2792500000000002</v>
      </c>
      <c r="Q1433" s="21">
        <f t="shared" si="349"/>
        <v>2.30925</v>
      </c>
      <c r="R1433" s="8">
        <v>36048</v>
      </c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9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  <c r="BO1433" s="27"/>
      <c r="BP1433" s="27"/>
      <c r="BQ1433" s="27"/>
      <c r="BR1433" s="27"/>
      <c r="BS1433" s="27"/>
      <c r="BT1433" s="27"/>
      <c r="BU1433" s="27"/>
      <c r="BV1433" s="27"/>
      <c r="BW1433" s="27"/>
      <c r="BX1433" s="27"/>
      <c r="BY1433" s="27"/>
      <c r="BZ1433" s="27"/>
      <c r="CA1433" s="27"/>
      <c r="CB1433" s="27"/>
      <c r="CC1433" s="27"/>
      <c r="CD1433" s="27"/>
      <c r="CE1433" s="27"/>
      <c r="CF1433" s="27"/>
      <c r="CG1433" s="27"/>
      <c r="CH1433" s="27"/>
      <c r="CI1433" s="27">
        <v>1.958</v>
      </c>
      <c r="CJ1433" s="27">
        <v>2.2069999999999999</v>
      </c>
      <c r="CK1433" s="27">
        <v>2.4300000000000002</v>
      </c>
      <c r="CL1433" s="27">
        <v>2.5049999999999999</v>
      </c>
      <c r="CM1433" s="27">
        <v>2.42</v>
      </c>
      <c r="CN1433" s="27">
        <v>2.2999999999999998</v>
      </c>
      <c r="CO1433" s="27">
        <v>2.1949999999999998</v>
      </c>
      <c r="CP1433" s="27">
        <v>2.1749999999999998</v>
      </c>
      <c r="CQ1433" s="27">
        <v>2.1749999999999998</v>
      </c>
      <c r="CR1433" s="27">
        <v>2.1749999999999998</v>
      </c>
      <c r="CS1433" s="27">
        <v>2.173</v>
      </c>
      <c r="CT1433" s="27">
        <v>2.173</v>
      </c>
      <c r="CU1433" s="27">
        <v>2.1949999999999998</v>
      </c>
      <c r="CV1433" s="27">
        <v>2.3330000000000002</v>
      </c>
      <c r="CW1433" s="27">
        <v>2.46</v>
      </c>
      <c r="CX1433" s="27">
        <v>2.5</v>
      </c>
      <c r="CY1433" s="27">
        <v>2.403</v>
      </c>
      <c r="CZ1433" s="27">
        <v>2.2930000000000001</v>
      </c>
      <c r="DA1433" s="27">
        <v>2.1909999999999998</v>
      </c>
      <c r="DB1433" s="27">
        <v>2.1659999999999999</v>
      </c>
      <c r="DC1433" s="27">
        <v>2.1659999999999999</v>
      </c>
      <c r="DD1433" s="27">
        <v>2.169</v>
      </c>
      <c r="DE1433" s="27">
        <v>2.1709999999999998</v>
      </c>
      <c r="DF1433" s="27">
        <v>2.173</v>
      </c>
      <c r="DG1433" s="27">
        <v>2.2029999999999998</v>
      </c>
      <c r="DH1433" s="27">
        <v>2.3330000000000002</v>
      </c>
      <c r="DI1433" s="27">
        <v>2.4729999999999999</v>
      </c>
      <c r="DJ1433" s="27">
        <v>2.4929999999999999</v>
      </c>
      <c r="DK1433" s="27">
        <v>2.3730000000000002</v>
      </c>
      <c r="DL1433" s="27">
        <v>2.2759999999999998</v>
      </c>
      <c r="DM1433" s="27">
        <v>2.17</v>
      </c>
      <c r="DN1433" s="27">
        <v>2.1579999999999999</v>
      </c>
      <c r="DO1433" s="27">
        <v>2.1579999999999999</v>
      </c>
      <c r="DP1433" s="27">
        <v>2.1579999999999999</v>
      </c>
      <c r="DQ1433" s="27">
        <v>2.1579999999999999</v>
      </c>
      <c r="DR1433" s="27">
        <v>2.1579999999999999</v>
      </c>
      <c r="DS1433" s="27">
        <v>2.2029999999999998</v>
      </c>
      <c r="DT1433" s="27">
        <v>2.3330000000000002</v>
      </c>
      <c r="DU1433" s="27">
        <v>2.4729999999999999</v>
      </c>
      <c r="DV1433" s="27">
        <v>2.5129999999999999</v>
      </c>
      <c r="DW1433" s="27">
        <v>2.3929999999999998</v>
      </c>
      <c r="DX1433" s="27">
        <v>2.2959999999999998</v>
      </c>
      <c r="DY1433" s="27">
        <v>2.19</v>
      </c>
      <c r="DZ1433" s="27">
        <v>2.1779999999999999</v>
      </c>
      <c r="EA1433" s="27">
        <v>2.1779999999999999</v>
      </c>
      <c r="EB1433" s="27">
        <v>2.1779999999999999</v>
      </c>
      <c r="EC1433" s="27">
        <v>2.1779999999999999</v>
      </c>
      <c r="ED1433" s="27">
        <v>2.1779999999999999</v>
      </c>
      <c r="EE1433" s="27">
        <v>2.2229999999999999</v>
      </c>
      <c r="EF1433" s="27">
        <v>2.3530000000000002</v>
      </c>
      <c r="EG1433" s="27">
        <v>2.4929999999999999</v>
      </c>
      <c r="EH1433" s="27">
        <v>2.5430000000000001</v>
      </c>
      <c r="EI1433" s="27">
        <v>2.423</v>
      </c>
      <c r="EJ1433" s="27">
        <v>2.3260000000000001</v>
      </c>
      <c r="EK1433" s="27">
        <v>2.2200000000000002</v>
      </c>
      <c r="EL1433" s="27">
        <v>2.2080000000000002</v>
      </c>
      <c r="EM1433" s="27">
        <v>2.2080000000000002</v>
      </c>
      <c r="EN1433" s="27">
        <v>2.2080000000000002</v>
      </c>
      <c r="EO1433" s="27">
        <v>2.2080000000000002</v>
      </c>
      <c r="EP1433" s="27">
        <v>2.2080000000000002</v>
      </c>
      <c r="EQ1433" s="27">
        <v>2.2530000000000001</v>
      </c>
      <c r="ER1433" s="27">
        <v>2.383</v>
      </c>
      <c r="ES1433" s="27">
        <v>2.5230000000000001</v>
      </c>
      <c r="ET1433" s="27">
        <v>2.5830000000000002</v>
      </c>
      <c r="EU1433" s="27">
        <v>2.4630000000000001</v>
      </c>
      <c r="EV1433" s="27">
        <v>2.3660000000000001</v>
      </c>
      <c r="EW1433" s="27">
        <v>2.2599999999999998</v>
      </c>
      <c r="EX1433" s="27">
        <v>2.2480000000000002</v>
      </c>
      <c r="EY1433" s="27">
        <v>2.2480000000000002</v>
      </c>
      <c r="EZ1433" s="27">
        <v>2.2480000000000002</v>
      </c>
      <c r="FA1433" s="27">
        <v>2.2480000000000002</v>
      </c>
      <c r="FB1433" s="27">
        <v>2.2480000000000002</v>
      </c>
      <c r="FC1433" s="27"/>
      <c r="FD1433" s="27"/>
      <c r="FE1433" s="27"/>
      <c r="FF1433" s="27"/>
      <c r="FG1433" s="27"/>
      <c r="FH1433" s="27"/>
      <c r="FI1433" s="27"/>
      <c r="FJ1433" s="27"/>
      <c r="FK1433" s="27"/>
      <c r="FL1433" s="27"/>
      <c r="FM1433" s="27"/>
      <c r="FN1433" s="27"/>
      <c r="FO1433" s="27"/>
      <c r="FP1433" s="27"/>
      <c r="FQ1433" s="27"/>
      <c r="FR1433" s="27"/>
      <c r="FS1433" s="27"/>
      <c r="FT1433" s="27"/>
      <c r="FU1433" s="27"/>
      <c r="FV1433" s="27"/>
      <c r="FW1433" s="27"/>
      <c r="FX1433" s="27"/>
      <c r="FY1433" s="27"/>
      <c r="FZ1433" s="27"/>
      <c r="GA1433" s="27"/>
      <c r="GB1433" s="27"/>
      <c r="GC1433" s="27"/>
      <c r="GD1433" s="27"/>
      <c r="GE1433" s="27"/>
      <c r="GF1433" s="27"/>
      <c r="GG1433" s="27"/>
      <c r="GH1433" s="27"/>
      <c r="GI1433" s="27"/>
      <c r="GJ1433" s="27"/>
      <c r="GK1433" s="27"/>
      <c r="GL1433" s="27"/>
      <c r="GM1433" s="27"/>
      <c r="GN1433" s="27"/>
      <c r="GO1433" s="27"/>
      <c r="GP1433" s="27"/>
      <c r="GQ1433" s="27"/>
    </row>
    <row r="1434" spans="1:199" customFormat="1" x14ac:dyDescent="0.2">
      <c r="A1434">
        <f t="shared" si="350"/>
        <v>5</v>
      </c>
      <c r="B1434">
        <f t="shared" si="351"/>
        <v>9</v>
      </c>
      <c r="C1434" s="1">
        <v>36049</v>
      </c>
      <c r="D1434">
        <f t="shared" si="352"/>
        <v>9</v>
      </c>
      <c r="E1434">
        <f t="shared" si="353"/>
        <v>1998</v>
      </c>
      <c r="F1434" s="17">
        <f t="shared" si="340"/>
        <v>0.46040000000000014</v>
      </c>
      <c r="G1434" s="16">
        <f t="shared" si="342"/>
        <v>7.1666666666669876E-3</v>
      </c>
      <c r="H1434" s="16">
        <f t="shared" si="343"/>
        <v>-1.083333333333325E-2</v>
      </c>
      <c r="I1434" s="16">
        <f t="shared" si="344"/>
        <v>-3.6666666666662628E-3</v>
      </c>
      <c r="J1434" s="7">
        <f>VLOOKUP(C1434,'Nymex hist.'!A:B,2,0)</f>
        <v>1.8779999999999999</v>
      </c>
      <c r="K1434" s="11">
        <f t="shared" si="354"/>
        <v>1.8779999999999999</v>
      </c>
      <c r="L1434" s="11">
        <f t="shared" si="341"/>
        <v>2.3384</v>
      </c>
      <c r="M1434" s="9">
        <f t="shared" si="345"/>
        <v>2.2559166666666663</v>
      </c>
      <c r="N1434" s="9">
        <f t="shared" si="346"/>
        <v>2.2630833333333333</v>
      </c>
      <c r="O1434" s="9">
        <f t="shared" si="347"/>
        <v>2.2522500000000001</v>
      </c>
      <c r="P1434" s="9">
        <f t="shared" si="348"/>
        <v>2.2722500000000001</v>
      </c>
      <c r="Q1434" s="9">
        <f t="shared" si="349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x14ac:dyDescent="0.2">
      <c r="A1435">
        <f t="shared" si="350"/>
        <v>1</v>
      </c>
      <c r="B1435">
        <f t="shared" si="351"/>
        <v>9</v>
      </c>
      <c r="C1435" s="1">
        <v>36052</v>
      </c>
      <c r="D1435">
        <f t="shared" si="352"/>
        <v>9</v>
      </c>
      <c r="E1435">
        <f t="shared" si="353"/>
        <v>1998</v>
      </c>
      <c r="F1435" s="17">
        <f t="shared" si="340"/>
        <v>0.4423999999999999</v>
      </c>
      <c r="G1435" s="16">
        <f t="shared" si="342"/>
        <v>-2.7499999999998082E-3</v>
      </c>
      <c r="H1435" s="16">
        <f t="shared" si="343"/>
        <v>-8.0000000000004512E-3</v>
      </c>
      <c r="I1435" s="16">
        <f t="shared" si="344"/>
        <v>-1.0750000000000259E-2</v>
      </c>
      <c r="J1435" s="7">
        <f>VLOOKUP(C1435,'Nymex hist.'!A:B,2,0)</f>
        <v>1.9450000000000001</v>
      </c>
      <c r="K1435" s="11">
        <f t="shared" si="354"/>
        <v>1.9450000000000001</v>
      </c>
      <c r="L1435" s="11">
        <f t="shared" si="341"/>
        <v>2.3874</v>
      </c>
      <c r="M1435" s="9">
        <f t="shared" si="345"/>
        <v>2.2728333333333333</v>
      </c>
      <c r="N1435" s="9">
        <f t="shared" si="346"/>
        <v>2.2700833333333335</v>
      </c>
      <c r="O1435" s="9">
        <f t="shared" si="347"/>
        <v>2.262083333333333</v>
      </c>
      <c r="P1435" s="9">
        <f t="shared" si="348"/>
        <v>2.282083333333333</v>
      </c>
      <c r="Q1435" s="9">
        <f t="shared" si="349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x14ac:dyDescent="0.2">
      <c r="A1436">
        <f t="shared" si="350"/>
        <v>2</v>
      </c>
      <c r="B1436">
        <f t="shared" si="351"/>
        <v>9</v>
      </c>
      <c r="C1436" s="1">
        <v>36053</v>
      </c>
      <c r="D1436">
        <f t="shared" si="352"/>
        <v>9</v>
      </c>
      <c r="E1436">
        <f t="shared" si="353"/>
        <v>1998</v>
      </c>
      <c r="F1436" s="17">
        <f t="shared" si="340"/>
        <v>0.39480000000000004</v>
      </c>
      <c r="G1436" s="16">
        <f t="shared" si="342"/>
        <v>-4.0416666666666767E-2</v>
      </c>
      <c r="H1436" s="16">
        <f t="shared" si="343"/>
        <v>-8.6666666666670444E-3</v>
      </c>
      <c r="I1436" s="16">
        <f t="shared" si="344"/>
        <v>-4.9083333333333812E-2</v>
      </c>
      <c r="J1436" s="7">
        <f>VLOOKUP(C1436,'Nymex hist.'!A:B,2,0)</f>
        <v>2.1230000000000002</v>
      </c>
      <c r="K1436" s="11">
        <f t="shared" si="354"/>
        <v>2.1230000000000002</v>
      </c>
      <c r="L1436" s="11">
        <f t="shared" si="341"/>
        <v>2.5178000000000003</v>
      </c>
      <c r="M1436" s="9">
        <f t="shared" si="345"/>
        <v>2.3311666666666668</v>
      </c>
      <c r="N1436" s="9">
        <f t="shared" si="346"/>
        <v>2.2907500000000001</v>
      </c>
      <c r="O1436" s="9">
        <f t="shared" si="347"/>
        <v>2.282083333333333</v>
      </c>
      <c r="P1436" s="9">
        <f t="shared" si="348"/>
        <v>2.3020833333333326</v>
      </c>
      <c r="Q1436" s="9">
        <f t="shared" si="349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x14ac:dyDescent="0.2">
      <c r="A1437">
        <f t="shared" si="350"/>
        <v>3</v>
      </c>
      <c r="B1437">
        <f t="shared" si="351"/>
        <v>9</v>
      </c>
      <c r="C1437" s="1">
        <v>36054</v>
      </c>
      <c r="D1437">
        <f t="shared" si="352"/>
        <v>9</v>
      </c>
      <c r="E1437">
        <f t="shared" si="353"/>
        <v>1998</v>
      </c>
      <c r="F1437" s="17">
        <f t="shared" si="340"/>
        <v>0.31579999999999986</v>
      </c>
      <c r="G1437" s="16">
        <f t="shared" si="342"/>
        <v>-4.8750000000000071E-2</v>
      </c>
      <c r="H1437" s="16">
        <f t="shared" si="343"/>
        <v>-7.0000000000005613E-3</v>
      </c>
      <c r="I1437" s="16">
        <f t="shared" si="344"/>
        <v>-5.5750000000000632E-2</v>
      </c>
      <c r="J1437" s="7">
        <f>VLOOKUP(C1437,'Nymex hist.'!A:B,2,0)</f>
        <v>2.2410000000000001</v>
      </c>
      <c r="K1437" s="11">
        <f t="shared" si="354"/>
        <v>2.2410000000000001</v>
      </c>
      <c r="L1437" s="11">
        <f t="shared" si="341"/>
        <v>2.5568</v>
      </c>
      <c r="M1437" s="9">
        <f t="shared" si="345"/>
        <v>2.3195000000000001</v>
      </c>
      <c r="N1437" s="9">
        <f t="shared" si="346"/>
        <v>2.27075</v>
      </c>
      <c r="O1437" s="9">
        <f t="shared" si="347"/>
        <v>2.2637499999999995</v>
      </c>
      <c r="P1437" s="9">
        <f t="shared" si="348"/>
        <v>2.2837499999999999</v>
      </c>
      <c r="Q1437" s="9">
        <f t="shared" si="349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">
      <c r="A1438" s="31">
        <f t="shared" si="350"/>
        <v>4</v>
      </c>
      <c r="B1438" s="31">
        <f t="shared" si="351"/>
        <v>9</v>
      </c>
      <c r="C1438" s="1">
        <v>36055</v>
      </c>
      <c r="D1438">
        <f t="shared" si="352"/>
        <v>9</v>
      </c>
      <c r="E1438">
        <f t="shared" si="353"/>
        <v>1998</v>
      </c>
      <c r="F1438" s="19">
        <f t="shared" si="340"/>
        <v>0.35359999999999969</v>
      </c>
      <c r="G1438" s="19">
        <f t="shared" si="342"/>
        <v>-3.441666666666654E-2</v>
      </c>
      <c r="H1438" s="19">
        <f t="shared" si="343"/>
        <v>-1.583333333333492E-3</v>
      </c>
      <c r="I1438" s="19">
        <f t="shared" si="344"/>
        <v>-3.6000000000000032E-2</v>
      </c>
      <c r="J1438" s="21">
        <f>VLOOKUP(C1438,'Nymex hist.'!A:B,2,0)</f>
        <v>2.1379999999999999</v>
      </c>
      <c r="K1438" s="21">
        <f t="shared" si="354"/>
        <v>2.1379999999999999</v>
      </c>
      <c r="L1438" s="21">
        <f t="shared" si="341"/>
        <v>2.4915999999999996</v>
      </c>
      <c r="M1438" s="21">
        <f t="shared" si="345"/>
        <v>2.2886666666666668</v>
      </c>
      <c r="N1438" s="21">
        <f t="shared" si="346"/>
        <v>2.2542500000000003</v>
      </c>
      <c r="O1438" s="21">
        <f t="shared" si="347"/>
        <v>2.2526666666666668</v>
      </c>
      <c r="P1438" s="21">
        <f t="shared" si="348"/>
        <v>2.2726666666666664</v>
      </c>
      <c r="Q1438" s="21">
        <f t="shared" si="349"/>
        <v>2.3026666666666662</v>
      </c>
      <c r="R1438" s="8">
        <v>36055</v>
      </c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9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  <c r="BO1438" s="27"/>
      <c r="BP1438" s="27"/>
      <c r="BQ1438" s="27"/>
      <c r="BR1438" s="27"/>
      <c r="BS1438" s="27"/>
      <c r="BT1438" s="27"/>
      <c r="BU1438" s="27"/>
      <c r="BV1438" s="27"/>
      <c r="BW1438" s="27"/>
      <c r="BX1438" s="27"/>
      <c r="BY1438" s="27"/>
      <c r="BZ1438" s="27"/>
      <c r="CA1438" s="27"/>
      <c r="CB1438" s="27"/>
      <c r="CC1438" s="27"/>
      <c r="CD1438" s="27"/>
      <c r="CE1438" s="27"/>
      <c r="CF1438" s="27"/>
      <c r="CG1438" s="27"/>
      <c r="CH1438" s="27"/>
      <c r="CI1438" s="27">
        <v>2.1379999999999999</v>
      </c>
      <c r="CJ1438" s="27">
        <v>2.3889999999999998</v>
      </c>
      <c r="CK1438" s="27">
        <v>2.569</v>
      </c>
      <c r="CL1438" s="27">
        <v>2.63</v>
      </c>
      <c r="CM1438" s="27">
        <v>2.5099999999999998</v>
      </c>
      <c r="CN1438" s="27">
        <v>2.36</v>
      </c>
      <c r="CO1438" s="27">
        <v>2.21</v>
      </c>
      <c r="CP1438" s="27">
        <v>2.16</v>
      </c>
      <c r="CQ1438" s="27">
        <v>2.1549999999999998</v>
      </c>
      <c r="CR1438" s="27">
        <v>2.1549999999999998</v>
      </c>
      <c r="CS1438" s="27">
        <v>2.157</v>
      </c>
      <c r="CT1438" s="27">
        <v>2.16</v>
      </c>
      <c r="CU1438" s="27">
        <v>2.19</v>
      </c>
      <c r="CV1438" s="27">
        <v>2.3260000000000001</v>
      </c>
      <c r="CW1438" s="27">
        <v>2.4510000000000001</v>
      </c>
      <c r="CX1438" s="27">
        <v>2.4910000000000001</v>
      </c>
      <c r="CY1438" s="27">
        <v>2.3860000000000001</v>
      </c>
      <c r="CZ1438" s="27">
        <v>2.2759999999999998</v>
      </c>
      <c r="DA1438" s="27">
        <v>2.1739999999999999</v>
      </c>
      <c r="DB1438" s="27">
        <v>2.149</v>
      </c>
      <c r="DC1438" s="27">
        <v>2.149</v>
      </c>
      <c r="DD1438" s="27">
        <v>2.1520000000000001</v>
      </c>
      <c r="DE1438" s="27">
        <v>2.1539999999999999</v>
      </c>
      <c r="DF1438" s="27">
        <v>2.1560000000000001</v>
      </c>
      <c r="DG1438" s="27">
        <v>2.1869999999999998</v>
      </c>
      <c r="DH1438" s="27">
        <v>2.3180000000000001</v>
      </c>
      <c r="DI1438" s="27">
        <v>2.4590000000000001</v>
      </c>
      <c r="DJ1438" s="27">
        <v>2.48</v>
      </c>
      <c r="DK1438" s="27">
        <v>2.3610000000000002</v>
      </c>
      <c r="DL1438" s="27">
        <v>2.2709999999999999</v>
      </c>
      <c r="DM1438" s="27">
        <v>2.169</v>
      </c>
      <c r="DN1438" s="27">
        <v>2.1560000000000001</v>
      </c>
      <c r="DO1438" s="27">
        <v>2.1560000000000001</v>
      </c>
      <c r="DP1438" s="27">
        <v>2.157</v>
      </c>
      <c r="DQ1438" s="27">
        <v>2.1589999999999998</v>
      </c>
      <c r="DR1438" s="27">
        <v>2.1589999999999998</v>
      </c>
      <c r="DS1438" s="27">
        <v>2.1869999999999998</v>
      </c>
      <c r="DT1438" s="27">
        <v>2.3180000000000001</v>
      </c>
      <c r="DU1438" s="27">
        <v>2.4590000000000001</v>
      </c>
      <c r="DV1438" s="27">
        <v>2.5</v>
      </c>
      <c r="DW1438" s="27">
        <v>2.3809999999999998</v>
      </c>
      <c r="DX1438" s="27">
        <v>2.2909999999999999</v>
      </c>
      <c r="DY1438" s="27">
        <v>2.1890000000000001</v>
      </c>
      <c r="DZ1438" s="27">
        <v>2.1760000000000002</v>
      </c>
      <c r="EA1438" s="27">
        <v>2.1760000000000002</v>
      </c>
      <c r="EB1438" s="27">
        <v>2.177</v>
      </c>
      <c r="EC1438" s="27">
        <v>2.1789999999999998</v>
      </c>
      <c r="ED1438" s="27">
        <v>2.1789999999999998</v>
      </c>
      <c r="EE1438" s="27">
        <v>2.2069999999999999</v>
      </c>
      <c r="EF1438" s="27">
        <v>2.3380000000000001</v>
      </c>
      <c r="EG1438" s="27">
        <v>2.4790000000000001</v>
      </c>
      <c r="EH1438" s="27">
        <v>2.5299999999999998</v>
      </c>
      <c r="EI1438" s="27">
        <v>2.411</v>
      </c>
      <c r="EJ1438" s="27">
        <v>2.3210000000000002</v>
      </c>
      <c r="EK1438" s="27">
        <v>2.2189999999999999</v>
      </c>
      <c r="EL1438" s="27">
        <v>2.206</v>
      </c>
      <c r="EM1438" s="27">
        <v>2.206</v>
      </c>
      <c r="EN1438" s="27">
        <v>2.2069999999999999</v>
      </c>
      <c r="EO1438" s="27">
        <v>2.2090000000000001</v>
      </c>
      <c r="EP1438" s="27">
        <v>2.2090000000000001</v>
      </c>
      <c r="EQ1438" s="27">
        <v>2.2370000000000001</v>
      </c>
      <c r="ER1438" s="27">
        <v>2.3679999999999999</v>
      </c>
      <c r="ES1438" s="27">
        <v>2.5089999999999999</v>
      </c>
      <c r="ET1438" s="27">
        <v>2.57</v>
      </c>
      <c r="EU1438" s="27">
        <v>2.4510000000000001</v>
      </c>
      <c r="EV1438" s="27">
        <v>2.3610000000000002</v>
      </c>
      <c r="EW1438" s="27">
        <v>2.2589999999999999</v>
      </c>
      <c r="EX1438" s="27">
        <v>2.246</v>
      </c>
      <c r="EY1438" s="27">
        <v>2.246</v>
      </c>
      <c r="EZ1438" s="27">
        <v>2.2469999999999999</v>
      </c>
      <c r="FA1438" s="27">
        <v>2.2490000000000001</v>
      </c>
      <c r="FB1438" s="27">
        <v>2.2490000000000001</v>
      </c>
      <c r="FC1438" s="27"/>
      <c r="FD1438" s="27"/>
      <c r="FE1438" s="27"/>
      <c r="FF1438" s="27"/>
      <c r="FG1438" s="27"/>
      <c r="FH1438" s="27"/>
      <c r="FI1438" s="27"/>
      <c r="FJ1438" s="27"/>
      <c r="FK1438" s="27"/>
      <c r="FL1438" s="27"/>
      <c r="FM1438" s="27"/>
      <c r="FN1438" s="27"/>
      <c r="FO1438" s="27"/>
      <c r="FP1438" s="27"/>
      <c r="FQ1438" s="27"/>
      <c r="FR1438" s="27"/>
      <c r="FS1438" s="27"/>
      <c r="FT1438" s="27"/>
      <c r="FU1438" s="27"/>
      <c r="FV1438" s="27"/>
      <c r="FW1438" s="27"/>
      <c r="FX1438" s="27"/>
      <c r="FY1438" s="27"/>
      <c r="FZ1438" s="27"/>
      <c r="GA1438" s="27"/>
      <c r="GB1438" s="27"/>
      <c r="GC1438" s="27"/>
      <c r="GD1438" s="27"/>
      <c r="GE1438" s="27"/>
      <c r="GF1438" s="27"/>
      <c r="GG1438" s="27"/>
      <c r="GH1438" s="27"/>
      <c r="GI1438" s="27"/>
      <c r="GJ1438" s="27"/>
      <c r="GK1438" s="27"/>
      <c r="GL1438" s="27"/>
      <c r="GM1438" s="27"/>
      <c r="GN1438" s="27"/>
      <c r="GO1438" s="27"/>
      <c r="GP1438" s="27"/>
      <c r="GQ1438" s="27"/>
    </row>
    <row r="1439" spans="1:199" customFormat="1" x14ac:dyDescent="0.2">
      <c r="A1439">
        <f t="shared" si="350"/>
        <v>5</v>
      </c>
      <c r="B1439">
        <f t="shared" si="351"/>
        <v>9</v>
      </c>
      <c r="C1439" s="1">
        <v>36056</v>
      </c>
      <c r="D1439">
        <f t="shared" si="352"/>
        <v>9</v>
      </c>
      <c r="E1439">
        <f t="shared" si="353"/>
        <v>1998</v>
      </c>
      <c r="F1439" s="17">
        <f t="shared" si="340"/>
        <v>0.27879999999999994</v>
      </c>
      <c r="G1439" s="16">
        <f t="shared" si="342"/>
        <v>-3.7916666666667265E-2</v>
      </c>
      <c r="H1439" s="16">
        <f t="shared" si="343"/>
        <v>-1.3333333333336306E-3</v>
      </c>
      <c r="I1439" s="16">
        <f t="shared" si="344"/>
        <v>-3.9250000000000895E-2</v>
      </c>
      <c r="J1439" s="7">
        <f>VLOOKUP(C1439,'Nymex hist.'!A:B,2,0)</f>
        <v>2.2599999999999998</v>
      </c>
      <c r="K1439" s="11">
        <f t="shared" si="354"/>
        <v>2.2599999999999998</v>
      </c>
      <c r="L1439" s="11">
        <f t="shared" si="341"/>
        <v>2.5387999999999997</v>
      </c>
      <c r="M1439" s="9">
        <f t="shared" si="345"/>
        <v>2.2989166666666674</v>
      </c>
      <c r="N1439" s="9">
        <f t="shared" si="346"/>
        <v>2.2610000000000001</v>
      </c>
      <c r="O1439" s="9">
        <f t="shared" si="347"/>
        <v>2.2596666666666665</v>
      </c>
      <c r="P1439" s="9">
        <f t="shared" si="348"/>
        <v>2.2796666666666665</v>
      </c>
      <c r="Q1439" s="9">
        <f t="shared" si="349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x14ac:dyDescent="0.2">
      <c r="A1440">
        <f t="shared" si="350"/>
        <v>1</v>
      </c>
      <c r="B1440">
        <f t="shared" si="351"/>
        <v>9</v>
      </c>
      <c r="C1440" s="1">
        <v>36059</v>
      </c>
      <c r="D1440">
        <f t="shared" si="352"/>
        <v>9</v>
      </c>
      <c r="E1440">
        <f t="shared" si="353"/>
        <v>1998</v>
      </c>
      <c r="F1440" s="17">
        <f t="shared" si="340"/>
        <v>0.30839999999999979</v>
      </c>
      <c r="G1440" s="16">
        <f t="shared" si="342"/>
        <v>-2.925000000000022E-2</v>
      </c>
      <c r="H1440" s="16">
        <f t="shared" si="343"/>
        <v>-4.166666666667318E-4</v>
      </c>
      <c r="I1440" s="16">
        <f t="shared" si="344"/>
        <v>-2.9666666666666952E-2</v>
      </c>
      <c r="J1440" s="7">
        <f>VLOOKUP(C1440,'Nymex hist.'!A:B,2,0)</f>
        <v>2.1869999999999998</v>
      </c>
      <c r="K1440" s="11">
        <f t="shared" si="354"/>
        <v>2.1869999999999998</v>
      </c>
      <c r="L1440" s="11">
        <f t="shared" si="341"/>
        <v>2.4953999999999996</v>
      </c>
      <c r="M1440" s="9">
        <f t="shared" si="345"/>
        <v>2.2784166666666668</v>
      </c>
      <c r="N1440" s="9">
        <f t="shared" si="346"/>
        <v>2.2491666666666665</v>
      </c>
      <c r="O1440" s="9">
        <f t="shared" si="347"/>
        <v>2.2487499999999998</v>
      </c>
      <c r="P1440" s="9">
        <f t="shared" si="348"/>
        <v>2.2687499999999998</v>
      </c>
      <c r="Q1440" s="9">
        <f t="shared" si="349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x14ac:dyDescent="0.2">
      <c r="A1441">
        <f t="shared" si="350"/>
        <v>2</v>
      </c>
      <c r="B1441">
        <f t="shared" si="351"/>
        <v>9</v>
      </c>
      <c r="C1441" s="1">
        <v>36060</v>
      </c>
      <c r="D1441">
        <f t="shared" si="352"/>
        <v>9</v>
      </c>
      <c r="E1441">
        <f t="shared" si="353"/>
        <v>1998</v>
      </c>
      <c r="F1441" s="17">
        <f t="shared" si="340"/>
        <v>0.31700000000000017</v>
      </c>
      <c r="G1441" s="16">
        <f t="shared" si="342"/>
        <v>-3.0583333333333407E-2</v>
      </c>
      <c r="H1441" s="16">
        <f t="shared" si="343"/>
        <v>-5.8333333333315807E-4</v>
      </c>
      <c r="I1441" s="16">
        <f t="shared" si="344"/>
        <v>-3.1166666666666565E-2</v>
      </c>
      <c r="J1441" s="7">
        <f>VLOOKUP(C1441,'Nymex hist.'!A:B,2,0)</f>
        <v>2.1859999999999999</v>
      </c>
      <c r="K1441" s="11">
        <f t="shared" si="354"/>
        <v>2.1859999999999999</v>
      </c>
      <c r="L1441" s="11">
        <f t="shared" si="341"/>
        <v>2.5030000000000001</v>
      </c>
      <c r="M1441" s="9">
        <f t="shared" si="345"/>
        <v>2.281916666666667</v>
      </c>
      <c r="N1441" s="9">
        <f t="shared" si="346"/>
        <v>2.2513333333333336</v>
      </c>
      <c r="O1441" s="9">
        <f t="shared" si="347"/>
        <v>2.2507500000000005</v>
      </c>
      <c r="P1441" s="9">
        <f t="shared" si="348"/>
        <v>2.27075</v>
      </c>
      <c r="Q1441" s="9">
        <f t="shared" si="349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x14ac:dyDescent="0.2">
      <c r="A1442">
        <f t="shared" si="350"/>
        <v>3</v>
      </c>
      <c r="B1442">
        <f t="shared" si="351"/>
        <v>9</v>
      </c>
      <c r="C1442" s="1">
        <v>36061</v>
      </c>
      <c r="D1442">
        <f t="shared" si="352"/>
        <v>9</v>
      </c>
      <c r="E1442">
        <f t="shared" si="353"/>
        <v>1998</v>
      </c>
      <c r="F1442" s="17">
        <f t="shared" si="340"/>
        <v>0.34920000000000062</v>
      </c>
      <c r="G1442" s="16">
        <f t="shared" si="342"/>
        <v>-2.0833333333333037E-2</v>
      </c>
      <c r="H1442" s="16">
        <f t="shared" si="343"/>
        <v>-3.3333333333285253E-4</v>
      </c>
      <c r="I1442" s="16">
        <f t="shared" si="344"/>
        <v>-2.116666666666589E-2</v>
      </c>
      <c r="J1442" s="7">
        <f>VLOOKUP(C1442,'Nymex hist.'!A:B,2,0)</f>
        <v>2.1309999999999998</v>
      </c>
      <c r="K1442" s="11">
        <f t="shared" si="354"/>
        <v>2.1309999999999998</v>
      </c>
      <c r="L1442" s="11">
        <f t="shared" si="341"/>
        <v>2.4802000000000004</v>
      </c>
      <c r="M1442" s="9">
        <f t="shared" si="345"/>
        <v>2.2719166666666664</v>
      </c>
      <c r="N1442" s="9">
        <f t="shared" si="346"/>
        <v>2.2510833333333333</v>
      </c>
      <c r="O1442" s="9">
        <f t="shared" si="347"/>
        <v>2.2507500000000005</v>
      </c>
      <c r="P1442" s="9">
        <f t="shared" si="348"/>
        <v>2.27075</v>
      </c>
      <c r="Q1442" s="9">
        <f t="shared" si="349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">
      <c r="A1443" s="31">
        <f t="shared" si="350"/>
        <v>4</v>
      </c>
      <c r="B1443" s="31">
        <f t="shared" si="351"/>
        <v>9</v>
      </c>
      <c r="C1443" s="1">
        <v>36062</v>
      </c>
      <c r="D1443">
        <f t="shared" si="352"/>
        <v>9</v>
      </c>
      <c r="E1443">
        <f t="shared" si="353"/>
        <v>1998</v>
      </c>
      <c r="F1443" s="19">
        <f t="shared" si="340"/>
        <v>0.33079999999999954</v>
      </c>
      <c r="G1443" s="19">
        <f t="shared" si="342"/>
        <v>-2.4583333333332735E-2</v>
      </c>
      <c r="H1443" s="19">
        <f t="shared" si="343"/>
        <v>-6.6666666666659324E-4</v>
      </c>
      <c r="I1443" s="19">
        <f t="shared" si="344"/>
        <v>-2.5249999999999329E-2</v>
      </c>
      <c r="J1443" s="21">
        <f>VLOOKUP(C1443,'Nymex hist.'!A:B,2,0)</f>
        <v>2.1789999999999998</v>
      </c>
      <c r="K1443" s="21">
        <f t="shared" si="354"/>
        <v>2.1789999999999998</v>
      </c>
      <c r="L1443" s="21">
        <f t="shared" si="341"/>
        <v>2.5097999999999994</v>
      </c>
      <c r="M1443" s="21">
        <f t="shared" si="345"/>
        <v>2.2819999999999996</v>
      </c>
      <c r="N1443" s="21">
        <f t="shared" si="346"/>
        <v>2.2574166666666668</v>
      </c>
      <c r="O1443" s="21">
        <f t="shared" si="347"/>
        <v>2.2567500000000003</v>
      </c>
      <c r="P1443" s="21">
        <f t="shared" si="348"/>
        <v>2.2767500000000003</v>
      </c>
      <c r="Q1443" s="21">
        <f t="shared" si="349"/>
        <v>2.3067500000000001</v>
      </c>
      <c r="R1443" s="8">
        <v>36062</v>
      </c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9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  <c r="BO1443" s="27"/>
      <c r="BP1443" s="27"/>
      <c r="BQ1443" s="27"/>
      <c r="BR1443" s="27"/>
      <c r="BS1443" s="27"/>
      <c r="BT1443" s="27"/>
      <c r="BU1443" s="27"/>
      <c r="BV1443" s="27"/>
      <c r="BW1443" s="27"/>
      <c r="BX1443" s="27"/>
      <c r="BY1443" s="27"/>
      <c r="BZ1443" s="27"/>
      <c r="CA1443" s="27"/>
      <c r="CB1443" s="27"/>
      <c r="CC1443" s="27"/>
      <c r="CD1443" s="27"/>
      <c r="CE1443" s="27"/>
      <c r="CF1443" s="27"/>
      <c r="CG1443" s="27"/>
      <c r="CH1443" s="27"/>
      <c r="CI1443" s="27">
        <v>2.1789999999999998</v>
      </c>
      <c r="CJ1443" s="27">
        <v>2.4119999999999999</v>
      </c>
      <c r="CK1443" s="27">
        <v>2.6019999999999999</v>
      </c>
      <c r="CL1443" s="27">
        <v>2.6549999999999998</v>
      </c>
      <c r="CM1443" s="27">
        <v>2.52</v>
      </c>
      <c r="CN1443" s="27">
        <v>2.36</v>
      </c>
      <c r="CO1443" s="27">
        <v>2.1949999999999998</v>
      </c>
      <c r="CP1443" s="27">
        <v>2.14</v>
      </c>
      <c r="CQ1443" s="27">
        <v>2.1349999999999998</v>
      </c>
      <c r="CR1443" s="27">
        <v>2.1349999999999998</v>
      </c>
      <c r="CS1443" s="27">
        <v>2.1379999999999999</v>
      </c>
      <c r="CT1443" s="27">
        <v>2.1429999999999998</v>
      </c>
      <c r="CU1443" s="27">
        <v>2.1859999999999999</v>
      </c>
      <c r="CV1443" s="27">
        <v>2.327</v>
      </c>
      <c r="CW1443" s="27">
        <v>2.4500000000000002</v>
      </c>
      <c r="CX1443" s="27">
        <v>2.4929999999999999</v>
      </c>
      <c r="CY1443" s="27">
        <v>2.3929999999999998</v>
      </c>
      <c r="CZ1443" s="27">
        <v>2.278</v>
      </c>
      <c r="DA1443" s="27">
        <v>2.177</v>
      </c>
      <c r="DB1443" s="27">
        <v>2.1520000000000001</v>
      </c>
      <c r="DC1443" s="27">
        <v>2.1520000000000001</v>
      </c>
      <c r="DD1443" s="27">
        <v>2.1549999999999998</v>
      </c>
      <c r="DE1443" s="27">
        <v>2.157</v>
      </c>
      <c r="DF1443" s="27">
        <v>2.1589999999999998</v>
      </c>
      <c r="DG1443" s="27">
        <v>2.19</v>
      </c>
      <c r="DH1443" s="27">
        <v>2.3210000000000002</v>
      </c>
      <c r="DI1443" s="27">
        <v>2.4620000000000002</v>
      </c>
      <c r="DJ1443" s="27">
        <v>2.4830000000000001</v>
      </c>
      <c r="DK1443" s="27">
        <v>2.3639999999999999</v>
      </c>
      <c r="DL1443" s="27">
        <v>2.2749999999999999</v>
      </c>
      <c r="DM1443" s="27">
        <v>2.1739999999999999</v>
      </c>
      <c r="DN1443" s="27">
        <v>2.161</v>
      </c>
      <c r="DO1443" s="27">
        <v>2.161</v>
      </c>
      <c r="DP1443" s="27">
        <v>2.1619999999999999</v>
      </c>
      <c r="DQ1443" s="27">
        <v>2.1640000000000001</v>
      </c>
      <c r="DR1443" s="27">
        <v>2.1640000000000001</v>
      </c>
      <c r="DS1443" s="27">
        <v>2.19</v>
      </c>
      <c r="DT1443" s="27">
        <v>2.3210000000000002</v>
      </c>
      <c r="DU1443" s="27">
        <v>2.4620000000000002</v>
      </c>
      <c r="DV1443" s="27">
        <v>2.5030000000000001</v>
      </c>
      <c r="DW1443" s="27">
        <v>2.3839999999999999</v>
      </c>
      <c r="DX1443" s="27">
        <v>2.2949999999999999</v>
      </c>
      <c r="DY1443" s="27">
        <v>2.194</v>
      </c>
      <c r="DZ1443" s="27">
        <v>2.181</v>
      </c>
      <c r="EA1443" s="27">
        <v>2.181</v>
      </c>
      <c r="EB1443" s="27">
        <v>2.1819999999999999</v>
      </c>
      <c r="EC1443" s="27">
        <v>2.1840000000000002</v>
      </c>
      <c r="ED1443" s="27">
        <v>2.1840000000000002</v>
      </c>
      <c r="EE1443" s="27">
        <v>2.21</v>
      </c>
      <c r="EF1443" s="27">
        <v>2.3410000000000002</v>
      </c>
      <c r="EG1443" s="27">
        <v>2.4820000000000002</v>
      </c>
      <c r="EH1443" s="27">
        <v>2.5329999999999999</v>
      </c>
      <c r="EI1443" s="27">
        <v>2.4140000000000001</v>
      </c>
      <c r="EJ1443" s="27">
        <v>2.3250000000000002</v>
      </c>
      <c r="EK1443" s="27">
        <v>2.2240000000000002</v>
      </c>
      <c r="EL1443" s="27">
        <v>2.2109999999999999</v>
      </c>
      <c r="EM1443" s="27">
        <v>2.2109999999999999</v>
      </c>
      <c r="EN1443" s="27">
        <v>2.2120000000000002</v>
      </c>
      <c r="EO1443" s="27">
        <v>2.214</v>
      </c>
      <c r="EP1443" s="27">
        <v>2.214</v>
      </c>
      <c r="EQ1443" s="27">
        <v>2.2400000000000002</v>
      </c>
      <c r="ER1443" s="27">
        <v>2.371</v>
      </c>
      <c r="ES1443" s="27">
        <v>2.512</v>
      </c>
      <c r="ET1443" s="27">
        <v>2.573</v>
      </c>
      <c r="EU1443" s="27">
        <v>2.4540000000000002</v>
      </c>
      <c r="EV1443" s="27">
        <v>2.3650000000000002</v>
      </c>
      <c r="EW1443" s="27">
        <v>2.2639999999999998</v>
      </c>
      <c r="EX1443" s="27">
        <v>2.2509999999999999</v>
      </c>
      <c r="EY1443" s="27">
        <v>2.2509999999999999</v>
      </c>
      <c r="EZ1443" s="27">
        <v>2.2519999999999998</v>
      </c>
      <c r="FA1443" s="27">
        <v>2.254</v>
      </c>
      <c r="FB1443" s="27">
        <v>2.254</v>
      </c>
      <c r="FC1443" s="27"/>
      <c r="FD1443" s="27"/>
      <c r="FE1443" s="27"/>
      <c r="FF1443" s="27"/>
      <c r="FG1443" s="27"/>
      <c r="FH1443" s="27"/>
      <c r="FI1443" s="27"/>
      <c r="FJ1443" s="27"/>
      <c r="FK1443" s="27"/>
      <c r="FL1443" s="27"/>
      <c r="FM1443" s="27"/>
      <c r="FN1443" s="27"/>
      <c r="FO1443" s="27"/>
      <c r="FP1443" s="27"/>
      <c r="FQ1443" s="27"/>
      <c r="FR1443" s="27"/>
      <c r="FS1443" s="27"/>
      <c r="FT1443" s="27"/>
      <c r="FU1443" s="27"/>
      <c r="FV1443" s="27"/>
      <c r="FW1443" s="27"/>
      <c r="FX1443" s="27"/>
      <c r="FY1443" s="27"/>
      <c r="FZ1443" s="27"/>
      <c r="GA1443" s="27"/>
      <c r="GB1443" s="27"/>
      <c r="GC1443" s="27"/>
      <c r="GD1443" s="27"/>
      <c r="GE1443" s="27"/>
      <c r="GF1443" s="27"/>
      <c r="GG1443" s="27"/>
      <c r="GH1443" s="27"/>
      <c r="GI1443" s="27"/>
      <c r="GJ1443" s="27"/>
      <c r="GK1443" s="27"/>
      <c r="GL1443" s="27"/>
      <c r="GM1443" s="27"/>
      <c r="GN1443" s="27"/>
      <c r="GO1443" s="27"/>
      <c r="GP1443" s="27"/>
      <c r="GQ1443" s="27"/>
    </row>
    <row r="1444" spans="1:199" customFormat="1" x14ac:dyDescent="0.2">
      <c r="A1444">
        <f t="shared" si="350"/>
        <v>5</v>
      </c>
      <c r="B1444">
        <f t="shared" si="351"/>
        <v>9</v>
      </c>
      <c r="C1444" s="1">
        <v>36063</v>
      </c>
      <c r="D1444">
        <f t="shared" si="352"/>
        <v>9</v>
      </c>
      <c r="E1444">
        <f t="shared" si="353"/>
        <v>1998</v>
      </c>
      <c r="F1444" s="17">
        <f t="shared" si="340"/>
        <v>0.32240000000000002</v>
      </c>
      <c r="G1444" s="16">
        <f t="shared" si="342"/>
        <v>-2.2333333333333538E-2</v>
      </c>
      <c r="H1444" s="16">
        <f t="shared" si="343"/>
        <v>-6.6666666666659324E-4</v>
      </c>
      <c r="I1444" s="16">
        <f t="shared" si="344"/>
        <v>-2.3000000000000131E-2</v>
      </c>
      <c r="J1444" s="7">
        <f>VLOOKUP(C1444,'Nymex hist.'!A:B,2,0)</f>
        <v>2.181</v>
      </c>
      <c r="K1444" s="11">
        <f t="shared" si="354"/>
        <v>2.181</v>
      </c>
      <c r="L1444" s="11">
        <f t="shared" si="341"/>
        <v>2.5034000000000001</v>
      </c>
      <c r="M1444" s="9">
        <f t="shared" si="345"/>
        <v>2.2817500000000002</v>
      </c>
      <c r="N1444" s="9">
        <f t="shared" si="346"/>
        <v>2.2594166666666666</v>
      </c>
      <c r="O1444" s="9">
        <f t="shared" si="347"/>
        <v>2.25875</v>
      </c>
      <c r="P1444" s="9">
        <f t="shared" si="348"/>
        <v>2.2787500000000001</v>
      </c>
      <c r="Q1444" s="9">
        <f t="shared" si="349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x14ac:dyDescent="0.2">
      <c r="A1445">
        <f t="shared" si="350"/>
        <v>1</v>
      </c>
      <c r="B1445">
        <f t="shared" si="351"/>
        <v>9</v>
      </c>
      <c r="C1445" s="1">
        <v>36066</v>
      </c>
      <c r="D1445">
        <f t="shared" si="352"/>
        <v>9</v>
      </c>
      <c r="E1445">
        <f t="shared" si="353"/>
        <v>1998</v>
      </c>
      <c r="F1445" s="17">
        <f t="shared" si="340"/>
        <v>0.41119999999999957</v>
      </c>
      <c r="G1445" s="16">
        <f t="shared" si="342"/>
        <v>-1.1916666666666575E-2</v>
      </c>
      <c r="H1445" s="16">
        <f t="shared" si="343"/>
        <v>-6.6666666666659324E-4</v>
      </c>
      <c r="I1445" s="16">
        <f t="shared" si="344"/>
        <v>-1.2583333333333169E-2</v>
      </c>
      <c r="J1445" s="7">
        <f>VLOOKUP(C1445,'Nymex hist.'!A:B,2,0)</f>
        <v>2.0310000000000001</v>
      </c>
      <c r="K1445" s="11">
        <f t="shared" si="354"/>
        <v>2.0310000000000001</v>
      </c>
      <c r="L1445" s="11">
        <f t="shared" si="341"/>
        <v>2.4421999999999997</v>
      </c>
      <c r="M1445" s="9">
        <f t="shared" si="345"/>
        <v>2.2713333333333332</v>
      </c>
      <c r="N1445" s="9">
        <f t="shared" si="346"/>
        <v>2.2594166666666666</v>
      </c>
      <c r="O1445" s="9">
        <f t="shared" si="347"/>
        <v>2.25875</v>
      </c>
      <c r="P1445" s="9">
        <f t="shared" si="348"/>
        <v>2.2787500000000001</v>
      </c>
      <c r="Q1445" s="9">
        <f t="shared" si="349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x14ac:dyDescent="0.2">
      <c r="A1446">
        <f t="shared" si="350"/>
        <v>2</v>
      </c>
      <c r="B1446">
        <f t="shared" si="351"/>
        <v>9</v>
      </c>
      <c r="C1446" s="1">
        <v>36067</v>
      </c>
      <c r="D1446">
        <f t="shared" si="352"/>
        <v>9</v>
      </c>
      <c r="E1446">
        <f t="shared" si="353"/>
        <v>1998</v>
      </c>
      <c r="F1446" s="17">
        <f t="shared" si="340"/>
        <v>0.44799999999999995</v>
      </c>
      <c r="G1446" s="16">
        <f t="shared" si="342"/>
        <v>-1.5666666666667606E-2</v>
      </c>
      <c r="H1446" s="16">
        <f t="shared" si="343"/>
        <v>-1.6666666666664831E-3</v>
      </c>
      <c r="I1446" s="16">
        <f t="shared" si="344"/>
        <v>-1.7333333333334089E-2</v>
      </c>
      <c r="J1446" s="7">
        <f>VLOOKUP(C1446,'Nymex hist.'!A:B,2,0)</f>
        <v>2.347</v>
      </c>
      <c r="K1446" s="11">
        <f t="shared" si="354"/>
        <v>2.0310000000000001</v>
      </c>
      <c r="L1446" s="11">
        <f t="shared" si="341"/>
        <v>2.4790000000000001</v>
      </c>
      <c r="M1446" s="9">
        <f t="shared" si="345"/>
        <v>2.2950833333333338</v>
      </c>
      <c r="N1446" s="9">
        <f t="shared" si="346"/>
        <v>2.2794166666666662</v>
      </c>
      <c r="O1446" s="9">
        <f t="shared" si="347"/>
        <v>2.2777499999999997</v>
      </c>
      <c r="P1446" s="9">
        <f t="shared" si="348"/>
        <v>2.2977499999999997</v>
      </c>
      <c r="Q1446" s="9">
        <f t="shared" si="349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x14ac:dyDescent="0.2">
      <c r="A1447">
        <f t="shared" si="350"/>
        <v>3</v>
      </c>
      <c r="B1447">
        <f t="shared" si="351"/>
        <v>9</v>
      </c>
      <c r="C1447" s="1">
        <v>36068</v>
      </c>
      <c r="D1447">
        <f t="shared" si="352"/>
        <v>9</v>
      </c>
      <c r="E1447">
        <f t="shared" si="353"/>
        <v>1998</v>
      </c>
      <c r="F1447" s="17">
        <f t="shared" si="340"/>
        <v>0.50079999999999947</v>
      </c>
      <c r="G1447" s="16">
        <f t="shared" si="342"/>
        <v>-2.8500000000000192E-2</v>
      </c>
      <c r="H1447" s="16">
        <f t="shared" si="343"/>
        <v>-3.0000000000001137E-3</v>
      </c>
      <c r="I1447" s="16">
        <f t="shared" si="344"/>
        <v>-3.1500000000000306E-2</v>
      </c>
      <c r="J1447" s="7">
        <f>VLOOKUP(C1447,'Nymex hist.'!A:B,2,0)</f>
        <v>2.4329999999999998</v>
      </c>
      <c r="K1447" s="11">
        <f t="shared" si="354"/>
        <v>2.0310000000000001</v>
      </c>
      <c r="L1447" s="11">
        <f t="shared" si="341"/>
        <v>2.5317999999999996</v>
      </c>
      <c r="M1447" s="9">
        <f t="shared" si="345"/>
        <v>2.30925</v>
      </c>
      <c r="N1447" s="9">
        <f t="shared" si="346"/>
        <v>2.2807499999999998</v>
      </c>
      <c r="O1447" s="9">
        <f t="shared" si="347"/>
        <v>2.2777499999999997</v>
      </c>
      <c r="P1447" s="9">
        <f t="shared" si="348"/>
        <v>2.2977499999999997</v>
      </c>
      <c r="Q1447" s="9">
        <f t="shared" si="349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x14ac:dyDescent="0.2">
      <c r="A1448">
        <f t="shared" si="350"/>
        <v>4</v>
      </c>
      <c r="B1448">
        <f t="shared" si="351"/>
        <v>10</v>
      </c>
      <c r="C1448" s="1">
        <v>36069</v>
      </c>
      <c r="D1448">
        <f t="shared" si="352"/>
        <v>10</v>
      </c>
      <c r="E1448">
        <f t="shared" si="353"/>
        <v>1998</v>
      </c>
      <c r="F1448" s="15"/>
      <c r="G1448" s="16">
        <f t="shared" si="342"/>
        <v>-2.5333333333333652E-2</v>
      </c>
      <c r="H1448" s="16">
        <f t="shared" si="343"/>
        <v>-1.3333333333331865E-3</v>
      </c>
      <c r="I1448" s="16">
        <f t="shared" si="344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5"/>
        <v>2.2904166666666668</v>
      </c>
      <c r="N1448" s="9">
        <f t="shared" si="346"/>
        <v>2.2650833333333331</v>
      </c>
      <c r="O1448" s="9">
        <f t="shared" si="347"/>
        <v>2.2637499999999999</v>
      </c>
      <c r="P1448" s="9">
        <f t="shared" si="348"/>
        <v>2.2837499999999999</v>
      </c>
      <c r="Q1448" s="9">
        <f t="shared" si="349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x14ac:dyDescent="0.2">
      <c r="A1449">
        <f t="shared" si="350"/>
        <v>5</v>
      </c>
      <c r="B1449">
        <f t="shared" si="351"/>
        <v>10</v>
      </c>
      <c r="C1449" s="1">
        <v>36070</v>
      </c>
      <c r="D1449">
        <f t="shared" si="352"/>
        <v>10</v>
      </c>
      <c r="E1449">
        <f t="shared" si="353"/>
        <v>1998</v>
      </c>
      <c r="F1449" s="15"/>
      <c r="G1449" s="16">
        <f t="shared" si="342"/>
        <v>-2.9916666666667258E-2</v>
      </c>
      <c r="H1449" s="16">
        <f t="shared" si="343"/>
        <v>-1.3333333333331865E-3</v>
      </c>
      <c r="I1449" s="16">
        <f t="shared" si="344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5"/>
        <v>2.2950000000000004</v>
      </c>
      <c r="N1449" s="9">
        <f t="shared" si="346"/>
        <v>2.2650833333333331</v>
      </c>
      <c r="O1449" s="9">
        <f t="shared" si="347"/>
        <v>2.2637499999999999</v>
      </c>
      <c r="P1449" s="9">
        <f t="shared" si="348"/>
        <v>2.2837499999999999</v>
      </c>
      <c r="Q1449" s="9">
        <f t="shared" si="349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x14ac:dyDescent="0.2">
      <c r="A1450">
        <f t="shared" si="350"/>
        <v>1</v>
      </c>
      <c r="B1450">
        <f t="shared" si="351"/>
        <v>10</v>
      </c>
      <c r="C1450" s="1">
        <v>36073</v>
      </c>
      <c r="D1450">
        <f t="shared" si="352"/>
        <v>10</v>
      </c>
      <c r="E1450">
        <f t="shared" si="353"/>
        <v>1998</v>
      </c>
      <c r="F1450" s="15"/>
      <c r="G1450" s="16">
        <f t="shared" si="342"/>
        <v>-3.0000000000000249E-2</v>
      </c>
      <c r="H1450" s="16">
        <f t="shared" si="343"/>
        <v>-1.3333333333331865E-3</v>
      </c>
      <c r="I1450" s="16">
        <f t="shared" si="344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5"/>
        <v>2.2920833333333337</v>
      </c>
      <c r="N1450" s="9">
        <f t="shared" si="346"/>
        <v>2.2620833333333334</v>
      </c>
      <c r="O1450" s="9">
        <f t="shared" si="347"/>
        <v>2.2607500000000003</v>
      </c>
      <c r="P1450" s="9">
        <f t="shared" si="348"/>
        <v>2.2807499999999998</v>
      </c>
      <c r="Q1450" s="9">
        <f t="shared" si="349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x14ac:dyDescent="0.2">
      <c r="A1451">
        <f t="shared" si="350"/>
        <v>2</v>
      </c>
      <c r="B1451">
        <f t="shared" si="351"/>
        <v>10</v>
      </c>
      <c r="C1451" s="1">
        <v>36074</v>
      </c>
      <c r="D1451">
        <f t="shared" si="352"/>
        <v>10</v>
      </c>
      <c r="E1451">
        <f t="shared" si="353"/>
        <v>1998</v>
      </c>
      <c r="F1451" s="15"/>
      <c r="G1451" s="16">
        <f t="shared" si="342"/>
        <v>-2.6749999999999829E-2</v>
      </c>
      <c r="H1451" s="16">
        <f t="shared" si="343"/>
        <v>-1.3333333333336306E-3</v>
      </c>
      <c r="I1451" s="16">
        <f t="shared" si="344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5"/>
        <v>2.278833333333333</v>
      </c>
      <c r="N1451" s="9">
        <f t="shared" si="346"/>
        <v>2.2520833333333332</v>
      </c>
      <c r="O1451" s="9">
        <f t="shared" si="347"/>
        <v>2.2507499999999996</v>
      </c>
      <c r="P1451" s="9">
        <f t="shared" si="348"/>
        <v>2.27075</v>
      </c>
      <c r="Q1451" s="9">
        <f t="shared" si="349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x14ac:dyDescent="0.2">
      <c r="A1452">
        <f t="shared" si="350"/>
        <v>3</v>
      </c>
      <c r="B1452">
        <f t="shared" si="351"/>
        <v>10</v>
      </c>
      <c r="C1452" s="1">
        <v>36075</v>
      </c>
      <c r="D1452">
        <f t="shared" si="352"/>
        <v>10</v>
      </c>
      <c r="E1452">
        <f t="shared" si="353"/>
        <v>1998</v>
      </c>
      <c r="F1452" s="15"/>
      <c r="G1452" s="16">
        <f t="shared" si="342"/>
        <v>-4.3916666666666604E-2</v>
      </c>
      <c r="H1452" s="16">
        <f t="shared" si="343"/>
        <v>-5.4166666666661811E-3</v>
      </c>
      <c r="I1452" s="16">
        <f t="shared" si="344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5"/>
        <v>2.310083333333333</v>
      </c>
      <c r="N1452" s="9">
        <f t="shared" si="346"/>
        <v>2.2661666666666664</v>
      </c>
      <c r="O1452" s="9">
        <f t="shared" si="347"/>
        <v>2.2607500000000003</v>
      </c>
      <c r="P1452" s="9">
        <f t="shared" si="348"/>
        <v>2.2757500000000004</v>
      </c>
      <c r="Q1452" s="9">
        <f t="shared" si="349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x14ac:dyDescent="0.2">
      <c r="A1453">
        <f t="shared" si="350"/>
        <v>4</v>
      </c>
      <c r="B1453">
        <f t="shared" si="351"/>
        <v>10</v>
      </c>
      <c r="C1453" s="1">
        <v>36076</v>
      </c>
      <c r="D1453">
        <f t="shared" si="352"/>
        <v>10</v>
      </c>
      <c r="E1453">
        <f t="shared" si="353"/>
        <v>1998</v>
      </c>
      <c r="F1453" s="15"/>
      <c r="G1453" s="16">
        <f t="shared" si="342"/>
        <v>-3.2833333333333048E-2</v>
      </c>
      <c r="H1453" s="16">
        <f t="shared" si="343"/>
        <v>-5.3333333333336341E-3</v>
      </c>
      <c r="I1453" s="16">
        <f t="shared" si="344"/>
        <v>-3.8166666666666682E-2</v>
      </c>
      <c r="J1453" s="7">
        <f>VLOOKUP(C1453,'Nymex hist.'!A:B,2,0)</f>
        <v>2.254</v>
      </c>
      <c r="K1453" s="7"/>
      <c r="L1453" s="7"/>
      <c r="M1453" s="9">
        <f t="shared" si="345"/>
        <v>2.2800833333333332</v>
      </c>
      <c r="N1453" s="9">
        <f t="shared" si="346"/>
        <v>2.2472500000000002</v>
      </c>
      <c r="O1453" s="9">
        <f t="shared" si="347"/>
        <v>2.2419166666666666</v>
      </c>
      <c r="P1453" s="9">
        <f t="shared" si="348"/>
        <v>2.2569166666666667</v>
      </c>
      <c r="Q1453" s="9">
        <f t="shared" si="349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x14ac:dyDescent="0.2">
      <c r="A1454">
        <f t="shared" si="350"/>
        <v>5</v>
      </c>
      <c r="B1454">
        <f t="shared" si="351"/>
        <v>10</v>
      </c>
      <c r="C1454" s="1">
        <v>36077</v>
      </c>
      <c r="D1454">
        <f t="shared" si="352"/>
        <v>10</v>
      </c>
      <c r="E1454">
        <f t="shared" si="353"/>
        <v>1998</v>
      </c>
      <c r="F1454" s="15"/>
      <c r="G1454" s="16">
        <f t="shared" si="342"/>
        <v>-2.4166666666666003E-2</v>
      </c>
      <c r="H1454" s="16">
        <f t="shared" si="343"/>
        <v>-2.0000000000002238E-3</v>
      </c>
      <c r="I1454" s="16">
        <f t="shared" si="344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5"/>
        <v>2.2814166666666664</v>
      </c>
      <c r="N1454" s="9">
        <f t="shared" si="346"/>
        <v>2.2572500000000004</v>
      </c>
      <c r="O1454" s="9">
        <f t="shared" si="347"/>
        <v>2.2552500000000002</v>
      </c>
      <c r="P1454" s="9">
        <f t="shared" si="348"/>
        <v>2.2702499999999999</v>
      </c>
      <c r="Q1454" s="9">
        <f t="shared" si="349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x14ac:dyDescent="0.2">
      <c r="A1455">
        <f t="shared" si="350"/>
        <v>1</v>
      </c>
      <c r="B1455">
        <f t="shared" si="351"/>
        <v>10</v>
      </c>
      <c r="C1455" s="1">
        <v>36080</v>
      </c>
      <c r="D1455">
        <f t="shared" si="352"/>
        <v>10</v>
      </c>
      <c r="E1455">
        <f t="shared" si="353"/>
        <v>1998</v>
      </c>
      <c r="F1455" s="15"/>
      <c r="G1455" s="16">
        <f t="shared" si="342"/>
        <v>-1.616666666666644E-2</v>
      </c>
      <c r="H1455" s="16">
        <f t="shared" si="343"/>
        <v>-2.0000000000002238E-3</v>
      </c>
      <c r="I1455" s="16">
        <f t="shared" si="344"/>
        <v>-1.8166666666666664E-2</v>
      </c>
      <c r="J1455" s="7">
        <f>VLOOKUP(C1455,'Nymex hist.'!A:B,2,0)</f>
        <v>2.089</v>
      </c>
      <c r="K1455" s="7"/>
      <c r="L1455" s="7"/>
      <c r="M1455" s="9">
        <f t="shared" si="345"/>
        <v>2.2684166666666665</v>
      </c>
      <c r="N1455" s="9">
        <f t="shared" si="346"/>
        <v>2.2522500000000001</v>
      </c>
      <c r="O1455" s="9">
        <f t="shared" si="347"/>
        <v>2.2502499999999999</v>
      </c>
      <c r="P1455" s="9">
        <f t="shared" si="348"/>
        <v>2.2652500000000004</v>
      </c>
      <c r="Q1455" s="9">
        <f t="shared" si="349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x14ac:dyDescent="0.2">
      <c r="A1456">
        <f t="shared" si="350"/>
        <v>2</v>
      </c>
      <c r="B1456">
        <f t="shared" si="351"/>
        <v>10</v>
      </c>
      <c r="C1456" s="1">
        <v>36081</v>
      </c>
      <c r="D1456">
        <f t="shared" si="352"/>
        <v>10</v>
      </c>
      <c r="E1456">
        <f t="shared" si="353"/>
        <v>1998</v>
      </c>
      <c r="F1456" s="15"/>
      <c r="G1456" s="16">
        <f t="shared" si="342"/>
        <v>-1.4833333333333254E-2</v>
      </c>
      <c r="H1456" s="16">
        <f t="shared" si="343"/>
        <v>1.1666666666663161E-3</v>
      </c>
      <c r="I1456" s="16">
        <f t="shared" si="344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5"/>
        <v>2.2670833333333333</v>
      </c>
      <c r="N1456" s="9">
        <f t="shared" si="346"/>
        <v>2.2522500000000001</v>
      </c>
      <c r="O1456" s="9">
        <f t="shared" si="347"/>
        <v>2.2534166666666664</v>
      </c>
      <c r="P1456" s="9">
        <f t="shared" si="348"/>
        <v>2.2684166666666665</v>
      </c>
      <c r="Q1456" s="9">
        <f t="shared" si="349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x14ac:dyDescent="0.2">
      <c r="A1457">
        <f t="shared" si="350"/>
        <v>3</v>
      </c>
      <c r="B1457">
        <f t="shared" si="351"/>
        <v>10</v>
      </c>
      <c r="C1457" s="1">
        <v>36082</v>
      </c>
      <c r="D1457">
        <f t="shared" si="352"/>
        <v>10</v>
      </c>
      <c r="E1457">
        <f t="shared" si="353"/>
        <v>1998</v>
      </c>
      <c r="F1457" s="15"/>
      <c r="G1457" s="16">
        <f t="shared" si="342"/>
        <v>-5.4166666666666252E-3</v>
      </c>
      <c r="H1457" s="16">
        <f t="shared" si="343"/>
        <v>5.1666666666663197E-3</v>
      </c>
      <c r="I1457" s="16">
        <f t="shared" si="344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5"/>
        <v>2.2529166666666667</v>
      </c>
      <c r="N1457" s="9">
        <f t="shared" si="346"/>
        <v>2.2475000000000001</v>
      </c>
      <c r="O1457" s="9">
        <f t="shared" si="347"/>
        <v>2.2526666666666664</v>
      </c>
      <c r="P1457" s="9">
        <f t="shared" si="348"/>
        <v>2.2676666666666665</v>
      </c>
      <c r="Q1457" s="9">
        <f t="shared" si="349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x14ac:dyDescent="0.2">
      <c r="A1458">
        <f t="shared" si="350"/>
        <v>4</v>
      </c>
      <c r="B1458">
        <f t="shared" si="351"/>
        <v>10</v>
      </c>
      <c r="C1458" s="1">
        <v>36083</v>
      </c>
      <c r="D1458">
        <f t="shared" si="352"/>
        <v>10</v>
      </c>
      <c r="E1458">
        <f t="shared" si="353"/>
        <v>1998</v>
      </c>
      <c r="F1458" s="15"/>
      <c r="G1458" s="16">
        <f t="shared" si="342"/>
        <v>-1.3166666666666327E-2</v>
      </c>
      <c r="H1458" s="16">
        <f t="shared" si="343"/>
        <v>5.4999999999996163E-3</v>
      </c>
      <c r="I1458" s="16">
        <f t="shared" si="344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5"/>
        <v>2.262833333333333</v>
      </c>
      <c r="N1458" s="9">
        <f t="shared" si="346"/>
        <v>2.2496666666666667</v>
      </c>
      <c r="O1458" s="9">
        <f t="shared" si="347"/>
        <v>2.2551666666666663</v>
      </c>
      <c r="P1458" s="9">
        <f t="shared" si="348"/>
        <v>2.2701666666666664</v>
      </c>
      <c r="Q1458" s="9">
        <f t="shared" si="349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x14ac:dyDescent="0.2">
      <c r="A1459">
        <f t="shared" si="350"/>
        <v>5</v>
      </c>
      <c r="B1459">
        <f t="shared" si="351"/>
        <v>10</v>
      </c>
      <c r="C1459" s="1">
        <v>36084</v>
      </c>
      <c r="D1459">
        <f t="shared" si="352"/>
        <v>10</v>
      </c>
      <c r="E1459">
        <f t="shared" si="353"/>
        <v>1998</v>
      </c>
      <c r="F1459" s="15"/>
      <c r="G1459" s="16">
        <f t="shared" si="342"/>
        <v>-1.2583333333333169E-2</v>
      </c>
      <c r="H1459" s="16">
        <f t="shared" si="343"/>
        <v>5.4999999999996163E-3</v>
      </c>
      <c r="I1459" s="16">
        <f t="shared" si="344"/>
        <v>-7.0833333333335524E-3</v>
      </c>
      <c r="J1459" s="7">
        <f>VLOOKUP(C1459,'Nymex hist.'!A:B,2,0)</f>
        <v>2.109</v>
      </c>
      <c r="K1459" s="7"/>
      <c r="L1459" s="7"/>
      <c r="M1459" s="9">
        <f t="shared" si="345"/>
        <v>2.2672500000000002</v>
      </c>
      <c r="N1459" s="9">
        <f t="shared" si="346"/>
        <v>2.254666666666667</v>
      </c>
      <c r="O1459" s="9">
        <f t="shared" si="347"/>
        <v>2.2601666666666667</v>
      </c>
      <c r="P1459" s="9">
        <f t="shared" si="348"/>
        <v>2.2751666666666668</v>
      </c>
      <c r="Q1459" s="9">
        <f t="shared" si="349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x14ac:dyDescent="0.2">
      <c r="A1460">
        <f t="shared" si="350"/>
        <v>1</v>
      </c>
      <c r="B1460">
        <f t="shared" si="351"/>
        <v>10</v>
      </c>
      <c r="C1460" s="1">
        <v>36087</v>
      </c>
      <c r="D1460">
        <f t="shared" si="352"/>
        <v>10</v>
      </c>
      <c r="E1460">
        <f t="shared" si="353"/>
        <v>1998</v>
      </c>
      <c r="F1460" s="15"/>
      <c r="G1460" s="16">
        <f t="shared" si="342"/>
        <v>-2.1083333333333787E-2</v>
      </c>
      <c r="H1460" s="16">
        <f t="shared" si="343"/>
        <v>5.5000000000005045E-3</v>
      </c>
      <c r="I1460" s="16">
        <f t="shared" si="344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5"/>
        <v>2.2807500000000003</v>
      </c>
      <c r="N1460" s="9">
        <f t="shared" si="346"/>
        <v>2.2596666666666665</v>
      </c>
      <c r="O1460" s="9">
        <f t="shared" si="347"/>
        <v>2.265166666666667</v>
      </c>
      <c r="P1460" s="9">
        <f t="shared" si="348"/>
        <v>2.2801666666666667</v>
      </c>
      <c r="Q1460" s="9">
        <f t="shared" si="349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x14ac:dyDescent="0.2">
      <c r="A1461">
        <f t="shared" si="350"/>
        <v>2</v>
      </c>
      <c r="B1461">
        <f t="shared" si="351"/>
        <v>10</v>
      </c>
      <c r="C1461" s="1">
        <v>36088</v>
      </c>
      <c r="D1461">
        <f t="shared" si="352"/>
        <v>10</v>
      </c>
      <c r="E1461">
        <f t="shared" si="353"/>
        <v>1998</v>
      </c>
      <c r="F1461" s="15"/>
      <c r="G1461" s="16">
        <f t="shared" si="342"/>
        <v>-3.0750000000000277E-2</v>
      </c>
      <c r="H1461" s="16">
        <f t="shared" si="343"/>
        <v>1.083333333333325E-3</v>
      </c>
      <c r="I1461" s="16">
        <f t="shared" si="344"/>
        <v>-2.9666666666666952E-2</v>
      </c>
      <c r="J1461" s="7">
        <f>VLOOKUP(C1461,'Nymex hist.'!A:B,2,0)</f>
        <v>2.202</v>
      </c>
      <c r="K1461" s="7"/>
      <c r="L1461" s="7"/>
      <c r="M1461" s="9">
        <f t="shared" si="345"/>
        <v>2.3015000000000003</v>
      </c>
      <c r="N1461" s="9">
        <f t="shared" si="346"/>
        <v>2.27075</v>
      </c>
      <c r="O1461" s="9">
        <f t="shared" si="347"/>
        <v>2.2718333333333334</v>
      </c>
      <c r="P1461" s="9">
        <f t="shared" si="348"/>
        <v>2.2918333333333334</v>
      </c>
      <c r="Q1461" s="9">
        <f t="shared" si="349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x14ac:dyDescent="0.2">
      <c r="A1462">
        <f t="shared" si="350"/>
        <v>3</v>
      </c>
      <c r="B1462">
        <f t="shared" si="351"/>
        <v>10</v>
      </c>
      <c r="C1462" s="1">
        <v>36089</v>
      </c>
      <c r="D1462">
        <f t="shared" si="352"/>
        <v>10</v>
      </c>
      <c r="E1462">
        <f t="shared" si="353"/>
        <v>1998</v>
      </c>
      <c r="F1462" s="15"/>
      <c r="G1462" s="16">
        <f t="shared" si="342"/>
        <v>-2.3166666666666558E-2</v>
      </c>
      <c r="H1462" s="16">
        <f t="shared" si="343"/>
        <v>9.9999999999944578E-4</v>
      </c>
      <c r="I1462" s="16">
        <f t="shared" si="344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5"/>
        <v>2.2940000000000005</v>
      </c>
      <c r="N1462" s="9">
        <f t="shared" si="346"/>
        <v>2.2708333333333339</v>
      </c>
      <c r="O1462" s="9">
        <f t="shared" si="347"/>
        <v>2.2718333333333334</v>
      </c>
      <c r="P1462" s="9">
        <f t="shared" si="348"/>
        <v>2.2918333333333334</v>
      </c>
      <c r="Q1462" s="9">
        <f t="shared" si="349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x14ac:dyDescent="0.2">
      <c r="A1463">
        <f t="shared" si="350"/>
        <v>4</v>
      </c>
      <c r="B1463">
        <f t="shared" si="351"/>
        <v>10</v>
      </c>
      <c r="C1463" s="1">
        <v>36090</v>
      </c>
      <c r="D1463">
        <f t="shared" si="352"/>
        <v>10</v>
      </c>
      <c r="E1463">
        <f t="shared" si="353"/>
        <v>1998</v>
      </c>
      <c r="F1463" s="15"/>
      <c r="G1463" s="16">
        <f t="shared" si="342"/>
        <v>-1.6333333333333755E-2</v>
      </c>
      <c r="H1463" s="16">
        <f t="shared" si="343"/>
        <v>2.1666666666666501E-3</v>
      </c>
      <c r="I1463" s="16">
        <f t="shared" si="344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5"/>
        <v>2.2960000000000003</v>
      </c>
      <c r="N1463" s="9">
        <f t="shared" si="346"/>
        <v>2.2796666666666665</v>
      </c>
      <c r="O1463" s="9">
        <f t="shared" si="347"/>
        <v>2.2818333333333332</v>
      </c>
      <c r="P1463" s="9">
        <f t="shared" si="348"/>
        <v>2.3018333333333332</v>
      </c>
      <c r="Q1463" s="9">
        <f t="shared" si="349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x14ac:dyDescent="0.2">
      <c r="A1464">
        <f t="shared" si="350"/>
        <v>5</v>
      </c>
      <c r="B1464">
        <f t="shared" si="351"/>
        <v>10</v>
      </c>
      <c r="C1464" s="1">
        <v>36091</v>
      </c>
      <c r="D1464">
        <f t="shared" si="352"/>
        <v>10</v>
      </c>
      <c r="E1464">
        <f t="shared" si="353"/>
        <v>1998</v>
      </c>
      <c r="F1464" s="15"/>
      <c r="G1464" s="16">
        <f t="shared" si="342"/>
        <v>-1.2166666666665993E-2</v>
      </c>
      <c r="H1464" s="16">
        <f t="shared" si="343"/>
        <v>-1.0833333333337691E-3</v>
      </c>
      <c r="I1464" s="16">
        <f t="shared" si="344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5"/>
        <v>2.3038333333333334</v>
      </c>
      <c r="N1464" s="9">
        <f t="shared" si="346"/>
        <v>2.2916666666666674</v>
      </c>
      <c r="O1464" s="9">
        <f t="shared" si="347"/>
        <v>2.2905833333333336</v>
      </c>
      <c r="P1464" s="9">
        <f t="shared" si="348"/>
        <v>2.3105833333333337</v>
      </c>
      <c r="Q1464" s="9">
        <f t="shared" si="349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x14ac:dyDescent="0.2">
      <c r="A1465">
        <f t="shared" si="350"/>
        <v>1</v>
      </c>
      <c r="B1465">
        <f t="shared" si="351"/>
        <v>10</v>
      </c>
      <c r="C1465" s="1">
        <v>36094</v>
      </c>
      <c r="D1465">
        <f t="shared" si="352"/>
        <v>10</v>
      </c>
      <c r="E1465">
        <f t="shared" si="353"/>
        <v>1998</v>
      </c>
      <c r="F1465" s="15"/>
      <c r="G1465" s="16">
        <f t="shared" si="342"/>
        <v>-2.6166666666666671E-2</v>
      </c>
      <c r="H1465" s="16">
        <f t="shared" si="343"/>
        <v>-1.3749999999999485E-2</v>
      </c>
      <c r="I1465" s="16">
        <f t="shared" si="344"/>
        <v>-3.9916666666666156E-2</v>
      </c>
      <c r="J1465" s="7">
        <f>VLOOKUP(C1465,'Nymex hist.'!A:B,2,0)</f>
        <v>2.298</v>
      </c>
      <c r="K1465" s="7"/>
      <c r="L1465" s="7"/>
      <c r="M1465" s="9">
        <f t="shared" si="345"/>
        <v>2.341333333333333</v>
      </c>
      <c r="N1465" s="9">
        <f t="shared" si="346"/>
        <v>2.3151666666666664</v>
      </c>
      <c r="O1465" s="9">
        <f t="shared" si="347"/>
        <v>2.3014166666666669</v>
      </c>
      <c r="P1465" s="9">
        <f t="shared" si="348"/>
        <v>2.3214166666666665</v>
      </c>
      <c r="Q1465" s="9">
        <f t="shared" si="349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x14ac:dyDescent="0.2">
      <c r="A1466">
        <f t="shared" si="350"/>
        <v>2</v>
      </c>
      <c r="B1466">
        <f t="shared" si="351"/>
        <v>10</v>
      </c>
      <c r="C1466" s="1">
        <v>36095</v>
      </c>
      <c r="D1466">
        <f t="shared" si="352"/>
        <v>10</v>
      </c>
      <c r="E1466">
        <f t="shared" si="353"/>
        <v>1998</v>
      </c>
      <c r="F1466" s="15"/>
      <c r="G1466" s="16">
        <f t="shared" si="342"/>
        <v>6.1666666666657655E-3</v>
      </c>
      <c r="H1466" s="16">
        <f t="shared" si="343"/>
        <v>-1.3666666666666938E-2</v>
      </c>
      <c r="I1466" s="16">
        <f t="shared" si="344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5"/>
        <v>2.2895833333333342</v>
      </c>
      <c r="N1466" s="9">
        <f t="shared" si="346"/>
        <v>2.29575</v>
      </c>
      <c r="O1466" s="9">
        <f t="shared" si="347"/>
        <v>2.282083333333333</v>
      </c>
      <c r="P1466" s="9">
        <f t="shared" si="348"/>
        <v>2.3020833333333326</v>
      </c>
      <c r="Q1466" s="9">
        <f t="shared" si="349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x14ac:dyDescent="0.2">
      <c r="A1467">
        <f t="shared" si="350"/>
        <v>3</v>
      </c>
      <c r="B1467">
        <f t="shared" si="351"/>
        <v>10</v>
      </c>
      <c r="C1467" s="1">
        <v>36096</v>
      </c>
      <c r="D1467">
        <f t="shared" si="352"/>
        <v>10</v>
      </c>
      <c r="E1467">
        <f t="shared" si="353"/>
        <v>1998</v>
      </c>
      <c r="F1467" s="15"/>
      <c r="G1467" s="16">
        <f t="shared" si="342"/>
        <v>1.8833333333332813E-2</v>
      </c>
      <c r="H1467" s="16">
        <f t="shared" si="343"/>
        <v>-9.6666666666664902E-3</v>
      </c>
      <c r="I1467" s="16">
        <f t="shared" si="344"/>
        <v>9.1666666666663232E-3</v>
      </c>
      <c r="J1467" s="7">
        <f>VLOOKUP(C1467,'Nymex hist.'!A:B,2,0)</f>
        <v>1.972</v>
      </c>
      <c r="K1467" s="7"/>
      <c r="L1467" s="7"/>
      <c r="M1467" s="9">
        <f t="shared" si="345"/>
        <v>2.2770833333333336</v>
      </c>
      <c r="N1467" s="9">
        <f t="shared" si="346"/>
        <v>2.2959166666666664</v>
      </c>
      <c r="O1467" s="9">
        <f t="shared" si="347"/>
        <v>2.2862499999999999</v>
      </c>
      <c r="P1467" s="9">
        <f t="shared" si="348"/>
        <v>2.3062500000000004</v>
      </c>
      <c r="Q1467" s="9">
        <f t="shared" si="349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x14ac:dyDescent="0.2">
      <c r="A1468">
        <f t="shared" si="350"/>
        <v>4</v>
      </c>
      <c r="B1468">
        <f t="shared" si="351"/>
        <v>10</v>
      </c>
      <c r="C1468" s="1">
        <v>36097</v>
      </c>
      <c r="D1468">
        <f t="shared" si="352"/>
        <v>10</v>
      </c>
      <c r="E1468">
        <f t="shared" si="353"/>
        <v>1998</v>
      </c>
      <c r="F1468" s="15"/>
      <c r="G1468" s="16">
        <f t="shared" si="342"/>
        <v>1.3583333333333503E-2</v>
      </c>
      <c r="H1468" s="16">
        <f t="shared" si="343"/>
        <v>-1.0416666666666519E-2</v>
      </c>
      <c r="I1468" s="16">
        <f t="shared" si="344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5"/>
        <v>2.289333333333333</v>
      </c>
      <c r="N1468" s="9">
        <f t="shared" si="346"/>
        <v>2.3029166666666665</v>
      </c>
      <c r="O1468" s="9">
        <f t="shared" si="347"/>
        <v>2.2925</v>
      </c>
      <c r="P1468" s="9">
        <f t="shared" si="348"/>
        <v>2.3125</v>
      </c>
      <c r="Q1468" s="9">
        <f t="shared" si="349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x14ac:dyDescent="0.2">
      <c r="A1469">
        <f t="shared" si="350"/>
        <v>5</v>
      </c>
      <c r="B1469">
        <f t="shared" si="351"/>
        <v>10</v>
      </c>
      <c r="C1469" s="1">
        <v>36098</v>
      </c>
      <c r="D1469">
        <f t="shared" si="352"/>
        <v>10</v>
      </c>
      <c r="E1469">
        <f t="shared" si="353"/>
        <v>1998</v>
      </c>
      <c r="F1469" s="15"/>
      <c r="G1469" s="16">
        <f t="shared" si="342"/>
        <v>2.9999999999999805E-2</v>
      </c>
      <c r="H1469" s="16">
        <f t="shared" si="343"/>
        <v>-1.4166666666666217E-3</v>
      </c>
      <c r="I1469" s="16">
        <f t="shared" si="344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5"/>
        <v>2.2665833333333332</v>
      </c>
      <c r="N1469" s="9">
        <f t="shared" si="346"/>
        <v>2.296583333333333</v>
      </c>
      <c r="O1469" s="9">
        <f t="shared" si="347"/>
        <v>2.2951666666666664</v>
      </c>
      <c r="P1469" s="9">
        <f t="shared" si="348"/>
        <v>2.3101666666666665</v>
      </c>
      <c r="Q1469" s="9">
        <f t="shared" si="349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x14ac:dyDescent="0.2">
      <c r="A1470">
        <f t="shared" si="350"/>
        <v>1</v>
      </c>
      <c r="B1470">
        <f t="shared" si="351"/>
        <v>11</v>
      </c>
      <c r="C1470" s="1">
        <v>36101</v>
      </c>
      <c r="D1470">
        <f t="shared" si="352"/>
        <v>11</v>
      </c>
      <c r="E1470">
        <f t="shared" si="353"/>
        <v>1998</v>
      </c>
      <c r="F1470" s="15"/>
      <c r="G1470" s="16">
        <f t="shared" si="342"/>
        <v>8.9166666666664618E-3</v>
      </c>
      <c r="H1470" s="16">
        <f t="shared" si="343"/>
        <v>-1.6666666666664831E-3</v>
      </c>
      <c r="I1470" s="16">
        <f t="shared" si="344"/>
        <v>7.2499999999999787E-3</v>
      </c>
      <c r="J1470" s="7">
        <f>VLOOKUP(C1470,'Nymex hist.'!A:B,2,0)</f>
        <v>2.387</v>
      </c>
      <c r="K1470" s="7"/>
      <c r="L1470" s="7"/>
      <c r="M1470" s="9">
        <f t="shared" si="345"/>
        <v>2.3079166666666668</v>
      </c>
      <c r="N1470" s="9">
        <f t="shared" si="346"/>
        <v>2.3168333333333333</v>
      </c>
      <c r="O1470" s="9">
        <f t="shared" si="347"/>
        <v>2.3151666666666668</v>
      </c>
      <c r="P1470" s="9">
        <f t="shared" si="348"/>
        <v>2.3301666666666665</v>
      </c>
      <c r="Q1470" s="9">
        <f t="shared" si="349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x14ac:dyDescent="0.2">
      <c r="A1471">
        <f t="shared" si="350"/>
        <v>2</v>
      </c>
      <c r="B1471">
        <f t="shared" si="351"/>
        <v>11</v>
      </c>
      <c r="C1471" s="1">
        <v>36102</v>
      </c>
      <c r="D1471">
        <f t="shared" si="352"/>
        <v>11</v>
      </c>
      <c r="E1471">
        <f t="shared" si="353"/>
        <v>1998</v>
      </c>
      <c r="F1471" s="15"/>
      <c r="G1471" s="16">
        <f t="shared" si="342"/>
        <v>-7.8333333333331367E-3</v>
      </c>
      <c r="H1471" s="16">
        <f t="shared" si="343"/>
        <v>1.5000000000000568E-3</v>
      </c>
      <c r="I1471" s="16">
        <f t="shared" si="344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5"/>
        <v>2.3287499999999999</v>
      </c>
      <c r="N1471" s="9">
        <f t="shared" si="346"/>
        <v>2.3209166666666667</v>
      </c>
      <c r="O1471" s="9">
        <f t="shared" si="347"/>
        <v>2.3224166666666668</v>
      </c>
      <c r="P1471" s="9">
        <f t="shared" si="348"/>
        <v>2.3374166666666665</v>
      </c>
      <c r="Q1471" s="9">
        <f t="shared" si="349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x14ac:dyDescent="0.2">
      <c r="A1472">
        <f t="shared" si="350"/>
        <v>3</v>
      </c>
      <c r="B1472">
        <f t="shared" si="351"/>
        <v>11</v>
      </c>
      <c r="C1472" s="1">
        <v>36103</v>
      </c>
      <c r="D1472">
        <f t="shared" si="352"/>
        <v>11</v>
      </c>
      <c r="E1472">
        <f t="shared" si="353"/>
        <v>1998</v>
      </c>
      <c r="F1472" s="15"/>
      <c r="G1472" s="16">
        <f t="shared" si="342"/>
        <v>6.4166666666665151E-3</v>
      </c>
      <c r="H1472" s="16">
        <f t="shared" si="343"/>
        <v>4.8333333333339112E-3</v>
      </c>
      <c r="I1472" s="16">
        <f t="shared" si="344"/>
        <v>1.1250000000000426E-2</v>
      </c>
      <c r="J1472" s="7">
        <f>VLOOKUP(C1472,'Nymex hist.'!A:B,2,0)</f>
        <v>2.395</v>
      </c>
      <c r="K1472" s="7"/>
      <c r="L1472" s="7"/>
      <c r="M1472" s="9">
        <f t="shared" si="345"/>
        <v>2.3061666666666665</v>
      </c>
      <c r="N1472" s="9">
        <f t="shared" si="346"/>
        <v>2.312583333333333</v>
      </c>
      <c r="O1472" s="9">
        <f t="shared" si="347"/>
        <v>2.3174166666666669</v>
      </c>
      <c r="P1472" s="9">
        <f t="shared" si="348"/>
        <v>2.3274166666666667</v>
      </c>
      <c r="Q1472" s="9">
        <f t="shared" si="349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x14ac:dyDescent="0.2">
      <c r="A1473">
        <f t="shared" si="350"/>
        <v>4</v>
      </c>
      <c r="B1473">
        <f t="shared" si="351"/>
        <v>11</v>
      </c>
      <c r="C1473" s="1">
        <v>36104</v>
      </c>
      <c r="D1473">
        <f t="shared" si="352"/>
        <v>11</v>
      </c>
      <c r="E1473">
        <f t="shared" si="353"/>
        <v>1998</v>
      </c>
      <c r="F1473" s="15"/>
      <c r="G1473" s="16">
        <f t="shared" si="342"/>
        <v>-2.4249999999999439E-2</v>
      </c>
      <c r="H1473" s="16">
        <f t="shared" si="343"/>
        <v>4.4166666666662913E-3</v>
      </c>
      <c r="I1473" s="16">
        <f t="shared" si="344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5"/>
        <v>2.3522499999999997</v>
      </c>
      <c r="N1473" s="9">
        <f t="shared" si="346"/>
        <v>2.3280000000000003</v>
      </c>
      <c r="O1473" s="9">
        <f t="shared" si="347"/>
        <v>2.3324166666666666</v>
      </c>
      <c r="P1473" s="9">
        <f t="shared" si="348"/>
        <v>2.3424166666666668</v>
      </c>
      <c r="Q1473" s="9">
        <f t="shared" si="349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x14ac:dyDescent="0.2">
      <c r="A1474">
        <f t="shared" si="350"/>
        <v>5</v>
      </c>
      <c r="B1474">
        <f t="shared" si="351"/>
        <v>11</v>
      </c>
      <c r="C1474" s="1">
        <v>36105</v>
      </c>
      <c r="D1474">
        <f t="shared" si="352"/>
        <v>11</v>
      </c>
      <c r="E1474">
        <f t="shared" si="353"/>
        <v>1998</v>
      </c>
      <c r="F1474" s="15"/>
      <c r="G1474" s="16">
        <f t="shared" si="342"/>
        <v>-2.9999999999999805E-2</v>
      </c>
      <c r="H1474" s="16">
        <f t="shared" si="343"/>
        <v>3.2499999999999751E-3</v>
      </c>
      <c r="I1474" s="16">
        <f t="shared" si="344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5"/>
        <v>2.3461666666666665</v>
      </c>
      <c r="N1474" s="9">
        <f t="shared" si="346"/>
        <v>2.3161666666666667</v>
      </c>
      <c r="O1474" s="9">
        <f t="shared" si="347"/>
        <v>2.3194166666666667</v>
      </c>
      <c r="P1474" s="9">
        <f t="shared" si="348"/>
        <v>2.3294166666666665</v>
      </c>
      <c r="Q1474" s="9">
        <f t="shared" si="349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x14ac:dyDescent="0.2">
      <c r="A1475">
        <f t="shared" si="350"/>
        <v>1</v>
      </c>
      <c r="B1475">
        <f t="shared" si="351"/>
        <v>11</v>
      </c>
      <c r="C1475" s="1">
        <v>36108</v>
      </c>
      <c r="D1475">
        <f t="shared" si="352"/>
        <v>11</v>
      </c>
      <c r="E1475">
        <f t="shared" si="353"/>
        <v>1998</v>
      </c>
      <c r="F1475" s="15"/>
      <c r="G1475" s="16">
        <f t="shared" si="342"/>
        <v>-8.7499999999995914E-3</v>
      </c>
      <c r="H1475" s="16">
        <f t="shared" si="343"/>
        <v>3.249999999999531E-3</v>
      </c>
      <c r="I1475" s="16">
        <f t="shared" si="344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5"/>
        <v>2.3029166666666665</v>
      </c>
      <c r="N1475" s="9">
        <f t="shared" si="346"/>
        <v>2.2941666666666669</v>
      </c>
      <c r="O1475" s="9">
        <f t="shared" si="347"/>
        <v>2.2974166666666664</v>
      </c>
      <c r="P1475" s="9">
        <f t="shared" si="348"/>
        <v>2.3074166666666667</v>
      </c>
      <c r="Q1475" s="9">
        <f t="shared" si="349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x14ac:dyDescent="0.2">
      <c r="A1476">
        <f t="shared" si="350"/>
        <v>2</v>
      </c>
      <c r="B1476">
        <f t="shared" si="351"/>
        <v>11</v>
      </c>
      <c r="C1476" s="1">
        <v>36109</v>
      </c>
      <c r="D1476">
        <f t="shared" si="352"/>
        <v>11</v>
      </c>
      <c r="E1476">
        <f t="shared" si="353"/>
        <v>1998</v>
      </c>
      <c r="F1476" s="15"/>
      <c r="G1476" s="16">
        <f t="shared" si="342"/>
        <v>-1.4916666666665801E-2</v>
      </c>
      <c r="H1476" s="16">
        <f t="shared" si="343"/>
        <v>3.249999999999531E-3</v>
      </c>
      <c r="I1476" s="16">
        <f t="shared" si="344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5"/>
        <v>2.3240833333333328</v>
      </c>
      <c r="N1476" s="9">
        <f t="shared" si="346"/>
        <v>2.309166666666667</v>
      </c>
      <c r="O1476" s="9">
        <f t="shared" si="347"/>
        <v>2.3124166666666666</v>
      </c>
      <c r="P1476" s="9">
        <f t="shared" si="348"/>
        <v>2.3274166666666667</v>
      </c>
      <c r="Q1476" s="9">
        <f t="shared" si="349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x14ac:dyDescent="0.2">
      <c r="A1477">
        <f t="shared" si="350"/>
        <v>3</v>
      </c>
      <c r="B1477">
        <f t="shared" si="351"/>
        <v>11</v>
      </c>
      <c r="C1477" s="1">
        <v>36110</v>
      </c>
      <c r="D1477">
        <f t="shared" si="352"/>
        <v>11</v>
      </c>
      <c r="E1477">
        <f t="shared" si="353"/>
        <v>1998</v>
      </c>
      <c r="F1477" s="15"/>
      <c r="G1477" s="16">
        <f t="shared" ref="G1477:G1540" si="355">N1477-M1477</f>
        <v>-5.7499999999999218E-3</v>
      </c>
      <c r="H1477" s="16">
        <f t="shared" ref="H1477:H1540" si="356">O1477-N1477</f>
        <v>3.2499999999999751E-3</v>
      </c>
      <c r="I1477" s="16">
        <f t="shared" ref="I1477:I1540" si="357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8">SUMIF($S$3:$FQ$3,$E1477+1,$S1477:$FQ1477)/COUNTIF($S$3:$FQ$3,$E1477+1)</f>
        <v>2.3099166666666666</v>
      </c>
      <c r="N1477" s="9">
        <f t="shared" ref="N1477:N1540" si="359">SUMIF($S$3:$FQ$3,$E1477+2,$S1477:$FQ1477)/COUNTIF($S$3:$FQ$3,$E1477+2)</f>
        <v>2.3041666666666667</v>
      </c>
      <c r="O1477" s="9">
        <f t="shared" ref="O1477:O1540" si="360">SUMIF($S$3:$FQ$3,$E1477+3,$S1477:$FQ1477)/COUNTIF($S$3:$FQ$3,$E1477+3)</f>
        <v>2.3074166666666667</v>
      </c>
      <c r="P1477" s="9">
        <f t="shared" ref="P1477:P1540" si="361">SUMIF($S$3:$FQ$3,$E1477+4,$S1477:$FQ1477)/COUNTIF($S$3:$FQ$3,$E1477+4)</f>
        <v>2.3224166666666668</v>
      </c>
      <c r="Q1477" s="9">
        <f t="shared" ref="Q1477:Q1540" si="362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x14ac:dyDescent="0.2">
      <c r="A1478">
        <f t="shared" ref="A1478:A1541" si="363">WEEKDAY(C1478,2)</f>
        <v>4</v>
      </c>
      <c r="B1478">
        <f t="shared" ref="B1478:B1541" si="364">MONTH(C1478)</f>
        <v>11</v>
      </c>
      <c r="C1478" s="1">
        <v>36111</v>
      </c>
      <c r="D1478">
        <f t="shared" ref="D1478:D1541" si="365">MONTH(R1478)</f>
        <v>11</v>
      </c>
      <c r="E1478">
        <f t="shared" ref="E1478:E1541" si="366">YEAR(R1478)</f>
        <v>1998</v>
      </c>
      <c r="F1478" s="15"/>
      <c r="G1478" s="16">
        <f t="shared" si="355"/>
        <v>-1.7499999999999183E-3</v>
      </c>
      <c r="H1478" s="16">
        <f t="shared" si="356"/>
        <v>3.2499999999999751E-3</v>
      </c>
      <c r="I1478" s="16">
        <f t="shared" si="357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8"/>
        <v>2.3059166666666666</v>
      </c>
      <c r="N1478" s="9">
        <f t="shared" si="359"/>
        <v>2.3041666666666667</v>
      </c>
      <c r="O1478" s="9">
        <f t="shared" si="360"/>
        <v>2.3074166666666667</v>
      </c>
      <c r="P1478" s="9">
        <f t="shared" si="361"/>
        <v>2.3224166666666668</v>
      </c>
      <c r="Q1478" s="9">
        <f t="shared" si="362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x14ac:dyDescent="0.2">
      <c r="A1479">
        <f t="shared" si="363"/>
        <v>5</v>
      </c>
      <c r="B1479">
        <f t="shared" si="364"/>
        <v>11</v>
      </c>
      <c r="C1479" s="1">
        <v>36112</v>
      </c>
      <c r="D1479">
        <f t="shared" si="365"/>
        <v>11</v>
      </c>
      <c r="E1479">
        <f t="shared" si="366"/>
        <v>1998</v>
      </c>
      <c r="F1479" s="15"/>
      <c r="G1479" s="16">
        <f t="shared" si="355"/>
        <v>-1.5083333333332671E-2</v>
      </c>
      <c r="H1479" s="16">
        <f t="shared" si="356"/>
        <v>3.249999999999531E-3</v>
      </c>
      <c r="I1479" s="16">
        <f t="shared" si="357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8"/>
        <v>2.3242499999999997</v>
      </c>
      <c r="N1479" s="9">
        <f t="shared" si="359"/>
        <v>2.309166666666667</v>
      </c>
      <c r="O1479" s="9">
        <f t="shared" si="360"/>
        <v>2.3124166666666666</v>
      </c>
      <c r="P1479" s="9">
        <f t="shared" si="361"/>
        <v>2.3274166666666667</v>
      </c>
      <c r="Q1479" s="9">
        <f t="shared" si="362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x14ac:dyDescent="0.2">
      <c r="A1480">
        <f t="shared" si="363"/>
        <v>1</v>
      </c>
      <c r="B1480">
        <f t="shared" si="364"/>
        <v>11</v>
      </c>
      <c r="C1480" s="1">
        <v>36115</v>
      </c>
      <c r="D1480">
        <f t="shared" si="365"/>
        <v>11</v>
      </c>
      <c r="E1480">
        <f t="shared" si="366"/>
        <v>1998</v>
      </c>
      <c r="F1480" s="15"/>
      <c r="G1480" s="16">
        <f t="shared" si="355"/>
        <v>1.2000000000000011E-2</v>
      </c>
      <c r="H1480" s="16">
        <f t="shared" si="356"/>
        <v>3.3333333333329662E-3</v>
      </c>
      <c r="I1480" s="16">
        <f t="shared" si="357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8"/>
        <v>2.2821666666666669</v>
      </c>
      <c r="N1480" s="9">
        <f t="shared" si="359"/>
        <v>2.2941666666666669</v>
      </c>
      <c r="O1480" s="9">
        <f t="shared" si="360"/>
        <v>2.2974999999999999</v>
      </c>
      <c r="P1480" s="9">
        <f t="shared" si="361"/>
        <v>2.3125</v>
      </c>
      <c r="Q1480" s="9">
        <f t="shared" si="362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x14ac:dyDescent="0.2">
      <c r="A1481">
        <f t="shared" si="363"/>
        <v>2</v>
      </c>
      <c r="B1481">
        <f t="shared" si="364"/>
        <v>11</v>
      </c>
      <c r="C1481" s="1">
        <v>36116</v>
      </c>
      <c r="D1481">
        <f t="shared" si="365"/>
        <v>11</v>
      </c>
      <c r="E1481">
        <f t="shared" si="366"/>
        <v>1998</v>
      </c>
      <c r="F1481" s="15"/>
      <c r="G1481" s="16">
        <f t="shared" si="355"/>
        <v>2.0416666666665861E-2</v>
      </c>
      <c r="H1481" s="16">
        <f t="shared" si="356"/>
        <v>3.4166666666664014E-3</v>
      </c>
      <c r="I1481" s="16">
        <f t="shared" si="357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8"/>
        <v>2.2696666666666672</v>
      </c>
      <c r="N1481" s="9">
        <f t="shared" si="359"/>
        <v>2.290083333333333</v>
      </c>
      <c r="O1481" s="9">
        <f t="shared" si="360"/>
        <v>2.2934999999999994</v>
      </c>
      <c r="P1481" s="9">
        <f t="shared" si="361"/>
        <v>2.3084999999999996</v>
      </c>
      <c r="Q1481" s="9">
        <f t="shared" si="362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x14ac:dyDescent="0.2">
      <c r="A1482">
        <f t="shared" si="363"/>
        <v>3</v>
      </c>
      <c r="B1482">
        <f t="shared" si="364"/>
        <v>11</v>
      </c>
      <c r="C1482" s="1">
        <v>36117</v>
      </c>
      <c r="D1482">
        <f t="shared" si="365"/>
        <v>11</v>
      </c>
      <c r="E1482">
        <f t="shared" si="366"/>
        <v>1998</v>
      </c>
      <c r="F1482" s="15"/>
      <c r="G1482" s="16">
        <f t="shared" si="355"/>
        <v>3.8999999999999702E-2</v>
      </c>
      <c r="H1482" s="16">
        <f t="shared" si="356"/>
        <v>7.5000000000002842E-3</v>
      </c>
      <c r="I1482" s="16">
        <f t="shared" si="357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8"/>
        <v>2.2460833333333334</v>
      </c>
      <c r="N1482" s="9">
        <f t="shared" si="359"/>
        <v>2.2850833333333331</v>
      </c>
      <c r="O1482" s="9">
        <f t="shared" si="360"/>
        <v>2.2925833333333334</v>
      </c>
      <c r="P1482" s="9">
        <f t="shared" si="361"/>
        <v>2.3075833333333331</v>
      </c>
      <c r="Q1482" s="9">
        <f t="shared" si="362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x14ac:dyDescent="0.2">
      <c r="A1483">
        <f t="shared" si="363"/>
        <v>4</v>
      </c>
      <c r="B1483">
        <f t="shared" si="364"/>
        <v>11</v>
      </c>
      <c r="C1483" s="1">
        <v>36118</v>
      </c>
      <c r="D1483">
        <f t="shared" si="365"/>
        <v>11</v>
      </c>
      <c r="E1483">
        <f t="shared" si="366"/>
        <v>1998</v>
      </c>
      <c r="F1483" s="15"/>
      <c r="G1483" s="16">
        <f t="shared" si="355"/>
        <v>4.2916666666667158E-2</v>
      </c>
      <c r="H1483" s="16">
        <f t="shared" si="356"/>
        <v>9.8333333333329165E-3</v>
      </c>
      <c r="I1483" s="16">
        <f t="shared" si="357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8"/>
        <v>2.242833333333333</v>
      </c>
      <c r="N1483" s="9">
        <f t="shared" si="359"/>
        <v>2.2857500000000002</v>
      </c>
      <c r="O1483" s="9">
        <f t="shared" si="360"/>
        <v>2.2955833333333331</v>
      </c>
      <c r="P1483" s="9">
        <f t="shared" si="361"/>
        <v>2.3105833333333332</v>
      </c>
      <c r="Q1483" s="9">
        <f t="shared" si="362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x14ac:dyDescent="0.2">
      <c r="A1484">
        <f t="shared" si="363"/>
        <v>5</v>
      </c>
      <c r="B1484">
        <f t="shared" si="364"/>
        <v>11</v>
      </c>
      <c r="C1484" s="1">
        <v>36119</v>
      </c>
      <c r="D1484">
        <f t="shared" si="365"/>
        <v>11</v>
      </c>
      <c r="E1484">
        <f t="shared" si="366"/>
        <v>1998</v>
      </c>
      <c r="F1484" s="15"/>
      <c r="G1484" s="16">
        <f t="shared" si="355"/>
        <v>5.5499999999999883E-2</v>
      </c>
      <c r="H1484" s="16">
        <f t="shared" si="356"/>
        <v>1.166666666666627E-2</v>
      </c>
      <c r="I1484" s="16">
        <f t="shared" si="357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8"/>
        <v>2.2304166666666667</v>
      </c>
      <c r="N1484" s="9">
        <f t="shared" si="359"/>
        <v>2.2859166666666666</v>
      </c>
      <c r="O1484" s="9">
        <f t="shared" si="360"/>
        <v>2.2975833333333329</v>
      </c>
      <c r="P1484" s="9">
        <f t="shared" si="361"/>
        <v>2.3125833333333334</v>
      </c>
      <c r="Q1484" s="9">
        <f t="shared" si="362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x14ac:dyDescent="0.2">
      <c r="A1485">
        <f t="shared" si="363"/>
        <v>1</v>
      </c>
      <c r="B1485">
        <f t="shared" si="364"/>
        <v>11</v>
      </c>
      <c r="C1485" s="1">
        <v>36122</v>
      </c>
      <c r="D1485">
        <f t="shared" si="365"/>
        <v>11</v>
      </c>
      <c r="E1485">
        <f t="shared" si="366"/>
        <v>1998</v>
      </c>
      <c r="F1485" s="15"/>
      <c r="G1485" s="16">
        <f t="shared" si="355"/>
        <v>7.8250000000000597E-2</v>
      </c>
      <c r="H1485" s="16">
        <f t="shared" si="356"/>
        <v>1.399999999999979E-2</v>
      </c>
      <c r="I1485" s="16">
        <f t="shared" si="357"/>
        <v>9.2250000000000387E-2</v>
      </c>
      <c r="J1485" s="7">
        <f>VLOOKUP(C1485,'Nymex hist.'!A:B,2,0)</f>
        <v>2.097</v>
      </c>
      <c r="K1485" s="7"/>
      <c r="L1485" s="7"/>
      <c r="M1485" s="9">
        <f t="shared" si="358"/>
        <v>2.2073333333333331</v>
      </c>
      <c r="N1485" s="9">
        <f t="shared" si="359"/>
        <v>2.2855833333333337</v>
      </c>
      <c r="O1485" s="9">
        <f t="shared" si="360"/>
        <v>2.2995833333333335</v>
      </c>
      <c r="P1485" s="9">
        <f t="shared" si="361"/>
        <v>2.3145833333333332</v>
      </c>
      <c r="Q1485" s="9">
        <f t="shared" si="362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x14ac:dyDescent="0.2">
      <c r="A1486">
        <f t="shared" si="363"/>
        <v>2</v>
      </c>
      <c r="B1486">
        <f t="shared" si="364"/>
        <v>11</v>
      </c>
      <c r="C1486" s="1">
        <v>36123</v>
      </c>
      <c r="D1486">
        <f t="shared" si="365"/>
        <v>11</v>
      </c>
      <c r="E1486">
        <f t="shared" si="366"/>
        <v>1998</v>
      </c>
      <c r="F1486" s="15"/>
      <c r="G1486" s="16">
        <f t="shared" si="355"/>
        <v>7.3500000000000121E-2</v>
      </c>
      <c r="H1486" s="16">
        <f t="shared" si="356"/>
        <v>1.3999999999999346E-2</v>
      </c>
      <c r="I1486" s="16">
        <f t="shared" si="357"/>
        <v>8.7499999999999467E-2</v>
      </c>
      <c r="J1486" s="7">
        <f>VLOOKUP(C1486,'Nymex hist.'!A:B,2,0)</f>
        <v>2.149</v>
      </c>
      <c r="K1486" s="7"/>
      <c r="L1486" s="7"/>
      <c r="M1486" s="9">
        <f t="shared" si="358"/>
        <v>2.2200833333333336</v>
      </c>
      <c r="N1486" s="9">
        <f t="shared" si="359"/>
        <v>2.2935833333333338</v>
      </c>
      <c r="O1486" s="9">
        <f t="shared" si="360"/>
        <v>2.3075833333333331</v>
      </c>
      <c r="P1486" s="9">
        <f t="shared" si="361"/>
        <v>2.3225833333333337</v>
      </c>
      <c r="Q1486" s="9">
        <f t="shared" si="362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x14ac:dyDescent="0.2">
      <c r="A1487">
        <f t="shared" si="363"/>
        <v>3</v>
      </c>
      <c r="B1487">
        <f t="shared" si="364"/>
        <v>11</v>
      </c>
      <c r="C1487" s="1">
        <v>36124</v>
      </c>
      <c r="D1487">
        <f t="shared" si="365"/>
        <v>11</v>
      </c>
      <c r="E1487">
        <f t="shared" si="366"/>
        <v>1998</v>
      </c>
      <c r="F1487" s="15"/>
      <c r="G1487" s="16">
        <f t="shared" si="355"/>
        <v>9.2333333333332934E-2</v>
      </c>
      <c r="H1487" s="16">
        <f t="shared" si="356"/>
        <v>1.4499999999999957E-2</v>
      </c>
      <c r="I1487" s="16">
        <f t="shared" si="357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8"/>
        <v>2.1942500000000003</v>
      </c>
      <c r="N1487" s="9">
        <f t="shared" si="359"/>
        <v>2.2865833333333332</v>
      </c>
      <c r="O1487" s="9">
        <f t="shared" si="360"/>
        <v>2.3010833333333331</v>
      </c>
      <c r="P1487" s="9">
        <f t="shared" si="361"/>
        <v>2.3155833333333331</v>
      </c>
      <c r="Q1487" s="9">
        <f t="shared" si="362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x14ac:dyDescent="0.2">
      <c r="A1488">
        <f t="shared" si="363"/>
        <v>1</v>
      </c>
      <c r="B1488">
        <f t="shared" si="364"/>
        <v>11</v>
      </c>
      <c r="C1488" s="1">
        <v>36129</v>
      </c>
      <c r="D1488">
        <f t="shared" si="365"/>
        <v>11</v>
      </c>
      <c r="E1488">
        <f t="shared" si="366"/>
        <v>1998</v>
      </c>
      <c r="F1488" s="15"/>
      <c r="G1488" s="16">
        <f t="shared" si="355"/>
        <v>0.16575000000000006</v>
      </c>
      <c r="H1488" s="16">
        <f t="shared" si="356"/>
        <v>1.9000000000000128E-2</v>
      </c>
      <c r="I1488" s="16">
        <f t="shared" si="357"/>
        <v>0.18475000000000019</v>
      </c>
      <c r="J1488" s="7">
        <f>VLOOKUP(C1488,'Nymex hist.'!A:B,2,0)</f>
        <v>1.976</v>
      </c>
      <c r="K1488" s="7"/>
      <c r="L1488" s="7"/>
      <c r="M1488" s="9">
        <f t="shared" si="358"/>
        <v>2.0853333333333333</v>
      </c>
      <c r="N1488" s="9">
        <f t="shared" si="359"/>
        <v>2.2510833333333333</v>
      </c>
      <c r="O1488" s="9">
        <f t="shared" si="360"/>
        <v>2.2700833333333335</v>
      </c>
      <c r="P1488" s="9">
        <f t="shared" si="361"/>
        <v>2.290083333333333</v>
      </c>
      <c r="Q1488" s="9">
        <f t="shared" si="362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x14ac:dyDescent="0.2">
      <c r="A1489">
        <f t="shared" si="363"/>
        <v>2</v>
      </c>
      <c r="B1489">
        <f t="shared" si="364"/>
        <v>12</v>
      </c>
      <c r="C1489" s="1">
        <v>36130</v>
      </c>
      <c r="D1489">
        <f t="shared" si="365"/>
        <v>12</v>
      </c>
      <c r="E1489">
        <f t="shared" si="366"/>
        <v>1998</v>
      </c>
      <c r="F1489" s="15"/>
      <c r="G1489" s="16">
        <f t="shared" si="355"/>
        <v>0.17475000000000041</v>
      </c>
      <c r="H1489" s="16">
        <f t="shared" si="356"/>
        <v>2.0249999999999879E-2</v>
      </c>
      <c r="I1489" s="16">
        <f t="shared" si="357"/>
        <v>0.19500000000000028</v>
      </c>
      <c r="J1489" s="7">
        <f>VLOOKUP(C1489,'Nymex hist.'!A:B,2,0)</f>
        <v>1.958</v>
      </c>
      <c r="K1489" s="7"/>
      <c r="L1489" s="7"/>
      <c r="M1489" s="9">
        <f t="shared" si="358"/>
        <v>2.0700833333333333</v>
      </c>
      <c r="N1489" s="9">
        <f t="shared" si="359"/>
        <v>2.2448333333333337</v>
      </c>
      <c r="O1489" s="9">
        <f t="shared" si="360"/>
        <v>2.2650833333333336</v>
      </c>
      <c r="P1489" s="9">
        <f t="shared" si="361"/>
        <v>2.2850833333333336</v>
      </c>
      <c r="Q1489" s="9">
        <f t="shared" si="362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x14ac:dyDescent="0.2">
      <c r="A1490">
        <f t="shared" si="363"/>
        <v>3</v>
      </c>
      <c r="B1490">
        <f t="shared" si="364"/>
        <v>12</v>
      </c>
      <c r="C1490" s="1">
        <v>36131</v>
      </c>
      <c r="D1490">
        <f t="shared" si="365"/>
        <v>12</v>
      </c>
      <c r="E1490">
        <f t="shared" si="366"/>
        <v>1998</v>
      </c>
      <c r="F1490" s="15"/>
      <c r="G1490" s="16">
        <f t="shared" si="355"/>
        <v>0.19966666666666688</v>
      </c>
      <c r="H1490" s="16">
        <f t="shared" si="356"/>
        <v>2.8416666666667201E-2</v>
      </c>
      <c r="I1490" s="16">
        <f t="shared" si="357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8"/>
        <v>2.0378333333333329</v>
      </c>
      <c r="N1490" s="9">
        <f t="shared" si="359"/>
        <v>2.2374999999999998</v>
      </c>
      <c r="O1490" s="9">
        <f t="shared" si="360"/>
        <v>2.265916666666667</v>
      </c>
      <c r="P1490" s="9">
        <f t="shared" si="361"/>
        <v>2.285916666666667</v>
      </c>
      <c r="Q1490" s="9">
        <f t="shared" si="362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x14ac:dyDescent="0.2">
      <c r="A1491">
        <f t="shared" si="363"/>
        <v>4</v>
      </c>
      <c r="B1491">
        <f t="shared" si="364"/>
        <v>12</v>
      </c>
      <c r="C1491" s="1">
        <v>36132</v>
      </c>
      <c r="D1491">
        <f t="shared" si="365"/>
        <v>12</v>
      </c>
      <c r="E1491">
        <f t="shared" si="366"/>
        <v>1998</v>
      </c>
      <c r="F1491" s="15"/>
      <c r="G1491" s="16">
        <f t="shared" si="355"/>
        <v>0.17016666666666636</v>
      </c>
      <c r="H1491" s="16">
        <f t="shared" si="356"/>
        <v>2.8416666666667201E-2</v>
      </c>
      <c r="I1491" s="16">
        <f t="shared" si="357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8"/>
        <v>2.0673333333333335</v>
      </c>
      <c r="N1491" s="9">
        <f t="shared" si="359"/>
        <v>2.2374999999999998</v>
      </c>
      <c r="O1491" s="9">
        <f t="shared" si="360"/>
        <v>2.265916666666667</v>
      </c>
      <c r="P1491" s="9">
        <f t="shared" si="361"/>
        <v>2.285916666666667</v>
      </c>
      <c r="Q1491" s="9">
        <f t="shared" si="362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x14ac:dyDescent="0.2">
      <c r="A1492">
        <f t="shared" si="363"/>
        <v>5</v>
      </c>
      <c r="B1492">
        <f t="shared" si="364"/>
        <v>12</v>
      </c>
      <c r="C1492" s="1">
        <v>36133</v>
      </c>
      <c r="D1492">
        <f t="shared" si="365"/>
        <v>12</v>
      </c>
      <c r="E1492">
        <f t="shared" si="366"/>
        <v>1998</v>
      </c>
      <c r="F1492" s="15"/>
      <c r="G1492" s="16">
        <f t="shared" si="355"/>
        <v>0.15941666666666654</v>
      </c>
      <c r="H1492" s="16">
        <f t="shared" si="356"/>
        <v>3.5166666666667012E-2</v>
      </c>
      <c r="I1492" s="16">
        <f t="shared" si="357"/>
        <v>0.19458333333333355</v>
      </c>
      <c r="J1492" s="7">
        <f>VLOOKUP(C1492,'Nymex hist.'!A:B,2,0)</f>
        <v>1.978</v>
      </c>
      <c r="K1492" s="7"/>
      <c r="L1492" s="7"/>
      <c r="M1492" s="9">
        <f t="shared" si="358"/>
        <v>2.0776666666666666</v>
      </c>
      <c r="N1492" s="9">
        <f t="shared" si="359"/>
        <v>2.2370833333333331</v>
      </c>
      <c r="O1492" s="9">
        <f t="shared" si="360"/>
        <v>2.2722500000000001</v>
      </c>
      <c r="P1492" s="9">
        <f t="shared" si="361"/>
        <v>2.29725</v>
      </c>
      <c r="Q1492" s="9">
        <f t="shared" si="362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x14ac:dyDescent="0.2">
      <c r="A1493">
        <f t="shared" si="363"/>
        <v>1</v>
      </c>
      <c r="B1493">
        <f t="shared" si="364"/>
        <v>12</v>
      </c>
      <c r="C1493" s="1">
        <v>36136</v>
      </c>
      <c r="D1493">
        <f t="shared" si="365"/>
        <v>12</v>
      </c>
      <c r="E1493">
        <f t="shared" si="366"/>
        <v>1998</v>
      </c>
      <c r="F1493" s="15"/>
      <c r="G1493" s="16">
        <f t="shared" si="355"/>
        <v>0.11183333333333367</v>
      </c>
      <c r="H1493" s="16">
        <f t="shared" si="356"/>
        <v>3.341666666666665E-2</v>
      </c>
      <c r="I1493" s="16">
        <f t="shared" si="357"/>
        <v>0.14525000000000032</v>
      </c>
      <c r="J1493" s="7">
        <f>VLOOKUP(C1493,'Nymex hist.'!A:B,2,0)</f>
        <v>2.101</v>
      </c>
      <c r="K1493" s="7"/>
      <c r="L1493" s="7"/>
      <c r="M1493" s="9">
        <f t="shared" si="358"/>
        <v>2.1419999999999995</v>
      </c>
      <c r="N1493" s="9">
        <f t="shared" si="359"/>
        <v>2.2538333333333331</v>
      </c>
      <c r="O1493" s="9">
        <f t="shared" si="360"/>
        <v>2.2872499999999998</v>
      </c>
      <c r="P1493" s="9">
        <f t="shared" si="361"/>
        <v>2.3122499999999997</v>
      </c>
      <c r="Q1493" s="9">
        <f t="shared" si="362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x14ac:dyDescent="0.2">
      <c r="A1494">
        <f t="shared" si="363"/>
        <v>2</v>
      </c>
      <c r="B1494">
        <f t="shared" si="364"/>
        <v>12</v>
      </c>
      <c r="C1494" s="1">
        <v>36137</v>
      </c>
      <c r="D1494">
        <f t="shared" si="365"/>
        <v>12</v>
      </c>
      <c r="E1494">
        <f t="shared" si="366"/>
        <v>1998</v>
      </c>
      <c r="F1494" s="15"/>
      <c r="G1494" s="16">
        <f t="shared" si="355"/>
        <v>0.1850000000000005</v>
      </c>
      <c r="H1494" s="16">
        <f t="shared" si="356"/>
        <v>4.4166666666666465E-2</v>
      </c>
      <c r="I1494" s="16">
        <f t="shared" si="357"/>
        <v>0.22916666666666696</v>
      </c>
      <c r="J1494" s="7">
        <f>VLOOKUP(C1494,'Nymex hist.'!A:B,2,0)</f>
        <v>1.913</v>
      </c>
      <c r="K1494" s="7"/>
      <c r="L1494" s="7"/>
      <c r="M1494" s="9">
        <f t="shared" si="358"/>
        <v>2.0410833333333334</v>
      </c>
      <c r="N1494" s="9">
        <f t="shared" si="359"/>
        <v>2.2260833333333339</v>
      </c>
      <c r="O1494" s="9">
        <f t="shared" si="360"/>
        <v>2.2702500000000003</v>
      </c>
      <c r="P1494" s="9">
        <f t="shared" si="361"/>
        <v>2.2952499999999998</v>
      </c>
      <c r="Q1494" s="9">
        <f t="shared" si="362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x14ac:dyDescent="0.2">
      <c r="A1495">
        <f t="shared" si="363"/>
        <v>3</v>
      </c>
      <c r="B1495">
        <f t="shared" si="364"/>
        <v>12</v>
      </c>
      <c r="C1495" s="1">
        <v>36138</v>
      </c>
      <c r="D1495">
        <f t="shared" si="365"/>
        <v>12</v>
      </c>
      <c r="E1495">
        <f t="shared" si="366"/>
        <v>1998</v>
      </c>
      <c r="F1495" s="15"/>
      <c r="G1495" s="16">
        <f t="shared" si="355"/>
        <v>0.20758333333333345</v>
      </c>
      <c r="H1495" s="16">
        <f t="shared" si="356"/>
        <v>4.5250000000000234E-2</v>
      </c>
      <c r="I1495" s="16">
        <f t="shared" si="357"/>
        <v>0.25283333333333369</v>
      </c>
      <c r="J1495" s="7">
        <f>VLOOKUP(C1495,'Nymex hist.'!A:B,2,0)</f>
        <v>1.847</v>
      </c>
      <c r="K1495" s="7"/>
      <c r="L1495" s="7"/>
      <c r="M1495" s="9">
        <f t="shared" si="358"/>
        <v>2.0169999999999999</v>
      </c>
      <c r="N1495" s="9">
        <f t="shared" si="359"/>
        <v>2.2245833333333334</v>
      </c>
      <c r="O1495" s="9">
        <f t="shared" si="360"/>
        <v>2.2698333333333336</v>
      </c>
      <c r="P1495" s="9">
        <f t="shared" si="361"/>
        <v>2.2948333333333326</v>
      </c>
      <c r="Q1495" s="9">
        <f t="shared" si="362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x14ac:dyDescent="0.2">
      <c r="A1496">
        <f t="shared" si="363"/>
        <v>4</v>
      </c>
      <c r="B1496">
        <f t="shared" si="364"/>
        <v>12</v>
      </c>
      <c r="C1496" s="1">
        <v>36139</v>
      </c>
      <c r="D1496">
        <f t="shared" si="365"/>
        <v>12</v>
      </c>
      <c r="E1496">
        <f t="shared" si="366"/>
        <v>1998</v>
      </c>
      <c r="F1496" s="15"/>
      <c r="G1496" s="16">
        <f t="shared" si="355"/>
        <v>0.21274999999999977</v>
      </c>
      <c r="H1496" s="16">
        <f t="shared" si="356"/>
        <v>4.0666666666667073E-2</v>
      </c>
      <c r="I1496" s="16">
        <f t="shared" si="357"/>
        <v>0.25341666666666685</v>
      </c>
      <c r="J1496" s="7">
        <f>VLOOKUP(C1496,'Nymex hist.'!A:B,2,0)</f>
        <v>1.84</v>
      </c>
      <c r="K1496" s="7"/>
      <c r="L1496" s="7"/>
      <c r="M1496" s="9">
        <f t="shared" si="358"/>
        <v>2.0114166666666669</v>
      </c>
      <c r="N1496" s="9">
        <f t="shared" si="359"/>
        <v>2.2241666666666666</v>
      </c>
      <c r="O1496" s="9">
        <f t="shared" si="360"/>
        <v>2.2648333333333337</v>
      </c>
      <c r="P1496" s="9">
        <f t="shared" si="361"/>
        <v>2.2899166666666666</v>
      </c>
      <c r="Q1496" s="9">
        <f t="shared" si="362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x14ac:dyDescent="0.2">
      <c r="A1497">
        <f t="shared" si="363"/>
        <v>5</v>
      </c>
      <c r="B1497">
        <f t="shared" si="364"/>
        <v>12</v>
      </c>
      <c r="C1497" s="1">
        <v>36140</v>
      </c>
      <c r="D1497">
        <f t="shared" si="365"/>
        <v>12</v>
      </c>
      <c r="E1497">
        <f t="shared" si="366"/>
        <v>1998</v>
      </c>
      <c r="F1497" s="15"/>
      <c r="G1497" s="16">
        <f t="shared" si="355"/>
        <v>0.20633333333333326</v>
      </c>
      <c r="H1497" s="16">
        <f t="shared" si="356"/>
        <v>3.6916666666666931E-2</v>
      </c>
      <c r="I1497" s="16">
        <f t="shared" si="357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8"/>
        <v>2.0115833333333333</v>
      </c>
      <c r="N1497" s="9">
        <f t="shared" si="359"/>
        <v>2.2179166666666665</v>
      </c>
      <c r="O1497" s="9">
        <f t="shared" si="360"/>
        <v>2.2548333333333335</v>
      </c>
      <c r="P1497" s="9">
        <f t="shared" si="361"/>
        <v>2.2848333333333337</v>
      </c>
      <c r="Q1497" s="9">
        <f t="shared" si="362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x14ac:dyDescent="0.2">
      <c r="A1498">
        <f t="shared" si="363"/>
        <v>1</v>
      </c>
      <c r="B1498">
        <f t="shared" si="364"/>
        <v>12</v>
      </c>
      <c r="C1498" s="1">
        <v>36143</v>
      </c>
      <c r="D1498">
        <f t="shared" si="365"/>
        <v>12</v>
      </c>
      <c r="E1498">
        <f t="shared" si="366"/>
        <v>1998</v>
      </c>
      <c r="F1498" s="15"/>
      <c r="G1498" s="16">
        <f t="shared" si="355"/>
        <v>0.17974999999999985</v>
      </c>
      <c r="H1498" s="16">
        <f t="shared" si="356"/>
        <v>2.7333333333333876E-2</v>
      </c>
      <c r="I1498" s="16">
        <f t="shared" si="357"/>
        <v>0.20708333333333373</v>
      </c>
      <c r="J1498" s="7">
        <f>VLOOKUP(C1498,'Nymex hist.'!A:B,2,0)</f>
        <v>1.952</v>
      </c>
      <c r="K1498" s="7"/>
      <c r="L1498" s="7"/>
      <c r="M1498" s="9">
        <f t="shared" si="358"/>
        <v>2.0468333333333333</v>
      </c>
      <c r="N1498" s="9">
        <f t="shared" si="359"/>
        <v>2.2265833333333331</v>
      </c>
      <c r="O1498" s="9">
        <f t="shared" si="360"/>
        <v>2.253916666666667</v>
      </c>
      <c r="P1498" s="9">
        <f t="shared" si="361"/>
        <v>2.2839166666666668</v>
      </c>
      <c r="Q1498" s="9">
        <f t="shared" si="362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x14ac:dyDescent="0.2">
      <c r="A1499">
        <f t="shared" si="363"/>
        <v>2</v>
      </c>
      <c r="B1499">
        <f t="shared" si="364"/>
        <v>12</v>
      </c>
      <c r="C1499" s="1">
        <v>36144</v>
      </c>
      <c r="D1499">
        <f t="shared" si="365"/>
        <v>12</v>
      </c>
      <c r="E1499">
        <f t="shared" si="366"/>
        <v>1998</v>
      </c>
      <c r="F1499" s="15"/>
      <c r="G1499" s="16">
        <f t="shared" si="355"/>
        <v>0.18133333333333379</v>
      </c>
      <c r="H1499" s="16">
        <f t="shared" si="356"/>
        <v>2.3833333333333151E-2</v>
      </c>
      <c r="I1499" s="16">
        <f t="shared" si="357"/>
        <v>0.20516666666666694</v>
      </c>
      <c r="J1499" s="7">
        <f>VLOOKUP(C1499,'Nymex hist.'!A:B,2,0)</f>
        <v>1.952</v>
      </c>
      <c r="K1499" s="7"/>
      <c r="L1499" s="7"/>
      <c r="M1499" s="9">
        <f t="shared" si="358"/>
        <v>2.0437499999999997</v>
      </c>
      <c r="N1499" s="9">
        <f t="shared" si="359"/>
        <v>2.2250833333333335</v>
      </c>
      <c r="O1499" s="9">
        <f t="shared" si="360"/>
        <v>2.2489166666666667</v>
      </c>
      <c r="P1499" s="9">
        <f t="shared" si="361"/>
        <v>2.2789166666666665</v>
      </c>
      <c r="Q1499" s="9">
        <f t="shared" si="362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x14ac:dyDescent="0.2">
      <c r="A1500">
        <f t="shared" si="363"/>
        <v>3</v>
      </c>
      <c r="B1500">
        <f t="shared" si="364"/>
        <v>12</v>
      </c>
      <c r="C1500" s="1">
        <v>36145</v>
      </c>
      <c r="D1500">
        <f t="shared" si="365"/>
        <v>12</v>
      </c>
      <c r="E1500">
        <f t="shared" si="366"/>
        <v>1998</v>
      </c>
      <c r="F1500" s="15"/>
      <c r="G1500" s="16">
        <f t="shared" si="355"/>
        <v>0.17441666666666666</v>
      </c>
      <c r="H1500" s="16">
        <f t="shared" si="356"/>
        <v>2.041666666666675E-2</v>
      </c>
      <c r="I1500" s="16">
        <f t="shared" si="357"/>
        <v>0.19483333333333341</v>
      </c>
      <c r="J1500" s="7">
        <f>VLOOKUP(C1500,'Nymex hist.'!A:B,2,0)</f>
        <v>1.99</v>
      </c>
      <c r="K1500" s="7"/>
      <c r="L1500" s="7"/>
      <c r="M1500" s="9">
        <f t="shared" si="358"/>
        <v>2.0540833333333333</v>
      </c>
      <c r="N1500" s="9">
        <f t="shared" si="359"/>
        <v>2.2284999999999999</v>
      </c>
      <c r="O1500" s="9">
        <f t="shared" si="360"/>
        <v>2.2489166666666667</v>
      </c>
      <c r="P1500" s="9">
        <f t="shared" si="361"/>
        <v>2.2789166666666665</v>
      </c>
      <c r="Q1500" s="9">
        <f t="shared" si="362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x14ac:dyDescent="0.2">
      <c r="A1501">
        <f t="shared" si="363"/>
        <v>4</v>
      </c>
      <c r="B1501">
        <f t="shared" si="364"/>
        <v>12</v>
      </c>
      <c r="C1501" s="1">
        <v>36146</v>
      </c>
      <c r="D1501">
        <f t="shared" si="365"/>
        <v>12</v>
      </c>
      <c r="E1501">
        <f t="shared" si="366"/>
        <v>1998</v>
      </c>
      <c r="F1501" s="15"/>
      <c r="G1501" s="16">
        <f t="shared" si="355"/>
        <v>0.15575000000000028</v>
      </c>
      <c r="H1501" s="16">
        <f t="shared" si="356"/>
        <v>1.6750000000000043E-2</v>
      </c>
      <c r="I1501" s="16">
        <f t="shared" si="357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8"/>
        <v>2.0714166666666665</v>
      </c>
      <c r="N1501" s="9">
        <f t="shared" si="359"/>
        <v>2.2271666666666667</v>
      </c>
      <c r="O1501" s="9">
        <f t="shared" si="360"/>
        <v>2.2439166666666668</v>
      </c>
      <c r="P1501" s="9">
        <f t="shared" si="361"/>
        <v>2.273916666666667</v>
      </c>
      <c r="Q1501" s="9">
        <f t="shared" si="362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x14ac:dyDescent="0.2">
      <c r="A1502">
        <f t="shared" si="363"/>
        <v>5</v>
      </c>
      <c r="B1502">
        <f t="shared" si="364"/>
        <v>12</v>
      </c>
      <c r="C1502" s="1">
        <v>36147</v>
      </c>
      <c r="D1502">
        <f t="shared" si="365"/>
        <v>12</v>
      </c>
      <c r="E1502">
        <f t="shared" si="366"/>
        <v>1998</v>
      </c>
      <c r="F1502" s="15"/>
      <c r="G1502" s="16">
        <f t="shared" si="355"/>
        <v>0.15200000000000014</v>
      </c>
      <c r="H1502" s="16">
        <f t="shared" si="356"/>
        <v>1.4416666666666522E-2</v>
      </c>
      <c r="I1502" s="16">
        <f t="shared" si="357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8"/>
        <v>2.0775000000000001</v>
      </c>
      <c r="N1502" s="9">
        <f t="shared" si="359"/>
        <v>2.2295000000000003</v>
      </c>
      <c r="O1502" s="9">
        <f t="shared" si="360"/>
        <v>2.2439166666666668</v>
      </c>
      <c r="P1502" s="9">
        <f t="shared" si="361"/>
        <v>2.273916666666667</v>
      </c>
      <c r="Q1502" s="9">
        <f t="shared" si="362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x14ac:dyDescent="0.2">
      <c r="A1503">
        <f t="shared" si="363"/>
        <v>1</v>
      </c>
      <c r="B1503">
        <f t="shared" si="364"/>
        <v>12</v>
      </c>
      <c r="C1503" s="1">
        <v>36150</v>
      </c>
      <c r="D1503">
        <f t="shared" si="365"/>
        <v>12</v>
      </c>
      <c r="E1503">
        <f t="shared" si="366"/>
        <v>1998</v>
      </c>
      <c r="F1503" s="15"/>
      <c r="G1503" s="16">
        <f t="shared" si="355"/>
        <v>0.20266666666666699</v>
      </c>
      <c r="H1503" s="16">
        <f t="shared" si="356"/>
        <v>1.4416666666666522E-2</v>
      </c>
      <c r="I1503" s="16">
        <f t="shared" si="357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8"/>
        <v>2.016833333333333</v>
      </c>
      <c r="N1503" s="9">
        <f t="shared" si="359"/>
        <v>2.2195</v>
      </c>
      <c r="O1503" s="9">
        <f t="shared" si="360"/>
        <v>2.2339166666666666</v>
      </c>
      <c r="P1503" s="9">
        <f t="shared" si="361"/>
        <v>2.2639166666666664</v>
      </c>
      <c r="Q1503" s="9">
        <f t="shared" si="362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x14ac:dyDescent="0.2">
      <c r="A1504">
        <f t="shared" si="363"/>
        <v>2</v>
      </c>
      <c r="B1504">
        <f t="shared" si="364"/>
        <v>12</v>
      </c>
      <c r="C1504" s="1">
        <v>36151</v>
      </c>
      <c r="D1504">
        <f t="shared" si="365"/>
        <v>12</v>
      </c>
      <c r="E1504">
        <f t="shared" si="366"/>
        <v>1998</v>
      </c>
      <c r="F1504" s="15"/>
      <c r="G1504" s="16">
        <f t="shared" si="355"/>
        <v>0.21991666666666654</v>
      </c>
      <c r="H1504" s="16">
        <f t="shared" si="356"/>
        <v>1.4416666666666522E-2</v>
      </c>
      <c r="I1504" s="16">
        <f t="shared" si="357"/>
        <v>0.23433333333333306</v>
      </c>
      <c r="J1504" s="7">
        <f>VLOOKUP(C1504,'Nymex hist.'!A:B,2,0)</f>
        <v>1.925</v>
      </c>
      <c r="K1504" s="7"/>
      <c r="L1504" s="7"/>
      <c r="M1504" s="9">
        <f t="shared" si="358"/>
        <v>1.9995833333333335</v>
      </c>
      <c r="N1504" s="9">
        <f t="shared" si="359"/>
        <v>2.2195</v>
      </c>
      <c r="O1504" s="9">
        <f t="shared" si="360"/>
        <v>2.2339166666666666</v>
      </c>
      <c r="P1504" s="9">
        <f t="shared" si="361"/>
        <v>2.2639166666666664</v>
      </c>
      <c r="Q1504" s="9">
        <f t="shared" si="362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x14ac:dyDescent="0.2">
      <c r="A1505">
        <f t="shared" si="363"/>
        <v>3</v>
      </c>
      <c r="B1505">
        <f t="shared" si="364"/>
        <v>12</v>
      </c>
      <c r="C1505" s="1">
        <v>36152</v>
      </c>
      <c r="D1505">
        <f t="shared" si="365"/>
        <v>12</v>
      </c>
      <c r="E1505">
        <f t="shared" si="366"/>
        <v>1998</v>
      </c>
      <c r="F1505" s="15"/>
      <c r="G1505" s="16">
        <f t="shared" si="355"/>
        <v>0.22708333333333441</v>
      </c>
      <c r="H1505" s="16">
        <f t="shared" si="356"/>
        <v>1.4166666666665773E-2</v>
      </c>
      <c r="I1505" s="16">
        <f t="shared" si="357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8"/>
        <v>1.987666666666666</v>
      </c>
      <c r="N1505" s="9">
        <f t="shared" si="359"/>
        <v>2.2147500000000004</v>
      </c>
      <c r="O1505" s="9">
        <f t="shared" si="360"/>
        <v>2.2289166666666662</v>
      </c>
      <c r="P1505" s="9">
        <f t="shared" si="361"/>
        <v>2.253916666666667</v>
      </c>
      <c r="Q1505" s="9">
        <f t="shared" si="362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x14ac:dyDescent="0.2">
      <c r="A1506">
        <f t="shared" si="363"/>
        <v>4</v>
      </c>
      <c r="B1506">
        <f t="shared" si="364"/>
        <v>12</v>
      </c>
      <c r="C1506" s="1">
        <v>36153</v>
      </c>
      <c r="D1506">
        <f t="shared" si="365"/>
        <v>12</v>
      </c>
      <c r="E1506">
        <f t="shared" si="366"/>
        <v>1998</v>
      </c>
      <c r="F1506" s="15"/>
      <c r="G1506" s="16">
        <f t="shared" si="355"/>
        <v>0.2330833333333342</v>
      </c>
      <c r="H1506" s="16">
        <f t="shared" si="356"/>
        <v>1.4166666666665773E-2</v>
      </c>
      <c r="I1506" s="16">
        <f t="shared" si="357"/>
        <v>0.24724999999999997</v>
      </c>
      <c r="J1506" s="7">
        <f>VLOOKUP(C1506,'Nymex hist.'!A:B,2,0)</f>
        <v>1.881</v>
      </c>
      <c r="K1506" s="7"/>
      <c r="L1506" s="7"/>
      <c r="M1506" s="9">
        <f t="shared" si="358"/>
        <v>1.9816666666666662</v>
      </c>
      <c r="N1506" s="9">
        <f t="shared" si="359"/>
        <v>2.2147500000000004</v>
      </c>
      <c r="O1506" s="9">
        <f t="shared" si="360"/>
        <v>2.2289166666666662</v>
      </c>
      <c r="P1506" s="9">
        <f t="shared" si="361"/>
        <v>2.253916666666667</v>
      </c>
      <c r="Q1506" s="9">
        <f t="shared" si="362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x14ac:dyDescent="0.2">
      <c r="A1507">
        <f t="shared" si="363"/>
        <v>1</v>
      </c>
      <c r="B1507">
        <f t="shared" si="364"/>
        <v>12</v>
      </c>
      <c r="C1507" s="1">
        <v>36157</v>
      </c>
      <c r="D1507">
        <f t="shared" si="365"/>
        <v>12</v>
      </c>
      <c r="E1507">
        <f t="shared" si="366"/>
        <v>1998</v>
      </c>
      <c r="F1507" s="15"/>
      <c r="G1507" s="16">
        <f t="shared" si="355"/>
        <v>0.2631666666666661</v>
      </c>
      <c r="H1507" s="16">
        <f t="shared" si="356"/>
        <v>2.6166666666667115E-2</v>
      </c>
      <c r="I1507" s="16">
        <f t="shared" si="357"/>
        <v>0.28933333333333322</v>
      </c>
      <c r="J1507" s="7">
        <f>VLOOKUP(C1507,'Nymex hist.'!A:B,2,0)</f>
        <v>1.788</v>
      </c>
      <c r="K1507" s="7"/>
      <c r="L1507" s="7"/>
      <c r="M1507" s="9">
        <f t="shared" si="358"/>
        <v>1.9367500000000002</v>
      </c>
      <c r="N1507" s="9">
        <f t="shared" si="359"/>
        <v>2.1999166666666663</v>
      </c>
      <c r="O1507" s="9">
        <f t="shared" si="360"/>
        <v>2.2260833333333334</v>
      </c>
      <c r="P1507" s="9">
        <f t="shared" si="361"/>
        <v>2.2510833333333333</v>
      </c>
      <c r="Q1507" s="9">
        <f t="shared" si="362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x14ac:dyDescent="0.2">
      <c r="A1508">
        <f t="shared" si="363"/>
        <v>2</v>
      </c>
      <c r="B1508">
        <f t="shared" si="364"/>
        <v>12</v>
      </c>
      <c r="C1508" s="1">
        <v>36158</v>
      </c>
      <c r="D1508">
        <f t="shared" si="365"/>
        <v>12</v>
      </c>
      <c r="E1508">
        <f t="shared" si="366"/>
        <v>1998</v>
      </c>
      <c r="F1508" s="15"/>
      <c r="G1508" s="16">
        <f t="shared" si="355"/>
        <v>0.27308333333333379</v>
      </c>
      <c r="H1508" s="16">
        <f t="shared" si="356"/>
        <v>3.2083333333333464E-2</v>
      </c>
      <c r="I1508" s="16">
        <f t="shared" si="357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8"/>
        <v>1.920333333333333</v>
      </c>
      <c r="N1508" s="9">
        <f t="shared" si="359"/>
        <v>2.1934166666666668</v>
      </c>
      <c r="O1508" s="9">
        <f t="shared" si="360"/>
        <v>2.2255000000000003</v>
      </c>
      <c r="P1508" s="9">
        <f t="shared" si="361"/>
        <v>2.2504999999999997</v>
      </c>
      <c r="Q1508" s="9">
        <f t="shared" si="362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x14ac:dyDescent="0.2">
      <c r="A1509">
        <f t="shared" si="363"/>
        <v>3</v>
      </c>
      <c r="B1509">
        <f t="shared" si="364"/>
        <v>12</v>
      </c>
      <c r="C1509" s="1">
        <v>36159</v>
      </c>
      <c r="D1509">
        <f t="shared" si="365"/>
        <v>12</v>
      </c>
      <c r="E1509">
        <f t="shared" si="366"/>
        <v>1998</v>
      </c>
      <c r="F1509" s="15"/>
      <c r="G1509" s="16">
        <f t="shared" si="355"/>
        <v>0.24341666666666617</v>
      </c>
      <c r="H1509" s="16">
        <f t="shared" si="356"/>
        <v>3.2083333333333464E-2</v>
      </c>
      <c r="I1509" s="16">
        <f t="shared" si="357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8"/>
        <v>1.9550000000000001</v>
      </c>
      <c r="N1509" s="9">
        <f t="shared" si="359"/>
        <v>2.1984166666666662</v>
      </c>
      <c r="O1509" s="9">
        <f t="shared" si="360"/>
        <v>2.2304999999999997</v>
      </c>
      <c r="P1509" s="9">
        <f t="shared" si="361"/>
        <v>2.2550833333333333</v>
      </c>
      <c r="Q1509" s="9">
        <f t="shared" si="362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x14ac:dyDescent="0.2">
      <c r="A1510">
        <f t="shared" si="363"/>
        <v>4</v>
      </c>
      <c r="B1510">
        <f t="shared" si="364"/>
        <v>12</v>
      </c>
      <c r="C1510" s="1">
        <v>36160</v>
      </c>
      <c r="D1510">
        <f t="shared" si="365"/>
        <v>12</v>
      </c>
      <c r="E1510">
        <f t="shared" si="366"/>
        <v>1998</v>
      </c>
      <c r="F1510" s="15"/>
      <c r="G1510" s="16">
        <f t="shared" si="355"/>
        <v>0.21941666666666637</v>
      </c>
      <c r="H1510" s="16">
        <f t="shared" si="356"/>
        <v>3.2083333333333464E-2</v>
      </c>
      <c r="I1510" s="16">
        <f t="shared" si="357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8"/>
        <v>1.9789999999999999</v>
      </c>
      <c r="N1510" s="9">
        <f t="shared" si="359"/>
        <v>2.1984166666666662</v>
      </c>
      <c r="O1510" s="9">
        <f t="shared" si="360"/>
        <v>2.2304999999999997</v>
      </c>
      <c r="P1510" s="9">
        <f t="shared" si="361"/>
        <v>2.2550833333333333</v>
      </c>
      <c r="Q1510" s="9">
        <f t="shared" si="362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x14ac:dyDescent="0.2">
      <c r="A1511">
        <f t="shared" si="363"/>
        <v>1</v>
      </c>
      <c r="B1511">
        <f t="shared" si="364"/>
        <v>1</v>
      </c>
      <c r="C1511" s="1">
        <v>36164</v>
      </c>
      <c r="D1511">
        <f t="shared" si="365"/>
        <v>1</v>
      </c>
      <c r="E1511">
        <f t="shared" si="366"/>
        <v>1999</v>
      </c>
      <c r="F1511" s="17">
        <f>L1511-K1511</f>
        <v>0.2829142857142859</v>
      </c>
      <c r="G1511" s="16">
        <f t="shared" si="355"/>
        <v>2.2833333333333705E-2</v>
      </c>
      <c r="H1511" s="16">
        <f t="shared" si="356"/>
        <v>2.4583333333332291E-2</v>
      </c>
      <c r="I1511" s="16">
        <f t="shared" si="357"/>
        <v>4.7416666666665996E-2</v>
      </c>
      <c r="J1511" s="7">
        <f>VLOOKUP(C1511,'Nymex hist.'!A:B,2,0)</f>
        <v>2.0710000000000002</v>
      </c>
      <c r="K1511" s="11">
        <f t="shared" ref="K1511:K1542" si="367">AVERAGE(CO1511:CU1511)</f>
        <v>2.0182857142857142</v>
      </c>
      <c r="L1511" s="11">
        <f>AVERAGE(CV1511:CZ1511)</f>
        <v>2.3012000000000001</v>
      </c>
      <c r="M1511" s="9">
        <f t="shared" si="358"/>
        <v>2.2176666666666667</v>
      </c>
      <c r="N1511" s="9">
        <f t="shared" si="359"/>
        <v>2.2405000000000004</v>
      </c>
      <c r="O1511" s="9">
        <f t="shared" si="360"/>
        <v>2.2650833333333327</v>
      </c>
      <c r="P1511" s="9">
        <f t="shared" si="361"/>
        <v>2.3000833333333328</v>
      </c>
      <c r="Q1511" s="9">
        <f t="shared" si="362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x14ac:dyDescent="0.2">
      <c r="A1512">
        <f t="shared" si="363"/>
        <v>2</v>
      </c>
      <c r="B1512">
        <f t="shared" si="364"/>
        <v>1</v>
      </c>
      <c r="C1512" s="1">
        <v>36165</v>
      </c>
      <c r="D1512">
        <f t="shared" si="365"/>
        <v>1</v>
      </c>
      <c r="E1512">
        <f t="shared" si="366"/>
        <v>1999</v>
      </c>
      <c r="F1512" s="17">
        <f t="shared" ref="F1512:F1575" si="368">L1512-K1512</f>
        <v>0.29408571428571406</v>
      </c>
      <c r="G1512" s="16">
        <f t="shared" si="355"/>
        <v>2.0000000000000018E-2</v>
      </c>
      <c r="H1512" s="16">
        <f t="shared" si="356"/>
        <v>2.4583333333332735E-2</v>
      </c>
      <c r="I1512" s="16">
        <f t="shared" si="357"/>
        <v>4.4583333333332753E-2</v>
      </c>
      <c r="J1512" s="7">
        <f>VLOOKUP(C1512,'Nymex hist.'!A:B,2,0)</f>
        <v>1.9750000000000001</v>
      </c>
      <c r="K1512" s="11">
        <f t="shared" si="367"/>
        <v>1.991714285714286</v>
      </c>
      <c r="L1512" s="11">
        <f t="shared" ref="L1512:L1575" si="369">AVERAGE(CV1512:CZ1512)</f>
        <v>2.2858000000000001</v>
      </c>
      <c r="M1512" s="9">
        <f t="shared" si="358"/>
        <v>2.2025000000000001</v>
      </c>
      <c r="N1512" s="9">
        <f t="shared" si="359"/>
        <v>2.2225000000000001</v>
      </c>
      <c r="O1512" s="9">
        <f t="shared" si="360"/>
        <v>2.2470833333333329</v>
      </c>
      <c r="P1512" s="9">
        <f t="shared" si="361"/>
        <v>2.282083333333333</v>
      </c>
      <c r="Q1512" s="9">
        <f t="shared" si="362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x14ac:dyDescent="0.2">
      <c r="A1513">
        <f t="shared" si="363"/>
        <v>3</v>
      </c>
      <c r="B1513">
        <f t="shared" si="364"/>
        <v>1</v>
      </c>
      <c r="C1513" s="1">
        <v>36166</v>
      </c>
      <c r="D1513">
        <f t="shared" si="365"/>
        <v>1</v>
      </c>
      <c r="E1513">
        <f t="shared" si="366"/>
        <v>1999</v>
      </c>
      <c r="F1513" s="17">
        <f t="shared" si="368"/>
        <v>0.3100857142857143</v>
      </c>
      <c r="G1513" s="16">
        <f t="shared" si="355"/>
        <v>2.2583333333332956E-2</v>
      </c>
      <c r="H1513" s="16">
        <f t="shared" si="356"/>
        <v>2.4583333333333623E-2</v>
      </c>
      <c r="I1513" s="16">
        <f t="shared" si="357"/>
        <v>4.7166666666666579E-2</v>
      </c>
      <c r="J1513" s="7">
        <f>VLOOKUP(C1513,'Nymex hist.'!A:B,2,0)</f>
        <v>1.931</v>
      </c>
      <c r="K1513" s="11">
        <f t="shared" si="367"/>
        <v>1.9637142857142857</v>
      </c>
      <c r="L1513" s="11">
        <f t="shared" si="369"/>
        <v>2.2738</v>
      </c>
      <c r="M1513" s="9">
        <f t="shared" si="358"/>
        <v>2.193916666666667</v>
      </c>
      <c r="N1513" s="9">
        <f t="shared" si="359"/>
        <v>2.2164999999999999</v>
      </c>
      <c r="O1513" s="9">
        <f t="shared" si="360"/>
        <v>2.2410833333333335</v>
      </c>
      <c r="P1513" s="9">
        <f t="shared" si="361"/>
        <v>2.2760833333333328</v>
      </c>
      <c r="Q1513" s="9">
        <f t="shared" si="362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">
      <c r="A1514" s="31">
        <f t="shared" si="363"/>
        <v>4</v>
      </c>
      <c r="B1514" s="31">
        <f t="shared" si="364"/>
        <v>1</v>
      </c>
      <c r="C1514" s="1">
        <v>36167</v>
      </c>
      <c r="D1514">
        <f t="shared" si="365"/>
        <v>1</v>
      </c>
      <c r="E1514">
        <f t="shared" si="366"/>
        <v>1999</v>
      </c>
      <c r="F1514" s="19">
        <f t="shared" si="368"/>
        <v>0.33320000000000038</v>
      </c>
      <c r="G1514" s="19">
        <f t="shared" si="355"/>
        <v>2.1749999999999936E-2</v>
      </c>
      <c r="H1514" s="19">
        <f t="shared" si="356"/>
        <v>2.5416666666666643E-2</v>
      </c>
      <c r="I1514" s="19">
        <f t="shared" si="357"/>
        <v>4.7166666666666579E-2</v>
      </c>
      <c r="J1514" s="21">
        <f>VLOOKUP(C1514,'Nymex hist.'!A:B,2,0)</f>
        <v>1.8360000000000001</v>
      </c>
      <c r="K1514" s="21">
        <f t="shared" si="367"/>
        <v>1.91</v>
      </c>
      <c r="L1514" s="21">
        <f t="shared" si="369"/>
        <v>2.2432000000000003</v>
      </c>
      <c r="M1514" s="21">
        <f t="shared" si="358"/>
        <v>2.1734166666666668</v>
      </c>
      <c r="N1514" s="21">
        <f t="shared" si="359"/>
        <v>2.1951666666666667</v>
      </c>
      <c r="O1514" s="21">
        <f t="shared" si="360"/>
        <v>2.2205833333333334</v>
      </c>
      <c r="P1514" s="21">
        <f t="shared" si="361"/>
        <v>2.2555833333333331</v>
      </c>
      <c r="Q1514" s="21">
        <f t="shared" si="362"/>
        <v>2.3005833333333334</v>
      </c>
      <c r="R1514" s="8">
        <v>36167</v>
      </c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9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  <c r="BO1514" s="27"/>
      <c r="BP1514" s="27"/>
      <c r="BQ1514" s="27"/>
      <c r="BR1514" s="27"/>
      <c r="BS1514" s="27"/>
      <c r="BT1514" s="27"/>
      <c r="BU1514" s="27"/>
      <c r="BV1514" s="27"/>
      <c r="BW1514" s="27"/>
      <c r="BX1514" s="27"/>
      <c r="BY1514" s="27"/>
      <c r="BZ1514" s="27"/>
      <c r="CA1514" s="27"/>
      <c r="CB1514" s="27"/>
      <c r="CC1514" s="27"/>
      <c r="CD1514" s="27"/>
      <c r="CE1514" s="27"/>
      <c r="CF1514" s="27"/>
      <c r="CG1514" s="27"/>
      <c r="CH1514" s="27"/>
      <c r="CI1514" s="27"/>
      <c r="CJ1514" s="27"/>
      <c r="CK1514" s="27"/>
      <c r="CL1514" s="27"/>
      <c r="CM1514" s="27">
        <v>1.8360000000000001</v>
      </c>
      <c r="CN1514" s="27">
        <v>1.8560000000000001</v>
      </c>
      <c r="CO1514" s="27">
        <v>1.847</v>
      </c>
      <c r="CP1514" s="27">
        <v>1.865</v>
      </c>
      <c r="CQ1514" s="27">
        <v>1.885</v>
      </c>
      <c r="CR1514" s="27">
        <v>1.905</v>
      </c>
      <c r="CS1514" s="27">
        <v>1.9279999999999999</v>
      </c>
      <c r="CT1514" s="27">
        <v>1.95</v>
      </c>
      <c r="CU1514" s="27">
        <v>1.99</v>
      </c>
      <c r="CV1514" s="27">
        <v>2.125</v>
      </c>
      <c r="CW1514" s="27">
        <v>2.29</v>
      </c>
      <c r="CX1514" s="27">
        <v>2.35</v>
      </c>
      <c r="CY1514" s="27">
        <v>2.2749999999999999</v>
      </c>
      <c r="CZ1514" s="27">
        <v>2.1760000000000002</v>
      </c>
      <c r="DA1514" s="27">
        <v>2.0950000000000002</v>
      </c>
      <c r="DB1514" s="27">
        <v>2.0699999999999998</v>
      </c>
      <c r="DC1514" s="27">
        <v>2.08</v>
      </c>
      <c r="DD1514" s="27">
        <v>2.093</v>
      </c>
      <c r="DE1514" s="27">
        <v>2.0960000000000001</v>
      </c>
      <c r="DF1514" s="27">
        <v>2.097</v>
      </c>
      <c r="DG1514" s="27">
        <v>2.1160000000000001</v>
      </c>
      <c r="DH1514" s="27">
        <v>2.2429999999999999</v>
      </c>
      <c r="DI1514" s="27">
        <v>2.39</v>
      </c>
      <c r="DJ1514" s="27">
        <v>2.42</v>
      </c>
      <c r="DK1514" s="27">
        <v>2.3050000000000002</v>
      </c>
      <c r="DL1514" s="27">
        <v>2.206</v>
      </c>
      <c r="DM1514" s="27">
        <v>2.1070000000000002</v>
      </c>
      <c r="DN1514" s="27">
        <v>2.0920000000000001</v>
      </c>
      <c r="DO1514" s="27">
        <v>2.0939999999999999</v>
      </c>
      <c r="DP1514" s="27">
        <v>2.0939999999999999</v>
      </c>
      <c r="DQ1514" s="27">
        <v>2.1019999999999999</v>
      </c>
      <c r="DR1514" s="27">
        <v>2.1080000000000001</v>
      </c>
      <c r="DS1514" s="27">
        <v>2.133</v>
      </c>
      <c r="DT1514" s="27">
        <v>2.2709999999999999</v>
      </c>
      <c r="DU1514" s="27">
        <v>2.41</v>
      </c>
      <c r="DV1514" s="27">
        <v>2.4500000000000002</v>
      </c>
      <c r="DW1514" s="27">
        <v>2.33</v>
      </c>
      <c r="DX1514" s="27">
        <v>2.2309999999999999</v>
      </c>
      <c r="DY1514" s="27">
        <v>2.1320000000000001</v>
      </c>
      <c r="DZ1514" s="27">
        <v>2.117</v>
      </c>
      <c r="EA1514" s="27">
        <v>2.1190000000000002</v>
      </c>
      <c r="EB1514" s="27">
        <v>2.1190000000000002</v>
      </c>
      <c r="EC1514" s="27">
        <v>2.1269999999999998</v>
      </c>
      <c r="ED1514" s="27">
        <v>2.133</v>
      </c>
      <c r="EE1514" s="27">
        <v>2.1579999999999999</v>
      </c>
      <c r="EF1514" s="27">
        <v>2.2959999999999998</v>
      </c>
      <c r="EG1514" s="27">
        <v>2.4350000000000001</v>
      </c>
      <c r="EH1514" s="27">
        <v>2.4849999999999999</v>
      </c>
      <c r="EI1514" s="27">
        <v>2.3650000000000002</v>
      </c>
      <c r="EJ1514" s="27">
        <v>2.266</v>
      </c>
      <c r="EK1514" s="27">
        <v>2.1669999999999998</v>
      </c>
      <c r="EL1514" s="27">
        <v>2.1520000000000001</v>
      </c>
      <c r="EM1514" s="27">
        <v>2.1539999999999999</v>
      </c>
      <c r="EN1514" s="27">
        <v>2.1539999999999999</v>
      </c>
      <c r="EO1514" s="27">
        <v>2.1619999999999999</v>
      </c>
      <c r="EP1514" s="27">
        <v>2.1680000000000001</v>
      </c>
      <c r="EQ1514" s="27">
        <v>2.1930000000000001</v>
      </c>
      <c r="ER1514" s="27">
        <v>2.331</v>
      </c>
      <c r="ES1514" s="27">
        <v>2.4700000000000002</v>
      </c>
      <c r="ET1514" s="27">
        <v>2.5299999999999998</v>
      </c>
      <c r="EU1514" s="27">
        <v>2.41</v>
      </c>
      <c r="EV1514" s="27">
        <v>2.3109999999999999</v>
      </c>
      <c r="EW1514" s="27">
        <v>2.2120000000000002</v>
      </c>
      <c r="EX1514" s="27">
        <v>2.1970000000000001</v>
      </c>
      <c r="EY1514" s="27">
        <v>2.1989999999999998</v>
      </c>
      <c r="EZ1514" s="27">
        <v>2.1989999999999998</v>
      </c>
      <c r="FA1514" s="27">
        <v>2.2069999999999999</v>
      </c>
      <c r="FB1514" s="27">
        <v>2.2130000000000001</v>
      </c>
      <c r="FC1514" s="27">
        <v>2.238</v>
      </c>
      <c r="FD1514" s="27">
        <v>2.3759999999999999</v>
      </c>
      <c r="FE1514" s="27">
        <v>2.5150000000000001</v>
      </c>
      <c r="FF1514" s="27">
        <v>2.585</v>
      </c>
      <c r="FG1514" s="27"/>
      <c r="FH1514" s="27"/>
      <c r="FI1514" s="27"/>
      <c r="FJ1514" s="27"/>
      <c r="FK1514" s="27"/>
      <c r="FL1514" s="27"/>
      <c r="FM1514" s="27"/>
      <c r="FN1514" s="27"/>
      <c r="FO1514" s="27"/>
      <c r="FP1514" s="27"/>
      <c r="FQ1514" s="27"/>
      <c r="FR1514" s="27"/>
      <c r="FS1514" s="27"/>
      <c r="FT1514" s="27"/>
      <c r="FU1514" s="27"/>
      <c r="FV1514" s="27"/>
      <c r="FW1514" s="27"/>
      <c r="FX1514" s="27"/>
      <c r="FY1514" s="27"/>
      <c r="FZ1514" s="27"/>
      <c r="GA1514" s="27"/>
      <c r="GB1514" s="27"/>
      <c r="GC1514" s="27"/>
      <c r="GD1514" s="27"/>
      <c r="GE1514" s="27"/>
      <c r="GF1514" s="27"/>
      <c r="GG1514" s="27"/>
      <c r="GH1514" s="27"/>
      <c r="GI1514" s="27"/>
      <c r="GJ1514" s="27"/>
      <c r="GK1514" s="27"/>
      <c r="GL1514" s="27"/>
      <c r="GM1514" s="27"/>
      <c r="GN1514" s="27"/>
      <c r="GO1514" s="27"/>
      <c r="GP1514" s="27"/>
      <c r="GQ1514" s="27"/>
    </row>
    <row r="1515" spans="1:199" customFormat="1" x14ac:dyDescent="0.2">
      <c r="A1515">
        <f t="shared" si="363"/>
        <v>5</v>
      </c>
      <c r="B1515">
        <f t="shared" si="364"/>
        <v>1</v>
      </c>
      <c r="C1515" s="1">
        <v>36168</v>
      </c>
      <c r="D1515">
        <f t="shared" si="365"/>
        <v>1</v>
      </c>
      <c r="E1515">
        <f t="shared" si="366"/>
        <v>1999</v>
      </c>
      <c r="F1515" s="17">
        <f t="shared" si="368"/>
        <v>0.32054285714285724</v>
      </c>
      <c r="G1515" s="16">
        <f t="shared" si="355"/>
        <v>3.1500000000000306E-2</v>
      </c>
      <c r="H1515" s="16">
        <f t="shared" si="356"/>
        <v>2.5416666666666643E-2</v>
      </c>
      <c r="I1515" s="16">
        <f t="shared" si="357"/>
        <v>5.6916666666666949E-2</v>
      </c>
      <c r="J1515" s="7">
        <f>VLOOKUP(C1515,'Nymex hist.'!A:B,2,0)</f>
        <v>1.83</v>
      </c>
      <c r="K1515" s="11">
        <f t="shared" si="367"/>
        <v>1.9108571428571426</v>
      </c>
      <c r="L1515" s="11">
        <f t="shared" si="369"/>
        <v>2.2313999999999998</v>
      </c>
      <c r="M1515" s="9">
        <f t="shared" si="358"/>
        <v>2.1637499999999998</v>
      </c>
      <c r="N1515" s="9">
        <f t="shared" si="359"/>
        <v>2.1952500000000001</v>
      </c>
      <c r="O1515" s="9">
        <f t="shared" si="360"/>
        <v>2.2206666666666668</v>
      </c>
      <c r="P1515" s="9">
        <f t="shared" si="361"/>
        <v>2.2556666666666665</v>
      </c>
      <c r="Q1515" s="9">
        <f t="shared" si="362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x14ac:dyDescent="0.2">
      <c r="A1516">
        <f t="shared" si="363"/>
        <v>1</v>
      </c>
      <c r="B1516">
        <f t="shared" si="364"/>
        <v>1</v>
      </c>
      <c r="C1516" s="1">
        <v>36171</v>
      </c>
      <c r="D1516">
        <f t="shared" si="365"/>
        <v>1</v>
      </c>
      <c r="E1516">
        <f t="shared" si="366"/>
        <v>1999</v>
      </c>
      <c r="F1516" s="17">
        <f t="shared" si="368"/>
        <v>0.32951428571428543</v>
      </c>
      <c r="G1516" s="16">
        <f t="shared" si="355"/>
        <v>4.0999999999999481E-2</v>
      </c>
      <c r="H1516" s="16">
        <f t="shared" si="356"/>
        <v>3.0000000000000249E-2</v>
      </c>
      <c r="I1516" s="16">
        <f t="shared" si="357"/>
        <v>7.099999999999973E-2</v>
      </c>
      <c r="J1516" s="7">
        <f>VLOOKUP(C1516,'Nymex hist.'!A:B,2,0)</f>
        <v>1.7789999999999999</v>
      </c>
      <c r="K1516" s="11">
        <f t="shared" si="367"/>
        <v>1.8942857142857144</v>
      </c>
      <c r="L1516" s="11">
        <f t="shared" si="369"/>
        <v>2.2237999999999998</v>
      </c>
      <c r="M1516" s="9">
        <f t="shared" si="358"/>
        <v>2.16425</v>
      </c>
      <c r="N1516" s="9">
        <f t="shared" si="359"/>
        <v>2.2052499999999995</v>
      </c>
      <c r="O1516" s="9">
        <f t="shared" si="360"/>
        <v>2.2352499999999997</v>
      </c>
      <c r="P1516" s="9">
        <f t="shared" si="361"/>
        <v>2.2752499999999998</v>
      </c>
      <c r="Q1516" s="9">
        <f t="shared" si="362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x14ac:dyDescent="0.2">
      <c r="A1517">
        <f t="shared" si="363"/>
        <v>2</v>
      </c>
      <c r="B1517">
        <f t="shared" si="364"/>
        <v>1</v>
      </c>
      <c r="C1517" s="1">
        <v>36172</v>
      </c>
      <c r="D1517">
        <f t="shared" si="365"/>
        <v>1</v>
      </c>
      <c r="E1517">
        <f t="shared" si="366"/>
        <v>1999</v>
      </c>
      <c r="F1517" s="17">
        <f t="shared" si="368"/>
        <v>0.3199714285714288</v>
      </c>
      <c r="G1517" s="16">
        <f t="shared" si="355"/>
        <v>4.0333333333333332E-2</v>
      </c>
      <c r="H1517" s="16">
        <f t="shared" si="356"/>
        <v>3.0833333333332824E-2</v>
      </c>
      <c r="I1517" s="16">
        <f t="shared" si="357"/>
        <v>7.1166666666666156E-2</v>
      </c>
      <c r="J1517" s="7">
        <f>VLOOKUP(C1517,'Nymex hist.'!A:B,2,0)</f>
        <v>1.821</v>
      </c>
      <c r="K1517" s="11">
        <f t="shared" si="367"/>
        <v>1.9194285714285715</v>
      </c>
      <c r="L1517" s="11">
        <f t="shared" si="369"/>
        <v>2.2394000000000003</v>
      </c>
      <c r="M1517" s="9">
        <f t="shared" si="358"/>
        <v>2.1781666666666668</v>
      </c>
      <c r="N1517" s="9">
        <f t="shared" si="359"/>
        <v>2.2185000000000001</v>
      </c>
      <c r="O1517" s="9">
        <f t="shared" si="360"/>
        <v>2.249333333333333</v>
      </c>
      <c r="P1517" s="9">
        <f t="shared" si="361"/>
        <v>2.289333333333333</v>
      </c>
      <c r="Q1517" s="9">
        <f t="shared" si="362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x14ac:dyDescent="0.2">
      <c r="A1518">
        <f t="shared" si="363"/>
        <v>3</v>
      </c>
      <c r="B1518">
        <f t="shared" si="364"/>
        <v>1</v>
      </c>
      <c r="C1518" s="1">
        <v>36173</v>
      </c>
      <c r="D1518">
        <f t="shared" si="365"/>
        <v>1</v>
      </c>
      <c r="E1518">
        <f t="shared" si="366"/>
        <v>1999</v>
      </c>
      <c r="F1518" s="17">
        <f t="shared" si="368"/>
        <v>0.33491428571428616</v>
      </c>
      <c r="G1518" s="16">
        <f t="shared" si="355"/>
        <v>4.5250000000000234E-2</v>
      </c>
      <c r="H1518" s="16">
        <f t="shared" si="356"/>
        <v>3.1249999999999556E-2</v>
      </c>
      <c r="I1518" s="16">
        <f t="shared" si="357"/>
        <v>7.649999999999979E-2</v>
      </c>
      <c r="J1518" s="7">
        <f>VLOOKUP(C1518,'Nymex hist.'!A:B,2,0)</f>
        <v>1.77</v>
      </c>
      <c r="K1518" s="11">
        <f t="shared" si="367"/>
        <v>1.8962857142857141</v>
      </c>
      <c r="L1518" s="11">
        <f t="shared" si="369"/>
        <v>2.2312000000000003</v>
      </c>
      <c r="M1518" s="9">
        <f t="shared" si="358"/>
        <v>2.1729166666666666</v>
      </c>
      <c r="N1518" s="9">
        <f t="shared" si="359"/>
        <v>2.2181666666666668</v>
      </c>
      <c r="O1518" s="9">
        <f t="shared" si="360"/>
        <v>2.2494166666666664</v>
      </c>
      <c r="P1518" s="9">
        <f t="shared" si="361"/>
        <v>2.289416666666666</v>
      </c>
      <c r="Q1518" s="9">
        <f t="shared" si="362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">
      <c r="A1519" s="31">
        <f t="shared" si="363"/>
        <v>4</v>
      </c>
      <c r="B1519" s="31">
        <f t="shared" si="364"/>
        <v>1</v>
      </c>
      <c r="C1519" s="1">
        <v>36174</v>
      </c>
      <c r="D1519">
        <f t="shared" si="365"/>
        <v>1</v>
      </c>
      <c r="E1519">
        <f t="shared" si="366"/>
        <v>1999</v>
      </c>
      <c r="F1519" s="19">
        <f t="shared" si="368"/>
        <v>0.32965714285714309</v>
      </c>
      <c r="G1519" s="19">
        <f t="shared" si="355"/>
        <v>4.6916666666666273E-2</v>
      </c>
      <c r="H1519" s="19">
        <f t="shared" si="356"/>
        <v>3.1666666666666732E-2</v>
      </c>
      <c r="I1519" s="19">
        <f t="shared" si="357"/>
        <v>7.8583333333333005E-2</v>
      </c>
      <c r="J1519" s="21">
        <f>VLOOKUP(C1519,'Nymex hist.'!A:B,2,0)</f>
        <v>1.8089999999999999</v>
      </c>
      <c r="K1519" s="21">
        <f t="shared" si="367"/>
        <v>1.919142857142857</v>
      </c>
      <c r="L1519" s="21">
        <f t="shared" si="369"/>
        <v>2.2488000000000001</v>
      </c>
      <c r="M1519" s="21">
        <f t="shared" si="358"/>
        <v>2.185916666666667</v>
      </c>
      <c r="N1519" s="21">
        <f t="shared" si="359"/>
        <v>2.2328333333333332</v>
      </c>
      <c r="O1519" s="21">
        <f t="shared" si="360"/>
        <v>2.2645</v>
      </c>
      <c r="P1519" s="21">
        <f t="shared" si="361"/>
        <v>2.3045</v>
      </c>
      <c r="Q1519" s="21">
        <f t="shared" si="362"/>
        <v>2.3544999999999998</v>
      </c>
      <c r="R1519" s="8">
        <v>36174</v>
      </c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9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  <c r="BO1519" s="27"/>
      <c r="BP1519" s="27"/>
      <c r="BQ1519" s="27"/>
      <c r="BR1519" s="27"/>
      <c r="BS1519" s="27"/>
      <c r="BT1519" s="27"/>
      <c r="BU1519" s="27"/>
      <c r="BV1519" s="27"/>
      <c r="BW1519" s="27"/>
      <c r="BX1519" s="27"/>
      <c r="BY1519" s="27"/>
      <c r="BZ1519" s="27"/>
      <c r="CA1519" s="27"/>
      <c r="CB1519" s="27"/>
      <c r="CC1519" s="27"/>
      <c r="CD1519" s="27"/>
      <c r="CE1519" s="27"/>
      <c r="CF1519" s="27"/>
      <c r="CG1519" s="27"/>
      <c r="CH1519" s="27"/>
      <c r="CI1519" s="27"/>
      <c r="CJ1519" s="27"/>
      <c r="CK1519" s="27"/>
      <c r="CL1519" s="27"/>
      <c r="CM1519" s="27">
        <v>1.8089999999999999</v>
      </c>
      <c r="CN1519" s="27">
        <v>1.8320000000000001</v>
      </c>
      <c r="CO1519" s="27">
        <v>1.845</v>
      </c>
      <c r="CP1519" s="27">
        <v>1.867</v>
      </c>
      <c r="CQ1519" s="27">
        <v>1.8919999999999999</v>
      </c>
      <c r="CR1519" s="27">
        <v>1.92</v>
      </c>
      <c r="CS1519" s="27">
        <v>1.94</v>
      </c>
      <c r="CT1519" s="27">
        <v>1.96</v>
      </c>
      <c r="CU1519" s="27">
        <v>2.0099999999999998</v>
      </c>
      <c r="CV1519" s="27">
        <v>2.15</v>
      </c>
      <c r="CW1519" s="27">
        <v>2.2999999999999998</v>
      </c>
      <c r="CX1519" s="27">
        <v>2.347</v>
      </c>
      <c r="CY1519" s="27">
        <v>2.2719999999999998</v>
      </c>
      <c r="CZ1519" s="27">
        <v>2.1749999999999998</v>
      </c>
      <c r="DA1519" s="27">
        <v>2.1070000000000002</v>
      </c>
      <c r="DB1519" s="27">
        <v>2.0830000000000002</v>
      </c>
      <c r="DC1519" s="27">
        <v>2.0939999999999999</v>
      </c>
      <c r="DD1519" s="27">
        <v>2.109</v>
      </c>
      <c r="DE1519" s="27">
        <v>2.113</v>
      </c>
      <c r="DF1519" s="27">
        <v>2.1160000000000001</v>
      </c>
      <c r="DG1519" s="27">
        <v>2.1360000000000001</v>
      </c>
      <c r="DH1519" s="27">
        <v>2.2650000000000001</v>
      </c>
      <c r="DI1519" s="27">
        <v>2.4140000000000001</v>
      </c>
      <c r="DJ1519" s="27">
        <v>2.4470000000000001</v>
      </c>
      <c r="DK1519" s="27">
        <v>2.3380000000000001</v>
      </c>
      <c r="DL1519" s="27">
        <v>2.238</v>
      </c>
      <c r="DM1519" s="27">
        <v>2.141</v>
      </c>
      <c r="DN1519" s="27">
        <v>2.1259999999999999</v>
      </c>
      <c r="DO1519" s="27">
        <v>2.13</v>
      </c>
      <c r="DP1519" s="27">
        <v>2.1339999999999999</v>
      </c>
      <c r="DQ1519" s="27">
        <v>2.1419999999999999</v>
      </c>
      <c r="DR1519" s="27">
        <v>2.149</v>
      </c>
      <c r="DS1519" s="27">
        <v>2.1760000000000002</v>
      </c>
      <c r="DT1519" s="27">
        <v>2.3159999999999998</v>
      </c>
      <c r="DU1519" s="27">
        <v>2.4569999999999999</v>
      </c>
      <c r="DV1519" s="27">
        <v>2.4969999999999999</v>
      </c>
      <c r="DW1519" s="27">
        <v>2.3679999999999999</v>
      </c>
      <c r="DX1519" s="27">
        <v>2.2679999999999998</v>
      </c>
      <c r="DY1519" s="27">
        <v>2.1709999999999998</v>
      </c>
      <c r="DZ1519" s="27">
        <v>2.1560000000000001</v>
      </c>
      <c r="EA1519" s="27">
        <v>2.16</v>
      </c>
      <c r="EB1519" s="27">
        <v>2.1640000000000001</v>
      </c>
      <c r="EC1519" s="27">
        <v>2.1720000000000002</v>
      </c>
      <c r="ED1519" s="27">
        <v>2.1789999999999998</v>
      </c>
      <c r="EE1519" s="27">
        <v>2.206</v>
      </c>
      <c r="EF1519" s="27">
        <v>2.3460000000000001</v>
      </c>
      <c r="EG1519" s="27">
        <v>2.4870000000000001</v>
      </c>
      <c r="EH1519" s="27">
        <v>2.5369999999999999</v>
      </c>
      <c r="EI1519" s="27">
        <v>2.4079999999999999</v>
      </c>
      <c r="EJ1519" s="27">
        <v>2.3079999999999998</v>
      </c>
      <c r="EK1519" s="27">
        <v>2.2109999999999999</v>
      </c>
      <c r="EL1519" s="27">
        <v>2.1960000000000002</v>
      </c>
      <c r="EM1519" s="27">
        <v>2.2000000000000002</v>
      </c>
      <c r="EN1519" s="27">
        <v>2.2040000000000002</v>
      </c>
      <c r="EO1519" s="27">
        <v>2.2120000000000002</v>
      </c>
      <c r="EP1519" s="27">
        <v>2.2189999999999999</v>
      </c>
      <c r="EQ1519" s="27">
        <v>2.246</v>
      </c>
      <c r="ER1519" s="27">
        <v>2.3860000000000001</v>
      </c>
      <c r="ES1519" s="27">
        <v>2.5270000000000001</v>
      </c>
      <c r="ET1519" s="27">
        <v>2.5870000000000002</v>
      </c>
      <c r="EU1519" s="27">
        <v>2.4580000000000002</v>
      </c>
      <c r="EV1519" s="27">
        <v>2.3580000000000001</v>
      </c>
      <c r="EW1519" s="27">
        <v>2.2610000000000001</v>
      </c>
      <c r="EX1519" s="27">
        <v>2.246</v>
      </c>
      <c r="EY1519" s="27">
        <v>2.25</v>
      </c>
      <c r="EZ1519" s="27">
        <v>2.254</v>
      </c>
      <c r="FA1519" s="27">
        <v>2.262</v>
      </c>
      <c r="FB1519" s="27">
        <v>2.2690000000000001</v>
      </c>
      <c r="FC1519" s="27">
        <v>2.2959999999999998</v>
      </c>
      <c r="FD1519" s="27">
        <v>2.4359999999999999</v>
      </c>
      <c r="FE1519" s="27">
        <v>2.577</v>
      </c>
      <c r="FF1519" s="27">
        <v>2.6469999999999998</v>
      </c>
      <c r="FG1519" s="27"/>
      <c r="FH1519" s="27"/>
      <c r="FI1519" s="27"/>
      <c r="FJ1519" s="27"/>
      <c r="FK1519" s="27"/>
      <c r="FL1519" s="27"/>
      <c r="FM1519" s="27"/>
      <c r="FN1519" s="27"/>
      <c r="FO1519" s="27"/>
      <c r="FP1519" s="27"/>
      <c r="FQ1519" s="27"/>
      <c r="FR1519" s="27"/>
      <c r="FS1519" s="27"/>
      <c r="FT1519" s="27"/>
      <c r="FU1519" s="27"/>
      <c r="FV1519" s="27"/>
      <c r="FW1519" s="27"/>
      <c r="FX1519" s="27"/>
      <c r="FY1519" s="27"/>
      <c r="FZ1519" s="27"/>
      <c r="GA1519" s="27"/>
      <c r="GB1519" s="27"/>
      <c r="GC1519" s="27"/>
      <c r="GD1519" s="27"/>
      <c r="GE1519" s="27"/>
      <c r="GF1519" s="27"/>
      <c r="GG1519" s="27"/>
      <c r="GH1519" s="27"/>
      <c r="GI1519" s="27"/>
      <c r="GJ1519" s="27"/>
      <c r="GK1519" s="27"/>
      <c r="GL1519" s="27"/>
      <c r="GM1519" s="27"/>
      <c r="GN1519" s="27"/>
      <c r="GO1519" s="27"/>
      <c r="GP1519" s="27"/>
      <c r="GQ1519" s="27"/>
    </row>
    <row r="1520" spans="1:199" customFormat="1" x14ac:dyDescent="0.2">
      <c r="A1520">
        <f t="shared" si="363"/>
        <v>5</v>
      </c>
      <c r="B1520">
        <f t="shared" si="364"/>
        <v>1</v>
      </c>
      <c r="C1520" s="1">
        <v>36175</v>
      </c>
      <c r="D1520">
        <f t="shared" si="365"/>
        <v>1</v>
      </c>
      <c r="E1520">
        <f t="shared" si="366"/>
        <v>1999</v>
      </c>
      <c r="F1520" s="17">
        <f t="shared" si="368"/>
        <v>0.33208571428571454</v>
      </c>
      <c r="G1520" s="16">
        <f t="shared" si="355"/>
        <v>4.6916666666666273E-2</v>
      </c>
      <c r="H1520" s="16">
        <f t="shared" si="356"/>
        <v>3.1666666666666732E-2</v>
      </c>
      <c r="I1520" s="16">
        <f t="shared" si="357"/>
        <v>7.8583333333333005E-2</v>
      </c>
      <c r="J1520" s="7">
        <f>VLOOKUP(C1520,'Nymex hist.'!A:B,2,0)</f>
        <v>1.796</v>
      </c>
      <c r="K1520" s="11">
        <f t="shared" si="367"/>
        <v>1.9167142857142856</v>
      </c>
      <c r="L1520" s="11">
        <f t="shared" si="369"/>
        <v>2.2488000000000001</v>
      </c>
      <c r="M1520" s="9">
        <f t="shared" si="358"/>
        <v>2.185916666666667</v>
      </c>
      <c r="N1520" s="9">
        <f t="shared" si="359"/>
        <v>2.2328333333333332</v>
      </c>
      <c r="O1520" s="9">
        <f t="shared" si="360"/>
        <v>2.2645</v>
      </c>
      <c r="P1520" s="9">
        <f t="shared" si="361"/>
        <v>2.3045</v>
      </c>
      <c r="Q1520" s="9">
        <f t="shared" si="362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x14ac:dyDescent="0.2">
      <c r="A1521">
        <f t="shared" si="363"/>
        <v>1</v>
      </c>
      <c r="B1521">
        <f t="shared" si="364"/>
        <v>1</v>
      </c>
      <c r="C1521" s="1">
        <v>36178</v>
      </c>
      <c r="D1521">
        <f t="shared" si="365"/>
        <v>1</v>
      </c>
      <c r="E1521">
        <f t="shared" si="366"/>
        <v>1999</v>
      </c>
      <c r="F1521" s="17">
        <f t="shared" si="368"/>
        <v>0.33208571428571454</v>
      </c>
      <c r="G1521" s="16">
        <f t="shared" si="355"/>
        <v>4.6916666666666273E-2</v>
      </c>
      <c r="H1521" s="16">
        <f t="shared" si="356"/>
        <v>3.1666666666666732E-2</v>
      </c>
      <c r="I1521" s="16">
        <f t="shared" si="357"/>
        <v>7.8583333333333005E-2</v>
      </c>
      <c r="J1521" s="7">
        <f>VLOOKUP(C1521,'Nymex hist.'!A:B,2,0)</f>
        <v>1.8049999999999999</v>
      </c>
      <c r="K1521" s="11">
        <f t="shared" si="367"/>
        <v>1.9167142857142856</v>
      </c>
      <c r="L1521" s="11">
        <f t="shared" si="369"/>
        <v>2.2488000000000001</v>
      </c>
      <c r="M1521" s="9">
        <f t="shared" si="358"/>
        <v>2.185916666666667</v>
      </c>
      <c r="N1521" s="9">
        <f t="shared" si="359"/>
        <v>2.2328333333333332</v>
      </c>
      <c r="O1521" s="9">
        <f t="shared" si="360"/>
        <v>2.2645</v>
      </c>
      <c r="P1521" s="9">
        <f t="shared" si="361"/>
        <v>2.3045</v>
      </c>
      <c r="Q1521" s="9">
        <f t="shared" si="362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x14ac:dyDescent="0.2">
      <c r="A1522">
        <f t="shared" si="363"/>
        <v>2</v>
      </c>
      <c r="B1522">
        <f t="shared" si="364"/>
        <v>1</v>
      </c>
      <c r="C1522" s="1">
        <v>36179</v>
      </c>
      <c r="D1522">
        <f t="shared" si="365"/>
        <v>1</v>
      </c>
      <c r="E1522">
        <f t="shared" si="366"/>
        <v>1999</v>
      </c>
      <c r="F1522" s="17">
        <f t="shared" si="368"/>
        <v>0.32725714285714314</v>
      </c>
      <c r="G1522" s="16">
        <f t="shared" si="355"/>
        <v>5.6083333333332597E-2</v>
      </c>
      <c r="H1522" s="16">
        <f t="shared" si="356"/>
        <v>3.2250000000000778E-2</v>
      </c>
      <c r="I1522" s="16">
        <f t="shared" si="357"/>
        <v>8.8333333333333375E-2</v>
      </c>
      <c r="J1522" s="7">
        <f>VLOOKUP(C1522,'Nymex hist.'!A:B,2,0)</f>
        <v>1.8169999999999999</v>
      </c>
      <c r="K1522" s="11">
        <f t="shared" si="367"/>
        <v>1.921142857142857</v>
      </c>
      <c r="L1522" s="11">
        <f t="shared" si="369"/>
        <v>2.2484000000000002</v>
      </c>
      <c r="M1522" s="9">
        <f t="shared" si="358"/>
        <v>2.185916666666667</v>
      </c>
      <c r="N1522" s="9">
        <f t="shared" si="359"/>
        <v>2.2419999999999995</v>
      </c>
      <c r="O1522" s="9">
        <f t="shared" si="360"/>
        <v>2.2742500000000003</v>
      </c>
      <c r="P1522" s="9">
        <f t="shared" si="361"/>
        <v>2.3142499999999999</v>
      </c>
      <c r="Q1522" s="9">
        <f t="shared" si="362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x14ac:dyDescent="0.2">
      <c r="A1523">
        <f t="shared" si="363"/>
        <v>3</v>
      </c>
      <c r="B1523">
        <f t="shared" si="364"/>
        <v>1</v>
      </c>
      <c r="C1523" s="1">
        <v>36180</v>
      </c>
      <c r="D1523">
        <f t="shared" si="365"/>
        <v>1</v>
      </c>
      <c r="E1523">
        <f t="shared" si="366"/>
        <v>1999</v>
      </c>
      <c r="F1523" s="17">
        <f t="shared" si="368"/>
        <v>0.32348571428571482</v>
      </c>
      <c r="G1523" s="16">
        <f t="shared" si="355"/>
        <v>6.5333333333333243E-2</v>
      </c>
      <c r="H1523" s="16">
        <f t="shared" si="356"/>
        <v>4.1833333333332945E-2</v>
      </c>
      <c r="I1523" s="16">
        <f t="shared" si="357"/>
        <v>0.10716666666666619</v>
      </c>
      <c r="J1523" s="7">
        <f>VLOOKUP(C1523,'Nymex hist.'!A:B,2,0)</f>
        <v>1.827</v>
      </c>
      <c r="K1523" s="11">
        <f t="shared" si="367"/>
        <v>1.9257142857142857</v>
      </c>
      <c r="L1523" s="11">
        <f t="shared" si="369"/>
        <v>2.2492000000000005</v>
      </c>
      <c r="M1523" s="9">
        <f t="shared" si="358"/>
        <v>2.1912500000000001</v>
      </c>
      <c r="N1523" s="9">
        <f t="shared" si="359"/>
        <v>2.2565833333333334</v>
      </c>
      <c r="O1523" s="9">
        <f t="shared" si="360"/>
        <v>2.2984166666666663</v>
      </c>
      <c r="P1523" s="9">
        <f t="shared" si="361"/>
        <v>2.3384166666666668</v>
      </c>
      <c r="Q1523" s="9">
        <f t="shared" si="362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">
      <c r="A1524" s="31">
        <f t="shared" si="363"/>
        <v>4</v>
      </c>
      <c r="B1524" s="31">
        <f t="shared" si="364"/>
        <v>1</v>
      </c>
      <c r="C1524" s="1">
        <v>36181</v>
      </c>
      <c r="D1524">
        <f t="shared" si="365"/>
        <v>1</v>
      </c>
      <c r="E1524">
        <f t="shared" si="366"/>
        <v>1999</v>
      </c>
      <c r="F1524" s="19">
        <f t="shared" si="368"/>
        <v>0.31362857142857115</v>
      </c>
      <c r="G1524" s="19">
        <f t="shared" si="355"/>
        <v>6.8416666666666348E-2</v>
      </c>
      <c r="H1524" s="19">
        <f t="shared" si="356"/>
        <v>4.6416666666666551E-2</v>
      </c>
      <c r="I1524" s="19">
        <f t="shared" si="357"/>
        <v>0.1148333333333329</v>
      </c>
      <c r="J1524" s="21">
        <f>VLOOKUP(C1524,'Nymex hist.'!A:B,2,0)</f>
        <v>1.8919999999999999</v>
      </c>
      <c r="K1524" s="21">
        <f t="shared" si="367"/>
        <v>1.9735714285714288</v>
      </c>
      <c r="L1524" s="21">
        <f t="shared" si="369"/>
        <v>2.2871999999999999</v>
      </c>
      <c r="M1524" s="21">
        <f t="shared" si="358"/>
        <v>2.2231666666666672</v>
      </c>
      <c r="N1524" s="21">
        <f t="shared" si="359"/>
        <v>2.2915833333333335</v>
      </c>
      <c r="O1524" s="21">
        <f t="shared" si="360"/>
        <v>2.3380000000000001</v>
      </c>
      <c r="P1524" s="21">
        <f t="shared" si="361"/>
        <v>2.3829999999999996</v>
      </c>
      <c r="Q1524" s="21">
        <f t="shared" si="362"/>
        <v>2.4380000000000002</v>
      </c>
      <c r="R1524" s="8">
        <v>36181</v>
      </c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9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  <c r="BO1524" s="27"/>
      <c r="BP1524" s="27"/>
      <c r="BQ1524" s="27"/>
      <c r="BR1524" s="27"/>
      <c r="BS1524" s="27"/>
      <c r="BT1524" s="27"/>
      <c r="BU1524" s="27"/>
      <c r="BV1524" s="27"/>
      <c r="BW1524" s="27"/>
      <c r="BX1524" s="27"/>
      <c r="BY1524" s="27"/>
      <c r="BZ1524" s="27"/>
      <c r="CA1524" s="27"/>
      <c r="CB1524" s="27"/>
      <c r="CC1524" s="27"/>
      <c r="CD1524" s="27"/>
      <c r="CE1524" s="27"/>
      <c r="CF1524" s="27"/>
      <c r="CG1524" s="27"/>
      <c r="CH1524" s="27"/>
      <c r="CI1524" s="27"/>
      <c r="CJ1524" s="27"/>
      <c r="CK1524" s="27"/>
      <c r="CL1524" s="27"/>
      <c r="CM1524" s="27">
        <v>1.8919999999999999</v>
      </c>
      <c r="CN1524" s="27">
        <v>1.9079999999999999</v>
      </c>
      <c r="CO1524" s="27">
        <v>1.921</v>
      </c>
      <c r="CP1524" s="27">
        <v>1.9319999999999999</v>
      </c>
      <c r="CQ1524" s="27">
        <v>1.95</v>
      </c>
      <c r="CR1524" s="27">
        <v>1.97</v>
      </c>
      <c r="CS1524" s="27">
        <v>1.9870000000000001</v>
      </c>
      <c r="CT1524" s="27">
        <v>2.0049999999999999</v>
      </c>
      <c r="CU1524" s="27">
        <v>2.0499999999999998</v>
      </c>
      <c r="CV1524" s="27">
        <v>2.19</v>
      </c>
      <c r="CW1524" s="27">
        <v>2.34</v>
      </c>
      <c r="CX1524" s="27">
        <v>2.3849999999999998</v>
      </c>
      <c r="CY1524" s="27">
        <v>2.3069999999999999</v>
      </c>
      <c r="CZ1524" s="27">
        <v>2.214</v>
      </c>
      <c r="DA1524" s="27">
        <v>2.145</v>
      </c>
      <c r="DB1524" s="27">
        <v>2.1190000000000002</v>
      </c>
      <c r="DC1524" s="27">
        <v>2.13</v>
      </c>
      <c r="DD1524" s="27">
        <v>2.145</v>
      </c>
      <c r="DE1524" s="27">
        <v>2.149</v>
      </c>
      <c r="DF1524" s="27">
        <v>2.1520000000000001</v>
      </c>
      <c r="DG1524" s="27">
        <v>2.1739999999999999</v>
      </c>
      <c r="DH1524" s="27">
        <v>2.3029999999999999</v>
      </c>
      <c r="DI1524" s="27">
        <v>2.4550000000000001</v>
      </c>
      <c r="DJ1524" s="27">
        <v>2.4950000000000001</v>
      </c>
      <c r="DK1524" s="27">
        <v>2.395</v>
      </c>
      <c r="DL1524" s="27">
        <v>2.298</v>
      </c>
      <c r="DM1524" s="27">
        <v>2.2010000000000001</v>
      </c>
      <c r="DN1524" s="27">
        <v>2.1859999999999999</v>
      </c>
      <c r="DO1524" s="27">
        <v>2.19</v>
      </c>
      <c r="DP1524" s="27">
        <v>2.194</v>
      </c>
      <c r="DQ1524" s="27">
        <v>2.202</v>
      </c>
      <c r="DR1524" s="27">
        <v>2.2090000000000001</v>
      </c>
      <c r="DS1524" s="27">
        <v>2.2360000000000002</v>
      </c>
      <c r="DT1524" s="27">
        <v>2.3759999999999999</v>
      </c>
      <c r="DU1524" s="27">
        <v>2.5169999999999999</v>
      </c>
      <c r="DV1524" s="27">
        <v>2.5569999999999999</v>
      </c>
      <c r="DW1524" s="27">
        <v>2.44</v>
      </c>
      <c r="DX1524" s="27">
        <v>2.343</v>
      </c>
      <c r="DY1524" s="27">
        <v>2.246</v>
      </c>
      <c r="DZ1524" s="27">
        <v>2.2309999999999999</v>
      </c>
      <c r="EA1524" s="27">
        <v>2.2349999999999999</v>
      </c>
      <c r="EB1524" s="27">
        <v>2.2389999999999999</v>
      </c>
      <c r="EC1524" s="27">
        <v>2.2469999999999999</v>
      </c>
      <c r="ED1524" s="27">
        <v>2.254</v>
      </c>
      <c r="EE1524" s="27">
        <v>2.2810000000000001</v>
      </c>
      <c r="EF1524" s="27">
        <v>2.4209999999999998</v>
      </c>
      <c r="EG1524" s="27">
        <v>2.5619999999999998</v>
      </c>
      <c r="EH1524" s="27">
        <v>2.6019999999999999</v>
      </c>
      <c r="EI1524" s="27">
        <v>2.4849999999999999</v>
      </c>
      <c r="EJ1524" s="27">
        <v>2.3879999999999999</v>
      </c>
      <c r="EK1524" s="27">
        <v>2.2909999999999999</v>
      </c>
      <c r="EL1524" s="27">
        <v>2.2759999999999998</v>
      </c>
      <c r="EM1524" s="27">
        <v>2.2799999999999998</v>
      </c>
      <c r="EN1524" s="27">
        <v>2.2839999999999998</v>
      </c>
      <c r="EO1524" s="27">
        <v>2.2919999999999998</v>
      </c>
      <c r="EP1524" s="27">
        <v>2.2989999999999999</v>
      </c>
      <c r="EQ1524" s="27">
        <v>2.3260000000000001</v>
      </c>
      <c r="ER1524" s="27">
        <v>2.4660000000000002</v>
      </c>
      <c r="ES1524" s="27">
        <v>2.6070000000000002</v>
      </c>
      <c r="ET1524" s="27">
        <v>2.657</v>
      </c>
      <c r="EU1524" s="27">
        <v>2.54</v>
      </c>
      <c r="EV1524" s="27">
        <v>2.4430000000000001</v>
      </c>
      <c r="EW1524" s="27">
        <v>2.3460000000000001</v>
      </c>
      <c r="EX1524" s="27">
        <v>2.331</v>
      </c>
      <c r="EY1524" s="27">
        <v>2.335</v>
      </c>
      <c r="EZ1524" s="27">
        <v>2.339</v>
      </c>
      <c r="FA1524" s="27">
        <v>2.347</v>
      </c>
      <c r="FB1524" s="27">
        <v>2.3540000000000001</v>
      </c>
      <c r="FC1524" s="27">
        <v>2.3809999999999998</v>
      </c>
      <c r="FD1524" s="27">
        <v>2.5209999999999999</v>
      </c>
      <c r="FE1524" s="27">
        <v>2.6619999999999999</v>
      </c>
      <c r="FF1524" s="27">
        <v>2.722</v>
      </c>
      <c r="FG1524" s="27"/>
      <c r="FH1524" s="27"/>
      <c r="FI1524" s="27"/>
      <c r="FJ1524" s="27"/>
      <c r="FK1524" s="27"/>
      <c r="FL1524" s="27"/>
      <c r="FM1524" s="27"/>
      <c r="FN1524" s="27"/>
      <c r="FO1524" s="27"/>
      <c r="FP1524" s="27"/>
      <c r="FQ1524" s="27"/>
      <c r="FR1524" s="27"/>
      <c r="FS1524" s="27"/>
      <c r="FT1524" s="27"/>
      <c r="FU1524" s="27"/>
      <c r="FV1524" s="27"/>
      <c r="FW1524" s="27"/>
      <c r="FX1524" s="27"/>
      <c r="FY1524" s="27"/>
      <c r="FZ1524" s="27"/>
      <c r="GA1524" s="27"/>
      <c r="GB1524" s="27"/>
      <c r="GC1524" s="27"/>
      <c r="GD1524" s="27"/>
      <c r="GE1524" s="27"/>
      <c r="GF1524" s="27"/>
      <c r="GG1524" s="27"/>
      <c r="GH1524" s="27"/>
      <c r="GI1524" s="27"/>
      <c r="GJ1524" s="27"/>
      <c r="GK1524" s="27"/>
      <c r="GL1524" s="27"/>
      <c r="GM1524" s="27"/>
      <c r="GN1524" s="27"/>
      <c r="GO1524" s="27"/>
      <c r="GP1524" s="27"/>
      <c r="GQ1524" s="27"/>
    </row>
    <row r="1525" spans="1:199" customFormat="1" x14ac:dyDescent="0.2">
      <c r="A1525">
        <f t="shared" si="363"/>
        <v>5</v>
      </c>
      <c r="B1525">
        <f t="shared" si="364"/>
        <v>1</v>
      </c>
      <c r="C1525" s="1">
        <v>36182</v>
      </c>
      <c r="D1525">
        <f t="shared" si="365"/>
        <v>1</v>
      </c>
      <c r="E1525">
        <f t="shared" si="366"/>
        <v>1999</v>
      </c>
      <c r="F1525" s="17">
        <f t="shared" si="368"/>
        <v>0.3507428571428568</v>
      </c>
      <c r="G1525" s="16">
        <f t="shared" si="355"/>
        <v>7.0083333333334163E-2</v>
      </c>
      <c r="H1525" s="16">
        <f t="shared" si="356"/>
        <v>4.6416666666666107E-2</v>
      </c>
      <c r="I1525" s="16">
        <f t="shared" si="357"/>
        <v>0.11650000000000027</v>
      </c>
      <c r="J1525" s="7">
        <f>VLOOKUP(C1525,'Nymex hist.'!A:B,2,0)</f>
        <v>1.778</v>
      </c>
      <c r="K1525" s="11">
        <f t="shared" si="367"/>
        <v>1.9218571428571429</v>
      </c>
      <c r="L1525" s="11">
        <f t="shared" si="369"/>
        <v>2.2725999999999997</v>
      </c>
      <c r="M1525" s="9">
        <f t="shared" si="358"/>
        <v>2.2164999999999995</v>
      </c>
      <c r="N1525" s="9">
        <f t="shared" si="359"/>
        <v>2.2865833333333336</v>
      </c>
      <c r="O1525" s="9">
        <f t="shared" si="360"/>
        <v>2.3329999999999997</v>
      </c>
      <c r="P1525" s="9">
        <f t="shared" si="361"/>
        <v>2.3779999999999997</v>
      </c>
      <c r="Q1525" s="9">
        <f t="shared" si="362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x14ac:dyDescent="0.2">
      <c r="A1526">
        <f t="shared" si="363"/>
        <v>1</v>
      </c>
      <c r="B1526">
        <f t="shared" si="364"/>
        <v>1</v>
      </c>
      <c r="C1526" s="1">
        <v>36185</v>
      </c>
      <c r="D1526">
        <f t="shared" si="365"/>
        <v>1</v>
      </c>
      <c r="E1526">
        <f t="shared" si="366"/>
        <v>1999</v>
      </c>
      <c r="F1526" s="17">
        <f t="shared" si="368"/>
        <v>0.36899999999999955</v>
      </c>
      <c r="G1526" s="16">
        <f t="shared" si="355"/>
        <v>8.3000000000000185E-2</v>
      </c>
      <c r="H1526" s="16">
        <f t="shared" si="356"/>
        <v>4.6416666666666107E-2</v>
      </c>
      <c r="I1526" s="16">
        <f t="shared" si="357"/>
        <v>0.12941666666666629</v>
      </c>
      <c r="J1526" s="7">
        <f>VLOOKUP(C1526,'Nymex hist.'!A:B,2,0)</f>
        <v>1.714</v>
      </c>
      <c r="K1526" s="11">
        <f t="shared" si="367"/>
        <v>1.8840000000000001</v>
      </c>
      <c r="L1526" s="11">
        <f t="shared" si="369"/>
        <v>2.2529999999999997</v>
      </c>
      <c r="M1526" s="9">
        <f t="shared" si="358"/>
        <v>2.2035833333333334</v>
      </c>
      <c r="N1526" s="9">
        <f t="shared" si="359"/>
        <v>2.2865833333333336</v>
      </c>
      <c r="O1526" s="9">
        <f t="shared" si="360"/>
        <v>2.3329999999999997</v>
      </c>
      <c r="P1526" s="9">
        <f t="shared" si="361"/>
        <v>2.3779999999999997</v>
      </c>
      <c r="Q1526" s="9">
        <f t="shared" si="362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x14ac:dyDescent="0.2">
      <c r="A1527">
        <f t="shared" si="363"/>
        <v>2</v>
      </c>
      <c r="B1527">
        <f t="shared" si="364"/>
        <v>1</v>
      </c>
      <c r="C1527" s="1">
        <v>36186</v>
      </c>
      <c r="D1527">
        <f t="shared" si="365"/>
        <v>1</v>
      </c>
      <c r="E1527">
        <f t="shared" si="366"/>
        <v>1999</v>
      </c>
      <c r="F1527" s="17">
        <f t="shared" si="368"/>
        <v>0.3701714285714286</v>
      </c>
      <c r="G1527" s="16">
        <f t="shared" si="355"/>
        <v>8.5166666666666835E-2</v>
      </c>
      <c r="H1527" s="16">
        <f t="shared" si="356"/>
        <v>5.0833333333333286E-2</v>
      </c>
      <c r="I1527" s="16">
        <f t="shared" si="357"/>
        <v>0.13600000000000012</v>
      </c>
      <c r="J1527" s="7">
        <f>VLOOKUP(C1527,'Nymex hist.'!A:B,2,0)</f>
        <v>1.714</v>
      </c>
      <c r="K1527" s="11">
        <f t="shared" si="367"/>
        <v>1.8874285714285715</v>
      </c>
      <c r="L1527" s="11">
        <f t="shared" si="369"/>
        <v>2.2576000000000001</v>
      </c>
      <c r="M1527" s="9">
        <f t="shared" si="358"/>
        <v>2.210083333333333</v>
      </c>
      <c r="N1527" s="9">
        <f t="shared" si="359"/>
        <v>2.2952499999999998</v>
      </c>
      <c r="O1527" s="9">
        <f t="shared" si="360"/>
        <v>2.3460833333333331</v>
      </c>
      <c r="P1527" s="9">
        <f t="shared" si="361"/>
        <v>2.3960833333333338</v>
      </c>
      <c r="Q1527" s="9">
        <f t="shared" si="362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x14ac:dyDescent="0.2">
      <c r="A1528">
        <f t="shared" si="363"/>
        <v>3</v>
      </c>
      <c r="B1528">
        <f t="shared" si="364"/>
        <v>1</v>
      </c>
      <c r="C1528" s="1">
        <v>36187</v>
      </c>
      <c r="D1528">
        <f t="shared" si="365"/>
        <v>1</v>
      </c>
      <c r="E1528">
        <f t="shared" si="366"/>
        <v>1999</v>
      </c>
      <c r="F1528" s="17">
        <f t="shared" si="368"/>
        <v>0.35328571428571443</v>
      </c>
      <c r="G1528" s="16">
        <f t="shared" si="355"/>
        <v>8.4749999999999659E-2</v>
      </c>
      <c r="H1528" s="16">
        <f t="shared" si="356"/>
        <v>5.0833333333333286E-2</v>
      </c>
      <c r="I1528" s="16">
        <f t="shared" si="357"/>
        <v>0.13558333333333294</v>
      </c>
      <c r="J1528" s="7">
        <f>VLOOKUP(C1528,'Nymex hist.'!A:B,2,0)</f>
        <v>1.81</v>
      </c>
      <c r="K1528" s="11">
        <f t="shared" si="367"/>
        <v>1.9287142857142856</v>
      </c>
      <c r="L1528" s="11">
        <f t="shared" si="369"/>
        <v>2.282</v>
      </c>
      <c r="M1528" s="9">
        <f t="shared" si="358"/>
        <v>2.2315</v>
      </c>
      <c r="N1528" s="9">
        <f t="shared" si="359"/>
        <v>2.3162499999999997</v>
      </c>
      <c r="O1528" s="9">
        <f t="shared" si="360"/>
        <v>2.367083333333333</v>
      </c>
      <c r="P1528" s="9">
        <f t="shared" si="361"/>
        <v>2.4170833333333333</v>
      </c>
      <c r="Q1528" s="9">
        <f t="shared" si="362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">
      <c r="A1529" s="31">
        <f t="shared" si="363"/>
        <v>4</v>
      </c>
      <c r="B1529" s="31">
        <f t="shared" si="364"/>
        <v>1</v>
      </c>
      <c r="C1529" s="1">
        <v>36188</v>
      </c>
      <c r="D1529">
        <f t="shared" si="365"/>
        <v>1</v>
      </c>
      <c r="E1529">
        <f t="shared" si="366"/>
        <v>1999</v>
      </c>
      <c r="F1529" s="19">
        <f t="shared" si="368"/>
        <v>0.35648571428571407</v>
      </c>
      <c r="G1529" s="19">
        <f t="shared" si="355"/>
        <v>8.4833333333333094E-2</v>
      </c>
      <c r="H1529" s="19">
        <f t="shared" si="356"/>
        <v>5.1999999999999602E-2</v>
      </c>
      <c r="I1529" s="19">
        <f t="shared" si="357"/>
        <v>0.1368333333333327</v>
      </c>
      <c r="J1529" s="21">
        <f>VLOOKUP(C1529,'Nymex hist.'!A:B,2,0)</f>
        <v>1.86</v>
      </c>
      <c r="K1529" s="21">
        <f t="shared" si="367"/>
        <v>1.9557142857142857</v>
      </c>
      <c r="L1529" s="21">
        <f t="shared" si="369"/>
        <v>2.3121999999999998</v>
      </c>
      <c r="M1529" s="21">
        <f t="shared" si="358"/>
        <v>2.2639166666666672</v>
      </c>
      <c r="N1529" s="21">
        <f t="shared" si="359"/>
        <v>2.3487500000000003</v>
      </c>
      <c r="O1529" s="21">
        <f t="shared" si="360"/>
        <v>2.4007499999999999</v>
      </c>
      <c r="P1529" s="21">
        <f t="shared" si="361"/>
        <v>2.4557500000000001</v>
      </c>
      <c r="Q1529" s="21">
        <f t="shared" si="362"/>
        <v>2.5157500000000002</v>
      </c>
      <c r="R1529" s="8">
        <v>36188</v>
      </c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9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  <c r="BO1529" s="27"/>
      <c r="BP1529" s="27"/>
      <c r="BQ1529" s="27"/>
      <c r="BR1529" s="27"/>
      <c r="BS1529" s="27"/>
      <c r="BT1529" s="27"/>
      <c r="BU1529" s="27"/>
      <c r="BV1529" s="27"/>
      <c r="BW1529" s="27"/>
      <c r="BX1529" s="27"/>
      <c r="BY1529" s="27"/>
      <c r="BZ1529" s="27"/>
      <c r="CA1529" s="27"/>
      <c r="CB1529" s="27"/>
      <c r="CC1529" s="27"/>
      <c r="CD1529" s="27"/>
      <c r="CE1529" s="27"/>
      <c r="CF1529" s="27"/>
      <c r="CG1529" s="27"/>
      <c r="CH1529" s="27"/>
      <c r="CI1529" s="27"/>
      <c r="CJ1529" s="27"/>
      <c r="CK1529" s="27"/>
      <c r="CL1529" s="27"/>
      <c r="CM1529" s="27">
        <v>1.81</v>
      </c>
      <c r="CN1529" s="27">
        <v>1.86</v>
      </c>
      <c r="CO1529" s="27">
        <v>1.89</v>
      </c>
      <c r="CP1529" s="27">
        <v>1.907</v>
      </c>
      <c r="CQ1529" s="27">
        <v>1.9219999999999999</v>
      </c>
      <c r="CR1529" s="27">
        <v>1.9470000000000001</v>
      </c>
      <c r="CS1529" s="27">
        <v>1.972</v>
      </c>
      <c r="CT1529" s="27">
        <v>1.9970000000000001</v>
      </c>
      <c r="CU1529" s="27">
        <v>2.0550000000000002</v>
      </c>
      <c r="CV1529" s="27">
        <v>2.2069999999999999</v>
      </c>
      <c r="CW1529" s="27">
        <v>2.359</v>
      </c>
      <c r="CX1529" s="27">
        <v>2.4140000000000001</v>
      </c>
      <c r="CY1529" s="27">
        <v>2.3330000000000002</v>
      </c>
      <c r="CZ1529" s="27">
        <v>2.2480000000000002</v>
      </c>
      <c r="DA1529" s="27">
        <v>2.1800000000000002</v>
      </c>
      <c r="DB1529" s="27">
        <v>2.1549999999999998</v>
      </c>
      <c r="DC1529" s="27">
        <v>2.1720000000000002</v>
      </c>
      <c r="DD1529" s="27">
        <v>2.1890000000000001</v>
      </c>
      <c r="DE1529" s="27">
        <v>2.194</v>
      </c>
      <c r="DF1529" s="27">
        <v>2.1989999999999998</v>
      </c>
      <c r="DG1529" s="27">
        <v>2.222</v>
      </c>
      <c r="DH1529" s="27">
        <v>2.3530000000000002</v>
      </c>
      <c r="DI1529" s="27">
        <v>2.508</v>
      </c>
      <c r="DJ1529" s="27">
        <v>2.556</v>
      </c>
      <c r="DK1529" s="27">
        <v>2.456</v>
      </c>
      <c r="DL1529" s="27">
        <v>2.359</v>
      </c>
      <c r="DM1529" s="27">
        <v>2.2589999999999999</v>
      </c>
      <c r="DN1529" s="27">
        <v>2.2360000000000002</v>
      </c>
      <c r="DO1529" s="27">
        <v>2.2410000000000001</v>
      </c>
      <c r="DP1529" s="27">
        <v>2.246</v>
      </c>
      <c r="DQ1529" s="27">
        <v>2.258</v>
      </c>
      <c r="DR1529" s="27">
        <v>2.2690000000000001</v>
      </c>
      <c r="DS1529" s="27">
        <v>2.2959999999999998</v>
      </c>
      <c r="DT1529" s="27">
        <v>2.4340000000000002</v>
      </c>
      <c r="DU1529" s="27">
        <v>2.5750000000000002</v>
      </c>
      <c r="DV1529" s="27">
        <v>2.621</v>
      </c>
      <c r="DW1529" s="27">
        <v>2.5150000000000001</v>
      </c>
      <c r="DX1529" s="27">
        <v>2.4089999999999998</v>
      </c>
      <c r="DY1529" s="27">
        <v>2.3090000000000002</v>
      </c>
      <c r="DZ1529" s="27">
        <v>2.286</v>
      </c>
      <c r="EA1529" s="27">
        <v>2.2909999999999999</v>
      </c>
      <c r="EB1529" s="27">
        <v>2.2959999999999998</v>
      </c>
      <c r="EC1529" s="27">
        <v>2.3079999999999998</v>
      </c>
      <c r="ED1529" s="27">
        <v>2.319</v>
      </c>
      <c r="EE1529" s="27">
        <v>2.3460000000000001</v>
      </c>
      <c r="EF1529" s="27">
        <v>2.484</v>
      </c>
      <c r="EG1529" s="27">
        <v>2.625</v>
      </c>
      <c r="EH1529" s="27">
        <v>2.6760000000000002</v>
      </c>
      <c r="EI1529" s="27">
        <v>2.57</v>
      </c>
      <c r="EJ1529" s="27">
        <v>2.464</v>
      </c>
      <c r="EK1529" s="27">
        <v>2.3639999999999999</v>
      </c>
      <c r="EL1529" s="27">
        <v>2.3410000000000002</v>
      </c>
      <c r="EM1529" s="27">
        <v>2.3460000000000001</v>
      </c>
      <c r="EN1529" s="27">
        <v>2.351</v>
      </c>
      <c r="EO1529" s="27">
        <v>2.363</v>
      </c>
      <c r="EP1529" s="27">
        <v>2.3740000000000001</v>
      </c>
      <c r="EQ1529" s="27">
        <v>2.4009999999999998</v>
      </c>
      <c r="ER1529" s="27">
        <v>2.5390000000000001</v>
      </c>
      <c r="ES1529" s="27">
        <v>2.68</v>
      </c>
      <c r="ET1529" s="27">
        <v>2.7360000000000002</v>
      </c>
      <c r="EU1529" s="27">
        <v>2.63</v>
      </c>
      <c r="EV1529" s="27">
        <v>2.524</v>
      </c>
      <c r="EW1529" s="27">
        <v>2.4239999999999999</v>
      </c>
      <c r="EX1529" s="27">
        <v>2.4009999999999998</v>
      </c>
      <c r="EY1529" s="27">
        <v>2.4060000000000001</v>
      </c>
      <c r="EZ1529" s="27">
        <v>2.411</v>
      </c>
      <c r="FA1529" s="27">
        <v>2.423</v>
      </c>
      <c r="FB1529" s="27">
        <v>2.4340000000000002</v>
      </c>
      <c r="FC1529" s="27">
        <v>2.4609999999999999</v>
      </c>
      <c r="FD1529" s="27">
        <v>2.5990000000000002</v>
      </c>
      <c r="FE1529" s="27">
        <v>2.74</v>
      </c>
      <c r="FF1529" s="27">
        <v>2.806</v>
      </c>
      <c r="FG1529" s="27"/>
      <c r="FH1529" s="27"/>
      <c r="FI1529" s="27"/>
      <c r="FJ1529" s="27"/>
      <c r="FK1529" s="27"/>
      <c r="FL1529" s="27"/>
      <c r="FM1529" s="27"/>
      <c r="FN1529" s="27"/>
      <c r="FO1529" s="27"/>
      <c r="FP1529" s="27"/>
      <c r="FQ1529" s="27"/>
      <c r="FR1529" s="27"/>
      <c r="FS1529" s="27"/>
      <c r="FT1529" s="27"/>
      <c r="FU1529" s="27"/>
      <c r="FV1529" s="27"/>
      <c r="FW1529" s="27"/>
      <c r="FX1529" s="27"/>
      <c r="FY1529" s="27"/>
      <c r="FZ1529" s="27"/>
      <c r="GA1529" s="27"/>
      <c r="GB1529" s="27"/>
      <c r="GC1529" s="27"/>
      <c r="GD1529" s="27"/>
      <c r="GE1529" s="27"/>
      <c r="GF1529" s="27"/>
      <c r="GG1529" s="27"/>
      <c r="GH1529" s="27"/>
      <c r="GI1529" s="27"/>
      <c r="GJ1529" s="27"/>
      <c r="GK1529" s="27"/>
      <c r="GL1529" s="27"/>
      <c r="GM1529" s="27"/>
      <c r="GN1529" s="27"/>
      <c r="GO1529" s="27"/>
      <c r="GP1529" s="27"/>
      <c r="GQ1529" s="27"/>
    </row>
    <row r="1530" spans="1:199" customFormat="1" x14ac:dyDescent="0.2">
      <c r="A1530">
        <f t="shared" si="363"/>
        <v>5</v>
      </c>
      <c r="B1530">
        <f t="shared" si="364"/>
        <v>1</v>
      </c>
      <c r="C1530" s="1">
        <v>36189</v>
      </c>
      <c r="D1530">
        <f t="shared" si="365"/>
        <v>1</v>
      </c>
      <c r="E1530">
        <f t="shared" si="366"/>
        <v>1999</v>
      </c>
      <c r="F1530" s="17">
        <f t="shared" si="368"/>
        <v>0.38588571428571461</v>
      </c>
      <c r="G1530" s="16">
        <f t="shared" si="355"/>
        <v>7.9166666666667052E-2</v>
      </c>
      <c r="H1530" s="16">
        <f t="shared" si="356"/>
        <v>5.1499999999999879E-2</v>
      </c>
      <c r="I1530" s="16">
        <f t="shared" si="357"/>
        <v>0.13066666666666693</v>
      </c>
      <c r="J1530" s="7">
        <f>VLOOKUP(C1530,'Nymex hist.'!A:B,2,0)</f>
        <v>1.7769999999999999</v>
      </c>
      <c r="K1530" s="11">
        <f t="shared" si="367"/>
        <v>1.9007142857142854</v>
      </c>
      <c r="L1530" s="11">
        <f t="shared" si="369"/>
        <v>2.2866</v>
      </c>
      <c r="M1530" s="9">
        <f t="shared" si="358"/>
        <v>2.24275</v>
      </c>
      <c r="N1530" s="9">
        <f t="shared" si="359"/>
        <v>2.3219166666666671</v>
      </c>
      <c r="O1530" s="9">
        <f t="shared" si="360"/>
        <v>2.373416666666667</v>
      </c>
      <c r="P1530" s="9">
        <f t="shared" si="361"/>
        <v>2.4284166666666667</v>
      </c>
      <c r="Q1530" s="9">
        <f t="shared" si="362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x14ac:dyDescent="0.2">
      <c r="A1531">
        <f t="shared" si="363"/>
        <v>1</v>
      </c>
      <c r="B1531">
        <f t="shared" si="364"/>
        <v>2</v>
      </c>
      <c r="C1531" s="1">
        <v>36192</v>
      </c>
      <c r="D1531">
        <f t="shared" si="365"/>
        <v>2</v>
      </c>
      <c r="E1531">
        <f t="shared" si="366"/>
        <v>1999</v>
      </c>
      <c r="F1531" s="17">
        <f t="shared" si="368"/>
        <v>0.39351428571428526</v>
      </c>
      <c r="G1531" s="16">
        <f t="shared" si="355"/>
        <v>8.291666666666675E-2</v>
      </c>
      <c r="H1531" s="16">
        <f t="shared" si="356"/>
        <v>5.3249999999999353E-2</v>
      </c>
      <c r="I1531" s="16">
        <f t="shared" si="357"/>
        <v>0.1361666666666661</v>
      </c>
      <c r="J1531" s="7">
        <f>VLOOKUP(C1531,'Nymex hist.'!A:B,2,0)</f>
        <v>1.744</v>
      </c>
      <c r="K1531" s="11">
        <f t="shared" si="367"/>
        <v>1.8882857142857143</v>
      </c>
      <c r="L1531" s="11">
        <f t="shared" si="369"/>
        <v>2.2817999999999996</v>
      </c>
      <c r="M1531" s="9">
        <f t="shared" si="358"/>
        <v>2.2389166666666669</v>
      </c>
      <c r="N1531" s="9">
        <f t="shared" si="359"/>
        <v>2.3218333333333336</v>
      </c>
      <c r="O1531" s="9">
        <f t="shared" si="360"/>
        <v>2.375083333333333</v>
      </c>
      <c r="P1531" s="9">
        <f t="shared" si="361"/>
        <v>2.4300833333333332</v>
      </c>
      <c r="Q1531" s="9">
        <f t="shared" si="362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x14ac:dyDescent="0.2">
      <c r="A1532">
        <f t="shared" si="363"/>
        <v>2</v>
      </c>
      <c r="B1532">
        <f t="shared" si="364"/>
        <v>2</v>
      </c>
      <c r="C1532" s="1">
        <v>36193</v>
      </c>
      <c r="D1532">
        <f t="shared" si="365"/>
        <v>2</v>
      </c>
      <c r="E1532">
        <f t="shared" si="366"/>
        <v>1999</v>
      </c>
      <c r="F1532" s="17">
        <f t="shared" si="368"/>
        <v>0.37888571428571405</v>
      </c>
      <c r="G1532" s="16">
        <f t="shared" si="355"/>
        <v>9.6666666666666679E-2</v>
      </c>
      <c r="H1532" s="16">
        <f t="shared" si="356"/>
        <v>6.899999999999995E-2</v>
      </c>
      <c r="I1532" s="16">
        <f t="shared" si="357"/>
        <v>0.16566666666666663</v>
      </c>
      <c r="J1532" s="7">
        <f>VLOOKUP(C1532,'Nymex hist.'!A:B,2,0)</f>
        <v>1.8180000000000001</v>
      </c>
      <c r="K1532" s="11">
        <f t="shared" si="367"/>
        <v>1.9367142857142858</v>
      </c>
      <c r="L1532" s="11">
        <f t="shared" si="369"/>
        <v>2.3155999999999999</v>
      </c>
      <c r="M1532" s="9">
        <f t="shared" si="358"/>
        <v>2.2695833333333333</v>
      </c>
      <c r="N1532" s="9">
        <f t="shared" si="359"/>
        <v>2.36625</v>
      </c>
      <c r="O1532" s="9">
        <f t="shared" si="360"/>
        <v>2.4352499999999999</v>
      </c>
      <c r="P1532" s="9">
        <f t="shared" si="361"/>
        <v>2.5052500000000002</v>
      </c>
      <c r="Q1532" s="9">
        <f t="shared" si="362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x14ac:dyDescent="0.2">
      <c r="A1533">
        <f t="shared" si="363"/>
        <v>3</v>
      </c>
      <c r="B1533">
        <f t="shared" si="364"/>
        <v>2</v>
      </c>
      <c r="C1533" s="1">
        <v>36194</v>
      </c>
      <c r="D1533">
        <f t="shared" si="365"/>
        <v>2</v>
      </c>
      <c r="E1533">
        <f t="shared" si="366"/>
        <v>1999</v>
      </c>
      <c r="F1533" s="17">
        <f t="shared" si="368"/>
        <v>0.39525714285714253</v>
      </c>
      <c r="G1533" s="16">
        <f t="shared" si="355"/>
        <v>9.4416666666666593E-2</v>
      </c>
      <c r="H1533" s="16">
        <f t="shared" si="356"/>
        <v>6.3916666666667066E-2</v>
      </c>
      <c r="I1533" s="16">
        <f t="shared" si="357"/>
        <v>0.15833333333333366</v>
      </c>
      <c r="J1533" s="7">
        <f>VLOOKUP(C1533,'Nymex hist.'!A:B,2,0)</f>
        <v>1.7649999999999999</v>
      </c>
      <c r="K1533" s="11">
        <f t="shared" si="367"/>
        <v>1.9001428571428574</v>
      </c>
      <c r="L1533" s="11">
        <f t="shared" si="369"/>
        <v>2.2953999999999999</v>
      </c>
      <c r="M1533" s="9">
        <f t="shared" si="358"/>
        <v>2.2524999999999999</v>
      </c>
      <c r="N1533" s="9">
        <f t="shared" si="359"/>
        <v>2.3469166666666665</v>
      </c>
      <c r="O1533" s="9">
        <f t="shared" si="360"/>
        <v>2.4108333333333336</v>
      </c>
      <c r="P1533" s="9">
        <f t="shared" si="361"/>
        <v>2.4708333333333328</v>
      </c>
      <c r="Q1533" s="9">
        <f t="shared" si="362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">
      <c r="A1534" s="31">
        <f t="shared" si="363"/>
        <v>4</v>
      </c>
      <c r="B1534" s="31">
        <f t="shared" si="364"/>
        <v>2</v>
      </c>
      <c r="C1534" s="1">
        <v>36195</v>
      </c>
      <c r="D1534">
        <f t="shared" si="365"/>
        <v>2</v>
      </c>
      <c r="E1534">
        <f t="shared" si="366"/>
        <v>1999</v>
      </c>
      <c r="F1534" s="19">
        <f t="shared" si="368"/>
        <v>0.37334285714285764</v>
      </c>
      <c r="G1534" s="19">
        <f t="shared" si="355"/>
        <v>9.3249999999999833E-2</v>
      </c>
      <c r="H1534" s="19">
        <f t="shared" si="356"/>
        <v>6.4083333333333492E-2</v>
      </c>
      <c r="I1534" s="19">
        <f t="shared" si="357"/>
        <v>0.15733333333333333</v>
      </c>
      <c r="J1534" s="21">
        <f>VLOOKUP(C1534,'Nymex hist.'!A:B,2,0)</f>
        <v>1.829</v>
      </c>
      <c r="K1534" s="21">
        <f t="shared" si="367"/>
        <v>1.9318571428571425</v>
      </c>
      <c r="L1534" s="21">
        <f t="shared" si="369"/>
        <v>2.3052000000000001</v>
      </c>
      <c r="M1534" s="21">
        <f t="shared" si="358"/>
        <v>2.2595000000000001</v>
      </c>
      <c r="N1534" s="21">
        <f t="shared" si="359"/>
        <v>2.3527499999999999</v>
      </c>
      <c r="O1534" s="21">
        <f t="shared" si="360"/>
        <v>2.4168333333333334</v>
      </c>
      <c r="P1534" s="21">
        <f t="shared" si="361"/>
        <v>2.476833333333333</v>
      </c>
      <c r="Q1534" s="21">
        <f t="shared" si="362"/>
        <v>2.5418333333333334</v>
      </c>
      <c r="R1534" s="8">
        <v>36195</v>
      </c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9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  <c r="BO1534" s="27"/>
      <c r="BP1534" s="27"/>
      <c r="BQ1534" s="27"/>
      <c r="BR1534" s="27"/>
      <c r="BS1534" s="27"/>
      <c r="BT1534" s="27"/>
      <c r="BU1534" s="27"/>
      <c r="BV1534" s="27"/>
      <c r="BW1534" s="27"/>
      <c r="BX1534" s="27"/>
      <c r="BY1534" s="27"/>
      <c r="BZ1534" s="27"/>
      <c r="CA1534" s="27"/>
      <c r="CB1534" s="27"/>
      <c r="CC1534" s="27"/>
      <c r="CD1534" s="27"/>
      <c r="CE1534" s="27"/>
      <c r="CF1534" s="27"/>
      <c r="CG1534" s="27"/>
      <c r="CH1534" s="27"/>
      <c r="CI1534" s="27"/>
      <c r="CJ1534" s="27"/>
      <c r="CK1534" s="27"/>
      <c r="CL1534" s="27"/>
      <c r="CM1534" s="27"/>
      <c r="CN1534" s="27">
        <v>1.829</v>
      </c>
      <c r="CO1534" s="27">
        <v>1.855</v>
      </c>
      <c r="CP1534" s="27">
        <v>1.883</v>
      </c>
      <c r="CQ1534" s="27">
        <v>1.9019999999999999</v>
      </c>
      <c r="CR1534" s="27">
        <v>1.925</v>
      </c>
      <c r="CS1534" s="27">
        <v>1.95</v>
      </c>
      <c r="CT1534" s="27">
        <v>1.9750000000000001</v>
      </c>
      <c r="CU1534" s="27">
        <v>2.0329999999999999</v>
      </c>
      <c r="CV1534" s="27">
        <v>2.1880000000000002</v>
      </c>
      <c r="CW1534" s="27">
        <v>2.35</v>
      </c>
      <c r="CX1534" s="27">
        <v>2.41</v>
      </c>
      <c r="CY1534" s="27">
        <v>2.33</v>
      </c>
      <c r="CZ1534" s="27">
        <v>2.2480000000000002</v>
      </c>
      <c r="DA1534" s="27">
        <v>2.173</v>
      </c>
      <c r="DB1534" s="27">
        <v>2.1480000000000001</v>
      </c>
      <c r="DC1534" s="27">
        <v>2.1659999999999999</v>
      </c>
      <c r="DD1534" s="27">
        <v>2.181</v>
      </c>
      <c r="DE1534" s="27">
        <v>2.1880000000000002</v>
      </c>
      <c r="DF1534" s="27">
        <v>2.1930000000000001</v>
      </c>
      <c r="DG1534" s="27">
        <v>2.2229999999999999</v>
      </c>
      <c r="DH1534" s="27">
        <v>2.3519999999999999</v>
      </c>
      <c r="DI1534" s="27">
        <v>2.5019999999999998</v>
      </c>
      <c r="DJ1534" s="27">
        <v>2.552</v>
      </c>
      <c r="DK1534" s="27">
        <v>2.4569999999999999</v>
      </c>
      <c r="DL1534" s="27">
        <v>2.36</v>
      </c>
      <c r="DM1534" s="27">
        <v>2.2610000000000001</v>
      </c>
      <c r="DN1534" s="27">
        <v>2.242</v>
      </c>
      <c r="DO1534" s="27">
        <v>2.2519999999999998</v>
      </c>
      <c r="DP1534" s="27">
        <v>2.262</v>
      </c>
      <c r="DQ1534" s="27">
        <v>2.2669999999999999</v>
      </c>
      <c r="DR1534" s="27">
        <v>2.2759999999999998</v>
      </c>
      <c r="DS1534" s="27">
        <v>2.302</v>
      </c>
      <c r="DT1534" s="27">
        <v>2.431</v>
      </c>
      <c r="DU1534" s="27">
        <v>2.5710000000000002</v>
      </c>
      <c r="DV1534" s="27">
        <v>2.6160000000000001</v>
      </c>
      <c r="DW1534" s="27">
        <v>2.5099999999999998</v>
      </c>
      <c r="DX1534" s="27">
        <v>2.4249999999999998</v>
      </c>
      <c r="DY1534" s="27">
        <v>2.3260000000000001</v>
      </c>
      <c r="DZ1534" s="27">
        <v>2.3069999999999999</v>
      </c>
      <c r="EA1534" s="27">
        <v>2.3170000000000002</v>
      </c>
      <c r="EB1534" s="27">
        <v>2.327</v>
      </c>
      <c r="EC1534" s="27">
        <v>2.3319999999999999</v>
      </c>
      <c r="ED1534" s="27">
        <v>2.3410000000000002</v>
      </c>
      <c r="EE1534" s="27">
        <v>2.367</v>
      </c>
      <c r="EF1534" s="27">
        <v>2.4969999999999999</v>
      </c>
      <c r="EG1534" s="27">
        <v>2.637</v>
      </c>
      <c r="EH1534" s="27">
        <v>2.6760000000000002</v>
      </c>
      <c r="EI1534" s="27">
        <v>2.57</v>
      </c>
      <c r="EJ1534" s="27">
        <v>2.4849999999999999</v>
      </c>
      <c r="EK1534" s="27">
        <v>2.3860000000000001</v>
      </c>
      <c r="EL1534" s="27">
        <v>2.367</v>
      </c>
      <c r="EM1534" s="27">
        <v>2.3769999999999998</v>
      </c>
      <c r="EN1534" s="27">
        <v>2.387</v>
      </c>
      <c r="EO1534" s="27">
        <v>2.3919999999999999</v>
      </c>
      <c r="EP1534" s="27">
        <v>2.4009999999999998</v>
      </c>
      <c r="EQ1534" s="27">
        <v>2.427</v>
      </c>
      <c r="ER1534" s="27">
        <v>2.5569999999999999</v>
      </c>
      <c r="ES1534" s="27">
        <v>2.6970000000000001</v>
      </c>
      <c r="ET1534" s="27">
        <v>2.7410000000000001</v>
      </c>
      <c r="EU1534" s="27">
        <v>2.6349999999999998</v>
      </c>
      <c r="EV1534" s="27">
        <v>2.5499999999999998</v>
      </c>
      <c r="EW1534" s="27">
        <v>2.4510000000000001</v>
      </c>
      <c r="EX1534" s="27">
        <v>2.4319999999999999</v>
      </c>
      <c r="EY1534" s="27">
        <v>2.4420000000000002</v>
      </c>
      <c r="EZ1534" s="27">
        <v>2.452</v>
      </c>
      <c r="FA1534" s="27">
        <v>2.4569999999999999</v>
      </c>
      <c r="FB1534" s="27">
        <v>2.4660000000000002</v>
      </c>
      <c r="FC1534" s="27">
        <v>2.492</v>
      </c>
      <c r="FD1534" s="27">
        <v>2.6219999999999999</v>
      </c>
      <c r="FE1534" s="27">
        <v>2.762</v>
      </c>
      <c r="FF1534" s="27">
        <v>2.8159999999999998</v>
      </c>
      <c r="FG1534" s="27">
        <v>2.71</v>
      </c>
      <c r="FH1534" s="27"/>
      <c r="FI1534" s="27"/>
      <c r="FJ1534" s="27"/>
      <c r="FK1534" s="27"/>
      <c r="FL1534" s="27"/>
      <c r="FM1534" s="27"/>
      <c r="FN1534" s="27"/>
      <c r="FO1534" s="27"/>
      <c r="FP1534" s="27"/>
      <c r="FQ1534" s="27"/>
      <c r="FR1534" s="27"/>
      <c r="FS1534" s="27"/>
      <c r="FT1534" s="27"/>
      <c r="FU1534" s="27"/>
      <c r="FV1534" s="27"/>
      <c r="FW1534" s="27"/>
      <c r="FX1534" s="27"/>
      <c r="FY1534" s="27"/>
      <c r="FZ1534" s="27"/>
      <c r="GA1534" s="27"/>
      <c r="GB1534" s="27"/>
      <c r="GC1534" s="27"/>
      <c r="GD1534" s="27"/>
      <c r="GE1534" s="27"/>
      <c r="GF1534" s="27"/>
      <c r="GG1534" s="27"/>
      <c r="GH1534" s="27"/>
      <c r="GI1534" s="27"/>
      <c r="GJ1534" s="27"/>
      <c r="GK1534" s="27"/>
      <c r="GL1534" s="27"/>
      <c r="GM1534" s="27"/>
      <c r="GN1534" s="27"/>
      <c r="GO1534" s="27"/>
      <c r="GP1534" s="27"/>
      <c r="GQ1534" s="27"/>
    </row>
    <row r="1535" spans="1:199" customFormat="1" x14ac:dyDescent="0.2">
      <c r="A1535">
        <f t="shared" si="363"/>
        <v>5</v>
      </c>
      <c r="B1535">
        <f t="shared" si="364"/>
        <v>2</v>
      </c>
      <c r="C1535" s="1">
        <v>36196</v>
      </c>
      <c r="D1535">
        <f t="shared" si="365"/>
        <v>2</v>
      </c>
      <c r="E1535">
        <f t="shared" si="366"/>
        <v>1999</v>
      </c>
      <c r="F1535" s="17">
        <f t="shared" si="368"/>
        <v>0.38385714285714312</v>
      </c>
      <c r="G1535" s="16">
        <f t="shared" si="355"/>
        <v>9.3583333333332686E-2</v>
      </c>
      <c r="H1535" s="16">
        <f t="shared" si="356"/>
        <v>5.9750000000000192E-2</v>
      </c>
      <c r="I1535" s="16">
        <f t="shared" si="357"/>
        <v>0.15333333333333288</v>
      </c>
      <c r="J1535" s="7">
        <f>VLOOKUP(C1535,'Nymex hist.'!A:B,2,0)</f>
        <v>1.8</v>
      </c>
      <c r="K1535" s="11">
        <f t="shared" si="367"/>
        <v>1.921142857142857</v>
      </c>
      <c r="L1535" s="11">
        <f t="shared" si="369"/>
        <v>2.3050000000000002</v>
      </c>
      <c r="M1535" s="9">
        <f t="shared" si="358"/>
        <v>2.261166666666667</v>
      </c>
      <c r="N1535" s="9">
        <f t="shared" si="359"/>
        <v>2.3547499999999997</v>
      </c>
      <c r="O1535" s="9">
        <f t="shared" si="360"/>
        <v>2.4144999999999999</v>
      </c>
      <c r="P1535" s="9">
        <f t="shared" si="361"/>
        <v>2.4744999999999999</v>
      </c>
      <c r="Q1535" s="9">
        <f t="shared" si="362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x14ac:dyDescent="0.2">
      <c r="A1536">
        <f t="shared" si="363"/>
        <v>1</v>
      </c>
      <c r="B1536">
        <f t="shared" si="364"/>
        <v>2</v>
      </c>
      <c r="C1536" s="1">
        <v>36199</v>
      </c>
      <c r="D1536">
        <f t="shared" si="365"/>
        <v>2</v>
      </c>
      <c r="E1536">
        <f t="shared" si="366"/>
        <v>1999</v>
      </c>
      <c r="F1536" s="17">
        <f t="shared" si="368"/>
        <v>0.37894285714285747</v>
      </c>
      <c r="G1536" s="16">
        <f t="shared" si="355"/>
        <v>9.1666666666666341E-2</v>
      </c>
      <c r="H1536" s="16">
        <f t="shared" si="356"/>
        <v>6.0083333333333488E-2</v>
      </c>
      <c r="I1536" s="16">
        <f t="shared" si="357"/>
        <v>0.15174999999999983</v>
      </c>
      <c r="J1536" s="7">
        <f>VLOOKUP(C1536,'Nymex hist.'!A:B,2,0)</f>
        <v>1.8180000000000001</v>
      </c>
      <c r="K1536" s="11">
        <f t="shared" si="367"/>
        <v>1.9298571428571427</v>
      </c>
      <c r="L1536" s="11">
        <f t="shared" si="369"/>
        <v>2.3088000000000002</v>
      </c>
      <c r="M1536" s="9">
        <f t="shared" si="358"/>
        <v>2.26275</v>
      </c>
      <c r="N1536" s="9">
        <f t="shared" si="359"/>
        <v>2.3544166666666664</v>
      </c>
      <c r="O1536" s="9">
        <f t="shared" si="360"/>
        <v>2.4144999999999999</v>
      </c>
      <c r="P1536" s="9">
        <f t="shared" si="361"/>
        <v>2.4744999999999999</v>
      </c>
      <c r="Q1536" s="9">
        <f t="shared" si="362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x14ac:dyDescent="0.2">
      <c r="A1537">
        <f t="shared" si="363"/>
        <v>2</v>
      </c>
      <c r="B1537">
        <f t="shared" si="364"/>
        <v>2</v>
      </c>
      <c r="C1537" s="1">
        <v>36200</v>
      </c>
      <c r="D1537">
        <f t="shared" si="365"/>
        <v>2</v>
      </c>
      <c r="E1537">
        <f t="shared" si="366"/>
        <v>1999</v>
      </c>
      <c r="F1537" s="17">
        <f t="shared" si="368"/>
        <v>0.3703714285714288</v>
      </c>
      <c r="G1537" s="16">
        <f t="shared" si="355"/>
        <v>8.916666666666595E-2</v>
      </c>
      <c r="H1537" s="16">
        <f t="shared" si="356"/>
        <v>6.150000000000011E-2</v>
      </c>
      <c r="I1537" s="16">
        <f t="shared" si="357"/>
        <v>0.15066666666666606</v>
      </c>
      <c r="J1537" s="7">
        <f>VLOOKUP(C1537,'Nymex hist.'!A:B,2,0)</f>
        <v>1.8380000000000001</v>
      </c>
      <c r="K1537" s="11">
        <f t="shared" si="367"/>
        <v>1.9434285714285713</v>
      </c>
      <c r="L1537" s="11">
        <f t="shared" si="369"/>
        <v>2.3138000000000001</v>
      </c>
      <c r="M1537" s="9">
        <f t="shared" si="358"/>
        <v>2.2652500000000004</v>
      </c>
      <c r="N1537" s="9">
        <f t="shared" si="359"/>
        <v>2.3544166666666664</v>
      </c>
      <c r="O1537" s="9">
        <f t="shared" si="360"/>
        <v>2.4159166666666665</v>
      </c>
      <c r="P1537" s="9">
        <f t="shared" si="361"/>
        <v>2.4759166666666665</v>
      </c>
      <c r="Q1537" s="9">
        <f t="shared" si="362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x14ac:dyDescent="0.2">
      <c r="A1538">
        <f t="shared" si="363"/>
        <v>3</v>
      </c>
      <c r="B1538">
        <f t="shared" si="364"/>
        <v>2</v>
      </c>
      <c r="C1538" s="1">
        <v>36201</v>
      </c>
      <c r="D1538">
        <f t="shared" si="365"/>
        <v>2</v>
      </c>
      <c r="E1538">
        <f t="shared" si="366"/>
        <v>1999</v>
      </c>
      <c r="F1538" s="17">
        <f t="shared" si="368"/>
        <v>0.38780000000000014</v>
      </c>
      <c r="G1538" s="16">
        <f t="shared" si="355"/>
        <v>8.4833333333333538E-2</v>
      </c>
      <c r="H1538" s="16">
        <f t="shared" si="356"/>
        <v>6.1249999999999361E-2</v>
      </c>
      <c r="I1538" s="16">
        <f t="shared" si="357"/>
        <v>0.1460833333333329</v>
      </c>
      <c r="J1538" s="7">
        <f>VLOOKUP(C1538,'Nymex hist.'!A:B,2,0)</f>
        <v>1.7749999999999999</v>
      </c>
      <c r="K1538" s="11">
        <f t="shared" si="367"/>
        <v>1.909</v>
      </c>
      <c r="L1538" s="11">
        <f t="shared" si="369"/>
        <v>2.2968000000000002</v>
      </c>
      <c r="M1538" s="9">
        <f t="shared" si="358"/>
        <v>2.25325</v>
      </c>
      <c r="N1538" s="9">
        <f t="shared" si="359"/>
        <v>2.3380833333333335</v>
      </c>
      <c r="O1538" s="9">
        <f t="shared" si="360"/>
        <v>2.3993333333333329</v>
      </c>
      <c r="P1538" s="9">
        <f t="shared" si="361"/>
        <v>2.4593333333333338</v>
      </c>
      <c r="Q1538" s="9">
        <f t="shared" si="362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">
      <c r="A1539" s="31">
        <f t="shared" si="363"/>
        <v>4</v>
      </c>
      <c r="B1539" s="31">
        <f t="shared" si="364"/>
        <v>2</v>
      </c>
      <c r="C1539" s="1">
        <v>36202</v>
      </c>
      <c r="D1539">
        <f t="shared" si="365"/>
        <v>2</v>
      </c>
      <c r="E1539">
        <f t="shared" si="366"/>
        <v>1999</v>
      </c>
      <c r="F1539" s="19">
        <f t="shared" si="368"/>
        <v>0.37277142857142831</v>
      </c>
      <c r="G1539" s="19">
        <f t="shared" si="355"/>
        <v>7.4083333333333279E-2</v>
      </c>
      <c r="H1539" s="19">
        <f t="shared" si="356"/>
        <v>6.1833333333333851E-2</v>
      </c>
      <c r="I1539" s="19">
        <f t="shared" si="357"/>
        <v>0.13591666666666713</v>
      </c>
      <c r="J1539" s="21">
        <f>VLOOKUP(C1539,'Nymex hist.'!A:B,2,0)</f>
        <v>1.837</v>
      </c>
      <c r="K1539" s="21">
        <f t="shared" si="367"/>
        <v>1.9364285714285714</v>
      </c>
      <c r="L1539" s="21">
        <f t="shared" si="369"/>
        <v>2.3091999999999997</v>
      </c>
      <c r="M1539" s="21">
        <f t="shared" si="358"/>
        <v>2.2551666666666663</v>
      </c>
      <c r="N1539" s="21">
        <f t="shared" si="359"/>
        <v>2.3292499999999996</v>
      </c>
      <c r="O1539" s="21">
        <f t="shared" si="360"/>
        <v>2.3910833333333334</v>
      </c>
      <c r="P1539" s="21">
        <f t="shared" si="361"/>
        <v>2.4510833333333331</v>
      </c>
      <c r="Q1539" s="21">
        <f t="shared" si="362"/>
        <v>2.5160833333333334</v>
      </c>
      <c r="R1539" s="8">
        <v>36202</v>
      </c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9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  <c r="BO1539" s="27"/>
      <c r="BP1539" s="27"/>
      <c r="BQ1539" s="27"/>
      <c r="BR1539" s="27"/>
      <c r="BS1539" s="27"/>
      <c r="BT1539" s="27"/>
      <c r="BU1539" s="27"/>
      <c r="BV1539" s="27"/>
      <c r="BW1539" s="27"/>
      <c r="BX1539" s="27"/>
      <c r="BY1539" s="27"/>
      <c r="BZ1539" s="27"/>
      <c r="CA1539" s="27"/>
      <c r="CB1539" s="27"/>
      <c r="CC1539" s="27"/>
      <c r="CD1539" s="27"/>
      <c r="CE1539" s="27"/>
      <c r="CF1539" s="27"/>
      <c r="CG1539" s="27"/>
      <c r="CH1539" s="27"/>
      <c r="CI1539" s="27"/>
      <c r="CJ1539" s="27"/>
      <c r="CK1539" s="27"/>
      <c r="CL1539" s="27"/>
      <c r="CM1539" s="27"/>
      <c r="CN1539" s="27">
        <v>1.837</v>
      </c>
      <c r="CO1539" s="27">
        <v>1.8660000000000001</v>
      </c>
      <c r="CP1539" s="27">
        <v>1.891</v>
      </c>
      <c r="CQ1539" s="27">
        <v>1.911</v>
      </c>
      <c r="CR1539" s="27">
        <v>1.931</v>
      </c>
      <c r="CS1539" s="27">
        <v>1.9550000000000001</v>
      </c>
      <c r="CT1539" s="27">
        <v>1.978</v>
      </c>
      <c r="CU1539" s="27">
        <v>2.0230000000000001</v>
      </c>
      <c r="CV1539" s="27">
        <v>2.1880000000000002</v>
      </c>
      <c r="CW1539" s="27">
        <v>2.351</v>
      </c>
      <c r="CX1539" s="27">
        <v>2.415</v>
      </c>
      <c r="CY1539" s="27">
        <v>2.335</v>
      </c>
      <c r="CZ1539" s="27">
        <v>2.2570000000000001</v>
      </c>
      <c r="DA1539" s="27">
        <v>2.177</v>
      </c>
      <c r="DB1539" s="27">
        <v>2.153</v>
      </c>
      <c r="DC1539" s="27">
        <v>2.1709999999999998</v>
      </c>
      <c r="DD1539" s="27">
        <v>2.1800000000000002</v>
      </c>
      <c r="DE1539" s="27">
        <v>2.1840000000000002</v>
      </c>
      <c r="DF1539" s="27">
        <v>2.1859999999999999</v>
      </c>
      <c r="DG1539" s="27">
        <v>2.2050000000000001</v>
      </c>
      <c r="DH1539" s="27">
        <v>2.327</v>
      </c>
      <c r="DI1539" s="27">
        <v>2.472</v>
      </c>
      <c r="DJ1539" s="27">
        <v>2.52</v>
      </c>
      <c r="DK1539" s="27">
        <v>2.4300000000000002</v>
      </c>
      <c r="DL1539" s="27">
        <v>2.3370000000000002</v>
      </c>
      <c r="DM1539" s="27">
        <v>2.2440000000000002</v>
      </c>
      <c r="DN1539" s="27">
        <v>2.2250000000000001</v>
      </c>
      <c r="DO1539" s="27">
        <v>2.2320000000000002</v>
      </c>
      <c r="DP1539" s="27">
        <v>2.238</v>
      </c>
      <c r="DQ1539" s="27">
        <v>2.2429999999999999</v>
      </c>
      <c r="DR1539" s="27">
        <v>2.2519999999999998</v>
      </c>
      <c r="DS1539" s="27">
        <v>2.278</v>
      </c>
      <c r="DT1539" s="27">
        <v>2.4049999999999998</v>
      </c>
      <c r="DU1539" s="27">
        <v>2.5470000000000002</v>
      </c>
      <c r="DV1539" s="27">
        <v>2.597</v>
      </c>
      <c r="DW1539" s="27">
        <v>2.4950000000000001</v>
      </c>
      <c r="DX1539" s="27">
        <v>2.3969999999999998</v>
      </c>
      <c r="DY1539" s="27">
        <v>2.3039999999999998</v>
      </c>
      <c r="DZ1539" s="27">
        <v>2.2850000000000001</v>
      </c>
      <c r="EA1539" s="27">
        <v>2.2919999999999998</v>
      </c>
      <c r="EB1539" s="27">
        <v>2.298</v>
      </c>
      <c r="EC1539" s="27">
        <v>2.3029999999999999</v>
      </c>
      <c r="ED1539" s="27">
        <v>2.3119999999999998</v>
      </c>
      <c r="EE1539" s="27">
        <v>2.3380000000000001</v>
      </c>
      <c r="EF1539" s="27">
        <v>2.4649999999999999</v>
      </c>
      <c r="EG1539" s="27">
        <v>2.6070000000000002</v>
      </c>
      <c r="EH1539" s="27">
        <v>2.657</v>
      </c>
      <c r="EI1539" s="27">
        <v>2.5550000000000002</v>
      </c>
      <c r="EJ1539" s="27">
        <v>2.4569999999999999</v>
      </c>
      <c r="EK1539" s="27">
        <v>2.3639999999999999</v>
      </c>
      <c r="EL1539" s="27">
        <v>2.3450000000000002</v>
      </c>
      <c r="EM1539" s="27">
        <v>2.3519999999999999</v>
      </c>
      <c r="EN1539" s="27">
        <v>2.3580000000000001</v>
      </c>
      <c r="EO1539" s="27">
        <v>2.363</v>
      </c>
      <c r="EP1539" s="27">
        <v>2.3719999999999999</v>
      </c>
      <c r="EQ1539" s="27">
        <v>2.3980000000000001</v>
      </c>
      <c r="ER1539" s="27">
        <v>2.5249999999999999</v>
      </c>
      <c r="ES1539" s="27">
        <v>2.6669999999999998</v>
      </c>
      <c r="ET1539" s="27">
        <v>2.722</v>
      </c>
      <c r="EU1539" s="27">
        <v>2.62</v>
      </c>
      <c r="EV1539" s="27">
        <v>2.5219999999999998</v>
      </c>
      <c r="EW1539" s="27">
        <v>2.4289999999999998</v>
      </c>
      <c r="EX1539" s="27">
        <v>2.41</v>
      </c>
      <c r="EY1539" s="27">
        <v>2.4169999999999998</v>
      </c>
      <c r="EZ1539" s="27">
        <v>2.423</v>
      </c>
      <c r="FA1539" s="27">
        <v>2.4279999999999999</v>
      </c>
      <c r="FB1539" s="27">
        <v>2.4369999999999998</v>
      </c>
      <c r="FC1539" s="27">
        <v>2.4630000000000001</v>
      </c>
      <c r="FD1539" s="27">
        <v>2.59</v>
      </c>
      <c r="FE1539" s="27">
        <v>2.7320000000000002</v>
      </c>
      <c r="FF1539" s="27">
        <v>2.7970000000000002</v>
      </c>
      <c r="FG1539" s="27">
        <v>2.6949999999999998</v>
      </c>
      <c r="FH1539" s="27"/>
      <c r="FI1539" s="27"/>
      <c r="FJ1539" s="27"/>
      <c r="FK1539" s="27"/>
      <c r="FL1539" s="27"/>
      <c r="FM1539" s="27"/>
      <c r="FN1539" s="27"/>
      <c r="FO1539" s="27"/>
      <c r="FP1539" s="27"/>
      <c r="FQ1539" s="27"/>
      <c r="FR1539" s="27"/>
      <c r="FS1539" s="27"/>
      <c r="FT1539" s="27"/>
      <c r="FU1539" s="27"/>
      <c r="FV1539" s="27"/>
      <c r="FW1539" s="27"/>
      <c r="FX1539" s="27"/>
      <c r="FY1539" s="27"/>
      <c r="FZ1539" s="27"/>
      <c r="GA1539" s="27"/>
      <c r="GB1539" s="27"/>
      <c r="GC1539" s="27"/>
      <c r="GD1539" s="27"/>
      <c r="GE1539" s="27"/>
      <c r="GF1539" s="27"/>
      <c r="GG1539" s="27"/>
      <c r="GH1539" s="27"/>
      <c r="GI1539" s="27"/>
      <c r="GJ1539" s="27"/>
      <c r="GK1539" s="27"/>
      <c r="GL1539" s="27"/>
      <c r="GM1539" s="27"/>
      <c r="GN1539" s="27"/>
      <c r="GO1539" s="27"/>
      <c r="GP1539" s="27"/>
      <c r="GQ1539" s="27"/>
    </row>
    <row r="1540" spans="1:199" customFormat="1" x14ac:dyDescent="0.2">
      <c r="A1540">
        <f t="shared" si="363"/>
        <v>5</v>
      </c>
      <c r="B1540">
        <f t="shared" si="364"/>
        <v>2</v>
      </c>
      <c r="C1540" s="1">
        <v>36203</v>
      </c>
      <c r="D1540">
        <f t="shared" si="365"/>
        <v>2</v>
      </c>
      <c r="E1540">
        <f t="shared" si="366"/>
        <v>1999</v>
      </c>
      <c r="F1540" s="17">
        <f t="shared" si="368"/>
        <v>0.38531428571428594</v>
      </c>
      <c r="G1540" s="16">
        <f t="shared" si="355"/>
        <v>7.0333333333333137E-2</v>
      </c>
      <c r="H1540" s="16">
        <f t="shared" si="356"/>
        <v>6.1833333333333407E-2</v>
      </c>
      <c r="I1540" s="16">
        <f t="shared" si="357"/>
        <v>0.13216666666666654</v>
      </c>
      <c r="J1540" s="7">
        <f>VLOOKUP(C1540,'Nymex hist.'!A:B,2,0)</f>
        <v>1.8069999999999999</v>
      </c>
      <c r="K1540" s="11">
        <f t="shared" si="367"/>
        <v>1.9152857142857143</v>
      </c>
      <c r="L1540" s="11">
        <f t="shared" si="369"/>
        <v>2.3006000000000002</v>
      </c>
      <c r="M1540" s="9">
        <f t="shared" si="358"/>
        <v>2.2489166666666667</v>
      </c>
      <c r="N1540" s="9">
        <f t="shared" si="359"/>
        <v>2.3192499999999998</v>
      </c>
      <c r="O1540" s="9">
        <f t="shared" si="360"/>
        <v>2.3810833333333332</v>
      </c>
      <c r="P1540" s="9">
        <f t="shared" si="361"/>
        <v>2.4410833333333337</v>
      </c>
      <c r="Q1540" s="9">
        <f t="shared" si="362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x14ac:dyDescent="0.2">
      <c r="A1541">
        <f t="shared" si="363"/>
        <v>2</v>
      </c>
      <c r="B1541">
        <f t="shared" si="364"/>
        <v>2</v>
      </c>
      <c r="C1541" s="1">
        <v>36207</v>
      </c>
      <c r="D1541">
        <f t="shared" si="365"/>
        <v>2</v>
      </c>
      <c r="E1541">
        <f t="shared" si="366"/>
        <v>1999</v>
      </c>
      <c r="F1541" s="17">
        <f t="shared" si="368"/>
        <v>0.39100000000000024</v>
      </c>
      <c r="G1541" s="16">
        <f t="shared" ref="G1541:G1604" si="370">N1541-M1541</f>
        <v>6.8499999999999783E-2</v>
      </c>
      <c r="H1541" s="16">
        <f t="shared" ref="H1541:H1604" si="371">O1541-N1541</f>
        <v>6.2000000000000277E-2</v>
      </c>
      <c r="I1541" s="16">
        <f t="shared" ref="I1541:I1604" si="372">O1541-M1541</f>
        <v>0.13050000000000006</v>
      </c>
      <c r="J1541" s="7">
        <f>VLOOKUP(C1541,'Nymex hist.'!A:B,2,0)</f>
        <v>1.7949999999999999</v>
      </c>
      <c r="K1541" s="11">
        <f t="shared" si="367"/>
        <v>1.9019999999999999</v>
      </c>
      <c r="L1541" s="11">
        <f t="shared" si="369"/>
        <v>2.2930000000000001</v>
      </c>
      <c r="M1541" s="9">
        <f t="shared" ref="M1541:M1604" si="373">SUMIF($S$3:$FQ$3,$E1541+1,$S1541:$FQ1541)/COUNTIF($S$3:$FQ$3,$E1541+1)</f>
        <v>2.2407500000000002</v>
      </c>
      <c r="N1541" s="9">
        <f t="shared" ref="N1541:N1604" si="374">SUMIF($S$3:$FQ$3,$E1541+2,$S1541:$FQ1541)/COUNTIF($S$3:$FQ$3,$E1541+2)</f>
        <v>2.30925</v>
      </c>
      <c r="O1541" s="9">
        <f t="shared" ref="O1541:O1604" si="375">SUMIF($S$3:$FQ$3,$E1541+3,$S1541:$FQ1541)/COUNTIF($S$3:$FQ$3,$E1541+3)</f>
        <v>2.3712500000000003</v>
      </c>
      <c r="P1541" s="9">
        <f t="shared" ref="P1541:P1604" si="376">SUMIF($S$3:$FQ$3,$E1541+4,$S1541:$FQ1541)/COUNTIF($S$3:$FQ$3,$E1541+4)</f>
        <v>2.4312499999999999</v>
      </c>
      <c r="Q1541" s="9">
        <f t="shared" ref="Q1541:Q1604" si="377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x14ac:dyDescent="0.2">
      <c r="A1542">
        <f t="shared" ref="A1542:A1605" si="378">WEEKDAY(C1542,2)</f>
        <v>3</v>
      </c>
      <c r="B1542">
        <f t="shared" ref="B1542:B1605" si="379">MONTH(C1542)</f>
        <v>2</v>
      </c>
      <c r="C1542" s="1">
        <v>36208</v>
      </c>
      <c r="D1542">
        <f t="shared" ref="D1542:D1605" si="380">MONTH(R1542)</f>
        <v>2</v>
      </c>
      <c r="E1542">
        <f t="shared" ref="E1542:E1605" si="381">YEAR(R1542)</f>
        <v>1999</v>
      </c>
      <c r="F1542" s="17">
        <f t="shared" si="368"/>
        <v>0.39754285714285653</v>
      </c>
      <c r="G1542" s="16">
        <f t="shared" si="370"/>
        <v>6.8500000000000227E-2</v>
      </c>
      <c r="H1542" s="16">
        <f t="shared" si="371"/>
        <v>6.1999999999999833E-2</v>
      </c>
      <c r="I1542" s="16">
        <f t="shared" si="372"/>
        <v>0.13050000000000006</v>
      </c>
      <c r="J1542" s="7">
        <f>VLOOKUP(C1542,'Nymex hist.'!A:B,2,0)</f>
        <v>1.776</v>
      </c>
      <c r="K1542" s="11">
        <f t="shared" si="367"/>
        <v>1.888857142857143</v>
      </c>
      <c r="L1542" s="11">
        <f t="shared" si="369"/>
        <v>2.2863999999999995</v>
      </c>
      <c r="M1542" s="9">
        <f t="shared" si="373"/>
        <v>2.2337500000000001</v>
      </c>
      <c r="N1542" s="9">
        <f t="shared" si="374"/>
        <v>2.3022500000000004</v>
      </c>
      <c r="O1542" s="9">
        <f t="shared" si="375"/>
        <v>2.3642500000000002</v>
      </c>
      <c r="P1542" s="9">
        <f t="shared" si="376"/>
        <v>2.4242499999999998</v>
      </c>
      <c r="Q1542" s="9">
        <f t="shared" si="377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">
      <c r="A1543" s="31">
        <f t="shared" si="378"/>
        <v>4</v>
      </c>
      <c r="B1543" s="31">
        <f t="shared" si="379"/>
        <v>2</v>
      </c>
      <c r="C1543" s="1">
        <v>36209</v>
      </c>
      <c r="D1543">
        <f t="shared" si="380"/>
        <v>2</v>
      </c>
      <c r="E1543">
        <f t="shared" si="381"/>
        <v>1999</v>
      </c>
      <c r="F1543" s="19">
        <f t="shared" si="368"/>
        <v>0.41508571428571406</v>
      </c>
      <c r="G1543" s="19">
        <f t="shared" si="370"/>
        <v>6.8333333333333357E-2</v>
      </c>
      <c r="H1543" s="19">
        <f t="shared" si="371"/>
        <v>6.1999999999999833E-2</v>
      </c>
      <c r="I1543" s="19">
        <f t="shared" si="372"/>
        <v>0.13033333333333319</v>
      </c>
      <c r="J1543" s="21">
        <f>VLOOKUP(C1543,'Nymex hist.'!A:B,2,0)</f>
        <v>1.746</v>
      </c>
      <c r="K1543" s="21">
        <f t="shared" ref="K1543:K1574" si="382">AVERAGE(CO1543:CU1543)</f>
        <v>1.8697142857142857</v>
      </c>
      <c r="L1543" s="21">
        <f t="shared" si="369"/>
        <v>2.2847999999999997</v>
      </c>
      <c r="M1543" s="21">
        <f t="shared" si="373"/>
        <v>2.233916666666667</v>
      </c>
      <c r="N1543" s="21">
        <f t="shared" si="374"/>
        <v>2.3022500000000004</v>
      </c>
      <c r="O1543" s="21">
        <f t="shared" si="375"/>
        <v>2.3642500000000002</v>
      </c>
      <c r="P1543" s="21">
        <f t="shared" si="376"/>
        <v>2.4242499999999998</v>
      </c>
      <c r="Q1543" s="21">
        <f t="shared" si="377"/>
        <v>2.4842499999999998</v>
      </c>
      <c r="R1543" s="8">
        <v>36209</v>
      </c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9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  <c r="BO1543" s="27"/>
      <c r="BP1543" s="27"/>
      <c r="BQ1543" s="27"/>
      <c r="BR1543" s="27"/>
      <c r="BS1543" s="27"/>
      <c r="BT1543" s="27"/>
      <c r="BU1543" s="27"/>
      <c r="BV1543" s="27"/>
      <c r="BW1543" s="27"/>
      <c r="BX1543" s="27"/>
      <c r="BY1543" s="27"/>
      <c r="BZ1543" s="27"/>
      <c r="CA1543" s="27"/>
      <c r="CB1543" s="27"/>
      <c r="CC1543" s="27"/>
      <c r="CD1543" s="27"/>
      <c r="CE1543" s="27"/>
      <c r="CF1543" s="27"/>
      <c r="CG1543" s="27"/>
      <c r="CH1543" s="27"/>
      <c r="CI1543" s="27"/>
      <c r="CJ1543" s="27"/>
      <c r="CK1543" s="27"/>
      <c r="CL1543" s="27"/>
      <c r="CM1543" s="27"/>
      <c r="CN1543" s="27">
        <v>1.746</v>
      </c>
      <c r="CO1543" s="27">
        <v>1.7669999999999999</v>
      </c>
      <c r="CP1543" s="27">
        <v>1.806</v>
      </c>
      <c r="CQ1543" s="27">
        <v>1.8380000000000001</v>
      </c>
      <c r="CR1543" s="27">
        <v>1.87</v>
      </c>
      <c r="CS1543" s="27">
        <v>1.9</v>
      </c>
      <c r="CT1543" s="27">
        <v>1.93</v>
      </c>
      <c r="CU1543" s="27">
        <v>1.9770000000000001</v>
      </c>
      <c r="CV1543" s="27">
        <v>2.1520000000000001</v>
      </c>
      <c r="CW1543" s="27">
        <v>2.3220000000000001</v>
      </c>
      <c r="CX1543" s="27">
        <v>2.3919999999999999</v>
      </c>
      <c r="CY1543" s="27">
        <v>2.3170000000000002</v>
      </c>
      <c r="CZ1543" s="27">
        <v>2.2410000000000001</v>
      </c>
      <c r="DA1543" s="27">
        <v>2.1589999999999998</v>
      </c>
      <c r="DB1543" s="27">
        <v>2.1339999999999999</v>
      </c>
      <c r="DC1543" s="27">
        <v>2.149</v>
      </c>
      <c r="DD1543" s="27">
        <v>2.1579999999999999</v>
      </c>
      <c r="DE1543" s="27">
        <v>2.1619999999999999</v>
      </c>
      <c r="DF1543" s="27">
        <v>2.1640000000000001</v>
      </c>
      <c r="DG1543" s="27">
        <v>2.1829999999999998</v>
      </c>
      <c r="DH1543" s="27">
        <v>2.3029999999999999</v>
      </c>
      <c r="DI1543" s="27">
        <v>2.4449999999999998</v>
      </c>
      <c r="DJ1543" s="27">
        <v>2.4929999999999999</v>
      </c>
      <c r="DK1543" s="27">
        <v>2.403</v>
      </c>
      <c r="DL1543" s="27">
        <v>2.31</v>
      </c>
      <c r="DM1543" s="27">
        <v>2.2170000000000001</v>
      </c>
      <c r="DN1543" s="27">
        <v>2.198</v>
      </c>
      <c r="DO1543" s="27">
        <v>2.2050000000000001</v>
      </c>
      <c r="DP1543" s="27">
        <v>2.2109999999999999</v>
      </c>
      <c r="DQ1543" s="27">
        <v>2.2160000000000002</v>
      </c>
      <c r="DR1543" s="27">
        <v>2.2250000000000001</v>
      </c>
      <c r="DS1543" s="27">
        <v>2.2509999999999999</v>
      </c>
      <c r="DT1543" s="27">
        <v>2.3780000000000001</v>
      </c>
      <c r="DU1543" s="27">
        <v>2.52</v>
      </c>
      <c r="DV1543" s="27">
        <v>2.57</v>
      </c>
      <c r="DW1543" s="27">
        <v>2.4700000000000002</v>
      </c>
      <c r="DX1543" s="27">
        <v>2.37</v>
      </c>
      <c r="DY1543" s="27">
        <v>2.2770000000000001</v>
      </c>
      <c r="DZ1543" s="27">
        <v>2.258</v>
      </c>
      <c r="EA1543" s="27">
        <v>2.2650000000000001</v>
      </c>
      <c r="EB1543" s="27">
        <v>2.2709999999999999</v>
      </c>
      <c r="EC1543" s="27">
        <v>2.2759999999999998</v>
      </c>
      <c r="ED1543" s="27">
        <v>2.2850000000000001</v>
      </c>
      <c r="EE1543" s="27">
        <v>2.3109999999999999</v>
      </c>
      <c r="EF1543" s="27">
        <v>2.4380000000000002</v>
      </c>
      <c r="EG1543" s="27">
        <v>2.58</v>
      </c>
      <c r="EH1543" s="27">
        <v>2.63</v>
      </c>
      <c r="EI1543" s="27">
        <v>2.5299999999999998</v>
      </c>
      <c r="EJ1543" s="27">
        <v>2.4300000000000002</v>
      </c>
      <c r="EK1543" s="27">
        <v>2.3370000000000002</v>
      </c>
      <c r="EL1543" s="27">
        <v>2.3180000000000001</v>
      </c>
      <c r="EM1543" s="27">
        <v>2.3250000000000002</v>
      </c>
      <c r="EN1543" s="27">
        <v>2.331</v>
      </c>
      <c r="EO1543" s="27">
        <v>2.3359999999999999</v>
      </c>
      <c r="EP1543" s="27">
        <v>2.3450000000000002</v>
      </c>
      <c r="EQ1543" s="27">
        <v>2.371</v>
      </c>
      <c r="ER1543" s="27">
        <v>2.4980000000000002</v>
      </c>
      <c r="ES1543" s="27">
        <v>2.64</v>
      </c>
      <c r="ET1543" s="27">
        <v>2.69</v>
      </c>
      <c r="EU1543" s="27">
        <v>2.59</v>
      </c>
      <c r="EV1543" s="27">
        <v>2.4900000000000002</v>
      </c>
      <c r="EW1543" s="27">
        <v>2.3969999999999998</v>
      </c>
      <c r="EX1543" s="27">
        <v>2.3780000000000001</v>
      </c>
      <c r="EY1543" s="27">
        <v>2.3849999999999998</v>
      </c>
      <c r="EZ1543" s="27">
        <v>2.391</v>
      </c>
      <c r="FA1543" s="27">
        <v>2.3959999999999999</v>
      </c>
      <c r="FB1543" s="27">
        <v>2.4049999999999998</v>
      </c>
      <c r="FC1543" s="27">
        <v>2.431</v>
      </c>
      <c r="FD1543" s="27">
        <v>2.5579999999999998</v>
      </c>
      <c r="FE1543" s="27">
        <v>2.7</v>
      </c>
      <c r="FF1543" s="27">
        <v>2.76</v>
      </c>
      <c r="FG1543" s="27">
        <v>2.66</v>
      </c>
      <c r="FH1543" s="27"/>
      <c r="FI1543" s="27"/>
      <c r="FJ1543" s="27"/>
      <c r="FK1543" s="27"/>
      <c r="FL1543" s="27"/>
      <c r="FM1543" s="27"/>
      <c r="FN1543" s="27"/>
      <c r="FO1543" s="27"/>
      <c r="FP1543" s="27"/>
      <c r="FQ1543" s="27"/>
      <c r="FR1543" s="27"/>
      <c r="FS1543" s="27"/>
      <c r="FT1543" s="27"/>
      <c r="FU1543" s="27"/>
      <c r="FV1543" s="27"/>
      <c r="FW1543" s="27"/>
      <c r="FX1543" s="27"/>
      <c r="FY1543" s="27"/>
      <c r="FZ1543" s="27"/>
      <c r="GA1543" s="27"/>
      <c r="GB1543" s="27"/>
      <c r="GC1543" s="27"/>
      <c r="GD1543" s="27"/>
      <c r="GE1543" s="27"/>
      <c r="GF1543" s="27"/>
      <c r="GG1543" s="27"/>
      <c r="GH1543" s="27"/>
      <c r="GI1543" s="27"/>
      <c r="GJ1543" s="27"/>
      <c r="GK1543" s="27"/>
      <c r="GL1543" s="27"/>
      <c r="GM1543" s="27"/>
      <c r="GN1543" s="27"/>
      <c r="GO1543" s="27"/>
      <c r="GP1543" s="27"/>
      <c r="GQ1543" s="27"/>
    </row>
    <row r="1544" spans="1:199" customFormat="1" x14ac:dyDescent="0.2">
      <c r="A1544">
        <f t="shared" si="378"/>
        <v>5</v>
      </c>
      <c r="B1544">
        <f t="shared" si="379"/>
        <v>2</v>
      </c>
      <c r="C1544" s="1">
        <v>36210</v>
      </c>
      <c r="D1544">
        <f t="shared" si="380"/>
        <v>2</v>
      </c>
      <c r="E1544">
        <f t="shared" si="381"/>
        <v>1999</v>
      </c>
      <c r="F1544" s="17">
        <f t="shared" si="368"/>
        <v>0.41534285714285701</v>
      </c>
      <c r="G1544" s="16">
        <f t="shared" si="370"/>
        <v>7.1666666666666767E-2</v>
      </c>
      <c r="H1544" s="16">
        <f t="shared" si="371"/>
        <v>6.2250000000000139E-2</v>
      </c>
      <c r="I1544" s="16">
        <f t="shared" si="372"/>
        <v>0.13391666666666691</v>
      </c>
      <c r="J1544" s="7">
        <f>VLOOKUP(C1544,'Nymex hist.'!A:B,2,0)</f>
        <v>1.7450000000000001</v>
      </c>
      <c r="K1544" s="11">
        <f t="shared" si="382"/>
        <v>1.862857142857143</v>
      </c>
      <c r="L1544" s="11">
        <f t="shared" si="369"/>
        <v>2.2782</v>
      </c>
      <c r="M1544" s="9">
        <f t="shared" si="373"/>
        <v>2.2253333333333329</v>
      </c>
      <c r="N1544" s="9">
        <f t="shared" si="374"/>
        <v>2.2969999999999997</v>
      </c>
      <c r="O1544" s="9">
        <f t="shared" si="375"/>
        <v>2.3592499999999998</v>
      </c>
      <c r="P1544" s="9">
        <f t="shared" si="376"/>
        <v>2.4192499999999999</v>
      </c>
      <c r="Q1544" s="9">
        <f t="shared" si="377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x14ac:dyDescent="0.2">
      <c r="A1545">
        <f t="shared" si="378"/>
        <v>1</v>
      </c>
      <c r="B1545">
        <f t="shared" si="379"/>
        <v>2</v>
      </c>
      <c r="C1545" s="1">
        <v>36213</v>
      </c>
      <c r="D1545">
        <f t="shared" si="380"/>
        <v>2</v>
      </c>
      <c r="E1545">
        <f t="shared" si="381"/>
        <v>1999</v>
      </c>
      <c r="F1545" s="17">
        <f t="shared" si="368"/>
        <v>0.43859999999999966</v>
      </c>
      <c r="G1545" s="16">
        <f t="shared" si="370"/>
        <v>7.7083333333333393E-2</v>
      </c>
      <c r="H1545" s="16">
        <f t="shared" si="371"/>
        <v>6.2083333333333268E-2</v>
      </c>
      <c r="I1545" s="16">
        <f t="shared" si="372"/>
        <v>0.13916666666666666</v>
      </c>
      <c r="J1545" s="7">
        <f>VLOOKUP(C1545,'Nymex hist.'!A:B,2,0)</f>
        <v>1.704</v>
      </c>
      <c r="K1545" s="11">
        <f t="shared" si="382"/>
        <v>1.8180000000000001</v>
      </c>
      <c r="L1545" s="11">
        <f t="shared" si="369"/>
        <v>2.2565999999999997</v>
      </c>
      <c r="M1545" s="9">
        <f t="shared" si="373"/>
        <v>2.2090000000000001</v>
      </c>
      <c r="N1545" s="9">
        <f t="shared" si="374"/>
        <v>2.2860833333333335</v>
      </c>
      <c r="O1545" s="9">
        <f t="shared" si="375"/>
        <v>2.3481666666666667</v>
      </c>
      <c r="P1545" s="9">
        <f t="shared" si="376"/>
        <v>2.4081666666666672</v>
      </c>
      <c r="Q1545" s="9">
        <f t="shared" si="377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x14ac:dyDescent="0.2">
      <c r="A1546">
        <f t="shared" si="378"/>
        <v>2</v>
      </c>
      <c r="B1546">
        <f t="shared" si="379"/>
        <v>2</v>
      </c>
      <c r="C1546" s="1">
        <v>36214</v>
      </c>
      <c r="D1546">
        <f t="shared" si="380"/>
        <v>2</v>
      </c>
      <c r="E1546">
        <f t="shared" si="381"/>
        <v>1999</v>
      </c>
      <c r="F1546" s="17">
        <f t="shared" si="368"/>
        <v>0.43762857142857148</v>
      </c>
      <c r="G1546" s="16">
        <f t="shared" si="370"/>
        <v>7.5666666666666327E-2</v>
      </c>
      <c r="H1546" s="16">
        <f t="shared" si="371"/>
        <v>6.2083333333333268E-2</v>
      </c>
      <c r="I1546" s="16">
        <f t="shared" si="372"/>
        <v>0.13774999999999959</v>
      </c>
      <c r="J1546" s="7">
        <f>VLOOKUP(C1546,'Nymex hist.'!A:B,2,0)</f>
        <v>1.71</v>
      </c>
      <c r="K1546" s="11">
        <f t="shared" si="382"/>
        <v>1.8155714285714286</v>
      </c>
      <c r="L1546" s="11">
        <f t="shared" si="369"/>
        <v>2.2532000000000001</v>
      </c>
      <c r="M1546" s="9">
        <f t="shared" si="373"/>
        <v>2.2047500000000002</v>
      </c>
      <c r="N1546" s="9">
        <f t="shared" si="374"/>
        <v>2.2804166666666665</v>
      </c>
      <c r="O1546" s="9">
        <f t="shared" si="375"/>
        <v>2.3424999999999998</v>
      </c>
      <c r="P1546" s="9">
        <f t="shared" si="376"/>
        <v>2.4025000000000003</v>
      </c>
      <c r="Q1546" s="9">
        <f t="shared" si="377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x14ac:dyDescent="0.2">
      <c r="A1547">
        <f t="shared" si="378"/>
        <v>3</v>
      </c>
      <c r="B1547">
        <f t="shared" si="379"/>
        <v>2</v>
      </c>
      <c r="C1547" s="1">
        <v>36215</v>
      </c>
      <c r="D1547">
        <f t="shared" si="380"/>
        <v>2</v>
      </c>
      <c r="E1547">
        <f t="shared" si="381"/>
        <v>1999</v>
      </c>
      <c r="F1547" s="17">
        <f t="shared" si="368"/>
        <v>0.44688571428571455</v>
      </c>
      <c r="G1547" s="16">
        <f t="shared" si="370"/>
        <v>7.658333333333367E-2</v>
      </c>
      <c r="H1547" s="16">
        <f t="shared" si="371"/>
        <v>6.2083333333333712E-2</v>
      </c>
      <c r="I1547" s="16">
        <f t="shared" si="372"/>
        <v>0.13866666666666738</v>
      </c>
      <c r="J1547" s="7">
        <f>VLOOKUP(C1547,'Nymex hist.'!A:B,2,0)</f>
        <v>1.6659999999999999</v>
      </c>
      <c r="K1547" s="11">
        <f t="shared" si="382"/>
        <v>1.8087142857142857</v>
      </c>
      <c r="L1547" s="11">
        <f t="shared" si="369"/>
        <v>2.2556000000000003</v>
      </c>
      <c r="M1547" s="9">
        <f t="shared" si="373"/>
        <v>2.2088333333333332</v>
      </c>
      <c r="N1547" s="9">
        <f t="shared" si="374"/>
        <v>2.2854166666666669</v>
      </c>
      <c r="O1547" s="9">
        <f t="shared" si="375"/>
        <v>2.3475000000000006</v>
      </c>
      <c r="P1547" s="9">
        <f t="shared" si="376"/>
        <v>2.4075000000000002</v>
      </c>
      <c r="Q1547" s="9">
        <f t="shared" si="377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">
      <c r="A1548" s="31">
        <f t="shared" si="378"/>
        <v>4</v>
      </c>
      <c r="B1548" s="31">
        <f t="shared" si="379"/>
        <v>2</v>
      </c>
      <c r="C1548" s="1">
        <v>36216</v>
      </c>
      <c r="D1548">
        <f t="shared" si="380"/>
        <v>2</v>
      </c>
      <c r="E1548">
        <f t="shared" si="381"/>
        <v>1999</v>
      </c>
      <c r="F1548" s="19">
        <f t="shared" si="368"/>
        <v>0.46291428571428606</v>
      </c>
      <c r="G1548" s="19">
        <f t="shared" si="370"/>
        <v>8.5249999999999826E-2</v>
      </c>
      <c r="H1548" s="19">
        <f t="shared" si="371"/>
        <v>6.6666666666666874E-2</v>
      </c>
      <c r="I1548" s="19">
        <f t="shared" si="372"/>
        <v>0.1519166666666667</v>
      </c>
      <c r="J1548" s="21">
        <f>VLOOKUP(C1548,'Nymex hist.'!A:B,2,0)</f>
        <v>1.659</v>
      </c>
      <c r="K1548" s="21">
        <f t="shared" si="382"/>
        <v>1.7772857142857141</v>
      </c>
      <c r="L1548" s="21">
        <f t="shared" si="369"/>
        <v>2.2402000000000002</v>
      </c>
      <c r="M1548" s="21">
        <f t="shared" si="373"/>
        <v>2.1963333333333335</v>
      </c>
      <c r="N1548" s="21">
        <f t="shared" si="374"/>
        <v>2.2815833333333333</v>
      </c>
      <c r="O1548" s="21">
        <f t="shared" si="375"/>
        <v>2.3482500000000002</v>
      </c>
      <c r="P1548" s="21">
        <f t="shared" si="376"/>
        <v>2.4124166666666667</v>
      </c>
      <c r="Q1548" s="21">
        <f t="shared" si="377"/>
        <v>2.477416666666667</v>
      </c>
      <c r="R1548" s="8">
        <v>36216</v>
      </c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9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  <c r="BO1548" s="27"/>
      <c r="BP1548" s="27"/>
      <c r="BQ1548" s="27"/>
      <c r="BR1548" s="27"/>
      <c r="BS1548" s="27"/>
      <c r="BT1548" s="27"/>
      <c r="BU1548" s="27"/>
      <c r="BV1548" s="27"/>
      <c r="BW1548" s="27"/>
      <c r="BX1548" s="27"/>
      <c r="BY1548" s="27"/>
      <c r="BZ1548" s="27"/>
      <c r="CA1548" s="27"/>
      <c r="CB1548" s="27"/>
      <c r="CC1548" s="27"/>
      <c r="CD1548" s="27"/>
      <c r="CE1548" s="27"/>
      <c r="CF1548" s="27"/>
      <c r="CG1548" s="27"/>
      <c r="CH1548" s="27"/>
      <c r="CI1548" s="27"/>
      <c r="CJ1548" s="27"/>
      <c r="CK1548" s="27"/>
      <c r="CL1548" s="27"/>
      <c r="CM1548" s="27"/>
      <c r="CN1548" s="27">
        <v>1.6659999999999999</v>
      </c>
      <c r="CO1548" s="27">
        <v>1.659</v>
      </c>
      <c r="CP1548" s="27">
        <v>1.694</v>
      </c>
      <c r="CQ1548" s="27">
        <v>1.734</v>
      </c>
      <c r="CR1548" s="27">
        <v>1.774</v>
      </c>
      <c r="CS1548" s="27">
        <v>1.8169999999999999</v>
      </c>
      <c r="CT1548" s="27">
        <v>1.859</v>
      </c>
      <c r="CU1548" s="27">
        <v>1.9039999999999999</v>
      </c>
      <c r="CV1548" s="27">
        <v>2.1</v>
      </c>
      <c r="CW1548" s="27">
        <v>2.2730000000000001</v>
      </c>
      <c r="CX1548" s="27">
        <v>2.3460000000000001</v>
      </c>
      <c r="CY1548" s="27">
        <v>2.2759999999999998</v>
      </c>
      <c r="CZ1548" s="27">
        <v>2.206</v>
      </c>
      <c r="DA1548" s="27">
        <v>2.1240000000000001</v>
      </c>
      <c r="DB1548" s="27">
        <v>2.0990000000000002</v>
      </c>
      <c r="DC1548" s="27">
        <v>2.109</v>
      </c>
      <c r="DD1548" s="27">
        <v>2.1190000000000002</v>
      </c>
      <c r="DE1548" s="27">
        <v>2.1230000000000002</v>
      </c>
      <c r="DF1548" s="27">
        <v>2.1259999999999999</v>
      </c>
      <c r="DG1548" s="27">
        <v>2.145</v>
      </c>
      <c r="DH1548" s="27">
        <v>2.2730000000000001</v>
      </c>
      <c r="DI1548" s="27">
        <v>2.41</v>
      </c>
      <c r="DJ1548" s="27">
        <v>2.46</v>
      </c>
      <c r="DK1548" s="27">
        <v>2.38</v>
      </c>
      <c r="DL1548" s="27">
        <v>2.29</v>
      </c>
      <c r="DM1548" s="27">
        <v>2.2000000000000002</v>
      </c>
      <c r="DN1548" s="27">
        <v>2.1800000000000002</v>
      </c>
      <c r="DO1548" s="27">
        <v>2.1869999999999998</v>
      </c>
      <c r="DP1548" s="27">
        <v>2.1930000000000001</v>
      </c>
      <c r="DQ1548" s="27">
        <v>2.198</v>
      </c>
      <c r="DR1548" s="27">
        <v>2.2069999999999999</v>
      </c>
      <c r="DS1548" s="27">
        <v>2.2330000000000001</v>
      </c>
      <c r="DT1548" s="27">
        <v>2.3580000000000001</v>
      </c>
      <c r="DU1548" s="27">
        <v>2.4929999999999999</v>
      </c>
      <c r="DV1548" s="27">
        <v>2.54</v>
      </c>
      <c r="DW1548" s="27">
        <v>2.44</v>
      </c>
      <c r="DX1548" s="27">
        <v>2.3650000000000002</v>
      </c>
      <c r="DY1548" s="27">
        <v>2.2650000000000001</v>
      </c>
      <c r="DZ1548" s="27">
        <v>2.2450000000000001</v>
      </c>
      <c r="EA1548" s="27">
        <v>2.2519999999999998</v>
      </c>
      <c r="EB1548" s="27">
        <v>2.258</v>
      </c>
      <c r="EC1548" s="27">
        <v>2.2629999999999999</v>
      </c>
      <c r="ED1548" s="27">
        <v>2.2719999999999998</v>
      </c>
      <c r="EE1548" s="27">
        <v>2.298</v>
      </c>
      <c r="EF1548" s="27">
        <v>2.423</v>
      </c>
      <c r="EG1548" s="27">
        <v>2.5579999999999998</v>
      </c>
      <c r="EH1548" s="27">
        <v>2.605</v>
      </c>
      <c r="EI1548" s="27">
        <v>2.5049999999999999</v>
      </c>
      <c r="EJ1548" s="27">
        <v>2.42</v>
      </c>
      <c r="EK1548" s="27">
        <v>2.33</v>
      </c>
      <c r="EL1548" s="27">
        <v>2.31</v>
      </c>
      <c r="EM1548" s="27">
        <v>2.3170000000000002</v>
      </c>
      <c r="EN1548" s="27">
        <v>2.323</v>
      </c>
      <c r="EO1548" s="27">
        <v>2.3279999999999998</v>
      </c>
      <c r="EP1548" s="27">
        <v>2.3370000000000002</v>
      </c>
      <c r="EQ1548" s="27">
        <v>2.363</v>
      </c>
      <c r="ER1548" s="27">
        <v>2.488</v>
      </c>
      <c r="ES1548" s="27">
        <v>2.6230000000000002</v>
      </c>
      <c r="ET1548" s="27">
        <v>2.67</v>
      </c>
      <c r="EU1548" s="27">
        <v>2.57</v>
      </c>
      <c r="EV1548" s="27">
        <v>2.4849999999999999</v>
      </c>
      <c r="EW1548" s="27">
        <v>2.395</v>
      </c>
      <c r="EX1548" s="27">
        <v>2.375</v>
      </c>
      <c r="EY1548" s="27">
        <v>2.3820000000000001</v>
      </c>
      <c r="EZ1548" s="27">
        <v>2.3879999999999999</v>
      </c>
      <c r="FA1548" s="27">
        <v>2.3929999999999998</v>
      </c>
      <c r="FB1548" s="27">
        <v>2.4020000000000001</v>
      </c>
      <c r="FC1548" s="27">
        <v>2.4279999999999999</v>
      </c>
      <c r="FD1548" s="27">
        <v>2.5529999999999999</v>
      </c>
      <c r="FE1548" s="27">
        <v>2.6880000000000002</v>
      </c>
      <c r="FF1548" s="27">
        <v>2.74</v>
      </c>
      <c r="FG1548" s="27">
        <v>2.64</v>
      </c>
      <c r="FH1548" s="27"/>
      <c r="FI1548" s="27"/>
      <c r="FJ1548" s="27"/>
      <c r="FK1548" s="27"/>
      <c r="FL1548" s="27"/>
      <c r="FM1548" s="27"/>
      <c r="FN1548" s="27"/>
      <c r="FO1548" s="27"/>
      <c r="FP1548" s="27"/>
      <c r="FQ1548" s="27"/>
      <c r="FR1548" s="27"/>
      <c r="FS1548" s="27"/>
      <c r="FT1548" s="27"/>
      <c r="FU1548" s="27"/>
      <c r="FV1548" s="27"/>
      <c r="FW1548" s="27"/>
      <c r="FX1548" s="27"/>
      <c r="FY1548" s="27"/>
      <c r="FZ1548" s="27"/>
      <c r="GA1548" s="27"/>
      <c r="GB1548" s="27"/>
      <c r="GC1548" s="27"/>
      <c r="GD1548" s="27"/>
      <c r="GE1548" s="27"/>
      <c r="GF1548" s="27"/>
      <c r="GG1548" s="27"/>
      <c r="GH1548" s="27"/>
      <c r="GI1548" s="27"/>
      <c r="GJ1548" s="27"/>
      <c r="GK1548" s="27"/>
      <c r="GL1548" s="27"/>
      <c r="GM1548" s="27"/>
      <c r="GN1548" s="27"/>
      <c r="GO1548" s="27"/>
      <c r="GP1548" s="27"/>
      <c r="GQ1548" s="27"/>
    </row>
    <row r="1549" spans="1:199" customFormat="1" x14ac:dyDescent="0.2">
      <c r="A1549">
        <f t="shared" si="378"/>
        <v>5</v>
      </c>
      <c r="B1549">
        <f t="shared" si="379"/>
        <v>2</v>
      </c>
      <c r="C1549" s="1">
        <v>36217</v>
      </c>
      <c r="D1549">
        <f t="shared" si="380"/>
        <v>2</v>
      </c>
      <c r="E1549">
        <f t="shared" si="381"/>
        <v>1999</v>
      </c>
      <c r="F1549" s="17">
        <f t="shared" si="368"/>
        <v>0.47625714285714249</v>
      </c>
      <c r="G1549" s="16">
        <f t="shared" si="370"/>
        <v>8.5500000000000576E-2</v>
      </c>
      <c r="H1549" s="16">
        <f t="shared" si="371"/>
        <v>6.4249999999999918E-2</v>
      </c>
      <c r="I1549" s="16">
        <f t="shared" si="372"/>
        <v>0.14975000000000049</v>
      </c>
      <c r="J1549" s="7">
        <f>VLOOKUP(C1549,'Nymex hist.'!A:B,2,0)</f>
        <v>1.6279999999999999</v>
      </c>
      <c r="K1549" s="11">
        <f t="shared" si="382"/>
        <v>1.7481428571428572</v>
      </c>
      <c r="L1549" s="11">
        <f t="shared" si="369"/>
        <v>2.2243999999999997</v>
      </c>
      <c r="M1549" s="9">
        <f t="shared" si="373"/>
        <v>2.1780833333333329</v>
      </c>
      <c r="N1549" s="9">
        <f t="shared" si="374"/>
        <v>2.2635833333333335</v>
      </c>
      <c r="O1549" s="9">
        <f t="shared" si="375"/>
        <v>2.3278333333333334</v>
      </c>
      <c r="P1549" s="9">
        <f t="shared" si="376"/>
        <v>2.3919999999999999</v>
      </c>
      <c r="Q1549" s="9">
        <f t="shared" si="377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x14ac:dyDescent="0.2">
      <c r="A1550">
        <f t="shared" si="378"/>
        <v>1</v>
      </c>
      <c r="B1550">
        <f t="shared" si="379"/>
        <v>3</v>
      </c>
      <c r="C1550" s="1">
        <v>36220</v>
      </c>
      <c r="D1550">
        <f t="shared" si="380"/>
        <v>3</v>
      </c>
      <c r="E1550">
        <f t="shared" si="381"/>
        <v>1999</v>
      </c>
      <c r="F1550" s="17">
        <f t="shared" si="368"/>
        <v>0.45791428571428572</v>
      </c>
      <c r="G1550" s="16">
        <f t="shared" si="370"/>
        <v>7.6083333333333059E-2</v>
      </c>
      <c r="H1550" s="16">
        <f t="shared" si="371"/>
        <v>6.4249999999999474E-2</v>
      </c>
      <c r="I1550" s="16">
        <f t="shared" si="372"/>
        <v>0.14033333333333253</v>
      </c>
      <c r="J1550" s="7">
        <f>VLOOKUP(C1550,'Nymex hist.'!A:B,2,0)</f>
        <v>1.7010000000000001</v>
      </c>
      <c r="K1550" s="11">
        <f t="shared" si="382"/>
        <v>1.8062857142857141</v>
      </c>
      <c r="L1550" s="11">
        <f t="shared" si="369"/>
        <v>2.2641999999999998</v>
      </c>
      <c r="M1550" s="9">
        <f t="shared" si="373"/>
        <v>2.2063333333333337</v>
      </c>
      <c r="N1550" s="9">
        <f t="shared" si="374"/>
        <v>2.2824166666666668</v>
      </c>
      <c r="O1550" s="9">
        <f t="shared" si="375"/>
        <v>2.3466666666666662</v>
      </c>
      <c r="P1550" s="9">
        <f t="shared" si="376"/>
        <v>2.4108333333333332</v>
      </c>
      <c r="Q1550" s="9">
        <f t="shared" si="377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x14ac:dyDescent="0.2">
      <c r="A1551">
        <f t="shared" si="378"/>
        <v>2</v>
      </c>
      <c r="B1551">
        <f t="shared" si="379"/>
        <v>3</v>
      </c>
      <c r="C1551" s="1">
        <v>36221</v>
      </c>
      <c r="D1551">
        <f t="shared" si="380"/>
        <v>3</v>
      </c>
      <c r="E1551">
        <f t="shared" si="381"/>
        <v>1999</v>
      </c>
      <c r="F1551" s="17">
        <f t="shared" si="368"/>
        <v>0.45905714285714283</v>
      </c>
      <c r="G1551" s="16">
        <f t="shared" si="370"/>
        <v>7.6083333333333059E-2</v>
      </c>
      <c r="H1551" s="16">
        <f t="shared" si="371"/>
        <v>6.4249999999999474E-2</v>
      </c>
      <c r="I1551" s="16">
        <f t="shared" si="372"/>
        <v>0.14033333333333253</v>
      </c>
      <c r="J1551" s="7">
        <f>VLOOKUP(C1551,'Nymex hist.'!A:B,2,0)</f>
        <v>1.696</v>
      </c>
      <c r="K1551" s="11">
        <f t="shared" si="382"/>
        <v>1.8051428571428569</v>
      </c>
      <c r="L1551" s="11">
        <f t="shared" si="369"/>
        <v>2.2641999999999998</v>
      </c>
      <c r="M1551" s="9">
        <f t="shared" si="373"/>
        <v>2.2063333333333337</v>
      </c>
      <c r="N1551" s="9">
        <f t="shared" si="374"/>
        <v>2.2824166666666668</v>
      </c>
      <c r="O1551" s="9">
        <f t="shared" si="375"/>
        <v>2.3466666666666662</v>
      </c>
      <c r="P1551" s="9">
        <f t="shared" si="376"/>
        <v>2.4116666666666671</v>
      </c>
      <c r="Q1551" s="9">
        <f t="shared" si="377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x14ac:dyDescent="0.2">
      <c r="A1552">
        <f t="shared" si="378"/>
        <v>3</v>
      </c>
      <c r="B1552">
        <f t="shared" si="379"/>
        <v>3</v>
      </c>
      <c r="C1552" s="1">
        <v>36222</v>
      </c>
      <c r="D1552">
        <f t="shared" si="380"/>
        <v>3</v>
      </c>
      <c r="E1552">
        <f t="shared" si="381"/>
        <v>1999</v>
      </c>
      <c r="F1552" s="17">
        <f t="shared" si="368"/>
        <v>0.44891428571428582</v>
      </c>
      <c r="G1552" s="16">
        <f t="shared" si="370"/>
        <v>7.6583333333333226E-2</v>
      </c>
      <c r="H1552" s="16">
        <f t="shared" si="371"/>
        <v>6.4000000000000057E-2</v>
      </c>
      <c r="I1552" s="16">
        <f t="shared" si="372"/>
        <v>0.14058333333333328</v>
      </c>
      <c r="J1552" s="7">
        <f>VLOOKUP(C1552,'Nymex hist.'!A:B,2,0)</f>
        <v>1.7230000000000001</v>
      </c>
      <c r="K1552" s="11">
        <f t="shared" si="382"/>
        <v>1.8242857142857143</v>
      </c>
      <c r="L1552" s="11">
        <f t="shared" si="369"/>
        <v>2.2732000000000001</v>
      </c>
      <c r="M1552" s="9">
        <f t="shared" si="373"/>
        <v>2.2118333333333333</v>
      </c>
      <c r="N1552" s="9">
        <f t="shared" si="374"/>
        <v>2.2884166666666665</v>
      </c>
      <c r="O1552" s="9">
        <f t="shared" si="375"/>
        <v>2.3524166666666666</v>
      </c>
      <c r="P1552" s="9">
        <f t="shared" si="376"/>
        <v>2.4174166666666665</v>
      </c>
      <c r="Q1552" s="9">
        <f t="shared" si="377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">
      <c r="A1553" s="31">
        <f t="shared" si="378"/>
        <v>4</v>
      </c>
      <c r="B1553" s="31">
        <f t="shared" si="379"/>
        <v>3</v>
      </c>
      <c r="C1553" s="1">
        <v>36223</v>
      </c>
      <c r="D1553">
        <f t="shared" si="380"/>
        <v>3</v>
      </c>
      <c r="E1553">
        <f t="shared" si="381"/>
        <v>1999</v>
      </c>
      <c r="F1553" s="19">
        <f t="shared" si="368"/>
        <v>0.43274285714285687</v>
      </c>
      <c r="G1553" s="19">
        <f t="shared" si="370"/>
        <v>7.5166666666667048E-2</v>
      </c>
      <c r="H1553" s="19">
        <f t="shared" si="371"/>
        <v>6.0249999999999471E-2</v>
      </c>
      <c r="I1553" s="19">
        <f t="shared" si="372"/>
        <v>0.13541666666666652</v>
      </c>
      <c r="J1553" s="21">
        <f>VLOOKUP(C1553,'Nymex hist.'!A:B,2,0)</f>
        <v>1.762</v>
      </c>
      <c r="K1553" s="21">
        <f t="shared" si="382"/>
        <v>1.8558571428571429</v>
      </c>
      <c r="L1553" s="21">
        <f t="shared" si="369"/>
        <v>2.2885999999999997</v>
      </c>
      <c r="M1553" s="21">
        <f t="shared" si="373"/>
        <v>2.2212499999999999</v>
      </c>
      <c r="N1553" s="21">
        <f t="shared" si="374"/>
        <v>2.296416666666667</v>
      </c>
      <c r="O1553" s="21">
        <f t="shared" si="375"/>
        <v>2.3566666666666665</v>
      </c>
      <c r="P1553" s="21">
        <f t="shared" si="376"/>
        <v>2.4216666666666669</v>
      </c>
      <c r="Q1553" s="21">
        <f t="shared" si="377"/>
        <v>2.4866666666666668</v>
      </c>
      <c r="R1553" s="8">
        <v>36223</v>
      </c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9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  <c r="BO1553" s="27"/>
      <c r="BP1553" s="27"/>
      <c r="BQ1553" s="27"/>
      <c r="BR1553" s="27"/>
      <c r="BS1553" s="27"/>
      <c r="BT1553" s="27"/>
      <c r="BU1553" s="27"/>
      <c r="BV1553" s="27"/>
      <c r="BW1553" s="27"/>
      <c r="BX1553" s="27"/>
      <c r="BY1553" s="27"/>
      <c r="BZ1553" s="27"/>
      <c r="CA1553" s="27"/>
      <c r="CB1553" s="27"/>
      <c r="CC1553" s="27"/>
      <c r="CD1553" s="27"/>
      <c r="CE1553" s="27"/>
      <c r="CF1553" s="27"/>
      <c r="CG1553" s="27"/>
      <c r="CH1553" s="27"/>
      <c r="CI1553" s="27"/>
      <c r="CJ1553" s="27"/>
      <c r="CK1553" s="27"/>
      <c r="CL1553" s="27"/>
      <c r="CM1553" s="27"/>
      <c r="CN1553" s="27"/>
      <c r="CO1553" s="27">
        <v>1.762</v>
      </c>
      <c r="CP1553" s="27">
        <v>1.7889999999999999</v>
      </c>
      <c r="CQ1553" s="27">
        <v>1.819</v>
      </c>
      <c r="CR1553" s="27">
        <v>1.8540000000000001</v>
      </c>
      <c r="CS1553" s="27">
        <v>1.887</v>
      </c>
      <c r="CT1553" s="27">
        <v>1.915</v>
      </c>
      <c r="CU1553" s="27">
        <v>1.9650000000000001</v>
      </c>
      <c r="CV1553" s="27">
        <v>2.1549999999999998</v>
      </c>
      <c r="CW1553" s="27">
        <v>2.3330000000000002</v>
      </c>
      <c r="CX1553" s="27">
        <v>2.4</v>
      </c>
      <c r="CY1553" s="27">
        <v>2.3199999999999998</v>
      </c>
      <c r="CZ1553" s="27">
        <v>2.2349999999999999</v>
      </c>
      <c r="DA1553" s="27">
        <v>2.1429999999999998</v>
      </c>
      <c r="DB1553" s="27">
        <v>2.1179999999999999</v>
      </c>
      <c r="DC1553" s="27">
        <v>2.1280000000000001</v>
      </c>
      <c r="DD1553" s="27">
        <v>2.1379999999999999</v>
      </c>
      <c r="DE1553" s="27">
        <v>2.1419999999999999</v>
      </c>
      <c r="DF1553" s="27">
        <v>2.145</v>
      </c>
      <c r="DG1553" s="27">
        <v>2.165</v>
      </c>
      <c r="DH1553" s="27">
        <v>2.2930000000000001</v>
      </c>
      <c r="DI1553" s="27">
        <v>2.4279999999999999</v>
      </c>
      <c r="DJ1553" s="27">
        <v>2.4809999999999999</v>
      </c>
      <c r="DK1553" s="27">
        <v>2.4009999999999998</v>
      </c>
      <c r="DL1553" s="27">
        <v>2.3109999999999999</v>
      </c>
      <c r="DM1553" s="27">
        <v>2.2210000000000001</v>
      </c>
      <c r="DN1553" s="27">
        <v>2.194</v>
      </c>
      <c r="DO1553" s="27">
        <v>2.2040000000000002</v>
      </c>
      <c r="DP1553" s="27">
        <v>2.2090000000000001</v>
      </c>
      <c r="DQ1553" s="27">
        <v>2.2120000000000002</v>
      </c>
      <c r="DR1553" s="27">
        <v>2.2189999999999999</v>
      </c>
      <c r="DS1553" s="27">
        <v>2.2400000000000002</v>
      </c>
      <c r="DT1553" s="27">
        <v>2.3650000000000002</v>
      </c>
      <c r="DU1553" s="27">
        <v>2.5</v>
      </c>
      <c r="DV1553" s="27">
        <v>2.548</v>
      </c>
      <c r="DW1553" s="27">
        <v>2.448</v>
      </c>
      <c r="DX1553" s="27">
        <v>2.38</v>
      </c>
      <c r="DY1553" s="27">
        <v>2.2810000000000001</v>
      </c>
      <c r="DZ1553" s="27">
        <v>2.254</v>
      </c>
      <c r="EA1553" s="27">
        <v>2.2639999999999998</v>
      </c>
      <c r="EB1553" s="27">
        <v>2.2690000000000001</v>
      </c>
      <c r="EC1553" s="27">
        <v>2.2719999999999998</v>
      </c>
      <c r="ED1553" s="27">
        <v>2.2789999999999999</v>
      </c>
      <c r="EE1553" s="27">
        <v>2.2999999999999998</v>
      </c>
      <c r="EF1553" s="27">
        <v>2.4249999999999998</v>
      </c>
      <c r="EG1553" s="27">
        <v>2.56</v>
      </c>
      <c r="EH1553" s="27">
        <v>2.613</v>
      </c>
      <c r="EI1553" s="27">
        <v>2.5129999999999999</v>
      </c>
      <c r="EJ1553" s="27">
        <v>2.4449999999999998</v>
      </c>
      <c r="EK1553" s="27">
        <v>2.3460000000000001</v>
      </c>
      <c r="EL1553" s="27">
        <v>2.319</v>
      </c>
      <c r="EM1553" s="27">
        <v>2.3290000000000002</v>
      </c>
      <c r="EN1553" s="27">
        <v>2.3340000000000001</v>
      </c>
      <c r="EO1553" s="27">
        <v>2.3370000000000002</v>
      </c>
      <c r="EP1553" s="27">
        <v>2.3439999999999999</v>
      </c>
      <c r="EQ1553" s="27">
        <v>2.3650000000000002</v>
      </c>
      <c r="ER1553" s="27">
        <v>2.4900000000000002</v>
      </c>
      <c r="ES1553" s="27">
        <v>2.625</v>
      </c>
      <c r="ET1553" s="27">
        <v>2.6779999999999999</v>
      </c>
      <c r="EU1553" s="27">
        <v>2.5779999999999998</v>
      </c>
      <c r="EV1553" s="27">
        <v>2.5099999999999998</v>
      </c>
      <c r="EW1553" s="27">
        <v>2.411</v>
      </c>
      <c r="EX1553" s="27">
        <v>2.3839999999999999</v>
      </c>
      <c r="EY1553" s="27">
        <v>2.3940000000000001</v>
      </c>
      <c r="EZ1553" s="27">
        <v>2.399</v>
      </c>
      <c r="FA1553" s="27">
        <v>2.4020000000000001</v>
      </c>
      <c r="FB1553" s="27">
        <v>2.4089999999999998</v>
      </c>
      <c r="FC1553" s="27">
        <v>2.4300000000000002</v>
      </c>
      <c r="FD1553" s="27">
        <v>2.5550000000000002</v>
      </c>
      <c r="FE1553" s="27">
        <v>2.69</v>
      </c>
      <c r="FF1553" s="27">
        <v>2.7480000000000002</v>
      </c>
      <c r="FG1553" s="27">
        <v>2.6480000000000001</v>
      </c>
      <c r="FH1553" s="27">
        <v>2.58</v>
      </c>
      <c r="FI1553" s="27"/>
      <c r="FJ1553" s="27"/>
      <c r="FK1553" s="27"/>
      <c r="FL1553" s="27"/>
      <c r="FM1553" s="27"/>
      <c r="FN1553" s="27"/>
      <c r="FO1553" s="27"/>
      <c r="FP1553" s="27"/>
      <c r="FQ1553" s="27"/>
      <c r="FR1553" s="27"/>
      <c r="FS1553" s="27"/>
      <c r="FT1553" s="27"/>
      <c r="FU1553" s="27"/>
      <c r="FV1553" s="27"/>
      <c r="FW1553" s="27"/>
      <c r="FX1553" s="27"/>
      <c r="FY1553" s="27"/>
      <c r="FZ1553" s="27"/>
      <c r="GA1553" s="27"/>
      <c r="GB1553" s="27"/>
      <c r="GC1553" s="27"/>
      <c r="GD1553" s="27"/>
      <c r="GE1553" s="27"/>
      <c r="GF1553" s="27"/>
      <c r="GG1553" s="27"/>
      <c r="GH1553" s="27"/>
      <c r="GI1553" s="27"/>
      <c r="GJ1553" s="27"/>
      <c r="GK1553" s="27"/>
      <c r="GL1553" s="27"/>
      <c r="GM1553" s="27"/>
      <c r="GN1553" s="27"/>
      <c r="GO1553" s="27"/>
      <c r="GP1553" s="27"/>
      <c r="GQ1553" s="27"/>
    </row>
    <row r="1554" spans="1:199" customFormat="1" x14ac:dyDescent="0.2">
      <c r="A1554">
        <f t="shared" si="378"/>
        <v>5</v>
      </c>
      <c r="B1554">
        <f t="shared" si="379"/>
        <v>3</v>
      </c>
      <c r="C1554" s="1">
        <v>36224</v>
      </c>
      <c r="D1554">
        <f t="shared" si="380"/>
        <v>3</v>
      </c>
      <c r="E1554">
        <f t="shared" si="381"/>
        <v>1999</v>
      </c>
      <c r="F1554" s="17">
        <f t="shared" si="368"/>
        <v>0.40240000000000031</v>
      </c>
      <c r="G1554" s="16">
        <f t="shared" si="370"/>
        <v>7.2583333333333222E-2</v>
      </c>
      <c r="H1554" s="16">
        <f t="shared" si="371"/>
        <v>5.6249999999999911E-2</v>
      </c>
      <c r="I1554" s="16">
        <f t="shared" si="372"/>
        <v>0.12883333333333313</v>
      </c>
      <c r="J1554" s="7">
        <f>VLOOKUP(C1554,'Nymex hist.'!A:B,2,0)</f>
        <v>1.853</v>
      </c>
      <c r="K1554" s="11">
        <f t="shared" si="382"/>
        <v>1.9199999999999997</v>
      </c>
      <c r="L1554" s="11">
        <f t="shared" si="369"/>
        <v>2.3224</v>
      </c>
      <c r="M1554" s="9">
        <f t="shared" si="373"/>
        <v>2.2455833333333333</v>
      </c>
      <c r="N1554" s="9">
        <f t="shared" si="374"/>
        <v>2.3181666666666665</v>
      </c>
      <c r="O1554" s="9">
        <f t="shared" si="375"/>
        <v>2.3744166666666664</v>
      </c>
      <c r="P1554" s="9">
        <f t="shared" si="376"/>
        <v>2.4344166666666669</v>
      </c>
      <c r="Q1554" s="9">
        <f t="shared" si="377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x14ac:dyDescent="0.2">
      <c r="A1555">
        <f t="shared" si="378"/>
        <v>1</v>
      </c>
      <c r="B1555">
        <f t="shared" si="379"/>
        <v>3</v>
      </c>
      <c r="C1555" s="1">
        <v>36227</v>
      </c>
      <c r="D1555">
        <f t="shared" si="380"/>
        <v>3</v>
      </c>
      <c r="E1555">
        <f t="shared" si="381"/>
        <v>1999</v>
      </c>
      <c r="F1555" s="17">
        <f t="shared" si="368"/>
        <v>0.40551428571428527</v>
      </c>
      <c r="G1555" s="16">
        <f t="shared" si="370"/>
        <v>7.3083333333333389E-2</v>
      </c>
      <c r="H1555" s="16">
        <f t="shared" si="371"/>
        <v>5.6249999999999911E-2</v>
      </c>
      <c r="I1555" s="16">
        <f t="shared" si="372"/>
        <v>0.1293333333333333</v>
      </c>
      <c r="J1555" s="7">
        <f>VLOOKUP(C1555,'Nymex hist.'!A:B,2,0)</f>
        <v>1.859</v>
      </c>
      <c r="K1555" s="11">
        <f t="shared" si="382"/>
        <v>1.9232857142857145</v>
      </c>
      <c r="L1555" s="11">
        <f t="shared" si="369"/>
        <v>2.3287999999999998</v>
      </c>
      <c r="M1555" s="9">
        <f t="shared" si="373"/>
        <v>2.2550833333333333</v>
      </c>
      <c r="N1555" s="9">
        <f t="shared" si="374"/>
        <v>2.3281666666666667</v>
      </c>
      <c r="O1555" s="9">
        <f t="shared" si="375"/>
        <v>2.3844166666666666</v>
      </c>
      <c r="P1555" s="9">
        <f t="shared" si="376"/>
        <v>2.4444166666666667</v>
      </c>
      <c r="Q1555" s="9">
        <f t="shared" si="377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x14ac:dyDescent="0.2">
      <c r="A1556">
        <f t="shared" si="378"/>
        <v>2</v>
      </c>
      <c r="B1556">
        <f t="shared" si="379"/>
        <v>3</v>
      </c>
      <c r="C1556" s="1">
        <v>36228</v>
      </c>
      <c r="D1556">
        <f t="shared" si="380"/>
        <v>3</v>
      </c>
      <c r="E1556">
        <f t="shared" si="381"/>
        <v>1999</v>
      </c>
      <c r="F1556" s="17">
        <f t="shared" si="368"/>
        <v>0.37911428571428529</v>
      </c>
      <c r="G1556" s="16">
        <f t="shared" si="370"/>
        <v>7.241666666666724E-2</v>
      </c>
      <c r="H1556" s="16">
        <f t="shared" si="371"/>
        <v>5.6249999999999467E-2</v>
      </c>
      <c r="I1556" s="16">
        <f t="shared" si="372"/>
        <v>0.12866666666666671</v>
      </c>
      <c r="J1556" s="7">
        <f>VLOOKUP(C1556,'Nymex hist.'!A:B,2,0)</f>
        <v>1.9279999999999999</v>
      </c>
      <c r="K1556" s="11">
        <f t="shared" si="382"/>
        <v>1.9722857142857142</v>
      </c>
      <c r="L1556" s="11">
        <f t="shared" si="369"/>
        <v>2.3513999999999995</v>
      </c>
      <c r="M1556" s="9">
        <f t="shared" si="373"/>
        <v>2.2757499999999999</v>
      </c>
      <c r="N1556" s="9">
        <f t="shared" si="374"/>
        <v>2.3481666666666672</v>
      </c>
      <c r="O1556" s="9">
        <f t="shared" si="375"/>
        <v>2.4044166666666666</v>
      </c>
      <c r="P1556" s="9">
        <f t="shared" si="376"/>
        <v>2.4644166666666667</v>
      </c>
      <c r="Q1556" s="9">
        <f t="shared" si="377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x14ac:dyDescent="0.2">
      <c r="A1557">
        <f t="shared" si="378"/>
        <v>3</v>
      </c>
      <c r="B1557">
        <f t="shared" si="379"/>
        <v>3</v>
      </c>
      <c r="C1557" s="1">
        <v>36229</v>
      </c>
      <c r="D1557">
        <f t="shared" si="380"/>
        <v>3</v>
      </c>
      <c r="E1557">
        <f t="shared" si="381"/>
        <v>1999</v>
      </c>
      <c r="F1557" s="17">
        <f t="shared" si="368"/>
        <v>0.3767428571428566</v>
      </c>
      <c r="G1557" s="16">
        <f t="shared" si="370"/>
        <v>7.7583333333333115E-2</v>
      </c>
      <c r="H1557" s="16">
        <f t="shared" si="371"/>
        <v>5.6916666666666949E-2</v>
      </c>
      <c r="I1557" s="16">
        <f t="shared" si="372"/>
        <v>0.13450000000000006</v>
      </c>
      <c r="J1557" s="7">
        <f>VLOOKUP(C1557,'Nymex hist.'!A:B,2,0)</f>
        <v>1.9410000000000001</v>
      </c>
      <c r="K1557" s="11">
        <f t="shared" si="382"/>
        <v>1.9928571428571431</v>
      </c>
      <c r="L1557" s="11">
        <f t="shared" si="369"/>
        <v>2.3695999999999997</v>
      </c>
      <c r="M1557" s="9">
        <f t="shared" si="373"/>
        <v>2.2919166666666668</v>
      </c>
      <c r="N1557" s="9">
        <f t="shared" si="374"/>
        <v>2.3694999999999999</v>
      </c>
      <c r="O1557" s="9">
        <f t="shared" si="375"/>
        <v>2.4264166666666669</v>
      </c>
      <c r="P1557" s="9">
        <f t="shared" si="376"/>
        <v>2.4864166666666665</v>
      </c>
      <c r="Q1557" s="9">
        <f t="shared" si="377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">
      <c r="A1558" s="31">
        <f t="shared" si="378"/>
        <v>4</v>
      </c>
      <c r="B1558" s="31">
        <f t="shared" si="379"/>
        <v>3</v>
      </c>
      <c r="C1558" s="1">
        <v>36230</v>
      </c>
      <c r="D1558">
        <f t="shared" si="380"/>
        <v>3</v>
      </c>
      <c r="E1558">
        <f t="shared" si="381"/>
        <v>1999</v>
      </c>
      <c r="F1558" s="19">
        <f t="shared" si="368"/>
        <v>0.40948571428571379</v>
      </c>
      <c r="G1558" s="19">
        <f t="shared" si="370"/>
        <v>9.8583333333333467E-2</v>
      </c>
      <c r="H1558" s="19">
        <f t="shared" si="371"/>
        <v>6.3166666666666593E-2</v>
      </c>
      <c r="I1558" s="19">
        <f t="shared" si="372"/>
        <v>0.16175000000000006</v>
      </c>
      <c r="J1558" s="21">
        <f>VLOOKUP(C1558,'Nymex hist.'!A:B,2,0)</f>
        <v>1.82</v>
      </c>
      <c r="K1558" s="21">
        <f t="shared" si="382"/>
        <v>1.8967142857142858</v>
      </c>
      <c r="L1558" s="21">
        <f t="shared" si="369"/>
        <v>2.3061999999999996</v>
      </c>
      <c r="M1558" s="21">
        <f t="shared" si="373"/>
        <v>2.2442500000000001</v>
      </c>
      <c r="N1558" s="21">
        <f t="shared" si="374"/>
        <v>2.3428333333333335</v>
      </c>
      <c r="O1558" s="21">
        <f t="shared" si="375"/>
        <v>2.4060000000000001</v>
      </c>
      <c r="P1558" s="21">
        <f t="shared" si="376"/>
        <v>2.4710000000000001</v>
      </c>
      <c r="Q1558" s="21">
        <f t="shared" si="377"/>
        <v>2.536</v>
      </c>
      <c r="R1558" s="8">
        <v>36230</v>
      </c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9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  <c r="BO1558" s="27"/>
      <c r="BP1558" s="27"/>
      <c r="BQ1558" s="27"/>
      <c r="BR1558" s="27"/>
      <c r="BS1558" s="27"/>
      <c r="BT1558" s="27"/>
      <c r="BU1558" s="27"/>
      <c r="BV1558" s="27"/>
      <c r="BW1558" s="27"/>
      <c r="BX1558" s="27"/>
      <c r="BY1558" s="27"/>
      <c r="BZ1558" s="27"/>
      <c r="CA1558" s="27"/>
      <c r="CB1558" s="27"/>
      <c r="CC1558" s="27"/>
      <c r="CD1558" s="27"/>
      <c r="CE1558" s="27"/>
      <c r="CF1558" s="27"/>
      <c r="CG1558" s="27"/>
      <c r="CH1558" s="27"/>
      <c r="CI1558" s="27"/>
      <c r="CJ1558" s="27"/>
      <c r="CK1558" s="27"/>
      <c r="CL1558" s="27"/>
      <c r="CM1558" s="27"/>
      <c r="CN1558" s="27"/>
      <c r="CO1558" s="27">
        <v>1.82</v>
      </c>
      <c r="CP1558" s="27">
        <v>1.851</v>
      </c>
      <c r="CQ1558" s="27">
        <v>1.8759999999999999</v>
      </c>
      <c r="CR1558" s="27">
        <v>1.8979999999999999</v>
      </c>
      <c r="CS1558" s="27">
        <v>1.9179999999999999</v>
      </c>
      <c r="CT1558" s="27">
        <v>1.9379999999999999</v>
      </c>
      <c r="CU1558" s="27">
        <v>1.976</v>
      </c>
      <c r="CV1558" s="27">
        <v>2.1680000000000001</v>
      </c>
      <c r="CW1558" s="27">
        <v>2.3479999999999999</v>
      </c>
      <c r="CX1558" s="27">
        <v>2.4249999999999998</v>
      </c>
      <c r="CY1558" s="27">
        <v>2.34</v>
      </c>
      <c r="CZ1558" s="27">
        <v>2.25</v>
      </c>
      <c r="DA1558" s="27">
        <v>2.16</v>
      </c>
      <c r="DB1558" s="27">
        <v>2.13</v>
      </c>
      <c r="DC1558" s="27">
        <v>2.1429999999999998</v>
      </c>
      <c r="DD1558" s="27">
        <v>2.1549999999999998</v>
      </c>
      <c r="DE1558" s="27">
        <v>2.165</v>
      </c>
      <c r="DF1558" s="27">
        <v>2.17</v>
      </c>
      <c r="DG1558" s="27">
        <v>2.1949999999999998</v>
      </c>
      <c r="DH1558" s="27">
        <v>2.33</v>
      </c>
      <c r="DI1558" s="27">
        <v>2.468</v>
      </c>
      <c r="DJ1558" s="27">
        <v>2.524</v>
      </c>
      <c r="DK1558" s="27">
        <v>2.4460000000000002</v>
      </c>
      <c r="DL1558" s="27">
        <v>2.3580000000000001</v>
      </c>
      <c r="DM1558" s="27">
        <v>2.266</v>
      </c>
      <c r="DN1558" s="27">
        <v>2.2360000000000002</v>
      </c>
      <c r="DO1558" s="27">
        <v>2.2480000000000002</v>
      </c>
      <c r="DP1558" s="27">
        <v>2.2530000000000001</v>
      </c>
      <c r="DQ1558" s="27">
        <v>2.258</v>
      </c>
      <c r="DR1558" s="27">
        <v>2.266</v>
      </c>
      <c r="DS1558" s="27">
        <v>2.2890000000000001</v>
      </c>
      <c r="DT1558" s="27">
        <v>2.4159999999999999</v>
      </c>
      <c r="DU1558" s="27">
        <v>2.5539999999999998</v>
      </c>
      <c r="DV1558" s="27">
        <v>2.6019999999999999</v>
      </c>
      <c r="DW1558" s="27">
        <v>2.5059999999999998</v>
      </c>
      <c r="DX1558" s="27">
        <v>2.4380000000000002</v>
      </c>
      <c r="DY1558" s="27">
        <v>2.3260000000000001</v>
      </c>
      <c r="DZ1558" s="27">
        <v>2.2959999999999998</v>
      </c>
      <c r="EA1558" s="27">
        <v>2.3079999999999998</v>
      </c>
      <c r="EB1558" s="27">
        <v>2.3130000000000002</v>
      </c>
      <c r="EC1558" s="27">
        <v>2.3180000000000001</v>
      </c>
      <c r="ED1558" s="27">
        <v>2.3260000000000001</v>
      </c>
      <c r="EE1558" s="27">
        <v>2.3490000000000002</v>
      </c>
      <c r="EF1558" s="27">
        <v>2.476</v>
      </c>
      <c r="EG1558" s="27">
        <v>2.6139999999999999</v>
      </c>
      <c r="EH1558" s="27">
        <v>2.6669999999999998</v>
      </c>
      <c r="EI1558" s="27">
        <v>2.5710000000000002</v>
      </c>
      <c r="EJ1558" s="27">
        <v>2.5030000000000001</v>
      </c>
      <c r="EK1558" s="27">
        <v>2.391</v>
      </c>
      <c r="EL1558" s="27">
        <v>2.3610000000000002</v>
      </c>
      <c r="EM1558" s="27">
        <v>2.3730000000000002</v>
      </c>
      <c r="EN1558" s="27">
        <v>2.3780000000000001</v>
      </c>
      <c r="EO1558" s="27">
        <v>2.383</v>
      </c>
      <c r="EP1558" s="27">
        <v>2.391</v>
      </c>
      <c r="EQ1558" s="27">
        <v>2.4140000000000001</v>
      </c>
      <c r="ER1558" s="27">
        <v>2.5409999999999999</v>
      </c>
      <c r="ES1558" s="27">
        <v>2.6789999999999998</v>
      </c>
      <c r="ET1558" s="27">
        <v>2.7320000000000002</v>
      </c>
      <c r="EU1558" s="27">
        <v>2.6360000000000001</v>
      </c>
      <c r="EV1558" s="27">
        <v>2.5680000000000001</v>
      </c>
      <c r="EW1558" s="27">
        <v>2.456</v>
      </c>
      <c r="EX1558" s="27">
        <v>2.4260000000000002</v>
      </c>
      <c r="EY1558" s="27">
        <v>2.4380000000000002</v>
      </c>
      <c r="EZ1558" s="27">
        <v>2.4430000000000001</v>
      </c>
      <c r="FA1558" s="27">
        <v>2.448</v>
      </c>
      <c r="FB1558" s="27">
        <v>2.456</v>
      </c>
      <c r="FC1558" s="27">
        <v>2.4790000000000001</v>
      </c>
      <c r="FD1558" s="27">
        <v>2.6059999999999999</v>
      </c>
      <c r="FE1558" s="27">
        <v>2.7440000000000002</v>
      </c>
      <c r="FF1558" s="27">
        <v>2.802</v>
      </c>
      <c r="FG1558" s="27">
        <v>2.706</v>
      </c>
      <c r="FH1558" s="27">
        <v>2.6379999999999999</v>
      </c>
      <c r="FI1558" s="27"/>
      <c r="FJ1558" s="27"/>
      <c r="FK1558" s="27"/>
      <c r="FL1558" s="27"/>
      <c r="FM1558" s="27"/>
      <c r="FN1558" s="27"/>
      <c r="FO1558" s="27"/>
      <c r="FP1558" s="27"/>
      <c r="FQ1558" s="27"/>
      <c r="FR1558" s="27"/>
      <c r="FS1558" s="27"/>
      <c r="FT1558" s="27"/>
      <c r="FU1558" s="27"/>
      <c r="FV1558" s="27"/>
      <c r="FW1558" s="27"/>
      <c r="FX1558" s="27"/>
      <c r="FY1558" s="27"/>
      <c r="FZ1558" s="27"/>
      <c r="GA1558" s="27"/>
      <c r="GB1558" s="27"/>
      <c r="GC1558" s="27"/>
      <c r="GD1558" s="27"/>
      <c r="GE1558" s="27"/>
      <c r="GF1558" s="27"/>
      <c r="GG1558" s="27"/>
      <c r="GH1558" s="27"/>
      <c r="GI1558" s="27"/>
      <c r="GJ1558" s="27"/>
      <c r="GK1558" s="27"/>
      <c r="GL1558" s="27"/>
      <c r="GM1558" s="27"/>
      <c r="GN1558" s="27"/>
      <c r="GO1558" s="27"/>
      <c r="GP1558" s="27"/>
      <c r="GQ1558" s="27"/>
    </row>
    <row r="1559" spans="1:199" customFormat="1" x14ac:dyDescent="0.2">
      <c r="A1559">
        <f t="shared" si="378"/>
        <v>5</v>
      </c>
      <c r="B1559">
        <f t="shared" si="379"/>
        <v>3</v>
      </c>
      <c r="C1559" s="1">
        <v>36231</v>
      </c>
      <c r="D1559">
        <f t="shared" si="380"/>
        <v>3</v>
      </c>
      <c r="E1559">
        <f t="shared" si="381"/>
        <v>1999</v>
      </c>
      <c r="F1559" s="17">
        <f t="shared" si="368"/>
        <v>0.42694285714285685</v>
      </c>
      <c r="G1559" s="16">
        <f t="shared" si="370"/>
        <v>9.5083333333333186E-2</v>
      </c>
      <c r="H1559" s="16">
        <f t="shared" si="371"/>
        <v>6.0666666666666647E-2</v>
      </c>
      <c r="I1559" s="16">
        <f t="shared" si="372"/>
        <v>0.15574999999999983</v>
      </c>
      <c r="J1559" s="7">
        <f>VLOOKUP(C1559,'Nymex hist.'!A:B,2,0)</f>
        <v>1.7589999999999999</v>
      </c>
      <c r="K1559" s="11">
        <f t="shared" si="382"/>
        <v>1.848857142857143</v>
      </c>
      <c r="L1559" s="11">
        <f t="shared" si="369"/>
        <v>2.2757999999999998</v>
      </c>
      <c r="M1559" s="9">
        <f t="shared" si="373"/>
        <v>2.2207500000000002</v>
      </c>
      <c r="N1559" s="9">
        <f t="shared" si="374"/>
        <v>2.3158333333333334</v>
      </c>
      <c r="O1559" s="9">
        <f t="shared" si="375"/>
        <v>2.3765000000000001</v>
      </c>
      <c r="P1559" s="9">
        <f t="shared" si="376"/>
        <v>2.4365000000000001</v>
      </c>
      <c r="Q1559" s="9">
        <f t="shared" si="377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x14ac:dyDescent="0.2">
      <c r="A1560">
        <f t="shared" si="378"/>
        <v>1</v>
      </c>
      <c r="B1560">
        <f t="shared" si="379"/>
        <v>3</v>
      </c>
      <c r="C1560" s="1">
        <v>36234</v>
      </c>
      <c r="D1560">
        <f t="shared" si="380"/>
        <v>3</v>
      </c>
      <c r="E1560">
        <f t="shared" si="381"/>
        <v>1999</v>
      </c>
      <c r="F1560" s="17">
        <f t="shared" si="368"/>
        <v>0.44134285714285748</v>
      </c>
      <c r="G1560" s="16">
        <f t="shared" si="370"/>
        <v>9.6750000000000114E-2</v>
      </c>
      <c r="H1560" s="16">
        <f t="shared" si="371"/>
        <v>6.4083333333333492E-2</v>
      </c>
      <c r="I1560" s="16">
        <f t="shared" si="372"/>
        <v>0.16083333333333361</v>
      </c>
      <c r="J1560" s="7">
        <f>VLOOKUP(C1560,'Nymex hist.'!A:B,2,0)</f>
        <v>1.7170000000000001</v>
      </c>
      <c r="K1560" s="11">
        <f t="shared" si="382"/>
        <v>1.8188571428571427</v>
      </c>
      <c r="L1560" s="11">
        <f t="shared" si="369"/>
        <v>2.2602000000000002</v>
      </c>
      <c r="M1560" s="9">
        <f t="shared" si="373"/>
        <v>2.2080833333333332</v>
      </c>
      <c r="N1560" s="9">
        <f t="shared" si="374"/>
        <v>2.3048333333333333</v>
      </c>
      <c r="O1560" s="9">
        <f t="shared" si="375"/>
        <v>2.3689166666666668</v>
      </c>
      <c r="P1560" s="9">
        <f t="shared" si="376"/>
        <v>2.4289166666666664</v>
      </c>
      <c r="Q1560" s="9">
        <f t="shared" si="377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x14ac:dyDescent="0.2">
      <c r="A1561">
        <f t="shared" si="378"/>
        <v>2</v>
      </c>
      <c r="B1561">
        <f t="shared" si="379"/>
        <v>3</v>
      </c>
      <c r="C1561" s="1">
        <v>36235</v>
      </c>
      <c r="D1561">
        <f t="shared" si="380"/>
        <v>3</v>
      </c>
      <c r="E1561">
        <f t="shared" si="381"/>
        <v>1999</v>
      </c>
      <c r="F1561" s="17">
        <f t="shared" si="368"/>
        <v>0.44251428571428586</v>
      </c>
      <c r="G1561" s="16">
        <f t="shared" si="370"/>
        <v>9.2000000000000526E-2</v>
      </c>
      <c r="H1561" s="16">
        <f t="shared" si="371"/>
        <v>6.3666666666665428E-2</v>
      </c>
      <c r="I1561" s="16">
        <f t="shared" si="372"/>
        <v>0.15566666666666595</v>
      </c>
      <c r="J1561" s="7">
        <f>VLOOKUP(C1561,'Nymex hist.'!A:B,2,0)</f>
        <v>1.7170000000000001</v>
      </c>
      <c r="K1561" s="11">
        <f t="shared" si="382"/>
        <v>1.8142857142857143</v>
      </c>
      <c r="L1561" s="11">
        <f t="shared" si="369"/>
        <v>2.2568000000000001</v>
      </c>
      <c r="M1561" s="9">
        <f t="shared" si="373"/>
        <v>2.2032500000000002</v>
      </c>
      <c r="N1561" s="9">
        <f t="shared" si="374"/>
        <v>2.2952500000000007</v>
      </c>
      <c r="O1561" s="9">
        <f t="shared" si="375"/>
        <v>2.3589166666666661</v>
      </c>
      <c r="P1561" s="9">
        <f t="shared" si="376"/>
        <v>2.4189166666666666</v>
      </c>
      <c r="Q1561" s="9">
        <f t="shared" si="377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x14ac:dyDescent="0.2">
      <c r="A1562">
        <f t="shared" si="378"/>
        <v>3</v>
      </c>
      <c r="B1562">
        <f t="shared" si="379"/>
        <v>3</v>
      </c>
      <c r="C1562" s="1">
        <v>36236</v>
      </c>
      <c r="D1562">
        <f t="shared" si="380"/>
        <v>3</v>
      </c>
      <c r="E1562">
        <f t="shared" si="381"/>
        <v>1999</v>
      </c>
      <c r="F1562" s="17">
        <f t="shared" si="368"/>
        <v>0.43225714285714267</v>
      </c>
      <c r="G1562" s="16">
        <f t="shared" si="370"/>
        <v>8.5666666666666558E-2</v>
      </c>
      <c r="H1562" s="16">
        <f t="shared" si="371"/>
        <v>6.3666666666666316E-2</v>
      </c>
      <c r="I1562" s="16">
        <f t="shared" si="372"/>
        <v>0.14933333333333287</v>
      </c>
      <c r="J1562" s="7">
        <f>VLOOKUP(C1562,'Nymex hist.'!A:B,2,0)</f>
        <v>1.748</v>
      </c>
      <c r="K1562" s="11">
        <f t="shared" si="382"/>
        <v>1.8441428571428571</v>
      </c>
      <c r="L1562" s="11">
        <f t="shared" si="369"/>
        <v>2.2763999999999998</v>
      </c>
      <c r="M1562" s="9">
        <f t="shared" si="373"/>
        <v>2.2145833333333331</v>
      </c>
      <c r="N1562" s="9">
        <f t="shared" si="374"/>
        <v>2.3002499999999997</v>
      </c>
      <c r="O1562" s="9">
        <f t="shared" si="375"/>
        <v>2.363916666666666</v>
      </c>
      <c r="P1562" s="9">
        <f t="shared" si="376"/>
        <v>2.4239166666666669</v>
      </c>
      <c r="Q1562" s="9">
        <f t="shared" si="377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">
      <c r="A1563" s="31">
        <f t="shared" si="378"/>
        <v>4</v>
      </c>
      <c r="B1563" s="31">
        <f t="shared" si="379"/>
        <v>3</v>
      </c>
      <c r="C1563" s="1">
        <v>36237</v>
      </c>
      <c r="D1563">
        <f t="shared" si="380"/>
        <v>3</v>
      </c>
      <c r="E1563">
        <f t="shared" si="381"/>
        <v>1999</v>
      </c>
      <c r="F1563" s="19">
        <f t="shared" si="368"/>
        <v>0.46082857142857159</v>
      </c>
      <c r="G1563" s="19">
        <f t="shared" si="370"/>
        <v>8.7083333333333623E-2</v>
      </c>
      <c r="H1563" s="19">
        <f t="shared" si="371"/>
        <v>6.3000000000000167E-2</v>
      </c>
      <c r="I1563" s="19">
        <f t="shared" si="372"/>
        <v>0.15008333333333379</v>
      </c>
      <c r="J1563" s="21">
        <f>VLOOKUP(C1563,'Nymex hist.'!A:B,2,0)</f>
        <v>1.6870000000000001</v>
      </c>
      <c r="K1563" s="21">
        <f t="shared" si="382"/>
        <v>1.7915714285714286</v>
      </c>
      <c r="L1563" s="21">
        <f t="shared" si="369"/>
        <v>2.2524000000000002</v>
      </c>
      <c r="M1563" s="21">
        <f t="shared" si="373"/>
        <v>2.1971666666666665</v>
      </c>
      <c r="N1563" s="21">
        <f t="shared" si="374"/>
        <v>2.2842500000000001</v>
      </c>
      <c r="O1563" s="21">
        <f t="shared" si="375"/>
        <v>2.3472500000000003</v>
      </c>
      <c r="P1563" s="21">
        <f t="shared" si="376"/>
        <v>2.4072499999999999</v>
      </c>
      <c r="Q1563" s="21">
        <f t="shared" si="377"/>
        <v>2.4672499999999999</v>
      </c>
      <c r="R1563" s="8">
        <v>36237</v>
      </c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9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  <c r="BO1563" s="27"/>
      <c r="BP1563" s="27"/>
      <c r="BQ1563" s="27"/>
      <c r="BR1563" s="27"/>
      <c r="BS1563" s="27"/>
      <c r="BT1563" s="27"/>
      <c r="BU1563" s="27"/>
      <c r="BV1563" s="27"/>
      <c r="BW1563" s="27"/>
      <c r="BX1563" s="27"/>
      <c r="BY1563" s="27"/>
      <c r="BZ1563" s="27"/>
      <c r="CA1563" s="27"/>
      <c r="CB1563" s="27"/>
      <c r="CC1563" s="27"/>
      <c r="CD1563" s="27"/>
      <c r="CE1563" s="27"/>
      <c r="CF1563" s="27"/>
      <c r="CG1563" s="27"/>
      <c r="CH1563" s="27"/>
      <c r="CI1563" s="27"/>
      <c r="CJ1563" s="27"/>
      <c r="CK1563" s="27"/>
      <c r="CL1563" s="27"/>
      <c r="CM1563" s="27"/>
      <c r="CN1563" s="27"/>
      <c r="CO1563" s="27">
        <v>1.6870000000000001</v>
      </c>
      <c r="CP1563" s="27">
        <v>1.7210000000000001</v>
      </c>
      <c r="CQ1563" s="27">
        <v>1.7549999999999999</v>
      </c>
      <c r="CR1563" s="27">
        <v>1.7889999999999999</v>
      </c>
      <c r="CS1563" s="27">
        <v>1.8220000000000001</v>
      </c>
      <c r="CT1563" s="27">
        <v>1.857</v>
      </c>
      <c r="CU1563" s="27">
        <v>1.91</v>
      </c>
      <c r="CV1563" s="27">
        <v>2.1019999999999999</v>
      </c>
      <c r="CW1563" s="27">
        <v>2.2949999999999999</v>
      </c>
      <c r="CX1563" s="27">
        <v>2.37</v>
      </c>
      <c r="CY1563" s="27">
        <v>2.29</v>
      </c>
      <c r="CZ1563" s="27">
        <v>2.2050000000000001</v>
      </c>
      <c r="DA1563" s="27">
        <v>2.1150000000000002</v>
      </c>
      <c r="DB1563" s="27">
        <v>2.089</v>
      </c>
      <c r="DC1563" s="27">
        <v>2.0990000000000002</v>
      </c>
      <c r="DD1563" s="27">
        <v>2.109</v>
      </c>
      <c r="DE1563" s="27">
        <v>2.1190000000000002</v>
      </c>
      <c r="DF1563" s="27">
        <v>2.125</v>
      </c>
      <c r="DG1563" s="27">
        <v>2.145</v>
      </c>
      <c r="DH1563" s="27">
        <v>2.2799999999999998</v>
      </c>
      <c r="DI1563" s="27">
        <v>2.42</v>
      </c>
      <c r="DJ1563" s="27">
        <v>2.4700000000000002</v>
      </c>
      <c r="DK1563" s="27">
        <v>2.3889999999999998</v>
      </c>
      <c r="DL1563" s="27">
        <v>2.3010000000000002</v>
      </c>
      <c r="DM1563" s="27">
        <v>2.2090000000000001</v>
      </c>
      <c r="DN1563" s="27">
        <v>2.1789999999999998</v>
      </c>
      <c r="DO1563" s="27">
        <v>2.1890000000000001</v>
      </c>
      <c r="DP1563" s="27">
        <v>2.194</v>
      </c>
      <c r="DQ1563" s="27">
        <v>2.1989999999999998</v>
      </c>
      <c r="DR1563" s="27">
        <v>2.2050000000000001</v>
      </c>
      <c r="DS1563" s="27">
        <v>2.2280000000000002</v>
      </c>
      <c r="DT1563" s="27">
        <v>2.355</v>
      </c>
      <c r="DU1563" s="27">
        <v>2.4929999999999999</v>
      </c>
      <c r="DV1563" s="27">
        <v>2.5430000000000001</v>
      </c>
      <c r="DW1563" s="27">
        <v>2.46</v>
      </c>
      <c r="DX1563" s="27">
        <v>2.3730000000000002</v>
      </c>
      <c r="DY1563" s="27">
        <v>2.2690000000000001</v>
      </c>
      <c r="DZ1563" s="27">
        <v>2.2389999999999999</v>
      </c>
      <c r="EA1563" s="27">
        <v>2.2490000000000001</v>
      </c>
      <c r="EB1563" s="27">
        <v>2.254</v>
      </c>
      <c r="EC1563" s="27">
        <v>2.2589999999999999</v>
      </c>
      <c r="ED1563" s="27">
        <v>2.2650000000000001</v>
      </c>
      <c r="EE1563" s="27">
        <v>2.2879999999999998</v>
      </c>
      <c r="EF1563" s="27">
        <v>2.415</v>
      </c>
      <c r="EG1563" s="27">
        <v>2.5529999999999999</v>
      </c>
      <c r="EH1563" s="27">
        <v>2.6030000000000002</v>
      </c>
      <c r="EI1563" s="27">
        <v>2.52</v>
      </c>
      <c r="EJ1563" s="27">
        <v>2.4329999999999998</v>
      </c>
      <c r="EK1563" s="27">
        <v>2.3290000000000002</v>
      </c>
      <c r="EL1563" s="27">
        <v>2.2989999999999999</v>
      </c>
      <c r="EM1563" s="27">
        <v>2.3090000000000002</v>
      </c>
      <c r="EN1563" s="27">
        <v>2.3140000000000001</v>
      </c>
      <c r="EO1563" s="27">
        <v>2.319</v>
      </c>
      <c r="EP1563" s="27">
        <v>2.3250000000000002</v>
      </c>
      <c r="EQ1563" s="27">
        <v>2.3479999999999999</v>
      </c>
      <c r="ER1563" s="27">
        <v>2.4750000000000001</v>
      </c>
      <c r="ES1563" s="27">
        <v>2.613</v>
      </c>
      <c r="ET1563" s="27">
        <v>2.6629999999999998</v>
      </c>
      <c r="EU1563" s="27">
        <v>2.58</v>
      </c>
      <c r="EV1563" s="27">
        <v>2.4929999999999999</v>
      </c>
      <c r="EW1563" s="27">
        <v>2.3889999999999998</v>
      </c>
      <c r="EX1563" s="27">
        <v>2.359</v>
      </c>
      <c r="EY1563" s="27">
        <v>2.3690000000000002</v>
      </c>
      <c r="EZ1563" s="27">
        <v>2.3740000000000001</v>
      </c>
      <c r="FA1563" s="27">
        <v>2.379</v>
      </c>
      <c r="FB1563" s="27">
        <v>2.3849999999999998</v>
      </c>
      <c r="FC1563" s="27">
        <v>2.4079999999999999</v>
      </c>
      <c r="FD1563" s="27">
        <v>2.5350000000000001</v>
      </c>
      <c r="FE1563" s="27">
        <v>2.673</v>
      </c>
      <c r="FF1563" s="27">
        <v>2.7280000000000002</v>
      </c>
      <c r="FG1563" s="27">
        <v>2.645</v>
      </c>
      <c r="FH1563" s="27">
        <v>2.5579999999999998</v>
      </c>
      <c r="FI1563" s="27"/>
      <c r="FJ1563" s="27"/>
      <c r="FK1563" s="27"/>
      <c r="FL1563" s="27"/>
      <c r="FM1563" s="27"/>
      <c r="FN1563" s="27"/>
      <c r="FO1563" s="27"/>
      <c r="FP1563" s="27"/>
      <c r="FQ1563" s="27"/>
      <c r="FR1563" s="27"/>
      <c r="FS1563" s="27"/>
      <c r="FT1563" s="27"/>
      <c r="FU1563" s="27"/>
      <c r="FV1563" s="27"/>
      <c r="FW1563" s="27"/>
      <c r="FX1563" s="27"/>
      <c r="FY1563" s="27"/>
      <c r="FZ1563" s="27"/>
      <c r="GA1563" s="27"/>
      <c r="GB1563" s="27"/>
      <c r="GC1563" s="27"/>
      <c r="GD1563" s="27"/>
      <c r="GE1563" s="27"/>
      <c r="GF1563" s="27"/>
      <c r="GG1563" s="27"/>
      <c r="GH1563" s="27"/>
      <c r="GI1563" s="27"/>
      <c r="GJ1563" s="27"/>
      <c r="GK1563" s="27"/>
      <c r="GL1563" s="27"/>
      <c r="GM1563" s="27"/>
      <c r="GN1563" s="27"/>
      <c r="GO1563" s="27"/>
      <c r="GP1563" s="27"/>
      <c r="GQ1563" s="27"/>
    </row>
    <row r="1564" spans="1:199" customFormat="1" x14ac:dyDescent="0.2">
      <c r="A1564">
        <f t="shared" si="378"/>
        <v>5</v>
      </c>
      <c r="B1564">
        <f t="shared" si="379"/>
        <v>3</v>
      </c>
      <c r="C1564" s="1">
        <v>36238</v>
      </c>
      <c r="D1564">
        <f t="shared" si="380"/>
        <v>3</v>
      </c>
      <c r="E1564">
        <f t="shared" si="381"/>
        <v>1999</v>
      </c>
      <c r="F1564" s="17">
        <f t="shared" si="368"/>
        <v>0.46271428571428541</v>
      </c>
      <c r="G1564" s="16">
        <f t="shared" si="370"/>
        <v>8.6999999999999744E-2</v>
      </c>
      <c r="H1564" s="16">
        <f t="shared" si="371"/>
        <v>6.1916666666666842E-2</v>
      </c>
      <c r="I1564" s="16">
        <f t="shared" si="372"/>
        <v>0.14891666666666659</v>
      </c>
      <c r="J1564" s="7">
        <f>VLOOKUP(C1564,'Nymex hist.'!A:B,2,0)</f>
        <v>1.6990000000000001</v>
      </c>
      <c r="K1564" s="11">
        <f t="shared" si="382"/>
        <v>1.8022857142857143</v>
      </c>
      <c r="L1564" s="11">
        <f t="shared" si="369"/>
        <v>2.2649999999999997</v>
      </c>
      <c r="M1564" s="9">
        <f t="shared" si="373"/>
        <v>2.2101666666666664</v>
      </c>
      <c r="N1564" s="9">
        <f t="shared" si="374"/>
        <v>2.2971666666666661</v>
      </c>
      <c r="O1564" s="9">
        <f t="shared" si="375"/>
        <v>2.359083333333333</v>
      </c>
      <c r="P1564" s="9">
        <f t="shared" si="376"/>
        <v>2.4190833333333335</v>
      </c>
      <c r="Q1564" s="9">
        <f t="shared" si="377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x14ac:dyDescent="0.2">
      <c r="A1565">
        <f t="shared" si="378"/>
        <v>1</v>
      </c>
      <c r="B1565">
        <f t="shared" si="379"/>
        <v>3</v>
      </c>
      <c r="C1565" s="1">
        <v>36241</v>
      </c>
      <c r="D1565">
        <f t="shared" si="380"/>
        <v>3</v>
      </c>
      <c r="E1565">
        <f t="shared" si="381"/>
        <v>1999</v>
      </c>
      <c r="F1565" s="17">
        <f t="shared" si="368"/>
        <v>0.44037142857142841</v>
      </c>
      <c r="G1565" s="16">
        <f t="shared" si="370"/>
        <v>7.5750000000000206E-2</v>
      </c>
      <c r="H1565" s="16">
        <f t="shared" si="371"/>
        <v>6.1916666666666398E-2</v>
      </c>
      <c r="I1565" s="16">
        <f t="shared" si="372"/>
        <v>0.1376666666666666</v>
      </c>
      <c r="J1565" s="7">
        <f>VLOOKUP(C1565,'Nymex hist.'!A:B,2,0)</f>
        <v>1.7689999999999999</v>
      </c>
      <c r="K1565" s="11">
        <f t="shared" si="382"/>
        <v>1.8554285714285714</v>
      </c>
      <c r="L1565" s="11">
        <f t="shared" si="369"/>
        <v>2.2957999999999998</v>
      </c>
      <c r="M1565" s="9">
        <f t="shared" si="373"/>
        <v>2.2314166666666666</v>
      </c>
      <c r="N1565" s="9">
        <f t="shared" si="374"/>
        <v>2.3071666666666668</v>
      </c>
      <c r="O1565" s="9">
        <f t="shared" si="375"/>
        <v>2.3690833333333332</v>
      </c>
      <c r="P1565" s="9">
        <f t="shared" si="376"/>
        <v>2.4290833333333333</v>
      </c>
      <c r="Q1565" s="9">
        <f t="shared" si="377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x14ac:dyDescent="0.2">
      <c r="A1566">
        <f t="shared" si="378"/>
        <v>2</v>
      </c>
      <c r="B1566">
        <f t="shared" si="379"/>
        <v>3</v>
      </c>
      <c r="C1566" s="1">
        <v>36242</v>
      </c>
      <c r="D1566">
        <f t="shared" si="380"/>
        <v>3</v>
      </c>
      <c r="E1566">
        <f t="shared" si="381"/>
        <v>1999</v>
      </c>
      <c r="F1566" s="17">
        <f t="shared" si="368"/>
        <v>0.44851428571428564</v>
      </c>
      <c r="G1566" s="16">
        <f t="shared" si="370"/>
        <v>7.5583333333334224E-2</v>
      </c>
      <c r="H1566" s="16">
        <f t="shared" si="371"/>
        <v>6.1249999999999361E-2</v>
      </c>
      <c r="I1566" s="16">
        <f t="shared" si="372"/>
        <v>0.13683333333333358</v>
      </c>
      <c r="J1566" s="7">
        <f>VLOOKUP(C1566,'Nymex hist.'!A:B,2,0)</f>
        <v>1.754</v>
      </c>
      <c r="K1566" s="11">
        <f t="shared" si="382"/>
        <v>1.8472857142857142</v>
      </c>
      <c r="L1566" s="11">
        <f t="shared" si="369"/>
        <v>2.2957999999999998</v>
      </c>
      <c r="M1566" s="9">
        <f t="shared" si="373"/>
        <v>2.2322499999999996</v>
      </c>
      <c r="N1566" s="9">
        <f t="shared" si="374"/>
        <v>2.3078333333333338</v>
      </c>
      <c r="O1566" s="9">
        <f t="shared" si="375"/>
        <v>2.3690833333333332</v>
      </c>
      <c r="P1566" s="9">
        <f t="shared" si="376"/>
        <v>2.4290833333333333</v>
      </c>
      <c r="Q1566" s="9">
        <f t="shared" si="377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x14ac:dyDescent="0.2">
      <c r="A1567">
        <f t="shared" si="378"/>
        <v>3</v>
      </c>
      <c r="B1567">
        <f t="shared" si="379"/>
        <v>3</v>
      </c>
      <c r="C1567" s="1">
        <v>36243</v>
      </c>
      <c r="D1567">
        <f t="shared" si="380"/>
        <v>3</v>
      </c>
      <c r="E1567">
        <f t="shared" si="381"/>
        <v>1999</v>
      </c>
      <c r="F1567" s="17">
        <f t="shared" si="368"/>
        <v>0.44905714285714282</v>
      </c>
      <c r="G1567" s="16">
        <f t="shared" si="370"/>
        <v>7.5083333333333613E-2</v>
      </c>
      <c r="H1567" s="16">
        <f t="shared" si="371"/>
        <v>6.1249999999999805E-2</v>
      </c>
      <c r="I1567" s="16">
        <f t="shared" si="372"/>
        <v>0.13633333333333342</v>
      </c>
      <c r="J1567" s="7">
        <f>VLOOKUP(C1567,'Nymex hist.'!A:B,2,0)</f>
        <v>1.7589999999999999</v>
      </c>
      <c r="K1567" s="11">
        <f t="shared" si="382"/>
        <v>1.8521428571428573</v>
      </c>
      <c r="L1567" s="11">
        <f t="shared" si="369"/>
        <v>2.3012000000000001</v>
      </c>
      <c r="M1567" s="9">
        <f t="shared" si="373"/>
        <v>2.2357499999999999</v>
      </c>
      <c r="N1567" s="9">
        <f t="shared" si="374"/>
        <v>2.3108333333333335</v>
      </c>
      <c r="O1567" s="9">
        <f t="shared" si="375"/>
        <v>2.3720833333333333</v>
      </c>
      <c r="P1567" s="9">
        <f t="shared" si="376"/>
        <v>2.4320833333333334</v>
      </c>
      <c r="Q1567" s="9">
        <f t="shared" si="377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">
      <c r="A1568" s="31">
        <f t="shared" si="378"/>
        <v>4</v>
      </c>
      <c r="B1568" s="31">
        <f t="shared" si="379"/>
        <v>3</v>
      </c>
      <c r="C1568" s="1">
        <v>36244</v>
      </c>
      <c r="D1568">
        <f t="shared" si="380"/>
        <v>3</v>
      </c>
      <c r="E1568">
        <f t="shared" si="381"/>
        <v>1999</v>
      </c>
      <c r="F1568" s="19">
        <f t="shared" si="368"/>
        <v>0.42065714285714306</v>
      </c>
      <c r="G1568" s="19">
        <f t="shared" si="370"/>
        <v>6.5000000000000391E-2</v>
      </c>
      <c r="H1568" s="19">
        <f t="shared" si="371"/>
        <v>6.0666666666666647E-2</v>
      </c>
      <c r="I1568" s="19">
        <f t="shared" si="372"/>
        <v>0.12566666666666704</v>
      </c>
      <c r="J1568" s="21">
        <f>VLOOKUP(C1568,'Nymex hist.'!A:B,2,0)</f>
        <v>1.835</v>
      </c>
      <c r="K1568" s="21">
        <f t="shared" si="382"/>
        <v>1.9221428571428569</v>
      </c>
      <c r="L1568" s="21">
        <f t="shared" si="369"/>
        <v>2.3428</v>
      </c>
      <c r="M1568" s="21">
        <f t="shared" si="373"/>
        <v>2.2587499999999996</v>
      </c>
      <c r="N1568" s="21">
        <f t="shared" si="374"/>
        <v>2.32375</v>
      </c>
      <c r="O1568" s="21">
        <f t="shared" si="375"/>
        <v>2.3844166666666666</v>
      </c>
      <c r="P1568" s="21">
        <f t="shared" si="376"/>
        <v>2.4444166666666667</v>
      </c>
      <c r="Q1568" s="21">
        <f t="shared" si="377"/>
        <v>2.5044166666666663</v>
      </c>
      <c r="R1568" s="8">
        <v>36244</v>
      </c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9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  <c r="BO1568" s="27"/>
      <c r="BP1568" s="27"/>
      <c r="BQ1568" s="27"/>
      <c r="BR1568" s="27"/>
      <c r="BS1568" s="27"/>
      <c r="BT1568" s="27"/>
      <c r="BU1568" s="27"/>
      <c r="BV1568" s="27"/>
      <c r="BW1568" s="27"/>
      <c r="BX1568" s="27"/>
      <c r="BY1568" s="27"/>
      <c r="BZ1568" s="27"/>
      <c r="CA1568" s="27"/>
      <c r="CB1568" s="27"/>
      <c r="CC1568" s="27"/>
      <c r="CD1568" s="27"/>
      <c r="CE1568" s="27"/>
      <c r="CF1568" s="27"/>
      <c r="CG1568" s="27"/>
      <c r="CH1568" s="27"/>
      <c r="CI1568" s="27"/>
      <c r="CJ1568" s="27"/>
      <c r="CK1568" s="27"/>
      <c r="CL1568" s="27"/>
      <c r="CM1568" s="27"/>
      <c r="CN1568" s="27"/>
      <c r="CO1568" s="27">
        <v>1.835</v>
      </c>
      <c r="CP1568" s="27">
        <v>1.87</v>
      </c>
      <c r="CQ1568" s="27">
        <v>1.895</v>
      </c>
      <c r="CR1568" s="27">
        <v>1.9219999999999999</v>
      </c>
      <c r="CS1568" s="27">
        <v>1.9470000000000001</v>
      </c>
      <c r="CT1568" s="27">
        <v>1.972</v>
      </c>
      <c r="CU1568" s="27">
        <v>2.0139999999999998</v>
      </c>
      <c r="CV1568" s="27">
        <v>2.1989999999999998</v>
      </c>
      <c r="CW1568" s="27">
        <v>2.39</v>
      </c>
      <c r="CX1568" s="27">
        <v>2.4620000000000002</v>
      </c>
      <c r="CY1568" s="27">
        <v>2.38</v>
      </c>
      <c r="CZ1568" s="27">
        <v>2.2829999999999999</v>
      </c>
      <c r="DA1568" s="27">
        <v>2.173</v>
      </c>
      <c r="DB1568" s="27">
        <v>2.145</v>
      </c>
      <c r="DC1568" s="27">
        <v>2.1549999999999998</v>
      </c>
      <c r="DD1568" s="27">
        <v>2.1629999999999998</v>
      </c>
      <c r="DE1568" s="27">
        <v>2.173</v>
      </c>
      <c r="DF1568" s="27">
        <v>2.1789999999999998</v>
      </c>
      <c r="DG1568" s="27">
        <v>2.1989999999999998</v>
      </c>
      <c r="DH1568" s="27">
        <v>2.3290000000000002</v>
      </c>
      <c r="DI1568" s="27">
        <v>2.464</v>
      </c>
      <c r="DJ1568" s="27">
        <v>2.5139999999999998</v>
      </c>
      <c r="DK1568" s="27">
        <v>2.4340000000000002</v>
      </c>
      <c r="DL1568" s="27">
        <v>2.3439999999999999</v>
      </c>
      <c r="DM1568" s="27">
        <v>2.2480000000000002</v>
      </c>
      <c r="DN1568" s="27">
        <v>2.2160000000000002</v>
      </c>
      <c r="DO1568" s="27">
        <v>2.2240000000000002</v>
      </c>
      <c r="DP1568" s="27">
        <v>2.2309999999999999</v>
      </c>
      <c r="DQ1568" s="27">
        <v>2.238</v>
      </c>
      <c r="DR1568" s="27">
        <v>2.2440000000000002</v>
      </c>
      <c r="DS1568" s="27">
        <v>2.2669999999999999</v>
      </c>
      <c r="DT1568" s="27">
        <v>2.3940000000000001</v>
      </c>
      <c r="DU1568" s="27">
        <v>2.5310000000000001</v>
      </c>
      <c r="DV1568" s="27">
        <v>2.5790000000000002</v>
      </c>
      <c r="DW1568" s="27">
        <v>2.4940000000000002</v>
      </c>
      <c r="DX1568" s="27">
        <v>2.407</v>
      </c>
      <c r="DY1568" s="27">
        <v>2.3079999999999998</v>
      </c>
      <c r="DZ1568" s="27">
        <v>2.2759999999999998</v>
      </c>
      <c r="EA1568" s="27">
        <v>2.2839999999999998</v>
      </c>
      <c r="EB1568" s="27">
        <v>2.2909999999999999</v>
      </c>
      <c r="EC1568" s="27">
        <v>2.298</v>
      </c>
      <c r="ED1568" s="27">
        <v>2.3039999999999998</v>
      </c>
      <c r="EE1568" s="27">
        <v>2.327</v>
      </c>
      <c r="EF1568" s="27">
        <v>2.4540000000000002</v>
      </c>
      <c r="EG1568" s="27">
        <v>2.5910000000000002</v>
      </c>
      <c r="EH1568" s="27">
        <v>2.6389999999999998</v>
      </c>
      <c r="EI1568" s="27">
        <v>2.5539999999999998</v>
      </c>
      <c r="EJ1568" s="27">
        <v>2.4670000000000001</v>
      </c>
      <c r="EK1568" s="27">
        <v>2.3679999999999999</v>
      </c>
      <c r="EL1568" s="27">
        <v>2.3359999999999999</v>
      </c>
      <c r="EM1568" s="27">
        <v>2.3439999999999999</v>
      </c>
      <c r="EN1568" s="27">
        <v>2.351</v>
      </c>
      <c r="EO1568" s="27">
        <v>2.3580000000000001</v>
      </c>
      <c r="EP1568" s="27">
        <v>2.3639999999999999</v>
      </c>
      <c r="EQ1568" s="27">
        <v>2.387</v>
      </c>
      <c r="ER1568" s="27">
        <v>2.5139999999999998</v>
      </c>
      <c r="ES1568" s="27">
        <v>2.6509999999999998</v>
      </c>
      <c r="ET1568" s="27">
        <v>2.6989999999999998</v>
      </c>
      <c r="EU1568" s="27">
        <v>2.6139999999999999</v>
      </c>
      <c r="EV1568" s="27">
        <v>2.5270000000000001</v>
      </c>
      <c r="EW1568" s="27">
        <v>2.4279999999999999</v>
      </c>
      <c r="EX1568" s="27">
        <v>2.3959999999999999</v>
      </c>
      <c r="EY1568" s="27">
        <v>2.4039999999999999</v>
      </c>
      <c r="EZ1568" s="27">
        <v>2.411</v>
      </c>
      <c r="FA1568" s="27">
        <v>2.4180000000000001</v>
      </c>
      <c r="FB1568" s="27">
        <v>2.4239999999999999</v>
      </c>
      <c r="FC1568" s="27">
        <v>2.4470000000000001</v>
      </c>
      <c r="FD1568" s="27">
        <v>2.5739999999999998</v>
      </c>
      <c r="FE1568" s="27">
        <v>2.7109999999999999</v>
      </c>
      <c r="FF1568" s="27">
        <v>2.7639999999999998</v>
      </c>
      <c r="FG1568" s="27">
        <v>2.6789999999999998</v>
      </c>
      <c r="FH1568" s="27">
        <v>2.5920000000000001</v>
      </c>
      <c r="FI1568" s="27"/>
      <c r="FJ1568" s="27"/>
      <c r="FK1568" s="27"/>
      <c r="FL1568" s="27"/>
      <c r="FM1568" s="27"/>
      <c r="FN1568" s="27"/>
      <c r="FO1568" s="27"/>
      <c r="FP1568" s="27"/>
      <c r="FQ1568" s="27"/>
      <c r="FR1568" s="27"/>
      <c r="FS1568" s="27"/>
      <c r="FT1568" s="27"/>
      <c r="FU1568" s="27"/>
      <c r="FV1568" s="27"/>
      <c r="FW1568" s="27"/>
      <c r="FX1568" s="27"/>
      <c r="FY1568" s="27"/>
      <c r="FZ1568" s="27"/>
      <c r="GA1568" s="27"/>
      <c r="GB1568" s="27"/>
      <c r="GC1568" s="27"/>
      <c r="GD1568" s="27"/>
      <c r="GE1568" s="27"/>
      <c r="GF1568" s="27"/>
      <c r="GG1568" s="27"/>
      <c r="GH1568" s="27"/>
      <c r="GI1568" s="27"/>
      <c r="GJ1568" s="27"/>
      <c r="GK1568" s="27"/>
      <c r="GL1568" s="27"/>
      <c r="GM1568" s="27"/>
      <c r="GN1568" s="27"/>
      <c r="GO1568" s="27"/>
      <c r="GP1568" s="27"/>
      <c r="GQ1568" s="27"/>
    </row>
    <row r="1569" spans="1:199" customFormat="1" x14ac:dyDescent="0.2">
      <c r="A1569">
        <f t="shared" si="378"/>
        <v>5</v>
      </c>
      <c r="B1569">
        <f t="shared" si="379"/>
        <v>3</v>
      </c>
      <c r="C1569" s="1">
        <v>36245</v>
      </c>
      <c r="D1569">
        <f t="shared" si="380"/>
        <v>3</v>
      </c>
      <c r="E1569">
        <f t="shared" si="381"/>
        <v>1999</v>
      </c>
      <c r="F1569" s="17">
        <f t="shared" si="368"/>
        <v>0.41431428571428608</v>
      </c>
      <c r="G1569" s="16">
        <f t="shared" si="370"/>
        <v>6.0833333333333961E-2</v>
      </c>
      <c r="H1569" s="16">
        <f t="shared" si="371"/>
        <v>6.0666666666666202E-2</v>
      </c>
      <c r="I1569" s="16">
        <f t="shared" si="372"/>
        <v>0.12150000000000016</v>
      </c>
      <c r="J1569" s="7">
        <f>VLOOKUP(C1569,'Nymex hist.'!A:B,2,0)</f>
        <v>1.8540000000000001</v>
      </c>
      <c r="K1569" s="11">
        <f t="shared" si="382"/>
        <v>1.9462857142857142</v>
      </c>
      <c r="L1569" s="11">
        <f t="shared" si="369"/>
        <v>2.3606000000000003</v>
      </c>
      <c r="M1569" s="9">
        <f t="shared" si="373"/>
        <v>2.2639166666666664</v>
      </c>
      <c r="N1569" s="9">
        <f t="shared" si="374"/>
        <v>2.3247500000000003</v>
      </c>
      <c r="O1569" s="9">
        <f t="shared" si="375"/>
        <v>2.3854166666666665</v>
      </c>
      <c r="P1569" s="9">
        <f t="shared" si="376"/>
        <v>2.4454166666666666</v>
      </c>
      <c r="Q1569" s="9">
        <f t="shared" si="377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x14ac:dyDescent="0.2">
      <c r="A1570">
        <f t="shared" si="378"/>
        <v>1</v>
      </c>
      <c r="B1570">
        <f t="shared" si="379"/>
        <v>3</v>
      </c>
      <c r="C1570" s="1">
        <v>36248</v>
      </c>
      <c r="D1570">
        <f t="shared" si="380"/>
        <v>3</v>
      </c>
      <c r="E1570">
        <f t="shared" si="381"/>
        <v>1999</v>
      </c>
      <c r="F1570" s="17">
        <f t="shared" si="368"/>
        <v>0.40925714285714299</v>
      </c>
      <c r="G1570" s="16">
        <f t="shared" si="370"/>
        <v>6.1833333333333407E-2</v>
      </c>
      <c r="H1570" s="16">
        <f t="shared" si="371"/>
        <v>6.0666666666666202E-2</v>
      </c>
      <c r="I1570" s="16">
        <f t="shared" si="372"/>
        <v>0.12249999999999961</v>
      </c>
      <c r="J1570" s="7">
        <f>VLOOKUP(C1570,'Nymex hist.'!A:B,2,0)</f>
        <v>1.8520000000000001</v>
      </c>
      <c r="K1570" s="11">
        <f t="shared" si="382"/>
        <v>1.9421428571428574</v>
      </c>
      <c r="L1570" s="11">
        <f t="shared" si="369"/>
        <v>2.3514000000000004</v>
      </c>
      <c r="M1570" s="9">
        <f t="shared" si="373"/>
        <v>2.2549166666666669</v>
      </c>
      <c r="N1570" s="9">
        <f t="shared" si="374"/>
        <v>2.3167500000000003</v>
      </c>
      <c r="O1570" s="9">
        <f t="shared" si="375"/>
        <v>2.3774166666666665</v>
      </c>
      <c r="P1570" s="9">
        <f t="shared" si="376"/>
        <v>2.437416666666667</v>
      </c>
      <c r="Q1570" s="9">
        <f t="shared" si="377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x14ac:dyDescent="0.2">
      <c r="A1571">
        <f t="shared" si="378"/>
        <v>2</v>
      </c>
      <c r="B1571">
        <f t="shared" si="379"/>
        <v>3</v>
      </c>
      <c r="C1571" s="1">
        <v>36249</v>
      </c>
      <c r="D1571">
        <f t="shared" si="380"/>
        <v>3</v>
      </c>
      <c r="E1571">
        <f t="shared" si="381"/>
        <v>1999</v>
      </c>
      <c r="F1571" s="17">
        <f t="shared" si="368"/>
        <v>0.38099999999999978</v>
      </c>
      <c r="G1571" s="16">
        <f t="shared" si="370"/>
        <v>4.4500000000000206E-2</v>
      </c>
      <c r="H1571" s="16">
        <f t="shared" si="371"/>
        <v>5.7583333333333098E-2</v>
      </c>
      <c r="I1571" s="16">
        <f t="shared" si="372"/>
        <v>0.1020833333333333</v>
      </c>
      <c r="J1571" s="7">
        <f>VLOOKUP(C1571,'Nymex hist.'!A:B,2,0)</f>
        <v>1.978</v>
      </c>
      <c r="K1571" s="11">
        <f t="shared" si="382"/>
        <v>2.012</v>
      </c>
      <c r="L1571" s="11">
        <f t="shared" si="369"/>
        <v>2.3929999999999998</v>
      </c>
      <c r="M1571" s="9">
        <f t="shared" si="373"/>
        <v>2.2793333333333332</v>
      </c>
      <c r="N1571" s="9">
        <f t="shared" si="374"/>
        <v>2.3238333333333334</v>
      </c>
      <c r="O1571" s="9">
        <f t="shared" si="375"/>
        <v>2.3814166666666665</v>
      </c>
      <c r="P1571" s="9">
        <f t="shared" si="376"/>
        <v>2.441416666666667</v>
      </c>
      <c r="Q1571" s="9">
        <f t="shared" si="377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x14ac:dyDescent="0.2">
      <c r="A1572">
        <f t="shared" si="378"/>
        <v>3</v>
      </c>
      <c r="B1572">
        <f t="shared" si="379"/>
        <v>3</v>
      </c>
      <c r="C1572" s="1">
        <v>36250</v>
      </c>
      <c r="D1572">
        <f t="shared" si="380"/>
        <v>3</v>
      </c>
      <c r="E1572">
        <f t="shared" si="381"/>
        <v>1999</v>
      </c>
      <c r="F1572" s="17">
        <f t="shared" si="368"/>
        <v>0.36328571428571443</v>
      </c>
      <c r="G1572" s="16">
        <f t="shared" si="370"/>
        <v>4.1166666666666352E-2</v>
      </c>
      <c r="H1572" s="16">
        <f t="shared" si="371"/>
        <v>4.6666666666666856E-2</v>
      </c>
      <c r="I1572" s="16">
        <f t="shared" si="372"/>
        <v>8.7833333333333208E-2</v>
      </c>
      <c r="J1572" s="7">
        <f>VLOOKUP(C1572,'Nymex hist.'!A:B,2,0)</f>
        <v>2.0129999999999999</v>
      </c>
      <c r="K1572" s="11">
        <f t="shared" si="382"/>
        <v>2.0377142857142858</v>
      </c>
      <c r="L1572" s="11">
        <f t="shared" si="369"/>
        <v>2.4010000000000002</v>
      </c>
      <c r="M1572" s="9">
        <f t="shared" si="373"/>
        <v>2.2793333333333337</v>
      </c>
      <c r="N1572" s="9">
        <f t="shared" si="374"/>
        <v>2.3205</v>
      </c>
      <c r="O1572" s="9">
        <f t="shared" si="375"/>
        <v>2.3671666666666669</v>
      </c>
      <c r="P1572" s="9">
        <f t="shared" si="376"/>
        <v>2.422166666666667</v>
      </c>
      <c r="Q1572" s="9">
        <f t="shared" si="377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">
      <c r="A1573" s="31">
        <f t="shared" si="378"/>
        <v>4</v>
      </c>
      <c r="B1573" s="31">
        <f t="shared" si="379"/>
        <v>4</v>
      </c>
      <c r="C1573" s="1">
        <v>36251</v>
      </c>
      <c r="D1573">
        <f t="shared" si="380"/>
        <v>4</v>
      </c>
      <c r="E1573">
        <f t="shared" si="381"/>
        <v>1999</v>
      </c>
      <c r="F1573" s="19">
        <f t="shared" si="368"/>
        <v>0.32396666666666674</v>
      </c>
      <c r="G1573" s="19">
        <f t="shared" si="370"/>
        <v>3.4916666666667151E-2</v>
      </c>
      <c r="H1573" s="19">
        <f t="shared" si="371"/>
        <v>4.5749999999999513E-2</v>
      </c>
      <c r="I1573" s="19">
        <f t="shared" si="372"/>
        <v>8.0666666666666664E-2</v>
      </c>
      <c r="J1573" s="21">
        <f>VLOOKUP(C1573,'Nymex hist.'!A:B,2,0)</f>
        <v>2.0379999999999998</v>
      </c>
      <c r="K1573" s="21">
        <f t="shared" si="382"/>
        <v>2.0818333333333334</v>
      </c>
      <c r="L1573" s="21">
        <f t="shared" si="369"/>
        <v>2.4058000000000002</v>
      </c>
      <c r="M1573" s="21">
        <f t="shared" si="373"/>
        <v>2.2803333333333331</v>
      </c>
      <c r="N1573" s="21">
        <f t="shared" si="374"/>
        <v>2.3152500000000003</v>
      </c>
      <c r="O1573" s="21">
        <f t="shared" si="375"/>
        <v>2.3609999999999998</v>
      </c>
      <c r="P1573" s="21">
        <f t="shared" si="376"/>
        <v>2.4160000000000004</v>
      </c>
      <c r="Q1573" s="21">
        <f t="shared" si="377"/>
        <v>2.476</v>
      </c>
      <c r="R1573" s="8">
        <v>36251</v>
      </c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9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  <c r="BO1573" s="27"/>
      <c r="BP1573" s="27"/>
      <c r="BQ1573" s="27"/>
      <c r="BR1573" s="27"/>
      <c r="BS1573" s="27"/>
      <c r="BT1573" s="27"/>
      <c r="BU1573" s="27"/>
      <c r="BV1573" s="27"/>
      <c r="BW1573" s="27"/>
      <c r="BX1573" s="27"/>
      <c r="BY1573" s="27"/>
      <c r="BZ1573" s="27"/>
      <c r="CA1573" s="27"/>
      <c r="CB1573" s="27"/>
      <c r="CC1573" s="27"/>
      <c r="CD1573" s="27"/>
      <c r="CE1573" s="27"/>
      <c r="CF1573" s="27"/>
      <c r="CG1573" s="27"/>
      <c r="CH1573" s="27"/>
      <c r="CI1573" s="27"/>
      <c r="CJ1573" s="27"/>
      <c r="CK1573" s="27"/>
      <c r="CL1573" s="27"/>
      <c r="CM1573" s="27"/>
      <c r="CN1573" s="27"/>
      <c r="CO1573" s="27"/>
      <c r="CP1573" s="27">
        <v>2.0379999999999998</v>
      </c>
      <c r="CQ1573" s="27">
        <v>2.0550000000000002</v>
      </c>
      <c r="CR1573" s="27">
        <v>2.0720000000000001</v>
      </c>
      <c r="CS1573" s="27">
        <v>2.0880000000000001</v>
      </c>
      <c r="CT1573" s="27">
        <v>2.105</v>
      </c>
      <c r="CU1573" s="27">
        <v>2.133</v>
      </c>
      <c r="CV1573" s="27">
        <v>2.29</v>
      </c>
      <c r="CW1573" s="27">
        <v>2.4550000000000001</v>
      </c>
      <c r="CX1573" s="27">
        <v>2.52</v>
      </c>
      <c r="CY1573" s="27">
        <v>2.4369999999999998</v>
      </c>
      <c r="CZ1573" s="27">
        <v>2.327</v>
      </c>
      <c r="DA1573" s="27">
        <v>2.1890000000000001</v>
      </c>
      <c r="DB1573" s="27">
        <v>2.1589999999999998</v>
      </c>
      <c r="DC1573" s="27">
        <v>2.1659999999999999</v>
      </c>
      <c r="DD1573" s="27">
        <v>2.1739999999999999</v>
      </c>
      <c r="DE1573" s="27">
        <v>2.1829999999999998</v>
      </c>
      <c r="DF1573" s="27">
        <v>2.1880000000000002</v>
      </c>
      <c r="DG1573" s="27">
        <v>2.2080000000000002</v>
      </c>
      <c r="DH1573" s="27">
        <v>2.3380000000000001</v>
      </c>
      <c r="DI1573" s="27">
        <v>2.4750000000000001</v>
      </c>
      <c r="DJ1573" s="27">
        <v>2.5249999999999999</v>
      </c>
      <c r="DK1573" s="27">
        <v>2.4380000000000002</v>
      </c>
      <c r="DL1573" s="27">
        <v>2.3420000000000001</v>
      </c>
      <c r="DM1573" s="27">
        <v>2.246</v>
      </c>
      <c r="DN1573" s="27">
        <v>2.2090000000000001</v>
      </c>
      <c r="DO1573" s="27">
        <v>2.2149999999999999</v>
      </c>
      <c r="DP1573" s="27">
        <v>2.2200000000000002</v>
      </c>
      <c r="DQ1573" s="27">
        <v>2.2250000000000001</v>
      </c>
      <c r="DR1573" s="27">
        <v>2.2290000000000001</v>
      </c>
      <c r="DS1573" s="27">
        <v>2.25</v>
      </c>
      <c r="DT1573" s="27">
        <v>2.3740000000000001</v>
      </c>
      <c r="DU1573" s="27">
        <v>2.5099999999999998</v>
      </c>
      <c r="DV1573" s="27">
        <v>2.56</v>
      </c>
      <c r="DW1573" s="27">
        <v>2.4750000000000001</v>
      </c>
      <c r="DX1573" s="27">
        <v>2.38</v>
      </c>
      <c r="DY1573" s="27">
        <v>2.2850000000000001</v>
      </c>
      <c r="DZ1573" s="27">
        <v>2.2589999999999999</v>
      </c>
      <c r="EA1573" s="27">
        <v>2.2650000000000001</v>
      </c>
      <c r="EB1573" s="27">
        <v>2.27</v>
      </c>
      <c r="EC1573" s="27">
        <v>2.2749999999999999</v>
      </c>
      <c r="ED1573" s="27">
        <v>2.2789999999999999</v>
      </c>
      <c r="EE1573" s="27">
        <v>2.2999999999999998</v>
      </c>
      <c r="EF1573" s="27">
        <v>2.4239999999999999</v>
      </c>
      <c r="EG1573" s="27">
        <v>2.56</v>
      </c>
      <c r="EH1573" s="27">
        <v>2.6150000000000002</v>
      </c>
      <c r="EI1573" s="27">
        <v>2.5299999999999998</v>
      </c>
      <c r="EJ1573" s="27">
        <v>2.4350000000000001</v>
      </c>
      <c r="EK1573" s="27">
        <v>2.34</v>
      </c>
      <c r="EL1573" s="27">
        <v>2.3140000000000001</v>
      </c>
      <c r="EM1573" s="27">
        <v>2.3199999999999998</v>
      </c>
      <c r="EN1573" s="27">
        <v>2.3250000000000002</v>
      </c>
      <c r="EO1573" s="27">
        <v>2.33</v>
      </c>
      <c r="EP1573" s="27">
        <v>2.3340000000000001</v>
      </c>
      <c r="EQ1573" s="27">
        <v>2.355</v>
      </c>
      <c r="ER1573" s="27">
        <v>2.4790000000000001</v>
      </c>
      <c r="ES1573" s="27">
        <v>2.6150000000000002</v>
      </c>
      <c r="ET1573" s="27">
        <v>2.6749999999999998</v>
      </c>
      <c r="EU1573" s="27">
        <v>2.59</v>
      </c>
      <c r="EV1573" s="27">
        <v>2.4950000000000001</v>
      </c>
      <c r="EW1573" s="27">
        <v>2.4</v>
      </c>
      <c r="EX1573" s="27">
        <v>2.3740000000000001</v>
      </c>
      <c r="EY1573" s="27">
        <v>2.38</v>
      </c>
      <c r="EZ1573" s="27">
        <v>2.3849999999999998</v>
      </c>
      <c r="FA1573" s="27">
        <v>2.39</v>
      </c>
      <c r="FB1573" s="27">
        <v>2.3940000000000001</v>
      </c>
      <c r="FC1573" s="27">
        <v>2.415</v>
      </c>
      <c r="FD1573" s="27">
        <v>2.5390000000000001</v>
      </c>
      <c r="FE1573" s="27">
        <v>2.6749999999999998</v>
      </c>
      <c r="FF1573" s="27">
        <v>2.74</v>
      </c>
      <c r="FG1573" s="27">
        <v>2.6549999999999998</v>
      </c>
      <c r="FH1573" s="27">
        <v>2.56</v>
      </c>
      <c r="FI1573" s="27">
        <v>2.4649999999999999</v>
      </c>
      <c r="FJ1573" s="27"/>
      <c r="FK1573" s="27"/>
      <c r="FL1573" s="27"/>
      <c r="FM1573" s="27"/>
      <c r="FN1573" s="27"/>
      <c r="FO1573" s="27"/>
      <c r="FP1573" s="27"/>
      <c r="FQ1573" s="27"/>
      <c r="FR1573" s="27"/>
      <c r="FS1573" s="27"/>
      <c r="FT1573" s="27"/>
      <c r="FU1573" s="27"/>
      <c r="FV1573" s="27"/>
      <c r="FW1573" s="27"/>
      <c r="FX1573" s="27"/>
      <c r="FY1573" s="27"/>
      <c r="FZ1573" s="27"/>
      <c r="GA1573" s="27"/>
      <c r="GB1573" s="27"/>
      <c r="GC1573" s="27"/>
      <c r="GD1573" s="27"/>
      <c r="GE1573" s="27"/>
      <c r="GF1573" s="27"/>
      <c r="GG1573" s="27"/>
      <c r="GH1573" s="27"/>
      <c r="GI1573" s="27"/>
      <c r="GJ1573" s="27"/>
      <c r="GK1573" s="27"/>
      <c r="GL1573" s="27"/>
      <c r="GM1573" s="27"/>
      <c r="GN1573" s="27"/>
      <c r="GO1573" s="27"/>
      <c r="GP1573" s="27"/>
      <c r="GQ1573" s="27"/>
    </row>
    <row r="1574" spans="1:199" customFormat="1" x14ac:dyDescent="0.2">
      <c r="A1574">
        <f t="shared" si="378"/>
        <v>1</v>
      </c>
      <c r="B1574">
        <f t="shared" si="379"/>
        <v>4</v>
      </c>
      <c r="C1574" s="1">
        <v>36255</v>
      </c>
      <c r="D1574">
        <f t="shared" si="380"/>
        <v>4</v>
      </c>
      <c r="E1574">
        <f t="shared" si="381"/>
        <v>1999</v>
      </c>
      <c r="F1574" s="17">
        <f t="shared" si="368"/>
        <v>0.32053333333333311</v>
      </c>
      <c r="G1574" s="16">
        <f t="shared" si="370"/>
        <v>3.974999999999973E-2</v>
      </c>
      <c r="H1574" s="16">
        <f t="shared" si="371"/>
        <v>4.9083333333333368E-2</v>
      </c>
      <c r="I1574" s="16">
        <f t="shared" si="372"/>
        <v>8.8833333333333098E-2</v>
      </c>
      <c r="J1574" s="7">
        <f>VLOOKUP(C1574,'Nymex hist.'!A:B,2,0)</f>
        <v>2.0299999999999998</v>
      </c>
      <c r="K1574" s="11">
        <f t="shared" si="382"/>
        <v>2.0806666666666671</v>
      </c>
      <c r="L1574" s="11">
        <f t="shared" si="369"/>
        <v>2.4012000000000002</v>
      </c>
      <c r="M1574" s="9">
        <f t="shared" si="373"/>
        <v>2.2738333333333336</v>
      </c>
      <c r="N1574" s="9">
        <f t="shared" si="374"/>
        <v>2.3135833333333333</v>
      </c>
      <c r="O1574" s="9">
        <f t="shared" si="375"/>
        <v>2.3626666666666667</v>
      </c>
      <c r="P1574" s="9">
        <f t="shared" si="376"/>
        <v>2.4176666666666664</v>
      </c>
      <c r="Q1574" s="9">
        <f t="shared" si="377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x14ac:dyDescent="0.2">
      <c r="A1575">
        <f t="shared" si="378"/>
        <v>2</v>
      </c>
      <c r="B1575">
        <f t="shared" si="379"/>
        <v>4</v>
      </c>
      <c r="C1575" s="1">
        <v>36256</v>
      </c>
      <c r="D1575">
        <f t="shared" si="380"/>
        <v>4</v>
      </c>
      <c r="E1575">
        <f t="shared" si="381"/>
        <v>1999</v>
      </c>
      <c r="F1575" s="17">
        <f t="shared" si="368"/>
        <v>0.32886666666666642</v>
      </c>
      <c r="G1575" s="16">
        <f t="shared" si="370"/>
        <v>4.208333333333325E-2</v>
      </c>
      <c r="H1575" s="16">
        <f t="shared" si="371"/>
        <v>4.8833333333333506E-2</v>
      </c>
      <c r="I1575" s="16">
        <f t="shared" si="372"/>
        <v>9.0916666666666757E-2</v>
      </c>
      <c r="J1575" s="7">
        <f>VLOOKUP(C1575,'Nymex hist.'!A:B,2,0)</f>
        <v>2.0129999999999999</v>
      </c>
      <c r="K1575" s="11">
        <f t="shared" ref="K1575:K1606" si="383">AVERAGE(CO1575:CU1575)</f>
        <v>2.0673333333333335</v>
      </c>
      <c r="L1575" s="11">
        <f t="shared" si="369"/>
        <v>2.3961999999999999</v>
      </c>
      <c r="M1575" s="9">
        <f t="shared" si="373"/>
        <v>2.2685</v>
      </c>
      <c r="N1575" s="9">
        <f t="shared" si="374"/>
        <v>2.3105833333333332</v>
      </c>
      <c r="O1575" s="9">
        <f t="shared" si="375"/>
        <v>2.3594166666666667</v>
      </c>
      <c r="P1575" s="9">
        <f t="shared" si="376"/>
        <v>2.4144166666666664</v>
      </c>
      <c r="Q1575" s="9">
        <f t="shared" si="377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x14ac:dyDescent="0.2">
      <c r="A1576">
        <f t="shared" si="378"/>
        <v>3</v>
      </c>
      <c r="B1576">
        <f t="shared" si="379"/>
        <v>4</v>
      </c>
      <c r="C1576" s="1">
        <v>36257</v>
      </c>
      <c r="D1576">
        <f t="shared" si="380"/>
        <v>4</v>
      </c>
      <c r="E1576">
        <f t="shared" si="381"/>
        <v>1999</v>
      </c>
      <c r="F1576" s="17">
        <f t="shared" ref="F1576:F1639" si="384">L1576-K1576</f>
        <v>0.32293333333333329</v>
      </c>
      <c r="G1576" s="16">
        <f t="shared" si="370"/>
        <v>4.1500000000000981E-2</v>
      </c>
      <c r="H1576" s="16">
        <f t="shared" si="371"/>
        <v>4.9166666666665471E-2</v>
      </c>
      <c r="I1576" s="16">
        <f t="shared" si="372"/>
        <v>9.0666666666666451E-2</v>
      </c>
      <c r="J1576" s="7">
        <f>VLOOKUP(C1576,'Nymex hist.'!A:B,2,0)</f>
        <v>2.024</v>
      </c>
      <c r="K1576" s="11">
        <f t="shared" si="383"/>
        <v>2.0806666666666667</v>
      </c>
      <c r="L1576" s="11">
        <f t="shared" ref="L1576:L1639" si="385">AVERAGE(CV1576:CZ1576)</f>
        <v>2.4036</v>
      </c>
      <c r="M1576" s="9">
        <f t="shared" si="373"/>
        <v>2.2717499999999995</v>
      </c>
      <c r="N1576" s="9">
        <f t="shared" si="374"/>
        <v>2.3132500000000005</v>
      </c>
      <c r="O1576" s="9">
        <f t="shared" si="375"/>
        <v>2.3624166666666659</v>
      </c>
      <c r="P1576" s="9">
        <f t="shared" si="376"/>
        <v>2.4174166666666665</v>
      </c>
      <c r="Q1576" s="9">
        <f t="shared" si="377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">
      <c r="A1577" s="31">
        <f t="shared" si="378"/>
        <v>4</v>
      </c>
      <c r="B1577" s="31">
        <f t="shared" si="379"/>
        <v>4</v>
      </c>
      <c r="C1577" s="1">
        <v>36258</v>
      </c>
      <c r="D1577">
        <f t="shared" si="380"/>
        <v>4</v>
      </c>
      <c r="E1577">
        <f t="shared" si="381"/>
        <v>1999</v>
      </c>
      <c r="F1577" s="19">
        <f t="shared" si="384"/>
        <v>0.29826666666666668</v>
      </c>
      <c r="G1577" s="19">
        <f t="shared" si="370"/>
        <v>3.4083333333333243E-2</v>
      </c>
      <c r="H1577" s="19">
        <f t="shared" si="371"/>
        <v>4.8333333333333339E-2</v>
      </c>
      <c r="I1577" s="19">
        <f t="shared" si="372"/>
        <v>8.2416666666666583E-2</v>
      </c>
      <c r="J1577" s="21">
        <f>VLOOKUP(C1577,'Nymex hist.'!A:B,2,0)</f>
        <v>2.069</v>
      </c>
      <c r="K1577" s="21">
        <f t="shared" si="383"/>
        <v>2.1173333333333333</v>
      </c>
      <c r="L1577" s="21">
        <f t="shared" si="385"/>
        <v>2.4156</v>
      </c>
      <c r="M1577" s="21">
        <f t="shared" si="373"/>
        <v>2.2764166666666665</v>
      </c>
      <c r="N1577" s="21">
        <f t="shared" si="374"/>
        <v>2.3104999999999998</v>
      </c>
      <c r="O1577" s="21">
        <f t="shared" si="375"/>
        <v>2.3588333333333331</v>
      </c>
      <c r="P1577" s="21">
        <f t="shared" si="376"/>
        <v>2.4138333333333333</v>
      </c>
      <c r="Q1577" s="21">
        <f t="shared" si="377"/>
        <v>2.4738333333333329</v>
      </c>
      <c r="R1577" s="8">
        <v>36258</v>
      </c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9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  <c r="BO1577" s="27"/>
      <c r="BP1577" s="27"/>
      <c r="BQ1577" s="27"/>
      <c r="BR1577" s="27"/>
      <c r="BS1577" s="27"/>
      <c r="BT1577" s="27"/>
      <c r="BU1577" s="27"/>
      <c r="BV1577" s="27"/>
      <c r="BW1577" s="27"/>
      <c r="BX1577" s="27"/>
      <c r="BY1577" s="27"/>
      <c r="BZ1577" s="27"/>
      <c r="CA1577" s="27"/>
      <c r="CB1577" s="27"/>
      <c r="CC1577" s="27"/>
      <c r="CD1577" s="27"/>
      <c r="CE1577" s="27"/>
      <c r="CF1577" s="27"/>
      <c r="CG1577" s="27"/>
      <c r="CH1577" s="27"/>
      <c r="CI1577" s="27"/>
      <c r="CJ1577" s="27"/>
      <c r="CK1577" s="27"/>
      <c r="CL1577" s="27"/>
      <c r="CM1577" s="27"/>
      <c r="CN1577" s="27"/>
      <c r="CO1577" s="27"/>
      <c r="CP1577" s="27">
        <v>2.069</v>
      </c>
      <c r="CQ1577" s="27">
        <v>2.09</v>
      </c>
      <c r="CR1577" s="27">
        <v>2.109</v>
      </c>
      <c r="CS1577" s="27">
        <v>2.1269999999999998</v>
      </c>
      <c r="CT1577" s="27">
        <v>2.1419999999999999</v>
      </c>
      <c r="CU1577" s="27">
        <v>2.1669999999999998</v>
      </c>
      <c r="CV1577" s="27">
        <v>2.3119999999999998</v>
      </c>
      <c r="CW1577" s="27">
        <v>2.4649999999999999</v>
      </c>
      <c r="CX1577" s="27">
        <v>2.532</v>
      </c>
      <c r="CY1577" s="27">
        <v>2.4420000000000002</v>
      </c>
      <c r="CZ1577" s="27">
        <v>2.327</v>
      </c>
      <c r="DA1577" s="27">
        <v>2.1850000000000001</v>
      </c>
      <c r="DB1577" s="27">
        <v>2.1549999999999998</v>
      </c>
      <c r="DC1577" s="27">
        <v>2.16</v>
      </c>
      <c r="DD1577" s="27">
        <v>2.1659999999999999</v>
      </c>
      <c r="DE1577" s="27">
        <v>2.1749999999999998</v>
      </c>
      <c r="DF1577" s="27">
        <v>2.1800000000000002</v>
      </c>
      <c r="DG1577" s="27">
        <v>2.2000000000000002</v>
      </c>
      <c r="DH1577" s="27">
        <v>2.33</v>
      </c>
      <c r="DI1577" s="27">
        <v>2.4649999999999999</v>
      </c>
      <c r="DJ1577" s="27">
        <v>2.516</v>
      </c>
      <c r="DK1577" s="27">
        <v>2.4300000000000002</v>
      </c>
      <c r="DL1577" s="27">
        <v>2.3319999999999999</v>
      </c>
      <c r="DM1577" s="27">
        <v>2.2349999999999999</v>
      </c>
      <c r="DN1577" s="27">
        <v>2.202</v>
      </c>
      <c r="DO1577" s="27">
        <v>2.2090000000000001</v>
      </c>
      <c r="DP1577" s="27">
        <v>2.2160000000000002</v>
      </c>
      <c r="DQ1577" s="27">
        <v>2.222</v>
      </c>
      <c r="DR1577" s="27">
        <v>2.2290000000000001</v>
      </c>
      <c r="DS1577" s="27">
        <v>2.25</v>
      </c>
      <c r="DT1577" s="27">
        <v>2.375</v>
      </c>
      <c r="DU1577" s="27">
        <v>2.5099999999999998</v>
      </c>
      <c r="DV1577" s="27">
        <v>2.56</v>
      </c>
      <c r="DW1577" s="27">
        <v>2.4740000000000002</v>
      </c>
      <c r="DX1577" s="27">
        <v>2.3769999999999998</v>
      </c>
      <c r="DY1577" s="27">
        <v>2.282</v>
      </c>
      <c r="DZ1577" s="27">
        <v>2.2519999999999998</v>
      </c>
      <c r="EA1577" s="27">
        <v>2.2589999999999999</v>
      </c>
      <c r="EB1577" s="27">
        <v>2.266</v>
      </c>
      <c r="EC1577" s="27">
        <v>2.2719999999999998</v>
      </c>
      <c r="ED1577" s="27">
        <v>2.2789999999999999</v>
      </c>
      <c r="EE1577" s="27">
        <v>2.2999999999999998</v>
      </c>
      <c r="EF1577" s="27">
        <v>2.4249999999999998</v>
      </c>
      <c r="EG1577" s="27">
        <v>2.56</v>
      </c>
      <c r="EH1577" s="27">
        <v>2.6150000000000002</v>
      </c>
      <c r="EI1577" s="27">
        <v>2.5289999999999999</v>
      </c>
      <c r="EJ1577" s="27">
        <v>2.4319999999999999</v>
      </c>
      <c r="EK1577" s="27">
        <v>2.3370000000000002</v>
      </c>
      <c r="EL1577" s="27">
        <v>2.3069999999999999</v>
      </c>
      <c r="EM1577" s="27">
        <v>2.3140000000000001</v>
      </c>
      <c r="EN1577" s="27">
        <v>2.3210000000000002</v>
      </c>
      <c r="EO1577" s="27">
        <v>2.327</v>
      </c>
      <c r="EP1577" s="27">
        <v>2.3340000000000001</v>
      </c>
      <c r="EQ1577" s="27">
        <v>2.355</v>
      </c>
      <c r="ER1577" s="27">
        <v>2.48</v>
      </c>
      <c r="ES1577" s="27">
        <v>2.6150000000000002</v>
      </c>
      <c r="ET1577" s="27">
        <v>2.6749999999999998</v>
      </c>
      <c r="EU1577" s="27">
        <v>2.589</v>
      </c>
      <c r="EV1577" s="27">
        <v>2.492</v>
      </c>
      <c r="EW1577" s="27">
        <v>2.3969999999999998</v>
      </c>
      <c r="EX1577" s="27">
        <v>2.367</v>
      </c>
      <c r="EY1577" s="27">
        <v>2.3740000000000001</v>
      </c>
      <c r="EZ1577" s="27">
        <v>2.3809999999999998</v>
      </c>
      <c r="FA1577" s="27">
        <v>2.387</v>
      </c>
      <c r="FB1577" s="27">
        <v>2.3940000000000001</v>
      </c>
      <c r="FC1577" s="27">
        <v>2.415</v>
      </c>
      <c r="FD1577" s="27">
        <v>2.54</v>
      </c>
      <c r="FE1577" s="27">
        <v>2.6749999999999998</v>
      </c>
      <c r="FF1577" s="27">
        <v>2.74</v>
      </c>
      <c r="FG1577" s="27">
        <v>2.6539999999999999</v>
      </c>
      <c r="FH1577" s="27">
        <v>2.5569999999999999</v>
      </c>
      <c r="FI1577" s="27">
        <v>2.4620000000000002</v>
      </c>
      <c r="FJ1577" s="27"/>
      <c r="FK1577" s="27"/>
      <c r="FL1577" s="27"/>
      <c r="FM1577" s="27"/>
      <c r="FN1577" s="27"/>
      <c r="FO1577" s="27"/>
      <c r="FP1577" s="27"/>
      <c r="FQ1577" s="27"/>
      <c r="FR1577" s="27"/>
      <c r="FS1577" s="27"/>
      <c r="FT1577" s="27"/>
      <c r="FU1577" s="27"/>
      <c r="FV1577" s="27"/>
      <c r="FW1577" s="27"/>
      <c r="FX1577" s="27"/>
      <c r="FY1577" s="27"/>
      <c r="FZ1577" s="27"/>
      <c r="GA1577" s="27"/>
      <c r="GB1577" s="27"/>
      <c r="GC1577" s="27"/>
      <c r="GD1577" s="27"/>
      <c r="GE1577" s="27"/>
      <c r="GF1577" s="27"/>
      <c r="GG1577" s="27"/>
      <c r="GH1577" s="27"/>
      <c r="GI1577" s="27"/>
      <c r="GJ1577" s="27"/>
      <c r="GK1577" s="27"/>
      <c r="GL1577" s="27"/>
      <c r="GM1577" s="27"/>
      <c r="GN1577" s="27"/>
      <c r="GO1577" s="27"/>
      <c r="GP1577" s="27"/>
      <c r="GQ1577" s="27"/>
    </row>
    <row r="1578" spans="1:199" customFormat="1" x14ac:dyDescent="0.2">
      <c r="A1578">
        <f t="shared" si="378"/>
        <v>5</v>
      </c>
      <c r="B1578">
        <f t="shared" si="379"/>
        <v>4</v>
      </c>
      <c r="C1578" s="1">
        <v>36259</v>
      </c>
      <c r="D1578">
        <f t="shared" si="380"/>
        <v>4</v>
      </c>
      <c r="E1578">
        <f t="shared" si="381"/>
        <v>1999</v>
      </c>
      <c r="F1578" s="17">
        <f t="shared" si="384"/>
        <v>0.29016666666666646</v>
      </c>
      <c r="G1578" s="16">
        <f t="shared" si="370"/>
        <v>3.4749999999999837E-2</v>
      </c>
      <c r="H1578" s="16">
        <f t="shared" si="371"/>
        <v>4.7083333333333588E-2</v>
      </c>
      <c r="I1578" s="16">
        <f t="shared" si="372"/>
        <v>8.1833333333333425E-2</v>
      </c>
      <c r="J1578" s="7">
        <f>VLOOKUP(C1578,'Nymex hist.'!A:B,2,0)</f>
        <v>2.0960000000000001</v>
      </c>
      <c r="K1578" s="11">
        <f t="shared" si="383"/>
        <v>2.1418333333333335</v>
      </c>
      <c r="L1578" s="11">
        <f t="shared" si="385"/>
        <v>2.4319999999999999</v>
      </c>
      <c r="M1578" s="9">
        <f t="shared" si="373"/>
        <v>2.2929166666666667</v>
      </c>
      <c r="N1578" s="9">
        <f t="shared" si="374"/>
        <v>2.3276666666666666</v>
      </c>
      <c r="O1578" s="9">
        <f t="shared" si="375"/>
        <v>2.3747500000000001</v>
      </c>
      <c r="P1578" s="9">
        <f t="shared" si="376"/>
        <v>2.4297499999999999</v>
      </c>
      <c r="Q1578" s="9">
        <f t="shared" si="377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x14ac:dyDescent="0.2">
      <c r="A1579">
        <f t="shared" si="378"/>
        <v>1</v>
      </c>
      <c r="B1579">
        <f t="shared" si="379"/>
        <v>4</v>
      </c>
      <c r="C1579" s="1">
        <v>36262</v>
      </c>
      <c r="D1579">
        <f t="shared" si="380"/>
        <v>4</v>
      </c>
      <c r="E1579">
        <f t="shared" si="381"/>
        <v>1999</v>
      </c>
      <c r="F1579" s="17">
        <f t="shared" si="384"/>
        <v>0.27503333333333302</v>
      </c>
      <c r="G1579" s="16">
        <f t="shared" si="370"/>
        <v>3.0166666666667119E-2</v>
      </c>
      <c r="H1579" s="16">
        <f t="shared" si="371"/>
        <v>4.4249999999999456E-2</v>
      </c>
      <c r="I1579" s="16">
        <f t="shared" si="372"/>
        <v>7.4416666666666575E-2</v>
      </c>
      <c r="J1579" s="7">
        <f>VLOOKUP(C1579,'Nymex hist.'!A:B,2,0)</f>
        <v>2.1280000000000001</v>
      </c>
      <c r="K1579" s="11">
        <f t="shared" si="383"/>
        <v>2.172166666666667</v>
      </c>
      <c r="L1579" s="11">
        <f t="shared" si="385"/>
        <v>2.4472</v>
      </c>
      <c r="M1579" s="9">
        <f t="shared" si="373"/>
        <v>2.2991666666666668</v>
      </c>
      <c r="N1579" s="9">
        <f t="shared" si="374"/>
        <v>2.3293333333333339</v>
      </c>
      <c r="O1579" s="9">
        <f t="shared" si="375"/>
        <v>2.3735833333333334</v>
      </c>
      <c r="P1579" s="9">
        <f t="shared" si="376"/>
        <v>2.4285833333333331</v>
      </c>
      <c r="Q1579" s="9">
        <f t="shared" si="377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x14ac:dyDescent="0.2">
      <c r="A1580">
        <f t="shared" si="378"/>
        <v>2</v>
      </c>
      <c r="B1580">
        <f t="shared" si="379"/>
        <v>4</v>
      </c>
      <c r="C1580" s="1">
        <v>36263</v>
      </c>
      <c r="D1580">
        <f t="shared" si="380"/>
        <v>4</v>
      </c>
      <c r="E1580">
        <f t="shared" si="381"/>
        <v>1999</v>
      </c>
      <c r="F1580" s="17">
        <f t="shared" si="384"/>
        <v>0.27666666666666639</v>
      </c>
      <c r="G1580" s="16">
        <f t="shared" si="370"/>
        <v>3.3666666666666956E-2</v>
      </c>
      <c r="H1580" s="16">
        <f t="shared" si="371"/>
        <v>4.4333333333333336E-2</v>
      </c>
      <c r="I1580" s="16">
        <f t="shared" si="372"/>
        <v>7.8000000000000291E-2</v>
      </c>
      <c r="J1580" s="7">
        <f>VLOOKUP(C1580,'Nymex hist.'!A:B,2,0)</f>
        <v>2.1360000000000001</v>
      </c>
      <c r="K1580" s="11">
        <f t="shared" si="383"/>
        <v>2.1843333333333335</v>
      </c>
      <c r="L1580" s="11">
        <f t="shared" si="385"/>
        <v>2.4609999999999999</v>
      </c>
      <c r="M1580" s="9">
        <f t="shared" si="373"/>
        <v>2.3141666666666665</v>
      </c>
      <c r="N1580" s="9">
        <f t="shared" si="374"/>
        <v>2.3478333333333334</v>
      </c>
      <c r="O1580" s="9">
        <f t="shared" si="375"/>
        <v>2.3921666666666668</v>
      </c>
      <c r="P1580" s="9">
        <f t="shared" si="376"/>
        <v>2.4471666666666665</v>
      </c>
      <c r="Q1580" s="9">
        <f t="shared" si="377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x14ac:dyDescent="0.2">
      <c r="A1581">
        <f t="shared" si="378"/>
        <v>3</v>
      </c>
      <c r="B1581">
        <f t="shared" si="379"/>
        <v>4</v>
      </c>
      <c r="C1581" s="1">
        <v>36264</v>
      </c>
      <c r="D1581">
        <f t="shared" si="380"/>
        <v>4</v>
      </c>
      <c r="E1581">
        <f t="shared" si="381"/>
        <v>1999</v>
      </c>
      <c r="F1581" s="17">
        <f t="shared" si="384"/>
        <v>0.29753333333333343</v>
      </c>
      <c r="G1581" s="16">
        <f t="shared" si="370"/>
        <v>3.8583333333333414E-2</v>
      </c>
      <c r="H1581" s="16">
        <f t="shared" si="371"/>
        <v>4.4583333333333197E-2</v>
      </c>
      <c r="I1581" s="16">
        <f t="shared" si="372"/>
        <v>8.3166666666666611E-2</v>
      </c>
      <c r="J1581" s="7">
        <f>VLOOKUP(C1581,'Nymex hist.'!A:B,2,0)</f>
        <v>2.0960000000000001</v>
      </c>
      <c r="K1581" s="11">
        <f t="shared" si="383"/>
        <v>2.1506666666666665</v>
      </c>
      <c r="L1581" s="11">
        <f t="shared" si="385"/>
        <v>2.4481999999999999</v>
      </c>
      <c r="M1581" s="9">
        <f t="shared" si="373"/>
        <v>2.3109999999999999</v>
      </c>
      <c r="N1581" s="9">
        <f t="shared" si="374"/>
        <v>2.3495833333333334</v>
      </c>
      <c r="O1581" s="9">
        <f t="shared" si="375"/>
        <v>2.3941666666666666</v>
      </c>
      <c r="P1581" s="9">
        <f t="shared" si="376"/>
        <v>2.4491666666666663</v>
      </c>
      <c r="Q1581" s="9">
        <f t="shared" si="377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">
      <c r="A1582" s="31">
        <f t="shared" si="378"/>
        <v>4</v>
      </c>
      <c r="B1582" s="31">
        <f t="shared" si="379"/>
        <v>4</v>
      </c>
      <c r="C1582" s="1">
        <v>36265</v>
      </c>
      <c r="D1582">
        <f t="shared" si="380"/>
        <v>4</v>
      </c>
      <c r="E1582">
        <f t="shared" si="381"/>
        <v>1999</v>
      </c>
      <c r="F1582" s="19">
        <f t="shared" si="384"/>
        <v>0.28983333333333361</v>
      </c>
      <c r="G1582" s="19">
        <f t="shared" si="370"/>
        <v>3.8916666666666266E-2</v>
      </c>
      <c r="H1582" s="19">
        <f t="shared" si="371"/>
        <v>4.1250000000000675E-2</v>
      </c>
      <c r="I1582" s="19">
        <f t="shared" si="372"/>
        <v>8.0166666666666941E-2</v>
      </c>
      <c r="J1582" s="21">
        <f>VLOOKUP(C1582,'Nymex hist.'!A:B,2,0)</f>
        <v>2.137</v>
      </c>
      <c r="K1582" s="21">
        <f t="shared" si="383"/>
        <v>2.1841666666666666</v>
      </c>
      <c r="L1582" s="21">
        <f t="shared" si="385"/>
        <v>2.4740000000000002</v>
      </c>
      <c r="M1582" s="21">
        <f t="shared" si="373"/>
        <v>2.3346666666666667</v>
      </c>
      <c r="N1582" s="21">
        <f t="shared" si="374"/>
        <v>2.3735833333333329</v>
      </c>
      <c r="O1582" s="21">
        <f t="shared" si="375"/>
        <v>2.4148333333333336</v>
      </c>
      <c r="P1582" s="21">
        <f t="shared" si="376"/>
        <v>2.4698333333333338</v>
      </c>
      <c r="Q1582" s="21">
        <f t="shared" si="377"/>
        <v>2.5298333333333329</v>
      </c>
      <c r="R1582" s="8">
        <v>36265</v>
      </c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9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  <c r="BO1582" s="27"/>
      <c r="BP1582" s="27"/>
      <c r="BQ1582" s="27"/>
      <c r="BR1582" s="27"/>
      <c r="BS1582" s="27"/>
      <c r="BT1582" s="27"/>
      <c r="BU1582" s="27"/>
      <c r="BV1582" s="27"/>
      <c r="BW1582" s="27"/>
      <c r="BX1582" s="27"/>
      <c r="BY1582" s="27"/>
      <c r="BZ1582" s="27"/>
      <c r="CA1582" s="27"/>
      <c r="CB1582" s="27"/>
      <c r="CC1582" s="27"/>
      <c r="CD1582" s="27"/>
      <c r="CE1582" s="27"/>
      <c r="CF1582" s="27"/>
      <c r="CG1582" s="27"/>
      <c r="CH1582" s="27"/>
      <c r="CI1582" s="27"/>
      <c r="CJ1582" s="27"/>
      <c r="CK1582" s="27"/>
      <c r="CL1582" s="27"/>
      <c r="CM1582" s="27"/>
      <c r="CN1582" s="27"/>
      <c r="CO1582" s="27"/>
      <c r="CP1582" s="27">
        <v>2.137</v>
      </c>
      <c r="CQ1582" s="27">
        <v>2.1669999999999998</v>
      </c>
      <c r="CR1582" s="27">
        <v>2.1789999999999998</v>
      </c>
      <c r="CS1582" s="27">
        <v>2.19</v>
      </c>
      <c r="CT1582" s="27">
        <v>2.2000000000000002</v>
      </c>
      <c r="CU1582" s="27">
        <v>2.2320000000000002</v>
      </c>
      <c r="CV1582" s="27">
        <v>2.375</v>
      </c>
      <c r="CW1582" s="27">
        <v>2.5299999999999998</v>
      </c>
      <c r="CX1582" s="27">
        <v>2.5950000000000002</v>
      </c>
      <c r="CY1582" s="27">
        <v>2.4950000000000001</v>
      </c>
      <c r="CZ1582" s="27">
        <v>2.375</v>
      </c>
      <c r="DA1582" s="27">
        <v>2.2349999999999999</v>
      </c>
      <c r="DB1582" s="27">
        <v>2.2080000000000002</v>
      </c>
      <c r="DC1582" s="27">
        <v>2.2149999999999999</v>
      </c>
      <c r="DD1582" s="27">
        <v>2.2229999999999999</v>
      </c>
      <c r="DE1582" s="27">
        <v>2.2330000000000001</v>
      </c>
      <c r="DF1582" s="27">
        <v>2.2410000000000001</v>
      </c>
      <c r="DG1582" s="27">
        <v>2.2639999999999998</v>
      </c>
      <c r="DH1582" s="27">
        <v>2.3959999999999999</v>
      </c>
      <c r="DI1582" s="27">
        <v>2.536</v>
      </c>
      <c r="DJ1582" s="27">
        <v>2.5859999999999999</v>
      </c>
      <c r="DK1582" s="27">
        <v>2.5</v>
      </c>
      <c r="DL1582" s="27">
        <v>2.4020000000000001</v>
      </c>
      <c r="DM1582" s="27">
        <v>2.294</v>
      </c>
      <c r="DN1582" s="27">
        <v>2.266</v>
      </c>
      <c r="DO1582" s="27">
        <v>2.2709999999999999</v>
      </c>
      <c r="DP1582" s="27">
        <v>2.278</v>
      </c>
      <c r="DQ1582" s="27">
        <v>2.2839999999999998</v>
      </c>
      <c r="DR1582" s="27">
        <v>2.2890000000000001</v>
      </c>
      <c r="DS1582" s="27">
        <v>2.3109999999999999</v>
      </c>
      <c r="DT1582" s="27">
        <v>2.4359999999999999</v>
      </c>
      <c r="DU1582" s="27">
        <v>2.5659999999999998</v>
      </c>
      <c r="DV1582" s="27">
        <v>2.6160000000000001</v>
      </c>
      <c r="DW1582" s="27">
        <v>2.5299999999999998</v>
      </c>
      <c r="DX1582" s="27">
        <v>2.4329999999999998</v>
      </c>
      <c r="DY1582" s="27">
        <v>2.3380000000000001</v>
      </c>
      <c r="DZ1582" s="27">
        <v>2.3109999999999999</v>
      </c>
      <c r="EA1582" s="27">
        <v>2.3159999999999998</v>
      </c>
      <c r="EB1582" s="27">
        <v>2.323</v>
      </c>
      <c r="EC1582" s="27">
        <v>2.3290000000000002</v>
      </c>
      <c r="ED1582" s="27">
        <v>2.3340000000000001</v>
      </c>
      <c r="EE1582" s="27">
        <v>2.3559999999999999</v>
      </c>
      <c r="EF1582" s="27">
        <v>2.4809999999999999</v>
      </c>
      <c r="EG1582" s="27">
        <v>2.6110000000000002</v>
      </c>
      <c r="EH1582" s="27">
        <v>2.6709999999999998</v>
      </c>
      <c r="EI1582" s="27">
        <v>2.585</v>
      </c>
      <c r="EJ1582" s="27">
        <v>2.488</v>
      </c>
      <c r="EK1582" s="27">
        <v>2.3929999999999998</v>
      </c>
      <c r="EL1582" s="27">
        <v>2.3660000000000001</v>
      </c>
      <c r="EM1582" s="27">
        <v>2.371</v>
      </c>
      <c r="EN1582" s="27">
        <v>2.3780000000000001</v>
      </c>
      <c r="EO1582" s="27">
        <v>2.3839999999999999</v>
      </c>
      <c r="EP1582" s="27">
        <v>2.3889999999999998</v>
      </c>
      <c r="EQ1582" s="27">
        <v>2.411</v>
      </c>
      <c r="ER1582" s="27">
        <v>2.536</v>
      </c>
      <c r="ES1582" s="27">
        <v>2.6659999999999999</v>
      </c>
      <c r="ET1582" s="27">
        <v>2.7309999999999999</v>
      </c>
      <c r="EU1582" s="27">
        <v>2.645</v>
      </c>
      <c r="EV1582" s="27">
        <v>2.548</v>
      </c>
      <c r="EW1582" s="27">
        <v>2.4529999999999998</v>
      </c>
      <c r="EX1582" s="27">
        <v>2.4260000000000002</v>
      </c>
      <c r="EY1582" s="27">
        <v>2.431</v>
      </c>
      <c r="EZ1582" s="27">
        <v>2.4380000000000002</v>
      </c>
      <c r="FA1582" s="27">
        <v>2.444</v>
      </c>
      <c r="FB1582" s="27">
        <v>2.4489999999999998</v>
      </c>
      <c r="FC1582" s="27">
        <v>2.4710000000000001</v>
      </c>
      <c r="FD1582" s="27">
        <v>2.5960000000000001</v>
      </c>
      <c r="FE1582" s="27">
        <v>2.726</v>
      </c>
      <c r="FF1582" s="27">
        <v>2.7959999999999998</v>
      </c>
      <c r="FG1582" s="27">
        <v>2.71</v>
      </c>
      <c r="FH1582" s="27">
        <v>2.613</v>
      </c>
      <c r="FI1582" s="27">
        <v>2.5179999999999998</v>
      </c>
      <c r="FJ1582" s="27"/>
      <c r="FK1582" s="27"/>
      <c r="FL1582" s="27"/>
      <c r="FM1582" s="27"/>
      <c r="FN1582" s="27"/>
      <c r="FO1582" s="27"/>
      <c r="FP1582" s="27"/>
      <c r="FQ1582" s="27"/>
      <c r="FR1582" s="27"/>
      <c r="FS1582" s="27"/>
      <c r="FT1582" s="27"/>
      <c r="FU1582" s="27"/>
      <c r="FV1582" s="27"/>
      <c r="FW1582" s="27"/>
      <c r="FX1582" s="27"/>
      <c r="FY1582" s="27"/>
      <c r="FZ1582" s="27"/>
      <c r="GA1582" s="27"/>
      <c r="GB1582" s="27"/>
      <c r="GC1582" s="27"/>
      <c r="GD1582" s="27"/>
      <c r="GE1582" s="27"/>
      <c r="GF1582" s="27"/>
      <c r="GG1582" s="27"/>
      <c r="GH1582" s="27"/>
      <c r="GI1582" s="27"/>
      <c r="GJ1582" s="27"/>
      <c r="GK1582" s="27"/>
      <c r="GL1582" s="27"/>
      <c r="GM1582" s="27"/>
      <c r="GN1582" s="27"/>
      <c r="GO1582" s="27"/>
      <c r="GP1582" s="27"/>
      <c r="GQ1582" s="27"/>
    </row>
    <row r="1583" spans="1:199" customFormat="1" x14ac:dyDescent="0.2">
      <c r="A1583">
        <f t="shared" si="378"/>
        <v>5</v>
      </c>
      <c r="B1583">
        <f t="shared" si="379"/>
        <v>4</v>
      </c>
      <c r="C1583" s="1">
        <v>36266</v>
      </c>
      <c r="D1583">
        <f t="shared" si="380"/>
        <v>4</v>
      </c>
      <c r="E1583">
        <f t="shared" si="381"/>
        <v>1999</v>
      </c>
      <c r="F1583" s="17">
        <f t="shared" si="384"/>
        <v>0.29933333333333367</v>
      </c>
      <c r="G1583" s="16">
        <f t="shared" si="370"/>
        <v>4.2083333333333695E-2</v>
      </c>
      <c r="H1583" s="16">
        <f t="shared" si="371"/>
        <v>3.6249999999999893E-2</v>
      </c>
      <c r="I1583" s="16">
        <f t="shared" si="372"/>
        <v>7.8333333333333588E-2</v>
      </c>
      <c r="J1583" s="7">
        <f>VLOOKUP(C1583,'Nymex hist.'!A:B,2,0)</f>
        <v>2.1240000000000001</v>
      </c>
      <c r="K1583" s="11">
        <f t="shared" si="383"/>
        <v>2.1786666666666665</v>
      </c>
      <c r="L1583" s="11">
        <f t="shared" si="385"/>
        <v>2.4780000000000002</v>
      </c>
      <c r="M1583" s="9">
        <f t="shared" si="373"/>
        <v>2.3414999999999999</v>
      </c>
      <c r="N1583" s="9">
        <f t="shared" si="374"/>
        <v>2.3835833333333336</v>
      </c>
      <c r="O1583" s="9">
        <f t="shared" si="375"/>
        <v>2.4198333333333335</v>
      </c>
      <c r="P1583" s="9">
        <f t="shared" si="376"/>
        <v>2.4698333333333338</v>
      </c>
      <c r="Q1583" s="9">
        <f t="shared" si="377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x14ac:dyDescent="0.2">
      <c r="A1584">
        <f t="shared" si="378"/>
        <v>1</v>
      </c>
      <c r="B1584">
        <f t="shared" si="379"/>
        <v>4</v>
      </c>
      <c r="C1584" s="1">
        <v>36269</v>
      </c>
      <c r="D1584">
        <f t="shared" si="380"/>
        <v>4</v>
      </c>
      <c r="E1584">
        <f t="shared" si="381"/>
        <v>1999</v>
      </c>
      <c r="F1584" s="17">
        <f t="shared" si="384"/>
        <v>0.27706666666666679</v>
      </c>
      <c r="G1584" s="16">
        <f t="shared" si="370"/>
        <v>4.1833333333333389E-2</v>
      </c>
      <c r="H1584" s="16">
        <f t="shared" si="371"/>
        <v>3.6249999999999893E-2</v>
      </c>
      <c r="I1584" s="16">
        <f t="shared" si="372"/>
        <v>7.8083333333333282E-2</v>
      </c>
      <c r="J1584" s="7">
        <f>VLOOKUP(C1584,'Nymex hist.'!A:B,2,0)</f>
        <v>2.169</v>
      </c>
      <c r="K1584" s="11">
        <f t="shared" si="383"/>
        <v>2.2183333333333333</v>
      </c>
      <c r="L1584" s="11">
        <f t="shared" si="385"/>
        <v>2.4954000000000001</v>
      </c>
      <c r="M1584" s="9">
        <f t="shared" si="373"/>
        <v>2.35175</v>
      </c>
      <c r="N1584" s="9">
        <f t="shared" si="374"/>
        <v>2.3935833333333334</v>
      </c>
      <c r="O1584" s="9">
        <f t="shared" si="375"/>
        <v>2.4298333333333333</v>
      </c>
      <c r="P1584" s="9">
        <f t="shared" si="376"/>
        <v>2.4798333333333336</v>
      </c>
      <c r="Q1584" s="9">
        <f t="shared" si="377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x14ac:dyDescent="0.2">
      <c r="A1585">
        <f t="shared" si="378"/>
        <v>2</v>
      </c>
      <c r="B1585">
        <f t="shared" si="379"/>
        <v>4</v>
      </c>
      <c r="C1585" s="1">
        <v>36270</v>
      </c>
      <c r="D1585">
        <f t="shared" si="380"/>
        <v>4</v>
      </c>
      <c r="E1585">
        <f t="shared" si="381"/>
        <v>1999</v>
      </c>
      <c r="F1585" s="17">
        <f t="shared" si="384"/>
        <v>0.29170000000000007</v>
      </c>
      <c r="G1585" s="16">
        <f t="shared" si="370"/>
        <v>4.2166666666666686E-2</v>
      </c>
      <c r="H1585" s="16">
        <f t="shared" si="371"/>
        <v>3.6249999999999893E-2</v>
      </c>
      <c r="I1585" s="16">
        <f t="shared" si="372"/>
        <v>7.8416666666666579E-2</v>
      </c>
      <c r="J1585" s="7">
        <f>VLOOKUP(C1585,'Nymex hist.'!A:B,2,0)</f>
        <v>2.1440000000000001</v>
      </c>
      <c r="K1585" s="11">
        <f t="shared" si="383"/>
        <v>2.1995</v>
      </c>
      <c r="L1585" s="11">
        <f t="shared" si="385"/>
        <v>2.4912000000000001</v>
      </c>
      <c r="M1585" s="9">
        <f t="shared" si="373"/>
        <v>2.3514166666666667</v>
      </c>
      <c r="N1585" s="9">
        <f t="shared" si="374"/>
        <v>2.3935833333333334</v>
      </c>
      <c r="O1585" s="9">
        <f t="shared" si="375"/>
        <v>2.4298333333333333</v>
      </c>
      <c r="P1585" s="9">
        <f t="shared" si="376"/>
        <v>2.4798333333333336</v>
      </c>
      <c r="Q1585" s="9">
        <f t="shared" si="377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x14ac:dyDescent="0.2">
      <c r="A1586">
        <f t="shared" si="378"/>
        <v>3</v>
      </c>
      <c r="B1586">
        <f t="shared" si="379"/>
        <v>4</v>
      </c>
      <c r="C1586" s="1">
        <v>36271</v>
      </c>
      <c r="D1586">
        <f t="shared" si="380"/>
        <v>4</v>
      </c>
      <c r="E1586">
        <f t="shared" si="381"/>
        <v>1999</v>
      </c>
      <c r="F1586" s="17">
        <f t="shared" si="384"/>
        <v>0.27626666666666688</v>
      </c>
      <c r="G1586" s="16">
        <f t="shared" si="370"/>
        <v>4.6666666666666412E-2</v>
      </c>
      <c r="H1586" s="16">
        <f t="shared" si="371"/>
        <v>4.0583333333333194E-2</v>
      </c>
      <c r="I1586" s="16">
        <f t="shared" si="372"/>
        <v>8.7249999999999606E-2</v>
      </c>
      <c r="J1586" s="7">
        <f>VLOOKUP(C1586,'Nymex hist.'!A:B,2,0)</f>
        <v>2.1739999999999999</v>
      </c>
      <c r="K1586" s="11">
        <f t="shared" si="383"/>
        <v>2.2273333333333332</v>
      </c>
      <c r="L1586" s="11">
        <f t="shared" si="385"/>
        <v>2.5036</v>
      </c>
      <c r="M1586" s="9">
        <f t="shared" si="373"/>
        <v>2.3620000000000005</v>
      </c>
      <c r="N1586" s="9">
        <f t="shared" si="374"/>
        <v>2.408666666666667</v>
      </c>
      <c r="O1586" s="9">
        <f t="shared" si="375"/>
        <v>2.4492500000000001</v>
      </c>
      <c r="P1586" s="9">
        <f t="shared" si="376"/>
        <v>2.49925</v>
      </c>
      <c r="Q1586" s="9">
        <f t="shared" si="377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">
      <c r="A1587" s="31">
        <f t="shared" si="378"/>
        <v>4</v>
      </c>
      <c r="B1587" s="31">
        <f t="shared" si="379"/>
        <v>4</v>
      </c>
      <c r="C1587" s="1">
        <v>36272</v>
      </c>
      <c r="D1587">
        <f t="shared" si="380"/>
        <v>4</v>
      </c>
      <c r="E1587">
        <f t="shared" si="381"/>
        <v>1999</v>
      </c>
      <c r="F1587" s="19">
        <f t="shared" si="384"/>
        <v>0.25880000000000036</v>
      </c>
      <c r="G1587" s="19">
        <f t="shared" si="370"/>
        <v>4.4083333333333474E-2</v>
      </c>
      <c r="H1587" s="19">
        <f t="shared" si="371"/>
        <v>4.0583333333333638E-2</v>
      </c>
      <c r="I1587" s="19">
        <f t="shared" si="372"/>
        <v>8.4666666666667112E-2</v>
      </c>
      <c r="J1587" s="21">
        <f>VLOOKUP(C1587,'Nymex hist.'!A:B,2,0)</f>
        <v>2.2250000000000001</v>
      </c>
      <c r="K1587" s="21">
        <f t="shared" si="383"/>
        <v>2.2689999999999997</v>
      </c>
      <c r="L1587" s="21">
        <f t="shared" si="385"/>
        <v>2.5278</v>
      </c>
      <c r="M1587" s="21">
        <f t="shared" si="373"/>
        <v>2.3775833333333334</v>
      </c>
      <c r="N1587" s="21">
        <f t="shared" si="374"/>
        <v>2.4216666666666669</v>
      </c>
      <c r="O1587" s="21">
        <f t="shared" si="375"/>
        <v>2.4622500000000005</v>
      </c>
      <c r="P1587" s="21">
        <f t="shared" si="376"/>
        <v>2.5122499999999999</v>
      </c>
      <c r="Q1587" s="21">
        <f t="shared" si="377"/>
        <v>2.5722499999999999</v>
      </c>
      <c r="R1587" s="8">
        <v>36272</v>
      </c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9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  <c r="BO1587" s="27"/>
      <c r="BP1587" s="27"/>
      <c r="BQ1587" s="27"/>
      <c r="BR1587" s="27"/>
      <c r="BS1587" s="27"/>
      <c r="BT1587" s="27"/>
      <c r="BU1587" s="27"/>
      <c r="BV1587" s="27"/>
      <c r="BW1587" s="27"/>
      <c r="BX1587" s="27"/>
      <c r="BY1587" s="27"/>
      <c r="BZ1587" s="27"/>
      <c r="CA1587" s="27"/>
      <c r="CB1587" s="27"/>
      <c r="CC1587" s="27"/>
      <c r="CD1587" s="27"/>
      <c r="CE1587" s="27"/>
      <c r="CF1587" s="27"/>
      <c r="CG1587" s="27"/>
      <c r="CH1587" s="27"/>
      <c r="CI1587" s="27"/>
      <c r="CJ1587" s="27"/>
      <c r="CK1587" s="27"/>
      <c r="CL1587" s="27"/>
      <c r="CM1587" s="27"/>
      <c r="CN1587" s="27"/>
      <c r="CO1587" s="27"/>
      <c r="CP1587" s="27">
        <v>2.2250000000000001</v>
      </c>
      <c r="CQ1587" s="27">
        <v>2.2530000000000001</v>
      </c>
      <c r="CR1587" s="27">
        <v>2.2709999999999999</v>
      </c>
      <c r="CS1587" s="27">
        <v>2.2789999999999999</v>
      </c>
      <c r="CT1587" s="27">
        <v>2.2810000000000001</v>
      </c>
      <c r="CU1587" s="27">
        <v>2.3050000000000002</v>
      </c>
      <c r="CV1587" s="27">
        <v>2.4420000000000002</v>
      </c>
      <c r="CW1587" s="27">
        <v>2.5910000000000002</v>
      </c>
      <c r="CX1587" s="27">
        <v>2.6509999999999998</v>
      </c>
      <c r="CY1587" s="27">
        <v>2.54</v>
      </c>
      <c r="CZ1587" s="27">
        <v>2.415</v>
      </c>
      <c r="DA1587" s="27">
        <v>2.2850000000000001</v>
      </c>
      <c r="DB1587" s="27">
        <v>2.25</v>
      </c>
      <c r="DC1587" s="27">
        <v>2.2599999999999998</v>
      </c>
      <c r="DD1587" s="27">
        <v>2.2650000000000001</v>
      </c>
      <c r="DE1587" s="27">
        <v>2.27</v>
      </c>
      <c r="DF1587" s="27">
        <v>2.278</v>
      </c>
      <c r="DG1587" s="27">
        <v>2.302</v>
      </c>
      <c r="DH1587" s="27">
        <v>2.4369999999999998</v>
      </c>
      <c r="DI1587" s="27">
        <v>2.5779999999999998</v>
      </c>
      <c r="DJ1587" s="27">
        <v>2.6280000000000001</v>
      </c>
      <c r="DK1587" s="27">
        <v>2.5419999999999998</v>
      </c>
      <c r="DL1587" s="27">
        <v>2.444</v>
      </c>
      <c r="DM1587" s="27">
        <v>2.339</v>
      </c>
      <c r="DN1587" s="27">
        <v>2.3119999999999998</v>
      </c>
      <c r="DO1587" s="27">
        <v>2.319</v>
      </c>
      <c r="DP1587" s="27">
        <v>2.3260000000000001</v>
      </c>
      <c r="DQ1587" s="27">
        <v>2.3330000000000002</v>
      </c>
      <c r="DR1587" s="27">
        <v>2.339</v>
      </c>
      <c r="DS1587" s="27">
        <v>2.3650000000000002</v>
      </c>
      <c r="DT1587" s="27">
        <v>2.4910000000000001</v>
      </c>
      <c r="DU1587" s="27">
        <v>2.6219999999999999</v>
      </c>
      <c r="DV1587" s="27">
        <v>2.6680000000000001</v>
      </c>
      <c r="DW1587" s="27">
        <v>2.5819999999999999</v>
      </c>
      <c r="DX1587" s="27">
        <v>2.484</v>
      </c>
      <c r="DY1587" s="27">
        <v>2.3860000000000001</v>
      </c>
      <c r="DZ1587" s="27">
        <v>2.3519999999999999</v>
      </c>
      <c r="EA1587" s="27">
        <v>2.359</v>
      </c>
      <c r="EB1587" s="27">
        <v>2.3660000000000001</v>
      </c>
      <c r="EC1587" s="27">
        <v>2.3730000000000002</v>
      </c>
      <c r="ED1587" s="27">
        <v>2.379</v>
      </c>
      <c r="EE1587" s="27">
        <v>2.4049999999999998</v>
      </c>
      <c r="EF1587" s="27">
        <v>2.5310000000000001</v>
      </c>
      <c r="EG1587" s="27">
        <v>2.6619999999999999</v>
      </c>
      <c r="EH1587" s="27">
        <v>2.718</v>
      </c>
      <c r="EI1587" s="27">
        <v>2.6320000000000001</v>
      </c>
      <c r="EJ1587" s="27">
        <v>2.5339999999999998</v>
      </c>
      <c r="EK1587" s="27">
        <v>2.4359999999999999</v>
      </c>
      <c r="EL1587" s="27">
        <v>2.4020000000000001</v>
      </c>
      <c r="EM1587" s="27">
        <v>2.4089999999999998</v>
      </c>
      <c r="EN1587" s="27">
        <v>2.4159999999999999</v>
      </c>
      <c r="EO1587" s="27">
        <v>2.423</v>
      </c>
      <c r="EP1587" s="27">
        <v>2.4289999999999998</v>
      </c>
      <c r="EQ1587" s="27">
        <v>2.4550000000000001</v>
      </c>
      <c r="ER1587" s="27">
        <v>2.581</v>
      </c>
      <c r="ES1587" s="27">
        <v>2.7120000000000002</v>
      </c>
      <c r="ET1587" s="27">
        <v>2.778</v>
      </c>
      <c r="EU1587" s="27">
        <v>2.6920000000000002</v>
      </c>
      <c r="EV1587" s="27">
        <v>2.5939999999999999</v>
      </c>
      <c r="EW1587" s="27">
        <v>2.496</v>
      </c>
      <c r="EX1587" s="27">
        <v>2.4620000000000002</v>
      </c>
      <c r="EY1587" s="27">
        <v>2.4689999999999999</v>
      </c>
      <c r="EZ1587" s="27">
        <v>2.476</v>
      </c>
      <c r="FA1587" s="27">
        <v>2.4830000000000001</v>
      </c>
      <c r="FB1587" s="27">
        <v>2.4889999999999999</v>
      </c>
      <c r="FC1587" s="27">
        <v>2.5150000000000001</v>
      </c>
      <c r="FD1587" s="27">
        <v>2.641</v>
      </c>
      <c r="FE1587" s="27">
        <v>2.7719999999999998</v>
      </c>
      <c r="FF1587" s="27">
        <v>2.843</v>
      </c>
      <c r="FG1587" s="27">
        <v>2.7570000000000001</v>
      </c>
      <c r="FH1587" s="27">
        <v>2.6589999999999998</v>
      </c>
      <c r="FI1587" s="27">
        <v>2.5609999999999999</v>
      </c>
      <c r="FJ1587" s="27"/>
      <c r="FK1587" s="27"/>
      <c r="FL1587" s="27"/>
      <c r="FM1587" s="27"/>
      <c r="FN1587" s="27"/>
      <c r="FO1587" s="27"/>
      <c r="FP1587" s="27"/>
      <c r="FQ1587" s="27"/>
      <c r="FR1587" s="27"/>
      <c r="FS1587" s="27"/>
      <c r="FT1587" s="27"/>
      <c r="FU1587" s="27"/>
      <c r="FV1587" s="27"/>
      <c r="FW1587" s="27"/>
      <c r="FX1587" s="27"/>
      <c r="FY1587" s="27"/>
      <c r="FZ1587" s="27"/>
      <c r="GA1587" s="27"/>
      <c r="GB1587" s="27"/>
      <c r="GC1587" s="27"/>
      <c r="GD1587" s="27"/>
      <c r="GE1587" s="27"/>
      <c r="GF1587" s="27"/>
      <c r="GG1587" s="27"/>
      <c r="GH1587" s="27"/>
      <c r="GI1587" s="27"/>
      <c r="GJ1587" s="27"/>
      <c r="GK1587" s="27"/>
      <c r="GL1587" s="27"/>
      <c r="GM1587" s="27"/>
      <c r="GN1587" s="27"/>
      <c r="GO1587" s="27"/>
      <c r="GP1587" s="27"/>
      <c r="GQ1587" s="27"/>
    </row>
    <row r="1588" spans="1:199" customFormat="1" x14ac:dyDescent="0.2">
      <c r="A1588">
        <f t="shared" si="378"/>
        <v>5</v>
      </c>
      <c r="B1588">
        <f t="shared" si="379"/>
        <v>4</v>
      </c>
      <c r="C1588" s="1">
        <v>36273</v>
      </c>
      <c r="D1588">
        <f t="shared" si="380"/>
        <v>4</v>
      </c>
      <c r="E1588">
        <f t="shared" si="381"/>
        <v>1999</v>
      </c>
      <c r="F1588" s="17">
        <f t="shared" si="384"/>
        <v>0.25866666666666616</v>
      </c>
      <c r="G1588" s="16">
        <f t="shared" si="370"/>
        <v>4.5833333333333393E-2</v>
      </c>
      <c r="H1588" s="16">
        <f t="shared" si="371"/>
        <v>4.0583333333333194E-2</v>
      </c>
      <c r="I1588" s="16">
        <f t="shared" si="372"/>
        <v>8.6416666666666586E-2</v>
      </c>
      <c r="J1588" s="7">
        <f>VLOOKUP(C1588,'Nymex hist.'!A:B,2,0)</f>
        <v>2.226</v>
      </c>
      <c r="K1588" s="11">
        <f t="shared" si="383"/>
        <v>2.2703333333333338</v>
      </c>
      <c r="L1588" s="11">
        <f t="shared" si="385"/>
        <v>2.5289999999999999</v>
      </c>
      <c r="M1588" s="9">
        <f t="shared" si="373"/>
        <v>2.3768333333333334</v>
      </c>
      <c r="N1588" s="9">
        <f t="shared" si="374"/>
        <v>2.4226666666666667</v>
      </c>
      <c r="O1588" s="9">
        <f t="shared" si="375"/>
        <v>2.4632499999999999</v>
      </c>
      <c r="P1588" s="9">
        <f t="shared" si="376"/>
        <v>2.5132500000000002</v>
      </c>
      <c r="Q1588" s="9">
        <f t="shared" si="377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x14ac:dyDescent="0.2">
      <c r="A1589">
        <f t="shared" si="378"/>
        <v>1</v>
      </c>
      <c r="B1589">
        <f t="shared" si="379"/>
        <v>4</v>
      </c>
      <c r="C1589" s="1">
        <v>36276</v>
      </c>
      <c r="D1589">
        <f t="shared" si="380"/>
        <v>4</v>
      </c>
      <c r="E1589">
        <f t="shared" si="381"/>
        <v>1999</v>
      </c>
      <c r="F1589" s="17">
        <f t="shared" si="384"/>
        <v>0.23650000000000038</v>
      </c>
      <c r="G1589" s="16">
        <f t="shared" si="370"/>
        <v>4.3999999999999595E-2</v>
      </c>
      <c r="H1589" s="16">
        <f t="shared" si="371"/>
        <v>4.1249999999999787E-2</v>
      </c>
      <c r="I1589" s="16">
        <f t="shared" si="372"/>
        <v>8.5249999999999382E-2</v>
      </c>
      <c r="J1589" s="7">
        <f>VLOOKUP(C1589,'Nymex hist.'!A:B,2,0)</f>
        <v>2.2989999999999999</v>
      </c>
      <c r="K1589" s="11">
        <f t="shared" si="383"/>
        <v>2.3365</v>
      </c>
      <c r="L1589" s="11">
        <f t="shared" si="385"/>
        <v>2.5730000000000004</v>
      </c>
      <c r="M1589" s="9">
        <f t="shared" si="373"/>
        <v>2.4033333333333338</v>
      </c>
      <c r="N1589" s="9">
        <f t="shared" si="374"/>
        <v>2.4473333333333334</v>
      </c>
      <c r="O1589" s="9">
        <f t="shared" si="375"/>
        <v>2.4885833333333331</v>
      </c>
      <c r="P1589" s="9">
        <f t="shared" si="376"/>
        <v>2.5385833333333334</v>
      </c>
      <c r="Q1589" s="9">
        <f t="shared" si="377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x14ac:dyDescent="0.2">
      <c r="A1590">
        <f t="shared" si="378"/>
        <v>2</v>
      </c>
      <c r="B1590">
        <f t="shared" si="379"/>
        <v>4</v>
      </c>
      <c r="C1590" s="1">
        <v>36277</v>
      </c>
      <c r="D1590">
        <f t="shared" si="380"/>
        <v>4</v>
      </c>
      <c r="E1590">
        <f t="shared" si="381"/>
        <v>1999</v>
      </c>
      <c r="F1590" s="17">
        <f t="shared" si="384"/>
        <v>0.23563333333333292</v>
      </c>
      <c r="G1590" s="16">
        <f t="shared" si="370"/>
        <v>2.9333333333333655E-2</v>
      </c>
      <c r="H1590" s="16">
        <f t="shared" si="371"/>
        <v>3.9250000000000007E-2</v>
      </c>
      <c r="I1590" s="16">
        <f t="shared" si="372"/>
        <v>6.8583333333333663E-2</v>
      </c>
      <c r="J1590" s="7">
        <f>VLOOKUP(C1590,'Nymex hist.'!A:B,2,0)</f>
        <v>2.331</v>
      </c>
      <c r="K1590" s="11">
        <f t="shared" si="383"/>
        <v>2.3571666666666666</v>
      </c>
      <c r="L1590" s="11">
        <f t="shared" si="385"/>
        <v>2.5927999999999995</v>
      </c>
      <c r="M1590" s="9">
        <f t="shared" si="373"/>
        <v>2.4202499999999998</v>
      </c>
      <c r="N1590" s="9">
        <f t="shared" si="374"/>
        <v>2.4495833333333334</v>
      </c>
      <c r="O1590" s="9">
        <f t="shared" si="375"/>
        <v>2.4888333333333335</v>
      </c>
      <c r="P1590" s="9">
        <f t="shared" si="376"/>
        <v>2.5388333333333333</v>
      </c>
      <c r="Q1590" s="9">
        <f t="shared" si="377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x14ac:dyDescent="0.2">
      <c r="A1591">
        <f t="shared" si="378"/>
        <v>3</v>
      </c>
      <c r="B1591">
        <f t="shared" si="379"/>
        <v>4</v>
      </c>
      <c r="C1591" s="1">
        <v>36278</v>
      </c>
      <c r="D1591">
        <f t="shared" si="380"/>
        <v>4</v>
      </c>
      <c r="E1591">
        <f t="shared" si="381"/>
        <v>1999</v>
      </c>
      <c r="F1591" s="17">
        <f t="shared" si="384"/>
        <v>0.23526666666666651</v>
      </c>
      <c r="G1591" s="16">
        <f t="shared" si="370"/>
        <v>3.1333333333333435E-2</v>
      </c>
      <c r="H1591" s="16">
        <f t="shared" si="371"/>
        <v>3.9250000000000451E-2</v>
      </c>
      <c r="I1591" s="16">
        <f t="shared" si="372"/>
        <v>7.0583333333333886E-2</v>
      </c>
      <c r="J1591" s="7">
        <f>VLOOKUP(C1591,'Nymex hist.'!A:B,2,0)</f>
        <v>2.3479999999999999</v>
      </c>
      <c r="K1591" s="11">
        <f t="shared" si="383"/>
        <v>2.3653333333333335</v>
      </c>
      <c r="L1591" s="11">
        <f t="shared" si="385"/>
        <v>2.6006</v>
      </c>
      <c r="M1591" s="9">
        <f t="shared" si="373"/>
        <v>2.4292499999999997</v>
      </c>
      <c r="N1591" s="9">
        <f t="shared" si="374"/>
        <v>2.4605833333333331</v>
      </c>
      <c r="O1591" s="9">
        <f t="shared" si="375"/>
        <v>2.4998333333333336</v>
      </c>
      <c r="P1591" s="9">
        <f t="shared" si="376"/>
        <v>2.5498333333333334</v>
      </c>
      <c r="Q1591" s="9">
        <f t="shared" si="377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">
      <c r="A1592" s="31">
        <f t="shared" si="378"/>
        <v>4</v>
      </c>
      <c r="B1592" s="31">
        <f t="shared" si="379"/>
        <v>4</v>
      </c>
      <c r="C1592" s="1">
        <v>36279</v>
      </c>
      <c r="D1592">
        <f t="shared" si="380"/>
        <v>4</v>
      </c>
      <c r="E1592">
        <f t="shared" si="381"/>
        <v>1999</v>
      </c>
      <c r="F1592" s="19">
        <f t="shared" si="384"/>
        <v>0.22650000000000015</v>
      </c>
      <c r="G1592" s="19">
        <f t="shared" si="370"/>
        <v>2.2333333333333094E-2</v>
      </c>
      <c r="H1592" s="19">
        <f t="shared" si="371"/>
        <v>3.6333333333333329E-2</v>
      </c>
      <c r="I1592" s="19">
        <f t="shared" si="372"/>
        <v>5.8666666666666423E-2</v>
      </c>
      <c r="J1592" s="21">
        <f>VLOOKUP(C1592,'Nymex hist.'!A:B,2,0)</f>
        <v>2.339</v>
      </c>
      <c r="K1592" s="21">
        <f t="shared" si="383"/>
        <v>2.3614999999999999</v>
      </c>
      <c r="L1592" s="21">
        <f t="shared" si="385"/>
        <v>2.5880000000000001</v>
      </c>
      <c r="M1592" s="21">
        <f t="shared" si="373"/>
        <v>2.4109166666666666</v>
      </c>
      <c r="N1592" s="21">
        <f t="shared" si="374"/>
        <v>2.4332499999999997</v>
      </c>
      <c r="O1592" s="21">
        <f t="shared" si="375"/>
        <v>2.469583333333333</v>
      </c>
      <c r="P1592" s="21">
        <f t="shared" si="376"/>
        <v>2.5195833333333328</v>
      </c>
      <c r="Q1592" s="21">
        <f t="shared" si="377"/>
        <v>2.5795833333333333</v>
      </c>
      <c r="R1592" s="8">
        <v>36279</v>
      </c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9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  <c r="BO1592" s="27"/>
      <c r="BP1592" s="27"/>
      <c r="BQ1592" s="27"/>
      <c r="BR1592" s="27"/>
      <c r="BS1592" s="27"/>
      <c r="BT1592" s="27"/>
      <c r="BU1592" s="27"/>
      <c r="BV1592" s="27"/>
      <c r="BW1592" s="27"/>
      <c r="BX1592" s="27"/>
      <c r="BY1592" s="27"/>
      <c r="BZ1592" s="27"/>
      <c r="CA1592" s="27"/>
      <c r="CB1592" s="27"/>
      <c r="CC1592" s="27"/>
      <c r="CD1592" s="27"/>
      <c r="CE1592" s="27"/>
      <c r="CF1592" s="27"/>
      <c r="CG1592" s="27"/>
      <c r="CH1592" s="27"/>
      <c r="CI1592" s="27"/>
      <c r="CJ1592" s="27"/>
      <c r="CK1592" s="27"/>
      <c r="CL1592" s="27"/>
      <c r="CM1592" s="27"/>
      <c r="CN1592" s="27"/>
      <c r="CO1592" s="27"/>
      <c r="CP1592" s="27">
        <v>2.3479999999999999</v>
      </c>
      <c r="CQ1592" s="27">
        <v>2.339</v>
      </c>
      <c r="CR1592" s="27">
        <v>2.3519999999999999</v>
      </c>
      <c r="CS1592" s="27">
        <v>2.3660000000000001</v>
      </c>
      <c r="CT1592" s="27">
        <v>2.37</v>
      </c>
      <c r="CU1592" s="27">
        <v>2.3940000000000001</v>
      </c>
      <c r="CV1592" s="27">
        <v>2.5169999999999999</v>
      </c>
      <c r="CW1592" s="27">
        <v>2.6619999999999999</v>
      </c>
      <c r="CX1592" s="27">
        <v>2.7090000000000001</v>
      </c>
      <c r="CY1592" s="27">
        <v>2.5920000000000001</v>
      </c>
      <c r="CZ1592" s="27">
        <v>2.46</v>
      </c>
      <c r="DA1592" s="27">
        <v>2.3149999999999999</v>
      </c>
      <c r="DB1592" s="27">
        <v>2.2770000000000001</v>
      </c>
      <c r="DC1592" s="27">
        <v>2.2850000000000001</v>
      </c>
      <c r="DD1592" s="27">
        <v>2.29</v>
      </c>
      <c r="DE1592" s="27">
        <v>2.2999999999999998</v>
      </c>
      <c r="DF1592" s="27">
        <v>2.3050000000000002</v>
      </c>
      <c r="DG1592" s="27">
        <v>2.3290000000000002</v>
      </c>
      <c r="DH1592" s="27">
        <v>2.464</v>
      </c>
      <c r="DI1592" s="27">
        <v>2.605</v>
      </c>
      <c r="DJ1592" s="27">
        <v>2.6539999999999999</v>
      </c>
      <c r="DK1592" s="27">
        <v>2.5630000000000002</v>
      </c>
      <c r="DL1592" s="27">
        <v>2.4590000000000001</v>
      </c>
      <c r="DM1592" s="27">
        <v>2.3490000000000002</v>
      </c>
      <c r="DN1592" s="27">
        <v>2.3220000000000001</v>
      </c>
      <c r="DO1592" s="27">
        <v>2.3260000000000001</v>
      </c>
      <c r="DP1592" s="27">
        <v>2.3330000000000002</v>
      </c>
      <c r="DQ1592" s="27">
        <v>2.34</v>
      </c>
      <c r="DR1592" s="27">
        <v>2.3479999999999999</v>
      </c>
      <c r="DS1592" s="27">
        <v>2.3740000000000001</v>
      </c>
      <c r="DT1592" s="27">
        <v>2.5</v>
      </c>
      <c r="DU1592" s="27">
        <v>2.6309999999999998</v>
      </c>
      <c r="DV1592" s="27">
        <v>2.677</v>
      </c>
      <c r="DW1592" s="27">
        <v>2.5910000000000002</v>
      </c>
      <c r="DX1592" s="27">
        <v>2.488</v>
      </c>
      <c r="DY1592" s="27">
        <v>2.3849999999999998</v>
      </c>
      <c r="DZ1592" s="27">
        <v>2.3620000000000001</v>
      </c>
      <c r="EA1592" s="27">
        <v>2.3660000000000001</v>
      </c>
      <c r="EB1592" s="27">
        <v>2.3730000000000002</v>
      </c>
      <c r="EC1592" s="27">
        <v>2.38</v>
      </c>
      <c r="ED1592" s="27">
        <v>2.3879999999999999</v>
      </c>
      <c r="EE1592" s="27">
        <v>2.4140000000000001</v>
      </c>
      <c r="EF1592" s="27">
        <v>2.54</v>
      </c>
      <c r="EG1592" s="27">
        <v>2.6709999999999998</v>
      </c>
      <c r="EH1592" s="27">
        <v>2.7269999999999999</v>
      </c>
      <c r="EI1592" s="27">
        <v>2.641</v>
      </c>
      <c r="EJ1592" s="27">
        <v>2.5379999999999998</v>
      </c>
      <c r="EK1592" s="27">
        <v>2.4350000000000001</v>
      </c>
      <c r="EL1592" s="27">
        <v>2.4119999999999999</v>
      </c>
      <c r="EM1592" s="27">
        <v>2.4159999999999999</v>
      </c>
      <c r="EN1592" s="27">
        <v>2.423</v>
      </c>
      <c r="EO1592" s="27">
        <v>2.4300000000000002</v>
      </c>
      <c r="EP1592" s="27">
        <v>2.4380000000000002</v>
      </c>
      <c r="EQ1592" s="27">
        <v>2.464</v>
      </c>
      <c r="ER1592" s="27">
        <v>2.59</v>
      </c>
      <c r="ES1592" s="27">
        <v>2.7210000000000001</v>
      </c>
      <c r="ET1592" s="27">
        <v>2.7869999999999999</v>
      </c>
      <c r="EU1592" s="27">
        <v>2.7010000000000001</v>
      </c>
      <c r="EV1592" s="27">
        <v>2.5979999999999999</v>
      </c>
      <c r="EW1592" s="27">
        <v>2.4950000000000001</v>
      </c>
      <c r="EX1592" s="27">
        <v>2.472</v>
      </c>
      <c r="EY1592" s="27">
        <v>2.476</v>
      </c>
      <c r="EZ1592" s="27">
        <v>2.4830000000000001</v>
      </c>
      <c r="FA1592" s="27">
        <v>2.4900000000000002</v>
      </c>
      <c r="FB1592" s="27">
        <v>2.4980000000000002</v>
      </c>
      <c r="FC1592" s="27">
        <v>2.524</v>
      </c>
      <c r="FD1592" s="27">
        <v>2.65</v>
      </c>
      <c r="FE1592" s="27">
        <v>2.7810000000000001</v>
      </c>
      <c r="FF1592" s="27">
        <v>2.8519999999999999</v>
      </c>
      <c r="FG1592" s="27">
        <v>2.766</v>
      </c>
      <c r="FH1592" s="27">
        <v>2.6629999999999998</v>
      </c>
      <c r="FI1592" s="27">
        <v>2.56</v>
      </c>
      <c r="FJ1592" s="27"/>
      <c r="FK1592" s="27"/>
      <c r="FL1592" s="27"/>
      <c r="FM1592" s="27"/>
      <c r="FN1592" s="27"/>
      <c r="FO1592" s="27"/>
      <c r="FP1592" s="27"/>
      <c r="FQ1592" s="27"/>
      <c r="FR1592" s="27"/>
      <c r="FS1592" s="27"/>
      <c r="FT1592" s="27"/>
      <c r="FU1592" s="27"/>
      <c r="FV1592" s="27"/>
      <c r="FW1592" s="27"/>
      <c r="FX1592" s="27"/>
      <c r="FY1592" s="27"/>
      <c r="FZ1592" s="27"/>
      <c r="GA1592" s="27"/>
      <c r="GB1592" s="27"/>
      <c r="GC1592" s="27"/>
      <c r="GD1592" s="27"/>
      <c r="GE1592" s="27"/>
      <c r="GF1592" s="27"/>
      <c r="GG1592" s="27"/>
      <c r="GH1592" s="27"/>
      <c r="GI1592" s="27"/>
      <c r="GJ1592" s="27"/>
      <c r="GK1592" s="27"/>
      <c r="GL1592" s="27"/>
      <c r="GM1592" s="27"/>
      <c r="GN1592" s="27"/>
      <c r="GO1592" s="27"/>
      <c r="GP1592" s="27"/>
      <c r="GQ1592" s="27"/>
    </row>
    <row r="1593" spans="1:199" customFormat="1" x14ac:dyDescent="0.2">
      <c r="A1593">
        <f t="shared" si="378"/>
        <v>5</v>
      </c>
      <c r="B1593">
        <f t="shared" si="379"/>
        <v>4</v>
      </c>
      <c r="C1593" s="1">
        <v>36280</v>
      </c>
      <c r="D1593">
        <f t="shared" si="380"/>
        <v>4</v>
      </c>
      <c r="E1593">
        <f t="shared" si="381"/>
        <v>1999</v>
      </c>
      <c r="F1593" s="17">
        <f t="shared" si="384"/>
        <v>0.24123333333333363</v>
      </c>
      <c r="G1593" s="16">
        <f t="shared" si="370"/>
        <v>3.6666666666666181E-2</v>
      </c>
      <c r="H1593" s="16">
        <f t="shared" si="371"/>
        <v>3.6333333333333329E-2</v>
      </c>
      <c r="I1593" s="16">
        <f t="shared" si="372"/>
        <v>7.299999999999951E-2</v>
      </c>
      <c r="J1593" s="7">
        <f>VLOOKUP(C1593,'Nymex hist.'!A:B,2,0)</f>
        <v>2.2530000000000001</v>
      </c>
      <c r="K1593" s="11">
        <f t="shared" si="383"/>
        <v>2.2981666666666665</v>
      </c>
      <c r="L1593" s="11">
        <f t="shared" si="385"/>
        <v>2.5394000000000001</v>
      </c>
      <c r="M1593" s="9">
        <f t="shared" si="373"/>
        <v>2.3785833333333337</v>
      </c>
      <c r="N1593" s="9">
        <f t="shared" si="374"/>
        <v>2.4152499999999999</v>
      </c>
      <c r="O1593" s="9">
        <f t="shared" si="375"/>
        <v>2.4515833333333332</v>
      </c>
      <c r="P1593" s="9">
        <f t="shared" si="376"/>
        <v>2.5015833333333335</v>
      </c>
      <c r="Q1593" s="9">
        <f t="shared" si="377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x14ac:dyDescent="0.2">
      <c r="A1594">
        <f t="shared" si="378"/>
        <v>1</v>
      </c>
      <c r="B1594">
        <f t="shared" si="379"/>
        <v>5</v>
      </c>
      <c r="C1594" s="1">
        <v>36283</v>
      </c>
      <c r="D1594">
        <f t="shared" si="380"/>
        <v>5</v>
      </c>
      <c r="E1594">
        <f t="shared" si="381"/>
        <v>1999</v>
      </c>
      <c r="F1594" s="17">
        <f t="shared" si="384"/>
        <v>0.23579999999999979</v>
      </c>
      <c r="G1594" s="16">
        <f t="shared" si="370"/>
        <v>4.2583333333333862E-2</v>
      </c>
      <c r="H1594" s="16">
        <f t="shared" si="371"/>
        <v>3.633333333333244E-2</v>
      </c>
      <c r="I1594" s="16">
        <f t="shared" si="372"/>
        <v>7.8916666666666302E-2</v>
      </c>
      <c r="J1594" s="7">
        <f>VLOOKUP(C1594,'Nymex hist.'!A:B,2,0)</f>
        <v>2.3109999999999999</v>
      </c>
      <c r="K1594" s="11">
        <f t="shared" si="383"/>
        <v>2.3397999999999999</v>
      </c>
      <c r="L1594" s="11">
        <f t="shared" si="385"/>
        <v>2.5755999999999997</v>
      </c>
      <c r="M1594" s="9">
        <f t="shared" si="373"/>
        <v>2.4146666666666667</v>
      </c>
      <c r="N1594" s="9">
        <f t="shared" si="374"/>
        <v>2.4572500000000006</v>
      </c>
      <c r="O1594" s="9">
        <f t="shared" si="375"/>
        <v>2.493583333333333</v>
      </c>
      <c r="P1594" s="9">
        <f t="shared" si="376"/>
        <v>2.5435833333333333</v>
      </c>
      <c r="Q1594" s="9">
        <f t="shared" si="377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x14ac:dyDescent="0.2">
      <c r="A1595">
        <f t="shared" si="378"/>
        <v>2</v>
      </c>
      <c r="B1595">
        <f t="shared" si="379"/>
        <v>5</v>
      </c>
      <c r="C1595" s="1">
        <v>36284</v>
      </c>
      <c r="D1595">
        <f t="shared" si="380"/>
        <v>5</v>
      </c>
      <c r="E1595">
        <f t="shared" si="381"/>
        <v>1999</v>
      </c>
      <c r="F1595" s="17">
        <f t="shared" si="384"/>
        <v>0.22259999999999991</v>
      </c>
      <c r="G1595" s="16">
        <f t="shared" si="370"/>
        <v>3.4833333333333272E-2</v>
      </c>
      <c r="H1595" s="16">
        <f t="shared" si="371"/>
        <v>3.5666666666666291E-2</v>
      </c>
      <c r="I1595" s="16">
        <f t="shared" si="372"/>
        <v>7.0499999999999563E-2</v>
      </c>
      <c r="J1595" s="7">
        <f>VLOOKUP(C1595,'Nymex hist.'!A:B,2,0)</f>
        <v>2.359</v>
      </c>
      <c r="K1595" s="11">
        <f t="shared" si="383"/>
        <v>2.3906000000000001</v>
      </c>
      <c r="L1595" s="11">
        <f t="shared" si="385"/>
        <v>2.6132</v>
      </c>
      <c r="M1595" s="9">
        <f t="shared" si="373"/>
        <v>2.4370833333333333</v>
      </c>
      <c r="N1595" s="9">
        <f t="shared" si="374"/>
        <v>2.4719166666666665</v>
      </c>
      <c r="O1595" s="9">
        <f t="shared" si="375"/>
        <v>2.5075833333333328</v>
      </c>
      <c r="P1595" s="9">
        <f t="shared" si="376"/>
        <v>2.5575833333333331</v>
      </c>
      <c r="Q1595" s="9">
        <f t="shared" si="377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x14ac:dyDescent="0.2">
      <c r="A1596">
        <f t="shared" si="378"/>
        <v>3</v>
      </c>
      <c r="B1596">
        <f t="shared" si="379"/>
        <v>5</v>
      </c>
      <c r="C1596" s="1">
        <v>36285</v>
      </c>
      <c r="D1596">
        <f t="shared" si="380"/>
        <v>5</v>
      </c>
      <c r="E1596">
        <f t="shared" si="381"/>
        <v>1999</v>
      </c>
      <c r="F1596" s="17">
        <f t="shared" si="384"/>
        <v>0.22859999999999969</v>
      </c>
      <c r="G1596" s="16">
        <f t="shared" si="370"/>
        <v>3.3749999999999947E-2</v>
      </c>
      <c r="H1596" s="16">
        <f t="shared" si="371"/>
        <v>3.5666666666667179E-2</v>
      </c>
      <c r="I1596" s="16">
        <f t="shared" si="372"/>
        <v>6.9416666666667126E-2</v>
      </c>
      <c r="J1596" s="7">
        <f>VLOOKUP(C1596,'Nymex hist.'!A:B,2,0)</f>
        <v>2.359</v>
      </c>
      <c r="K1596" s="11">
        <f t="shared" si="383"/>
        <v>2.3932000000000002</v>
      </c>
      <c r="L1596" s="11">
        <f t="shared" si="385"/>
        <v>2.6217999999999999</v>
      </c>
      <c r="M1596" s="9">
        <f t="shared" si="373"/>
        <v>2.4431666666666665</v>
      </c>
      <c r="N1596" s="9">
        <f t="shared" si="374"/>
        <v>2.4769166666666664</v>
      </c>
      <c r="O1596" s="9">
        <f t="shared" si="375"/>
        <v>2.5125833333333336</v>
      </c>
      <c r="P1596" s="9">
        <f t="shared" si="376"/>
        <v>2.5625833333333334</v>
      </c>
      <c r="Q1596" s="9">
        <f t="shared" si="377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">
      <c r="A1597" s="31">
        <f t="shared" si="378"/>
        <v>4</v>
      </c>
      <c r="B1597" s="31">
        <f t="shared" si="379"/>
        <v>5</v>
      </c>
      <c r="C1597" s="1">
        <v>36286</v>
      </c>
      <c r="D1597">
        <f t="shared" si="380"/>
        <v>5</v>
      </c>
      <c r="E1597">
        <f t="shared" si="381"/>
        <v>1999</v>
      </c>
      <c r="F1597" s="19">
        <f t="shared" si="384"/>
        <v>0.25680000000000058</v>
      </c>
      <c r="G1597" s="19">
        <f t="shared" si="370"/>
        <v>4.2333333333333112E-2</v>
      </c>
      <c r="H1597" s="19">
        <f t="shared" si="371"/>
        <v>3.5666666666667179E-2</v>
      </c>
      <c r="I1597" s="19">
        <f t="shared" si="372"/>
        <v>7.8000000000000291E-2</v>
      </c>
      <c r="J1597" s="21">
        <f>VLOOKUP(C1597,'Nymex hist.'!A:B,2,0)</f>
        <v>2.2949999999999999</v>
      </c>
      <c r="K1597" s="21">
        <f t="shared" si="383"/>
        <v>2.3386</v>
      </c>
      <c r="L1597" s="21">
        <f t="shared" si="385"/>
        <v>2.5954000000000006</v>
      </c>
      <c r="M1597" s="21">
        <f t="shared" si="373"/>
        <v>2.4235833333333332</v>
      </c>
      <c r="N1597" s="21">
        <f t="shared" si="374"/>
        <v>2.4659166666666663</v>
      </c>
      <c r="O1597" s="21">
        <f t="shared" si="375"/>
        <v>2.5015833333333335</v>
      </c>
      <c r="P1597" s="21">
        <f t="shared" si="376"/>
        <v>2.5515833333333333</v>
      </c>
      <c r="Q1597" s="21">
        <f t="shared" si="377"/>
        <v>2.6115833333333334</v>
      </c>
      <c r="R1597" s="8">
        <v>36286</v>
      </c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9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  <c r="BO1597" s="27"/>
      <c r="BP1597" s="27"/>
      <c r="BQ1597" s="27"/>
      <c r="BR1597" s="27"/>
      <c r="BS1597" s="27"/>
      <c r="BT1597" s="27"/>
      <c r="BU1597" s="27"/>
      <c r="BV1597" s="27"/>
      <c r="BW1597" s="27"/>
      <c r="BX1597" s="27"/>
      <c r="BY1597" s="27"/>
      <c r="BZ1597" s="27"/>
      <c r="CA1597" s="27"/>
      <c r="CB1597" s="27"/>
      <c r="CC1597" s="27"/>
      <c r="CD1597" s="27"/>
      <c r="CE1597" s="27"/>
      <c r="CF1597" s="27"/>
      <c r="CG1597" s="27"/>
      <c r="CH1597" s="27"/>
      <c r="CI1597" s="27"/>
      <c r="CJ1597" s="27"/>
      <c r="CK1597" s="27"/>
      <c r="CL1597" s="27"/>
      <c r="CM1597" s="27"/>
      <c r="CN1597" s="27"/>
      <c r="CO1597" s="27"/>
      <c r="CP1597" s="27"/>
      <c r="CQ1597" s="27">
        <v>2.2949999999999999</v>
      </c>
      <c r="CR1597" s="27">
        <v>2.319</v>
      </c>
      <c r="CS1597" s="27">
        <v>2.3420000000000001</v>
      </c>
      <c r="CT1597" s="27">
        <v>2.355</v>
      </c>
      <c r="CU1597" s="27">
        <v>2.3820000000000001</v>
      </c>
      <c r="CV1597" s="27">
        <v>2.52</v>
      </c>
      <c r="CW1597" s="27">
        <v>2.665</v>
      </c>
      <c r="CX1597" s="27">
        <v>2.7149999999999999</v>
      </c>
      <c r="CY1597" s="27">
        <v>2.6070000000000002</v>
      </c>
      <c r="CZ1597" s="27">
        <v>2.4700000000000002</v>
      </c>
      <c r="DA1597" s="27">
        <v>2.3250000000000002</v>
      </c>
      <c r="DB1597" s="27">
        <v>2.2850000000000001</v>
      </c>
      <c r="DC1597" s="27">
        <v>2.29</v>
      </c>
      <c r="DD1597" s="27">
        <v>2.2949999999999999</v>
      </c>
      <c r="DE1597" s="27">
        <v>2.31</v>
      </c>
      <c r="DF1597" s="27">
        <v>2.3149999999999999</v>
      </c>
      <c r="DG1597" s="27">
        <v>2.343</v>
      </c>
      <c r="DH1597" s="27">
        <v>2.4900000000000002</v>
      </c>
      <c r="DI1597" s="27">
        <v>2.6379999999999999</v>
      </c>
      <c r="DJ1597" s="27">
        <v>2.6880000000000002</v>
      </c>
      <c r="DK1597" s="27">
        <v>2.597</v>
      </c>
      <c r="DL1597" s="27">
        <v>2.4929999999999999</v>
      </c>
      <c r="DM1597" s="27">
        <v>2.3820000000000001</v>
      </c>
      <c r="DN1597" s="27">
        <v>2.355</v>
      </c>
      <c r="DO1597" s="27">
        <v>2.3580000000000001</v>
      </c>
      <c r="DP1597" s="27">
        <v>2.3650000000000002</v>
      </c>
      <c r="DQ1597" s="27">
        <v>2.3719999999999999</v>
      </c>
      <c r="DR1597" s="27">
        <v>2.38</v>
      </c>
      <c r="DS1597" s="27">
        <v>2.4060000000000001</v>
      </c>
      <c r="DT1597" s="27">
        <v>2.532</v>
      </c>
      <c r="DU1597" s="27">
        <v>2.6629999999999998</v>
      </c>
      <c r="DV1597" s="27">
        <v>2.7090000000000001</v>
      </c>
      <c r="DW1597" s="27">
        <v>2.6230000000000002</v>
      </c>
      <c r="DX1597" s="27">
        <v>2.52</v>
      </c>
      <c r="DY1597" s="27">
        <v>2.4169999999999998</v>
      </c>
      <c r="DZ1597" s="27">
        <v>2.3940000000000001</v>
      </c>
      <c r="EA1597" s="27">
        <v>2.3980000000000001</v>
      </c>
      <c r="EB1597" s="27">
        <v>2.4049999999999998</v>
      </c>
      <c r="EC1597" s="27">
        <v>2.4119999999999999</v>
      </c>
      <c r="ED1597" s="27">
        <v>2.42</v>
      </c>
      <c r="EE1597" s="27">
        <v>2.4460000000000002</v>
      </c>
      <c r="EF1597" s="27">
        <v>2.5720000000000001</v>
      </c>
      <c r="EG1597" s="27">
        <v>2.7029999999999998</v>
      </c>
      <c r="EH1597" s="27">
        <v>2.7589999999999999</v>
      </c>
      <c r="EI1597" s="27">
        <v>2.673</v>
      </c>
      <c r="EJ1597" s="27">
        <v>2.57</v>
      </c>
      <c r="EK1597" s="27">
        <v>2.4670000000000001</v>
      </c>
      <c r="EL1597" s="27">
        <v>2.444</v>
      </c>
      <c r="EM1597" s="27">
        <v>2.448</v>
      </c>
      <c r="EN1597" s="27">
        <v>2.4550000000000001</v>
      </c>
      <c r="EO1597" s="27">
        <v>2.4620000000000002</v>
      </c>
      <c r="EP1597" s="27">
        <v>2.4700000000000002</v>
      </c>
      <c r="EQ1597" s="27">
        <v>2.496</v>
      </c>
      <c r="ER1597" s="27">
        <v>2.6219999999999999</v>
      </c>
      <c r="ES1597" s="27">
        <v>2.7530000000000001</v>
      </c>
      <c r="ET1597" s="27">
        <v>2.819</v>
      </c>
      <c r="EU1597" s="27">
        <v>2.7330000000000001</v>
      </c>
      <c r="EV1597" s="27">
        <v>2.63</v>
      </c>
      <c r="EW1597" s="27">
        <v>2.5270000000000001</v>
      </c>
      <c r="EX1597" s="27">
        <v>2.504</v>
      </c>
      <c r="EY1597" s="27">
        <v>2.508</v>
      </c>
      <c r="EZ1597" s="27">
        <v>2.5150000000000001</v>
      </c>
      <c r="FA1597" s="27">
        <v>2.5219999999999998</v>
      </c>
      <c r="FB1597" s="27">
        <v>2.5299999999999998</v>
      </c>
      <c r="FC1597" s="27">
        <v>2.556</v>
      </c>
      <c r="FD1597" s="27">
        <v>2.6819999999999999</v>
      </c>
      <c r="FE1597" s="27">
        <v>2.8130000000000002</v>
      </c>
      <c r="FF1597" s="27">
        <v>2.8839999999999999</v>
      </c>
      <c r="FG1597" s="27">
        <v>2.798</v>
      </c>
      <c r="FH1597" s="27">
        <v>2.6949999999999998</v>
      </c>
      <c r="FI1597" s="27">
        <v>2.5920000000000001</v>
      </c>
      <c r="FJ1597" s="27">
        <v>2.569</v>
      </c>
      <c r="FK1597" s="27"/>
      <c r="FL1597" s="27"/>
      <c r="FM1597" s="27"/>
      <c r="FN1597" s="27"/>
      <c r="FO1597" s="27"/>
      <c r="FP1597" s="27"/>
      <c r="FQ1597" s="27"/>
      <c r="FR1597" s="27"/>
      <c r="FS1597" s="27"/>
      <c r="FT1597" s="27"/>
      <c r="FU1597" s="27"/>
      <c r="FV1597" s="27"/>
      <c r="FW1597" s="27"/>
      <c r="FX1597" s="27"/>
      <c r="FY1597" s="27"/>
      <c r="FZ1597" s="27"/>
      <c r="GA1597" s="27"/>
      <c r="GB1597" s="27"/>
      <c r="GC1597" s="27"/>
      <c r="GD1597" s="27"/>
      <c r="GE1597" s="27"/>
      <c r="GF1597" s="27"/>
      <c r="GG1597" s="27"/>
      <c r="GH1597" s="27"/>
      <c r="GI1597" s="27"/>
      <c r="GJ1597" s="27"/>
      <c r="GK1597" s="27"/>
      <c r="GL1597" s="27"/>
      <c r="GM1597" s="27"/>
      <c r="GN1597" s="27"/>
      <c r="GO1597" s="27"/>
      <c r="GP1597" s="27"/>
      <c r="GQ1597" s="27"/>
    </row>
    <row r="1598" spans="1:199" customFormat="1" x14ac:dyDescent="0.2">
      <c r="A1598">
        <f t="shared" si="378"/>
        <v>5</v>
      </c>
      <c r="B1598">
        <f t="shared" si="379"/>
        <v>5</v>
      </c>
      <c r="C1598" s="1">
        <v>36287</v>
      </c>
      <c r="D1598">
        <f t="shared" si="380"/>
        <v>5</v>
      </c>
      <c r="E1598">
        <f t="shared" si="381"/>
        <v>1999</v>
      </c>
      <c r="F1598" s="17">
        <f t="shared" si="384"/>
        <v>0.26920000000000011</v>
      </c>
      <c r="G1598" s="16">
        <f t="shared" si="370"/>
        <v>4.1999999999999815E-2</v>
      </c>
      <c r="H1598" s="16">
        <f t="shared" si="371"/>
        <v>3.5666666666667179E-2</v>
      </c>
      <c r="I1598" s="16">
        <f t="shared" si="372"/>
        <v>7.7666666666666995E-2</v>
      </c>
      <c r="J1598" s="7">
        <f>VLOOKUP(C1598,'Nymex hist.'!A:B,2,0)</f>
        <v>2.2730000000000001</v>
      </c>
      <c r="K1598" s="11">
        <f t="shared" si="383"/>
        <v>2.3220000000000001</v>
      </c>
      <c r="L1598" s="11">
        <f t="shared" si="385"/>
        <v>2.5912000000000002</v>
      </c>
      <c r="M1598" s="9">
        <f t="shared" si="373"/>
        <v>2.4239166666666665</v>
      </c>
      <c r="N1598" s="9">
        <f t="shared" si="374"/>
        <v>2.4659166666666663</v>
      </c>
      <c r="O1598" s="9">
        <f t="shared" si="375"/>
        <v>2.5015833333333335</v>
      </c>
      <c r="P1598" s="9">
        <f t="shared" si="376"/>
        <v>2.5515833333333333</v>
      </c>
      <c r="Q1598" s="9">
        <f t="shared" si="377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x14ac:dyDescent="0.2">
      <c r="A1599">
        <f t="shared" si="378"/>
        <v>1</v>
      </c>
      <c r="B1599">
        <f t="shared" si="379"/>
        <v>5</v>
      </c>
      <c r="C1599" s="1">
        <v>36290</v>
      </c>
      <c r="D1599">
        <f t="shared" si="380"/>
        <v>5</v>
      </c>
      <c r="E1599">
        <f t="shared" si="381"/>
        <v>1999</v>
      </c>
      <c r="F1599" s="17">
        <f t="shared" si="384"/>
        <v>0.26420000000000021</v>
      </c>
      <c r="G1599" s="16">
        <f t="shared" si="370"/>
        <v>3.900000000000059E-2</v>
      </c>
      <c r="H1599" s="16">
        <f t="shared" si="371"/>
        <v>3.5666666666666291E-2</v>
      </c>
      <c r="I1599" s="16">
        <f t="shared" si="372"/>
        <v>7.4666666666666881E-2</v>
      </c>
      <c r="J1599" s="7">
        <f>VLOOKUP(C1599,'Nymex hist.'!A:B,2,0)</f>
        <v>2.302</v>
      </c>
      <c r="K1599" s="11">
        <f t="shared" si="383"/>
        <v>2.3481999999999998</v>
      </c>
      <c r="L1599" s="11">
        <f t="shared" si="385"/>
        <v>2.6124000000000001</v>
      </c>
      <c r="M1599" s="9">
        <f t="shared" si="373"/>
        <v>2.4369166666666664</v>
      </c>
      <c r="N1599" s="9">
        <f t="shared" si="374"/>
        <v>2.475916666666667</v>
      </c>
      <c r="O1599" s="9">
        <f t="shared" si="375"/>
        <v>2.5115833333333333</v>
      </c>
      <c r="P1599" s="9">
        <f t="shared" si="376"/>
        <v>2.5615833333333335</v>
      </c>
      <c r="Q1599" s="9">
        <f t="shared" si="377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x14ac:dyDescent="0.2">
      <c r="A1600">
        <f t="shared" si="378"/>
        <v>2</v>
      </c>
      <c r="B1600">
        <f t="shared" si="379"/>
        <v>5</v>
      </c>
      <c r="C1600" s="1">
        <v>36291</v>
      </c>
      <c r="D1600">
        <f t="shared" si="380"/>
        <v>5</v>
      </c>
      <c r="E1600">
        <f t="shared" si="381"/>
        <v>1999</v>
      </c>
      <c r="F1600" s="17">
        <f t="shared" si="384"/>
        <v>0.29159999999999942</v>
      </c>
      <c r="G1600" s="16">
        <f t="shared" si="370"/>
        <v>4.5583333333333531E-2</v>
      </c>
      <c r="H1600" s="16">
        <f t="shared" si="371"/>
        <v>3.9416666666666433E-2</v>
      </c>
      <c r="I1600" s="16">
        <f t="shared" si="372"/>
        <v>8.4999999999999964E-2</v>
      </c>
      <c r="J1600" s="7">
        <f>VLOOKUP(C1600,'Nymex hist.'!A:B,2,0)</f>
        <v>2.2360000000000002</v>
      </c>
      <c r="K1600" s="11">
        <f t="shared" si="383"/>
        <v>2.2896000000000005</v>
      </c>
      <c r="L1600" s="11">
        <f t="shared" si="385"/>
        <v>2.5811999999999999</v>
      </c>
      <c r="M1600" s="9">
        <f t="shared" si="373"/>
        <v>2.4224166666666664</v>
      </c>
      <c r="N1600" s="9">
        <f t="shared" si="374"/>
        <v>2.468</v>
      </c>
      <c r="O1600" s="9">
        <f t="shared" si="375"/>
        <v>2.5074166666666664</v>
      </c>
      <c r="P1600" s="9">
        <f t="shared" si="376"/>
        <v>2.5574166666666662</v>
      </c>
      <c r="Q1600" s="9">
        <f t="shared" si="377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x14ac:dyDescent="0.2">
      <c r="A1601">
        <f t="shared" si="378"/>
        <v>3</v>
      </c>
      <c r="B1601">
        <f t="shared" si="379"/>
        <v>5</v>
      </c>
      <c r="C1601" s="1">
        <v>36292</v>
      </c>
      <c r="D1601">
        <f t="shared" si="380"/>
        <v>5</v>
      </c>
      <c r="E1601">
        <f t="shared" si="381"/>
        <v>1999</v>
      </c>
      <c r="F1601" s="17">
        <f t="shared" si="384"/>
        <v>0.3113999999999999</v>
      </c>
      <c r="G1601" s="16">
        <f t="shared" si="370"/>
        <v>5.0916666666666721E-2</v>
      </c>
      <c r="H1601" s="16">
        <f t="shared" si="371"/>
        <v>3.9416666666666877E-2</v>
      </c>
      <c r="I1601" s="16">
        <f t="shared" si="372"/>
        <v>9.0333333333333599E-2</v>
      </c>
      <c r="J1601" s="7">
        <f>VLOOKUP(C1601,'Nymex hist.'!A:B,2,0)</f>
        <v>2.1909999999999998</v>
      </c>
      <c r="K1601" s="11">
        <f t="shared" si="383"/>
        <v>2.246</v>
      </c>
      <c r="L1601" s="11">
        <f t="shared" si="385"/>
        <v>2.5573999999999999</v>
      </c>
      <c r="M1601" s="9">
        <f t="shared" si="373"/>
        <v>2.4120833333333329</v>
      </c>
      <c r="N1601" s="9">
        <f t="shared" si="374"/>
        <v>2.4629999999999996</v>
      </c>
      <c r="O1601" s="9">
        <f t="shared" si="375"/>
        <v>2.5024166666666665</v>
      </c>
      <c r="P1601" s="9">
        <f t="shared" si="376"/>
        <v>2.5524166666666668</v>
      </c>
      <c r="Q1601" s="9">
        <f t="shared" si="377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">
      <c r="A1602" s="31">
        <f t="shared" si="378"/>
        <v>4</v>
      </c>
      <c r="B1602" s="31">
        <f t="shared" si="379"/>
        <v>5</v>
      </c>
      <c r="C1602" s="1">
        <v>36293</v>
      </c>
      <c r="D1602">
        <f t="shared" si="380"/>
        <v>5</v>
      </c>
      <c r="E1602">
        <f t="shared" si="381"/>
        <v>1999</v>
      </c>
      <c r="F1602" s="19">
        <f t="shared" si="384"/>
        <v>0.28560000000000008</v>
      </c>
      <c r="G1602" s="19">
        <f t="shared" si="370"/>
        <v>3.7833333333333385E-2</v>
      </c>
      <c r="H1602" s="19">
        <f t="shared" si="371"/>
        <v>3.6249999999999449E-2</v>
      </c>
      <c r="I1602" s="19">
        <f t="shared" si="372"/>
        <v>7.4083333333332835E-2</v>
      </c>
      <c r="J1602" s="21">
        <f>VLOOKUP(C1602,'Nymex hist.'!A:B,2,0)</f>
        <v>2.282</v>
      </c>
      <c r="K1602" s="21">
        <f t="shared" si="383"/>
        <v>2.3250000000000002</v>
      </c>
      <c r="L1602" s="21">
        <f t="shared" si="385"/>
        <v>2.6106000000000003</v>
      </c>
      <c r="M1602" s="21">
        <f t="shared" si="373"/>
        <v>2.4410000000000003</v>
      </c>
      <c r="N1602" s="21">
        <f t="shared" si="374"/>
        <v>2.4788333333333337</v>
      </c>
      <c r="O1602" s="21">
        <f t="shared" si="375"/>
        <v>2.5150833333333331</v>
      </c>
      <c r="P1602" s="21">
        <f t="shared" si="376"/>
        <v>2.5650833333333329</v>
      </c>
      <c r="Q1602" s="21">
        <f t="shared" si="377"/>
        <v>2.6250833333333339</v>
      </c>
      <c r="R1602" s="8">
        <v>36293</v>
      </c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9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  <c r="BO1602" s="27"/>
      <c r="BP1602" s="27"/>
      <c r="BQ1602" s="27"/>
      <c r="BR1602" s="27"/>
      <c r="BS1602" s="27"/>
      <c r="BT1602" s="27"/>
      <c r="BU1602" s="27"/>
      <c r="BV1602" s="27"/>
      <c r="BW1602" s="27"/>
      <c r="BX1602" s="27"/>
      <c r="BY1602" s="27"/>
      <c r="BZ1602" s="27"/>
      <c r="CA1602" s="27"/>
      <c r="CB1602" s="27"/>
      <c r="CC1602" s="27"/>
      <c r="CD1602" s="27"/>
      <c r="CE1602" s="27"/>
      <c r="CF1602" s="27"/>
      <c r="CG1602" s="27"/>
      <c r="CH1602" s="27"/>
      <c r="CI1602" s="27"/>
      <c r="CJ1602" s="27"/>
      <c r="CK1602" s="27"/>
      <c r="CL1602" s="27"/>
      <c r="CM1602" s="27"/>
      <c r="CN1602" s="27"/>
      <c r="CO1602" s="27"/>
      <c r="CP1602" s="27"/>
      <c r="CQ1602" s="27">
        <v>2.282</v>
      </c>
      <c r="CR1602" s="27">
        <v>2.3050000000000002</v>
      </c>
      <c r="CS1602" s="27">
        <v>2.3250000000000002</v>
      </c>
      <c r="CT1602" s="27">
        <v>2.34</v>
      </c>
      <c r="CU1602" s="27">
        <v>2.3730000000000002</v>
      </c>
      <c r="CV1602" s="27">
        <v>2.528</v>
      </c>
      <c r="CW1602" s="27">
        <v>2.68</v>
      </c>
      <c r="CX1602" s="27">
        <v>2.73</v>
      </c>
      <c r="CY1602" s="27">
        <v>2.625</v>
      </c>
      <c r="CZ1602" s="27">
        <v>2.4900000000000002</v>
      </c>
      <c r="DA1602" s="27">
        <v>2.35</v>
      </c>
      <c r="DB1602" s="27">
        <v>2.3069999999999999</v>
      </c>
      <c r="DC1602" s="27">
        <v>2.3109999999999999</v>
      </c>
      <c r="DD1602" s="27">
        <v>2.3130000000000002</v>
      </c>
      <c r="DE1602" s="27">
        <v>2.323</v>
      </c>
      <c r="DF1602" s="27">
        <v>2.3279999999999998</v>
      </c>
      <c r="DG1602" s="27">
        <v>2.3559999999999999</v>
      </c>
      <c r="DH1602" s="27">
        <v>2.5049999999999999</v>
      </c>
      <c r="DI1602" s="27">
        <v>2.6539999999999999</v>
      </c>
      <c r="DJ1602" s="27">
        <v>2.7029999999999998</v>
      </c>
      <c r="DK1602" s="27">
        <v>2.6120000000000001</v>
      </c>
      <c r="DL1602" s="27">
        <v>2.508</v>
      </c>
      <c r="DM1602" s="27">
        <v>2.395</v>
      </c>
      <c r="DN1602" s="27">
        <v>2.3679999999999999</v>
      </c>
      <c r="DO1602" s="27">
        <v>2.3690000000000002</v>
      </c>
      <c r="DP1602" s="27">
        <v>2.3730000000000002</v>
      </c>
      <c r="DQ1602" s="27">
        <v>2.38</v>
      </c>
      <c r="DR1602" s="27">
        <v>2.39</v>
      </c>
      <c r="DS1602" s="27">
        <v>2.42</v>
      </c>
      <c r="DT1602" s="27">
        <v>2.548</v>
      </c>
      <c r="DU1602" s="27">
        <v>2.68</v>
      </c>
      <c r="DV1602" s="27">
        <v>2.726</v>
      </c>
      <c r="DW1602" s="27">
        <v>2.64</v>
      </c>
      <c r="DX1602" s="27">
        <v>2.536</v>
      </c>
      <c r="DY1602" s="27">
        <v>2.431</v>
      </c>
      <c r="DZ1602" s="27">
        <v>2.4079999999999999</v>
      </c>
      <c r="EA1602" s="27">
        <v>2.4089999999999998</v>
      </c>
      <c r="EB1602" s="27">
        <v>2.4129999999999998</v>
      </c>
      <c r="EC1602" s="27">
        <v>2.42</v>
      </c>
      <c r="ED1602" s="27">
        <v>2.4300000000000002</v>
      </c>
      <c r="EE1602" s="27">
        <v>2.46</v>
      </c>
      <c r="EF1602" s="27">
        <v>2.5880000000000001</v>
      </c>
      <c r="EG1602" s="27">
        <v>2.72</v>
      </c>
      <c r="EH1602" s="27">
        <v>2.7759999999999998</v>
      </c>
      <c r="EI1602" s="27">
        <v>2.69</v>
      </c>
      <c r="EJ1602" s="27">
        <v>2.5859999999999999</v>
      </c>
      <c r="EK1602" s="27">
        <v>2.4809999999999999</v>
      </c>
      <c r="EL1602" s="27">
        <v>2.4580000000000002</v>
      </c>
      <c r="EM1602" s="27">
        <v>2.4590000000000001</v>
      </c>
      <c r="EN1602" s="27">
        <v>2.4630000000000001</v>
      </c>
      <c r="EO1602" s="27">
        <v>2.4700000000000002</v>
      </c>
      <c r="EP1602" s="27">
        <v>2.48</v>
      </c>
      <c r="EQ1602" s="27">
        <v>2.5099999999999998</v>
      </c>
      <c r="ER1602" s="27">
        <v>2.6379999999999999</v>
      </c>
      <c r="ES1602" s="27">
        <v>2.77</v>
      </c>
      <c r="ET1602" s="27">
        <v>2.8359999999999999</v>
      </c>
      <c r="EU1602" s="27">
        <v>2.75</v>
      </c>
      <c r="EV1602" s="27">
        <v>2.6459999999999999</v>
      </c>
      <c r="EW1602" s="27">
        <v>2.5409999999999999</v>
      </c>
      <c r="EX1602" s="27">
        <v>2.5179999999999998</v>
      </c>
      <c r="EY1602" s="27">
        <v>2.5190000000000001</v>
      </c>
      <c r="EZ1602" s="27">
        <v>2.5230000000000001</v>
      </c>
      <c r="FA1602" s="27">
        <v>2.5299999999999998</v>
      </c>
      <c r="FB1602" s="27">
        <v>2.54</v>
      </c>
      <c r="FC1602" s="27">
        <v>2.57</v>
      </c>
      <c r="FD1602" s="27">
        <v>2.698</v>
      </c>
      <c r="FE1602" s="27">
        <v>2.83</v>
      </c>
      <c r="FF1602" s="27">
        <v>2.9009999999999998</v>
      </c>
      <c r="FG1602" s="27">
        <v>2.8149999999999999</v>
      </c>
      <c r="FH1602" s="27">
        <v>2.7109999999999999</v>
      </c>
      <c r="FI1602" s="27">
        <v>2.6059999999999999</v>
      </c>
      <c r="FJ1602" s="27">
        <v>2.5830000000000002</v>
      </c>
      <c r="FK1602" s="27"/>
      <c r="FL1602" s="27"/>
      <c r="FM1602" s="27"/>
      <c r="FN1602" s="27"/>
      <c r="FO1602" s="27"/>
      <c r="FP1602" s="27"/>
      <c r="FQ1602" s="27"/>
      <c r="FR1602" s="27"/>
      <c r="FS1602" s="27"/>
      <c r="FT1602" s="27"/>
      <c r="FU1602" s="27"/>
      <c r="FV1602" s="27"/>
      <c r="FW1602" s="27"/>
      <c r="FX1602" s="27"/>
      <c r="FY1602" s="27"/>
      <c r="FZ1602" s="27"/>
      <c r="GA1602" s="27"/>
      <c r="GB1602" s="27"/>
      <c r="GC1602" s="27"/>
      <c r="GD1602" s="27"/>
      <c r="GE1602" s="27"/>
      <c r="GF1602" s="27"/>
      <c r="GG1602" s="27"/>
      <c r="GH1602" s="27"/>
      <c r="GI1602" s="27"/>
      <c r="GJ1602" s="27"/>
      <c r="GK1602" s="27"/>
      <c r="GL1602" s="27"/>
      <c r="GM1602" s="27"/>
      <c r="GN1602" s="27"/>
      <c r="GO1602" s="27"/>
      <c r="GP1602" s="27"/>
      <c r="GQ1602" s="27"/>
    </row>
    <row r="1603" spans="1:199" customFormat="1" x14ac:dyDescent="0.2">
      <c r="A1603">
        <f t="shared" si="378"/>
        <v>5</v>
      </c>
      <c r="B1603">
        <f t="shared" si="379"/>
        <v>5</v>
      </c>
      <c r="C1603" s="1">
        <v>36294</v>
      </c>
      <c r="D1603">
        <f t="shared" si="380"/>
        <v>5</v>
      </c>
      <c r="E1603">
        <f t="shared" si="381"/>
        <v>1999</v>
      </c>
      <c r="F1603" s="17">
        <f t="shared" si="384"/>
        <v>0.2782</v>
      </c>
      <c r="G1603" s="16">
        <f t="shared" si="370"/>
        <v>3.9666666666666739E-2</v>
      </c>
      <c r="H1603" s="16">
        <f t="shared" si="371"/>
        <v>3.6250000000000338E-2</v>
      </c>
      <c r="I1603" s="16">
        <f t="shared" si="372"/>
        <v>7.5916666666667076E-2</v>
      </c>
      <c r="J1603" s="7">
        <f>VLOOKUP(C1603,'Nymex hist.'!A:B,2,0)</f>
        <v>2.2879999999999998</v>
      </c>
      <c r="K1603" s="11">
        <f t="shared" si="383"/>
        <v>2.3351999999999999</v>
      </c>
      <c r="L1603" s="11">
        <f t="shared" si="385"/>
        <v>2.6133999999999999</v>
      </c>
      <c r="M1603" s="9">
        <f t="shared" si="373"/>
        <v>2.4441666666666664</v>
      </c>
      <c r="N1603" s="9">
        <f t="shared" si="374"/>
        <v>2.4838333333333331</v>
      </c>
      <c r="O1603" s="9">
        <f t="shared" si="375"/>
        <v>2.5200833333333335</v>
      </c>
      <c r="P1603" s="9">
        <f t="shared" si="376"/>
        <v>2.5700833333333333</v>
      </c>
      <c r="Q1603" s="9">
        <f t="shared" si="377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x14ac:dyDescent="0.2">
      <c r="A1604">
        <f t="shared" si="378"/>
        <v>1</v>
      </c>
      <c r="B1604">
        <f t="shared" si="379"/>
        <v>5</v>
      </c>
      <c r="C1604" s="1">
        <v>36297</v>
      </c>
      <c r="D1604">
        <f t="shared" si="380"/>
        <v>5</v>
      </c>
      <c r="E1604">
        <f t="shared" si="381"/>
        <v>1999</v>
      </c>
      <c r="F1604" s="17">
        <f t="shared" si="384"/>
        <v>0.26319999999999988</v>
      </c>
      <c r="G1604" s="16">
        <f t="shared" si="370"/>
        <v>3.3916666666666373E-2</v>
      </c>
      <c r="H1604" s="16">
        <f t="shared" si="371"/>
        <v>3.6250000000000782E-2</v>
      </c>
      <c r="I1604" s="16">
        <f t="shared" si="372"/>
        <v>7.0166666666667155E-2</v>
      </c>
      <c r="J1604" s="7">
        <f>VLOOKUP(C1604,'Nymex hist.'!A:B,2,0)</f>
        <v>2.343</v>
      </c>
      <c r="K1604" s="11">
        <f t="shared" si="383"/>
        <v>2.3856000000000002</v>
      </c>
      <c r="L1604" s="11">
        <f t="shared" si="385"/>
        <v>2.6488</v>
      </c>
      <c r="M1604" s="9">
        <f t="shared" si="373"/>
        <v>2.4649166666666669</v>
      </c>
      <c r="N1604" s="9">
        <f t="shared" si="374"/>
        <v>2.4988333333333332</v>
      </c>
      <c r="O1604" s="9">
        <f t="shared" si="375"/>
        <v>2.535083333333334</v>
      </c>
      <c r="P1604" s="9">
        <f t="shared" si="376"/>
        <v>2.5850833333333334</v>
      </c>
      <c r="Q1604" s="9">
        <f t="shared" si="377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x14ac:dyDescent="0.2">
      <c r="A1605">
        <f t="shared" si="378"/>
        <v>2</v>
      </c>
      <c r="B1605">
        <f t="shared" si="379"/>
        <v>5</v>
      </c>
      <c r="C1605" s="1">
        <v>36298</v>
      </c>
      <c r="D1605">
        <f t="shared" si="380"/>
        <v>5</v>
      </c>
      <c r="E1605">
        <f t="shared" si="381"/>
        <v>1999</v>
      </c>
      <c r="F1605" s="17">
        <f t="shared" si="384"/>
        <v>0.29559999999999986</v>
      </c>
      <c r="G1605" s="16">
        <f t="shared" ref="G1605:G1668" si="386">N1605-M1605</f>
        <v>3.9750000000000174E-2</v>
      </c>
      <c r="H1605" s="16">
        <f t="shared" ref="H1605:H1668" si="387">O1605-N1605</f>
        <v>3.8333333333333552E-2</v>
      </c>
      <c r="I1605" s="16">
        <f t="shared" ref="I1605:I1668" si="388">O1605-M1605</f>
        <v>7.8083333333333727E-2</v>
      </c>
      <c r="J1605" s="7">
        <f>VLOOKUP(C1605,'Nymex hist.'!A:B,2,0)</f>
        <v>2.262</v>
      </c>
      <c r="K1605" s="11">
        <f t="shared" si="383"/>
        <v>2.3108</v>
      </c>
      <c r="L1605" s="11">
        <f t="shared" si="385"/>
        <v>2.6063999999999998</v>
      </c>
      <c r="M1605" s="9">
        <f t="shared" ref="M1605:M1668" si="389">SUMIF($S$3:$FQ$3,$E1605+1,$S1605:$FQ1605)/COUNTIF($S$3:$FQ$3,$E1605+1)</f>
        <v>2.4449999999999998</v>
      </c>
      <c r="N1605" s="9">
        <f t="shared" ref="N1605:N1668" si="390">SUMIF($S$3:$FQ$3,$E1605+2,$S1605:$FQ1605)/COUNTIF($S$3:$FQ$3,$E1605+2)</f>
        <v>2.48475</v>
      </c>
      <c r="O1605" s="9">
        <f t="shared" ref="O1605:O1668" si="391">SUMIF($S$3:$FQ$3,$E1605+3,$S1605:$FQ1605)/COUNTIF($S$3:$FQ$3,$E1605+3)</f>
        <v>2.5230833333333336</v>
      </c>
      <c r="P1605" s="9">
        <f t="shared" ref="P1605:P1668" si="392">SUMIF($S$3:$FQ$3,$E1605+4,$S1605:$FQ1605)/COUNTIF($S$3:$FQ$3,$E1605+4)</f>
        <v>2.5730833333333334</v>
      </c>
      <c r="Q1605" s="9">
        <f t="shared" ref="Q1605:Q1668" si="393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x14ac:dyDescent="0.2">
      <c r="A1606">
        <f t="shared" ref="A1606:A1669" si="394">WEEKDAY(C1606,2)</f>
        <v>3</v>
      </c>
      <c r="B1606">
        <f t="shared" ref="B1606:B1669" si="395">MONTH(C1606)</f>
        <v>5</v>
      </c>
      <c r="C1606" s="1">
        <v>36299</v>
      </c>
      <c r="D1606">
        <f t="shared" ref="D1606:D1669" si="396">MONTH(R1606)</f>
        <v>5</v>
      </c>
      <c r="E1606">
        <f t="shared" ref="E1606:E1669" si="397">YEAR(R1606)</f>
        <v>1999</v>
      </c>
      <c r="F1606" s="17">
        <f t="shared" si="384"/>
        <v>0.29580000000000028</v>
      </c>
      <c r="G1606" s="16">
        <f t="shared" si="386"/>
        <v>4.2916666666666714E-2</v>
      </c>
      <c r="H1606" s="16">
        <f t="shared" si="387"/>
        <v>3.9166666666667016E-2</v>
      </c>
      <c r="I1606" s="16">
        <f t="shared" si="388"/>
        <v>8.208333333333373E-2</v>
      </c>
      <c r="J1606" s="7">
        <f>VLOOKUP(C1606,'Nymex hist.'!A:B,2,0)</f>
        <v>2.254</v>
      </c>
      <c r="K1606" s="11">
        <f t="shared" si="383"/>
        <v>2.3010000000000002</v>
      </c>
      <c r="L1606" s="11">
        <f t="shared" si="385"/>
        <v>2.5968000000000004</v>
      </c>
      <c r="M1606" s="9">
        <f t="shared" si="389"/>
        <v>2.44</v>
      </c>
      <c r="N1606" s="9">
        <f t="shared" si="390"/>
        <v>2.4829166666666667</v>
      </c>
      <c r="O1606" s="9">
        <f t="shared" si="391"/>
        <v>2.5220833333333337</v>
      </c>
      <c r="P1606" s="9">
        <f t="shared" si="392"/>
        <v>2.5720833333333335</v>
      </c>
      <c r="Q1606" s="9">
        <f t="shared" si="393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">
      <c r="A1607" s="31">
        <f t="shared" si="394"/>
        <v>4</v>
      </c>
      <c r="B1607" s="31">
        <f t="shared" si="395"/>
        <v>5</v>
      </c>
      <c r="C1607" s="1">
        <v>36300</v>
      </c>
      <c r="D1607">
        <f t="shared" si="396"/>
        <v>5</v>
      </c>
      <c r="E1607">
        <f t="shared" si="397"/>
        <v>1999</v>
      </c>
      <c r="F1607" s="19">
        <f t="shared" si="384"/>
        <v>0.3096000000000001</v>
      </c>
      <c r="G1607" s="19">
        <f t="shared" si="386"/>
        <v>4.6416666666667439E-2</v>
      </c>
      <c r="H1607" s="19">
        <f t="shared" si="387"/>
        <v>3.8999999999999702E-2</v>
      </c>
      <c r="I1607" s="19">
        <f t="shared" si="388"/>
        <v>8.541666666666714E-2</v>
      </c>
      <c r="J1607" s="21">
        <f>VLOOKUP(C1607,'Nymex hist.'!A:B,2,0)</f>
        <v>2.218</v>
      </c>
      <c r="K1607" s="21">
        <f t="shared" ref="K1607:K1638" si="398">AVERAGE(CO1607:CU1607)</f>
        <v>2.2683999999999997</v>
      </c>
      <c r="L1607" s="21">
        <f t="shared" si="385"/>
        <v>2.5779999999999998</v>
      </c>
      <c r="M1607" s="21">
        <f t="shared" si="389"/>
        <v>2.4336666666666664</v>
      </c>
      <c r="N1607" s="21">
        <f t="shared" si="390"/>
        <v>2.4800833333333339</v>
      </c>
      <c r="O1607" s="21">
        <f t="shared" si="391"/>
        <v>2.5190833333333336</v>
      </c>
      <c r="P1607" s="21">
        <f t="shared" si="392"/>
        <v>2.5690833333333334</v>
      </c>
      <c r="Q1607" s="21">
        <f t="shared" si="393"/>
        <v>2.6290833333333334</v>
      </c>
      <c r="R1607" s="8">
        <v>36300</v>
      </c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9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  <c r="BO1607" s="27"/>
      <c r="BP1607" s="27"/>
      <c r="BQ1607" s="27"/>
      <c r="BR1607" s="27"/>
      <c r="BS1607" s="27"/>
      <c r="BT1607" s="27"/>
      <c r="BU1607" s="27"/>
      <c r="BV1607" s="27"/>
      <c r="BW1607" s="27"/>
      <c r="BX1607" s="27"/>
      <c r="BY1607" s="27"/>
      <c r="BZ1607" s="27"/>
      <c r="CA1607" s="27"/>
      <c r="CB1607" s="27"/>
      <c r="CC1607" s="27"/>
      <c r="CD1607" s="27"/>
      <c r="CE1607" s="27"/>
      <c r="CF1607" s="27"/>
      <c r="CG1607" s="27"/>
      <c r="CH1607" s="27"/>
      <c r="CI1607" s="27"/>
      <c r="CJ1607" s="27"/>
      <c r="CK1607" s="27"/>
      <c r="CL1607" s="27"/>
      <c r="CM1607" s="27"/>
      <c r="CN1607" s="27"/>
      <c r="CO1607" s="27"/>
      <c r="CP1607" s="27"/>
      <c r="CQ1607" s="27">
        <v>2.218</v>
      </c>
      <c r="CR1607" s="27">
        <v>2.2440000000000002</v>
      </c>
      <c r="CS1607" s="27">
        <v>2.2719999999999998</v>
      </c>
      <c r="CT1607" s="27">
        <v>2.2890000000000001</v>
      </c>
      <c r="CU1607" s="27">
        <v>2.319</v>
      </c>
      <c r="CV1607" s="27">
        <v>2.4889999999999999</v>
      </c>
      <c r="CW1607" s="27">
        <v>2.6429999999999998</v>
      </c>
      <c r="CX1607" s="27">
        <v>2.6890000000000001</v>
      </c>
      <c r="CY1607" s="27">
        <v>2.597</v>
      </c>
      <c r="CZ1607" s="27">
        <v>2.472</v>
      </c>
      <c r="DA1607" s="27">
        <v>2.3460000000000001</v>
      </c>
      <c r="DB1607" s="27">
        <v>2.3039999999999998</v>
      </c>
      <c r="DC1607" s="27">
        <v>2.3079999999999998</v>
      </c>
      <c r="DD1607" s="27">
        <v>2.3119999999999998</v>
      </c>
      <c r="DE1607" s="27">
        <v>2.3220000000000001</v>
      </c>
      <c r="DF1607" s="27">
        <v>2.33</v>
      </c>
      <c r="DG1607" s="27">
        <v>2.36</v>
      </c>
      <c r="DH1607" s="27">
        <v>2.508</v>
      </c>
      <c r="DI1607" s="27">
        <v>2.6560000000000001</v>
      </c>
      <c r="DJ1607" s="27">
        <v>2.7050000000000001</v>
      </c>
      <c r="DK1607" s="27">
        <v>2.6120000000000001</v>
      </c>
      <c r="DL1607" s="27">
        <v>2.508</v>
      </c>
      <c r="DM1607" s="27">
        <v>2.395</v>
      </c>
      <c r="DN1607" s="27">
        <v>2.3679999999999999</v>
      </c>
      <c r="DO1607" s="27">
        <v>2.3690000000000002</v>
      </c>
      <c r="DP1607" s="27">
        <v>2.3730000000000002</v>
      </c>
      <c r="DQ1607" s="27">
        <v>2.38</v>
      </c>
      <c r="DR1607" s="27">
        <v>2.39</v>
      </c>
      <c r="DS1607" s="27">
        <v>2.423</v>
      </c>
      <c r="DT1607" s="27">
        <v>2.5510000000000002</v>
      </c>
      <c r="DU1607" s="27">
        <v>2.6869999999999998</v>
      </c>
      <c r="DV1607" s="27">
        <v>2.7330000000000001</v>
      </c>
      <c r="DW1607" s="27">
        <v>2.6469999999999998</v>
      </c>
      <c r="DX1607" s="27">
        <v>2.5430000000000001</v>
      </c>
      <c r="DY1607" s="27">
        <v>2.4380000000000002</v>
      </c>
      <c r="DZ1607" s="27">
        <v>2.415</v>
      </c>
      <c r="EA1607" s="27">
        <v>2.4089999999999998</v>
      </c>
      <c r="EB1607" s="27">
        <v>2.4129999999999998</v>
      </c>
      <c r="EC1607" s="27">
        <v>2.42</v>
      </c>
      <c r="ED1607" s="27">
        <v>2.4300000000000002</v>
      </c>
      <c r="EE1607" s="27">
        <v>2.4630000000000001</v>
      </c>
      <c r="EF1607" s="27">
        <v>2.5910000000000002</v>
      </c>
      <c r="EG1607" s="27">
        <v>2.7269999999999999</v>
      </c>
      <c r="EH1607" s="27">
        <v>2.7829999999999999</v>
      </c>
      <c r="EI1607" s="27">
        <v>2.6970000000000001</v>
      </c>
      <c r="EJ1607" s="27">
        <v>2.593</v>
      </c>
      <c r="EK1607" s="27">
        <v>2.488</v>
      </c>
      <c r="EL1607" s="27">
        <v>2.4649999999999999</v>
      </c>
      <c r="EM1607" s="27">
        <v>2.4590000000000001</v>
      </c>
      <c r="EN1607" s="27">
        <v>2.4630000000000001</v>
      </c>
      <c r="EO1607" s="27">
        <v>2.4700000000000002</v>
      </c>
      <c r="EP1607" s="27">
        <v>2.48</v>
      </c>
      <c r="EQ1607" s="27">
        <v>2.5129999999999999</v>
      </c>
      <c r="ER1607" s="27">
        <v>2.641</v>
      </c>
      <c r="ES1607" s="27">
        <v>2.7770000000000001</v>
      </c>
      <c r="ET1607" s="27">
        <v>2.843</v>
      </c>
      <c r="EU1607" s="27">
        <v>2.7570000000000001</v>
      </c>
      <c r="EV1607" s="27">
        <v>2.653</v>
      </c>
      <c r="EW1607" s="27">
        <v>2.548</v>
      </c>
      <c r="EX1607" s="27">
        <v>2.5249999999999999</v>
      </c>
      <c r="EY1607" s="27">
        <v>2.5190000000000001</v>
      </c>
      <c r="EZ1607" s="27">
        <v>2.5230000000000001</v>
      </c>
      <c r="FA1607" s="27">
        <v>2.5299999999999998</v>
      </c>
      <c r="FB1607" s="27">
        <v>2.54</v>
      </c>
      <c r="FC1607" s="27">
        <v>2.573</v>
      </c>
      <c r="FD1607" s="27">
        <v>2.7010000000000001</v>
      </c>
      <c r="FE1607" s="27">
        <v>2.8370000000000002</v>
      </c>
      <c r="FF1607" s="27">
        <v>2.9079999999999999</v>
      </c>
      <c r="FG1607" s="27">
        <v>2.8220000000000001</v>
      </c>
      <c r="FH1607" s="27">
        <v>2.718</v>
      </c>
      <c r="FI1607" s="27">
        <v>2.613</v>
      </c>
      <c r="FJ1607" s="27">
        <v>2.59</v>
      </c>
      <c r="FK1607" s="27"/>
      <c r="FL1607" s="27"/>
      <c r="FM1607" s="27"/>
      <c r="FN1607" s="27"/>
      <c r="FO1607" s="27"/>
      <c r="FP1607" s="27"/>
      <c r="FQ1607" s="27"/>
      <c r="FR1607" s="27"/>
      <c r="FS1607" s="27"/>
      <c r="FT1607" s="27"/>
      <c r="FU1607" s="27"/>
      <c r="FV1607" s="27"/>
      <c r="FW1607" s="27"/>
      <c r="FX1607" s="27"/>
      <c r="FY1607" s="27"/>
      <c r="FZ1607" s="27"/>
      <c r="GA1607" s="27"/>
      <c r="GB1607" s="27"/>
      <c r="GC1607" s="27"/>
      <c r="GD1607" s="27"/>
      <c r="GE1607" s="27"/>
      <c r="GF1607" s="27"/>
      <c r="GG1607" s="27"/>
      <c r="GH1607" s="27"/>
      <c r="GI1607" s="27"/>
      <c r="GJ1607" s="27"/>
      <c r="GK1607" s="27"/>
      <c r="GL1607" s="27"/>
      <c r="GM1607" s="27"/>
      <c r="GN1607" s="27"/>
      <c r="GO1607" s="27"/>
      <c r="GP1607" s="27"/>
      <c r="GQ1607" s="27"/>
    </row>
    <row r="1608" spans="1:199" customFormat="1" x14ac:dyDescent="0.2">
      <c r="A1608">
        <f t="shared" si="394"/>
        <v>5</v>
      </c>
      <c r="B1608">
        <f t="shared" si="395"/>
        <v>5</v>
      </c>
      <c r="C1608" s="1">
        <v>36301</v>
      </c>
      <c r="D1608">
        <f t="shared" si="396"/>
        <v>5</v>
      </c>
      <c r="E1608">
        <f t="shared" si="397"/>
        <v>1999</v>
      </c>
      <c r="F1608" s="17">
        <f t="shared" si="384"/>
        <v>0.30999999999999961</v>
      </c>
      <c r="G1608" s="16">
        <f t="shared" si="386"/>
        <v>4.8166666666666025E-2</v>
      </c>
      <c r="H1608" s="16">
        <f t="shared" si="387"/>
        <v>3.8999999999999702E-2</v>
      </c>
      <c r="I1608" s="16">
        <f t="shared" si="388"/>
        <v>8.7166666666665726E-2</v>
      </c>
      <c r="J1608" s="7">
        <f>VLOOKUP(C1608,'Nymex hist.'!A:B,2,0)</f>
        <v>2.2250000000000001</v>
      </c>
      <c r="K1608" s="11">
        <f t="shared" si="398"/>
        <v>2.2724000000000002</v>
      </c>
      <c r="L1608" s="11">
        <f t="shared" si="385"/>
        <v>2.5823999999999998</v>
      </c>
      <c r="M1608" s="9">
        <f t="shared" si="389"/>
        <v>2.4419166666666672</v>
      </c>
      <c r="N1608" s="9">
        <f t="shared" si="390"/>
        <v>2.4900833333333332</v>
      </c>
      <c r="O1608" s="9">
        <f t="shared" si="391"/>
        <v>2.5290833333333329</v>
      </c>
      <c r="P1608" s="9">
        <f t="shared" si="392"/>
        <v>2.5790833333333332</v>
      </c>
      <c r="Q1608" s="9">
        <f t="shared" si="393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x14ac:dyDescent="0.2">
      <c r="A1609">
        <f t="shared" si="394"/>
        <v>1</v>
      </c>
      <c r="B1609">
        <f t="shared" si="395"/>
        <v>5</v>
      </c>
      <c r="C1609" s="1">
        <v>36304</v>
      </c>
      <c r="D1609">
        <f t="shared" si="396"/>
        <v>5</v>
      </c>
      <c r="E1609">
        <f t="shared" si="397"/>
        <v>1999</v>
      </c>
      <c r="F1609" s="17">
        <f t="shared" si="384"/>
        <v>0.33419999999999961</v>
      </c>
      <c r="G1609" s="16">
        <f t="shared" si="386"/>
        <v>5.2916666666666501E-2</v>
      </c>
      <c r="H1609" s="16">
        <f t="shared" si="387"/>
        <v>3.8999999999999702E-2</v>
      </c>
      <c r="I1609" s="16">
        <f t="shared" si="388"/>
        <v>9.1916666666666202E-2</v>
      </c>
      <c r="J1609" s="7">
        <f>VLOOKUP(C1609,'Nymex hist.'!A:B,2,0)</f>
        <v>2.1760000000000002</v>
      </c>
      <c r="K1609" s="11">
        <f t="shared" si="398"/>
        <v>2.2218000000000004</v>
      </c>
      <c r="L1609" s="11">
        <f t="shared" si="385"/>
        <v>2.556</v>
      </c>
      <c r="M1609" s="9">
        <f t="shared" si="389"/>
        <v>2.4321666666666668</v>
      </c>
      <c r="N1609" s="9">
        <f t="shared" si="390"/>
        <v>2.4850833333333333</v>
      </c>
      <c r="O1609" s="9">
        <f t="shared" si="391"/>
        <v>2.524083333333333</v>
      </c>
      <c r="P1609" s="9">
        <f t="shared" si="392"/>
        <v>2.5740833333333337</v>
      </c>
      <c r="Q1609" s="9">
        <f t="shared" si="393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x14ac:dyDescent="0.2">
      <c r="A1610">
        <f t="shared" si="394"/>
        <v>2</v>
      </c>
      <c r="B1610">
        <f t="shared" si="395"/>
        <v>5</v>
      </c>
      <c r="C1610" s="1">
        <v>36305</v>
      </c>
      <c r="D1610">
        <f t="shared" si="396"/>
        <v>5</v>
      </c>
      <c r="E1610">
        <f t="shared" si="397"/>
        <v>1999</v>
      </c>
      <c r="F1610" s="17">
        <f t="shared" si="384"/>
        <v>0.32319999999999904</v>
      </c>
      <c r="G1610" s="16">
        <f t="shared" si="386"/>
        <v>4.8333333333333339E-2</v>
      </c>
      <c r="H1610" s="16">
        <f t="shared" si="387"/>
        <v>3.8666666666666849E-2</v>
      </c>
      <c r="I1610" s="16">
        <f t="shared" si="388"/>
        <v>8.7000000000000188E-2</v>
      </c>
      <c r="J1610" s="7">
        <f>VLOOKUP(C1610,'Nymex hist.'!A:B,2,0)</f>
        <v>2.2000000000000002</v>
      </c>
      <c r="K1610" s="11">
        <f t="shared" si="398"/>
        <v>2.2422000000000004</v>
      </c>
      <c r="L1610" s="11">
        <f t="shared" si="385"/>
        <v>2.5653999999999995</v>
      </c>
      <c r="M1610" s="9">
        <f t="shared" si="389"/>
        <v>2.4350833333333335</v>
      </c>
      <c r="N1610" s="9">
        <f t="shared" si="390"/>
        <v>2.4834166666666668</v>
      </c>
      <c r="O1610" s="9">
        <f t="shared" si="391"/>
        <v>2.5220833333333337</v>
      </c>
      <c r="P1610" s="9">
        <f t="shared" si="392"/>
        <v>2.5720833333333335</v>
      </c>
      <c r="Q1610" s="9">
        <f t="shared" si="393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x14ac:dyDescent="0.2">
      <c r="A1611">
        <f t="shared" si="394"/>
        <v>3</v>
      </c>
      <c r="B1611">
        <f t="shared" si="395"/>
        <v>5</v>
      </c>
      <c r="C1611" s="1">
        <v>36306</v>
      </c>
      <c r="D1611">
        <f t="shared" si="396"/>
        <v>5</v>
      </c>
      <c r="E1611">
        <f t="shared" si="397"/>
        <v>1999</v>
      </c>
      <c r="F1611" s="17">
        <f t="shared" si="384"/>
        <v>0.32380000000000031</v>
      </c>
      <c r="G1611" s="16">
        <f t="shared" si="386"/>
        <v>4.8083333333333034E-2</v>
      </c>
      <c r="H1611" s="16">
        <f t="shared" si="387"/>
        <v>3.8666666666666849E-2</v>
      </c>
      <c r="I1611" s="16">
        <f t="shared" si="388"/>
        <v>8.6749999999999883E-2</v>
      </c>
      <c r="J1611" s="7">
        <f>VLOOKUP(C1611,'Nymex hist.'!A:B,2,0)</f>
        <v>2.226</v>
      </c>
      <c r="K1611" s="11">
        <f t="shared" si="398"/>
        <v>2.2441999999999998</v>
      </c>
      <c r="L1611" s="11">
        <f t="shared" si="385"/>
        <v>2.5680000000000001</v>
      </c>
      <c r="M1611" s="9">
        <f t="shared" si="389"/>
        <v>2.4353333333333338</v>
      </c>
      <c r="N1611" s="9">
        <f t="shared" si="390"/>
        <v>2.4834166666666668</v>
      </c>
      <c r="O1611" s="9">
        <f t="shared" si="391"/>
        <v>2.5220833333333337</v>
      </c>
      <c r="P1611" s="9">
        <f t="shared" si="392"/>
        <v>2.5720833333333335</v>
      </c>
      <c r="Q1611" s="9">
        <f t="shared" si="393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">
      <c r="A1612" s="31">
        <f t="shared" si="394"/>
        <v>4</v>
      </c>
      <c r="B1612" s="31">
        <f t="shared" si="395"/>
        <v>5</v>
      </c>
      <c r="C1612" s="1">
        <v>36307</v>
      </c>
      <c r="D1612">
        <f t="shared" si="396"/>
        <v>5</v>
      </c>
      <c r="E1612">
        <f t="shared" si="397"/>
        <v>1999</v>
      </c>
      <c r="F1612" s="19">
        <f t="shared" si="384"/>
        <v>0.30379999999999985</v>
      </c>
      <c r="G1612" s="19">
        <f t="shared" si="386"/>
        <v>4.4583333333332753E-2</v>
      </c>
      <c r="H1612" s="19">
        <f t="shared" si="387"/>
        <v>3.8166666666667126E-2</v>
      </c>
      <c r="I1612" s="19">
        <f t="shared" si="388"/>
        <v>8.2749999999999879E-2</v>
      </c>
      <c r="J1612" s="21">
        <f>VLOOKUP(C1612,'Nymex hist.'!A:B,2,0)</f>
        <v>2.282</v>
      </c>
      <c r="K1612" s="21">
        <f t="shared" si="398"/>
        <v>2.2938000000000001</v>
      </c>
      <c r="L1612" s="21">
        <f t="shared" si="385"/>
        <v>2.5975999999999999</v>
      </c>
      <c r="M1612" s="21">
        <f t="shared" si="389"/>
        <v>2.4528333333333339</v>
      </c>
      <c r="N1612" s="21">
        <f t="shared" si="390"/>
        <v>2.4974166666666666</v>
      </c>
      <c r="O1612" s="21">
        <f t="shared" si="391"/>
        <v>2.5355833333333337</v>
      </c>
      <c r="P1612" s="21">
        <f t="shared" si="392"/>
        <v>2.5855833333333331</v>
      </c>
      <c r="Q1612" s="21">
        <f t="shared" si="393"/>
        <v>2.6455833333333332</v>
      </c>
      <c r="R1612" s="8">
        <v>36307</v>
      </c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9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  <c r="BO1612" s="27"/>
      <c r="BP1612" s="27"/>
      <c r="BQ1612" s="27"/>
      <c r="BR1612" s="27"/>
      <c r="BS1612" s="27"/>
      <c r="BT1612" s="27"/>
      <c r="BU1612" s="27"/>
      <c r="BV1612" s="27"/>
      <c r="BW1612" s="27"/>
      <c r="BX1612" s="27"/>
      <c r="BY1612" s="27"/>
      <c r="BZ1612" s="27"/>
      <c r="CA1612" s="27"/>
      <c r="CB1612" s="27"/>
      <c r="CC1612" s="27"/>
      <c r="CD1612" s="27"/>
      <c r="CE1612" s="27"/>
      <c r="CF1612" s="27"/>
      <c r="CG1612" s="27"/>
      <c r="CH1612" s="27"/>
      <c r="CI1612" s="27"/>
      <c r="CJ1612" s="27"/>
      <c r="CK1612" s="27"/>
      <c r="CL1612" s="27"/>
      <c r="CM1612" s="27"/>
      <c r="CN1612" s="27"/>
      <c r="CO1612" s="27"/>
      <c r="CP1612" s="27"/>
      <c r="CQ1612" s="27">
        <v>2.226</v>
      </c>
      <c r="CR1612" s="27">
        <v>2.282</v>
      </c>
      <c r="CS1612" s="27">
        <v>2.2999999999999998</v>
      </c>
      <c r="CT1612" s="27">
        <v>2.3130000000000002</v>
      </c>
      <c r="CU1612" s="27">
        <v>2.3479999999999999</v>
      </c>
      <c r="CV1612" s="27">
        <v>2.5150000000000001</v>
      </c>
      <c r="CW1612" s="27">
        <v>2.6720000000000002</v>
      </c>
      <c r="CX1612" s="27">
        <v>2.7120000000000002</v>
      </c>
      <c r="CY1612" s="27">
        <v>2.6070000000000002</v>
      </c>
      <c r="CZ1612" s="27">
        <v>2.4820000000000002</v>
      </c>
      <c r="DA1612" s="27">
        <v>2.367</v>
      </c>
      <c r="DB1612" s="27">
        <v>2.327</v>
      </c>
      <c r="DC1612" s="27">
        <v>2.3319999999999999</v>
      </c>
      <c r="DD1612" s="27">
        <v>2.335</v>
      </c>
      <c r="DE1612" s="27">
        <v>2.3420000000000001</v>
      </c>
      <c r="DF1612" s="27">
        <v>2.3490000000000002</v>
      </c>
      <c r="DG1612" s="27">
        <v>2.379</v>
      </c>
      <c r="DH1612" s="27">
        <v>2.5270000000000001</v>
      </c>
      <c r="DI1612" s="27">
        <v>2.6749999999999998</v>
      </c>
      <c r="DJ1612" s="27">
        <v>2.7240000000000002</v>
      </c>
      <c r="DK1612" s="27">
        <v>2.63</v>
      </c>
      <c r="DL1612" s="27">
        <v>2.5259999999999998</v>
      </c>
      <c r="DM1612" s="27">
        <v>2.4119999999999999</v>
      </c>
      <c r="DN1612" s="27">
        <v>2.3849999999999998</v>
      </c>
      <c r="DO1612" s="27">
        <v>2.3860000000000001</v>
      </c>
      <c r="DP1612" s="27">
        <v>2.39</v>
      </c>
      <c r="DQ1612" s="27">
        <v>2.3969999999999998</v>
      </c>
      <c r="DR1612" s="27">
        <v>2.407</v>
      </c>
      <c r="DS1612" s="27">
        <v>2.44</v>
      </c>
      <c r="DT1612" s="27">
        <v>2.5680000000000001</v>
      </c>
      <c r="DU1612" s="27">
        <v>2.7040000000000002</v>
      </c>
      <c r="DV1612" s="27">
        <v>2.75</v>
      </c>
      <c r="DW1612" s="27">
        <v>2.6640000000000001</v>
      </c>
      <c r="DX1612" s="27">
        <v>2.56</v>
      </c>
      <c r="DY1612" s="27">
        <v>2.4550000000000001</v>
      </c>
      <c r="DZ1612" s="27">
        <v>2.4319999999999999</v>
      </c>
      <c r="EA1612" s="27">
        <v>2.42</v>
      </c>
      <c r="EB1612" s="27">
        <v>2.4300000000000002</v>
      </c>
      <c r="EC1612" s="27">
        <v>2.4369999999999998</v>
      </c>
      <c r="ED1612" s="27">
        <v>2.4470000000000001</v>
      </c>
      <c r="EE1612" s="27">
        <v>2.48</v>
      </c>
      <c r="EF1612" s="27">
        <v>2.6080000000000001</v>
      </c>
      <c r="EG1612" s="27">
        <v>2.7440000000000002</v>
      </c>
      <c r="EH1612" s="27">
        <v>2.8</v>
      </c>
      <c r="EI1612" s="27">
        <v>2.714</v>
      </c>
      <c r="EJ1612" s="27">
        <v>2.61</v>
      </c>
      <c r="EK1612" s="27">
        <v>2.5049999999999999</v>
      </c>
      <c r="EL1612" s="27">
        <v>2.4820000000000002</v>
      </c>
      <c r="EM1612" s="27">
        <v>2.4700000000000002</v>
      </c>
      <c r="EN1612" s="27">
        <v>2.48</v>
      </c>
      <c r="EO1612" s="27">
        <v>2.4870000000000001</v>
      </c>
      <c r="EP1612" s="27">
        <v>2.4969999999999999</v>
      </c>
      <c r="EQ1612" s="27">
        <v>2.5299999999999998</v>
      </c>
      <c r="ER1612" s="27">
        <v>2.6579999999999999</v>
      </c>
      <c r="ES1612" s="27">
        <v>2.794</v>
      </c>
      <c r="ET1612" s="27">
        <v>2.86</v>
      </c>
      <c r="EU1612" s="27">
        <v>2.774</v>
      </c>
      <c r="EV1612" s="27">
        <v>2.67</v>
      </c>
      <c r="EW1612" s="27">
        <v>2.5649999999999999</v>
      </c>
      <c r="EX1612" s="27">
        <v>2.5419999999999998</v>
      </c>
      <c r="EY1612" s="27">
        <v>2.5299999999999998</v>
      </c>
      <c r="EZ1612" s="27">
        <v>2.54</v>
      </c>
      <c r="FA1612" s="27">
        <v>2.5470000000000002</v>
      </c>
      <c r="FB1612" s="27">
        <v>2.5569999999999999</v>
      </c>
      <c r="FC1612" s="27">
        <v>2.59</v>
      </c>
      <c r="FD1612" s="27">
        <v>2.718</v>
      </c>
      <c r="FE1612" s="27">
        <v>2.8540000000000001</v>
      </c>
      <c r="FF1612" s="27">
        <v>2.9249999999999998</v>
      </c>
      <c r="FG1612" s="27">
        <v>2.839</v>
      </c>
      <c r="FH1612" s="27">
        <v>2.7349999999999999</v>
      </c>
      <c r="FI1612" s="27">
        <v>2.63</v>
      </c>
      <c r="FJ1612" s="27">
        <v>2.6070000000000002</v>
      </c>
      <c r="FK1612" s="27"/>
      <c r="FL1612" s="27"/>
      <c r="FM1612" s="27"/>
      <c r="FN1612" s="27"/>
      <c r="FO1612" s="27"/>
      <c r="FP1612" s="27"/>
      <c r="FQ1612" s="27"/>
      <c r="FR1612" s="27"/>
      <c r="FS1612" s="27"/>
      <c r="FT1612" s="27"/>
      <c r="FU1612" s="27"/>
      <c r="FV1612" s="27"/>
      <c r="FW1612" s="27"/>
      <c r="FX1612" s="27"/>
      <c r="FY1612" s="27"/>
      <c r="FZ1612" s="27"/>
      <c r="GA1612" s="27"/>
      <c r="GB1612" s="27"/>
      <c r="GC1612" s="27"/>
      <c r="GD1612" s="27"/>
      <c r="GE1612" s="27"/>
      <c r="GF1612" s="27"/>
      <c r="GG1612" s="27"/>
      <c r="GH1612" s="27"/>
      <c r="GI1612" s="27"/>
      <c r="GJ1612" s="27"/>
      <c r="GK1612" s="27"/>
      <c r="GL1612" s="27"/>
      <c r="GM1612" s="27"/>
      <c r="GN1612" s="27"/>
      <c r="GO1612" s="27"/>
      <c r="GP1612" s="27"/>
      <c r="GQ1612" s="27"/>
    </row>
    <row r="1613" spans="1:199" customFormat="1" x14ac:dyDescent="0.2">
      <c r="A1613">
        <f t="shared" si="394"/>
        <v>5</v>
      </c>
      <c r="B1613">
        <f t="shared" si="395"/>
        <v>5</v>
      </c>
      <c r="C1613" s="1">
        <v>36308</v>
      </c>
      <c r="D1613">
        <f t="shared" si="396"/>
        <v>5</v>
      </c>
      <c r="E1613">
        <f t="shared" si="397"/>
        <v>1999</v>
      </c>
      <c r="F1613" s="17">
        <f t="shared" si="384"/>
        <v>0.29259999999999975</v>
      </c>
      <c r="G1613" s="16">
        <f t="shared" si="386"/>
        <v>2.8583333333334071E-2</v>
      </c>
      <c r="H1613" s="16">
        <f t="shared" si="387"/>
        <v>3.9083333333333137E-2</v>
      </c>
      <c r="I1613" s="16">
        <f t="shared" si="388"/>
        <v>6.7666666666667208E-2</v>
      </c>
      <c r="J1613" s="7">
        <f>VLOOKUP(C1613,'Nymex hist.'!A:B,2,0)</f>
        <v>2.3580000000000001</v>
      </c>
      <c r="K1613" s="11">
        <f t="shared" si="398"/>
        <v>2.3506</v>
      </c>
      <c r="L1613" s="11">
        <f t="shared" si="385"/>
        <v>2.6431999999999998</v>
      </c>
      <c r="M1613" s="9">
        <f t="shared" si="389"/>
        <v>2.4721666666666664</v>
      </c>
      <c r="N1613" s="9">
        <f t="shared" si="390"/>
        <v>2.5007500000000005</v>
      </c>
      <c r="O1613" s="9">
        <f t="shared" si="391"/>
        <v>2.5398333333333336</v>
      </c>
      <c r="P1613" s="9">
        <f t="shared" si="392"/>
        <v>2.5898333333333334</v>
      </c>
      <c r="Q1613" s="9">
        <f t="shared" si="393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x14ac:dyDescent="0.2">
      <c r="A1614">
        <f t="shared" si="394"/>
        <v>2</v>
      </c>
      <c r="B1614">
        <f t="shared" si="395"/>
        <v>6</v>
      </c>
      <c r="C1614" s="1">
        <v>36312</v>
      </c>
      <c r="D1614">
        <f t="shared" si="396"/>
        <v>6</v>
      </c>
      <c r="E1614">
        <f t="shared" si="397"/>
        <v>1999</v>
      </c>
      <c r="F1614" s="17">
        <f t="shared" si="384"/>
        <v>0.26370000000000049</v>
      </c>
      <c r="G1614" s="16">
        <f t="shared" si="386"/>
        <v>2.1250000000000213E-2</v>
      </c>
      <c r="H1614" s="16">
        <f t="shared" si="387"/>
        <v>3.5083333333333133E-2</v>
      </c>
      <c r="I1614" s="16">
        <f t="shared" si="388"/>
        <v>5.6333333333333346E-2</v>
      </c>
      <c r="J1614" s="7">
        <f>VLOOKUP(C1614,'Nymex hist.'!A:B,2,0)</f>
        <v>2.343</v>
      </c>
      <c r="K1614" s="11">
        <f t="shared" si="398"/>
        <v>2.3675000000000002</v>
      </c>
      <c r="L1614" s="11">
        <f t="shared" si="385"/>
        <v>2.6312000000000006</v>
      </c>
      <c r="M1614" s="9">
        <f t="shared" si="389"/>
        <v>2.4628333333333332</v>
      </c>
      <c r="N1614" s="9">
        <f t="shared" si="390"/>
        <v>2.4840833333333334</v>
      </c>
      <c r="O1614" s="9">
        <f t="shared" si="391"/>
        <v>2.5191666666666666</v>
      </c>
      <c r="P1614" s="9">
        <f t="shared" si="392"/>
        <v>2.5691666666666664</v>
      </c>
      <c r="Q1614" s="9">
        <f t="shared" si="393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x14ac:dyDescent="0.2">
      <c r="A1615">
        <f t="shared" si="394"/>
        <v>3</v>
      </c>
      <c r="B1615">
        <f t="shared" si="395"/>
        <v>6</v>
      </c>
      <c r="C1615" s="1">
        <v>36313</v>
      </c>
      <c r="D1615">
        <f t="shared" si="396"/>
        <v>6</v>
      </c>
      <c r="E1615">
        <f t="shared" si="397"/>
        <v>1999</v>
      </c>
      <c r="F1615" s="17">
        <f t="shared" si="384"/>
        <v>0.2365999999999997</v>
      </c>
      <c r="G1615" s="16">
        <f t="shared" si="386"/>
        <v>4.0000000000004476E-3</v>
      </c>
      <c r="H1615" s="16">
        <f t="shared" si="387"/>
        <v>3.0833333333332824E-2</v>
      </c>
      <c r="I1615" s="16">
        <f t="shared" si="388"/>
        <v>3.4833333333333272E-2</v>
      </c>
      <c r="J1615" s="7">
        <f>VLOOKUP(C1615,'Nymex hist.'!A:B,2,0)</f>
        <v>2.407</v>
      </c>
      <c r="K1615" s="11">
        <f t="shared" si="398"/>
        <v>2.4279999999999999</v>
      </c>
      <c r="L1615" s="11">
        <f t="shared" si="385"/>
        <v>2.6645999999999996</v>
      </c>
      <c r="M1615" s="9">
        <f t="shared" si="389"/>
        <v>2.4806666666666666</v>
      </c>
      <c r="N1615" s="9">
        <f t="shared" si="390"/>
        <v>2.484666666666667</v>
      </c>
      <c r="O1615" s="9">
        <f t="shared" si="391"/>
        <v>2.5154999999999998</v>
      </c>
      <c r="P1615" s="9">
        <f t="shared" si="392"/>
        <v>2.5655000000000001</v>
      </c>
      <c r="Q1615" s="9">
        <f t="shared" si="393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">
      <c r="A1616" s="31">
        <f t="shared" si="394"/>
        <v>4</v>
      </c>
      <c r="B1616" s="31">
        <f t="shared" si="395"/>
        <v>6</v>
      </c>
      <c r="C1616" s="1">
        <v>36314</v>
      </c>
      <c r="D1616">
        <f t="shared" si="396"/>
        <v>6</v>
      </c>
      <c r="E1616">
        <f t="shared" si="397"/>
        <v>1999</v>
      </c>
      <c r="F1616" s="19">
        <f t="shared" si="384"/>
        <v>0.24504999999999955</v>
      </c>
      <c r="G1616" s="19">
        <f t="shared" si="386"/>
        <v>3.5833333333337158E-3</v>
      </c>
      <c r="H1616" s="19">
        <f t="shared" si="387"/>
        <v>3.0833333333332824E-2</v>
      </c>
      <c r="I1616" s="19">
        <f t="shared" si="388"/>
        <v>3.441666666666654E-2</v>
      </c>
      <c r="J1616" s="21">
        <f>VLOOKUP(C1616,'Nymex hist.'!A:B,2,0)</f>
        <v>2.3969999999999998</v>
      </c>
      <c r="K1616" s="21">
        <f t="shared" si="398"/>
        <v>2.4237500000000001</v>
      </c>
      <c r="L1616" s="21">
        <f t="shared" si="385"/>
        <v>2.6687999999999996</v>
      </c>
      <c r="M1616" s="21">
        <f t="shared" si="389"/>
        <v>2.4860833333333332</v>
      </c>
      <c r="N1616" s="21">
        <f t="shared" si="390"/>
        <v>2.4896666666666669</v>
      </c>
      <c r="O1616" s="21">
        <f t="shared" si="391"/>
        <v>2.5204999999999997</v>
      </c>
      <c r="P1616" s="21">
        <f t="shared" si="392"/>
        <v>2.5705000000000005</v>
      </c>
      <c r="Q1616" s="21">
        <f t="shared" si="393"/>
        <v>2.6305000000000001</v>
      </c>
      <c r="R1616" s="8">
        <v>36314</v>
      </c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9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  <c r="BO1616" s="27"/>
      <c r="BP1616" s="27"/>
      <c r="BQ1616" s="27"/>
      <c r="BR1616" s="27"/>
      <c r="BS1616" s="27"/>
      <c r="BT1616" s="27"/>
      <c r="BU1616" s="27"/>
      <c r="BV1616" s="27"/>
      <c r="BW1616" s="27"/>
      <c r="BX1616" s="27"/>
      <c r="BY1616" s="27"/>
      <c r="BZ1616" s="27"/>
      <c r="CA1616" s="27"/>
      <c r="CB1616" s="27"/>
      <c r="CC1616" s="27"/>
      <c r="CD1616" s="27"/>
      <c r="CE1616" s="27"/>
      <c r="CF1616" s="27"/>
      <c r="CG1616" s="27"/>
      <c r="CH1616" s="27"/>
      <c r="CI1616" s="27"/>
      <c r="CJ1616" s="27"/>
      <c r="CK1616" s="27"/>
      <c r="CL1616" s="27"/>
      <c r="CM1616" s="27"/>
      <c r="CN1616" s="27"/>
      <c r="CO1616" s="27"/>
      <c r="CP1616" s="27"/>
      <c r="CQ1616" s="27"/>
      <c r="CR1616" s="27">
        <v>2.3969999999999998</v>
      </c>
      <c r="CS1616" s="27">
        <v>2.4140000000000001</v>
      </c>
      <c r="CT1616" s="27">
        <v>2.4289999999999998</v>
      </c>
      <c r="CU1616" s="27">
        <v>2.4550000000000001</v>
      </c>
      <c r="CV1616" s="27">
        <v>2.6</v>
      </c>
      <c r="CW1616" s="27">
        <v>2.7469999999999999</v>
      </c>
      <c r="CX1616" s="27">
        <v>2.7850000000000001</v>
      </c>
      <c r="CY1616" s="27">
        <v>2.6749999999999998</v>
      </c>
      <c r="CZ1616" s="27">
        <v>2.5369999999999999</v>
      </c>
      <c r="DA1616" s="27">
        <v>2.4020000000000001</v>
      </c>
      <c r="DB1616" s="27">
        <v>2.3559999999999999</v>
      </c>
      <c r="DC1616" s="27">
        <v>2.3519999999999999</v>
      </c>
      <c r="DD1616" s="27">
        <v>2.3540000000000001</v>
      </c>
      <c r="DE1616" s="27">
        <v>2.3610000000000002</v>
      </c>
      <c r="DF1616" s="27">
        <v>2.3679999999999999</v>
      </c>
      <c r="DG1616" s="27">
        <v>2.4</v>
      </c>
      <c r="DH1616" s="27">
        <v>2.548</v>
      </c>
      <c r="DI1616" s="27">
        <v>2.6949999999999998</v>
      </c>
      <c r="DJ1616" s="27">
        <v>2.738</v>
      </c>
      <c r="DK1616" s="27">
        <v>2.633</v>
      </c>
      <c r="DL1616" s="27">
        <v>2.52</v>
      </c>
      <c r="DM1616" s="27">
        <v>2.403</v>
      </c>
      <c r="DN1616" s="27">
        <v>2.375</v>
      </c>
      <c r="DO1616" s="27">
        <v>2.375</v>
      </c>
      <c r="DP1616" s="27">
        <v>2.379</v>
      </c>
      <c r="DQ1616" s="27">
        <v>2.3839999999999999</v>
      </c>
      <c r="DR1616" s="27">
        <v>2.3940000000000001</v>
      </c>
      <c r="DS1616" s="27">
        <v>2.427</v>
      </c>
      <c r="DT1616" s="27">
        <v>2.556</v>
      </c>
      <c r="DU1616" s="27">
        <v>2.6920000000000002</v>
      </c>
      <c r="DV1616" s="27">
        <v>2.734</v>
      </c>
      <c r="DW1616" s="27">
        <v>2.6440000000000001</v>
      </c>
      <c r="DX1616" s="27">
        <v>2.54</v>
      </c>
      <c r="DY1616" s="27">
        <v>2.4359999999999999</v>
      </c>
      <c r="DZ1616" s="27">
        <v>2.41</v>
      </c>
      <c r="EA1616" s="27">
        <v>2.41</v>
      </c>
      <c r="EB1616" s="27">
        <v>2.419</v>
      </c>
      <c r="EC1616" s="27">
        <v>2.4239999999999999</v>
      </c>
      <c r="ED1616" s="27">
        <v>2.4340000000000002</v>
      </c>
      <c r="EE1616" s="27">
        <v>2.4670000000000001</v>
      </c>
      <c r="EF1616" s="27">
        <v>2.5960000000000001</v>
      </c>
      <c r="EG1616" s="27">
        <v>2.7320000000000002</v>
      </c>
      <c r="EH1616" s="27">
        <v>2.7839999999999998</v>
      </c>
      <c r="EI1616" s="27">
        <v>2.694</v>
      </c>
      <c r="EJ1616" s="27">
        <v>2.59</v>
      </c>
      <c r="EK1616" s="27">
        <v>2.4860000000000002</v>
      </c>
      <c r="EL1616" s="27">
        <v>2.46</v>
      </c>
      <c r="EM1616" s="27">
        <v>2.46</v>
      </c>
      <c r="EN1616" s="27">
        <v>2.4689999999999999</v>
      </c>
      <c r="EO1616" s="27">
        <v>2.4740000000000002</v>
      </c>
      <c r="EP1616" s="27">
        <v>2.484</v>
      </c>
      <c r="EQ1616" s="27">
        <v>2.5169999999999999</v>
      </c>
      <c r="ER1616" s="27">
        <v>2.6459999999999999</v>
      </c>
      <c r="ES1616" s="27">
        <v>2.782</v>
      </c>
      <c r="ET1616" s="27">
        <v>2.8439999999999999</v>
      </c>
      <c r="EU1616" s="27">
        <v>2.754</v>
      </c>
      <c r="EV1616" s="27">
        <v>2.65</v>
      </c>
      <c r="EW1616" s="27">
        <v>2.5459999999999998</v>
      </c>
      <c r="EX1616" s="27">
        <v>2.52</v>
      </c>
      <c r="EY1616" s="27">
        <v>2.52</v>
      </c>
      <c r="EZ1616" s="27">
        <v>2.5289999999999999</v>
      </c>
      <c r="FA1616" s="27">
        <v>2.5339999999999998</v>
      </c>
      <c r="FB1616" s="27">
        <v>2.544</v>
      </c>
      <c r="FC1616" s="27">
        <v>2.577</v>
      </c>
      <c r="FD1616" s="27">
        <v>2.706</v>
      </c>
      <c r="FE1616" s="27">
        <v>2.8420000000000001</v>
      </c>
      <c r="FF1616" s="27">
        <v>2.9089999999999998</v>
      </c>
      <c r="FG1616" s="27">
        <v>2.819</v>
      </c>
      <c r="FH1616" s="27">
        <v>2.7149999999999999</v>
      </c>
      <c r="FI1616" s="27">
        <v>2.6110000000000002</v>
      </c>
      <c r="FJ1616" s="27">
        <v>2.585</v>
      </c>
      <c r="FK1616" s="27">
        <v>2.585</v>
      </c>
      <c r="FL1616" s="27"/>
      <c r="FM1616" s="27"/>
      <c r="FN1616" s="27"/>
      <c r="FO1616" s="27"/>
      <c r="FP1616" s="27"/>
      <c r="FQ1616" s="27"/>
      <c r="FR1616" s="27"/>
      <c r="FS1616" s="27"/>
      <c r="FT1616" s="27"/>
      <c r="FU1616" s="27"/>
      <c r="FV1616" s="27"/>
      <c r="FW1616" s="27"/>
      <c r="FX1616" s="27"/>
      <c r="FY1616" s="27"/>
      <c r="FZ1616" s="27"/>
      <c r="GA1616" s="27"/>
      <c r="GB1616" s="27"/>
      <c r="GC1616" s="27"/>
      <c r="GD1616" s="27"/>
      <c r="GE1616" s="27"/>
      <c r="GF1616" s="27"/>
      <c r="GG1616" s="27"/>
      <c r="GH1616" s="27"/>
      <c r="GI1616" s="27"/>
      <c r="GJ1616" s="27"/>
      <c r="GK1616" s="27"/>
      <c r="GL1616" s="27"/>
      <c r="GM1616" s="27"/>
      <c r="GN1616" s="27"/>
      <c r="GO1616" s="27"/>
      <c r="GP1616" s="27"/>
      <c r="GQ1616" s="27"/>
    </row>
    <row r="1617" spans="1:199" customFormat="1" x14ac:dyDescent="0.2">
      <c r="A1617">
        <f t="shared" si="394"/>
        <v>5</v>
      </c>
      <c r="B1617">
        <f t="shared" si="395"/>
        <v>6</v>
      </c>
      <c r="C1617" s="1">
        <v>36315</v>
      </c>
      <c r="D1617">
        <f t="shared" si="396"/>
        <v>6</v>
      </c>
      <c r="E1617">
        <f t="shared" si="397"/>
        <v>1999</v>
      </c>
      <c r="F1617" s="17">
        <f t="shared" si="384"/>
        <v>0.23450000000000015</v>
      </c>
      <c r="G1617" s="16">
        <f t="shared" si="386"/>
        <v>-4.9166666666673464E-3</v>
      </c>
      <c r="H1617" s="16">
        <f t="shared" si="387"/>
        <v>3.0833333333333712E-2</v>
      </c>
      <c r="I1617" s="16">
        <f t="shared" si="388"/>
        <v>2.5916666666666366E-2</v>
      </c>
      <c r="J1617" s="7">
        <f>VLOOKUP(C1617,'Nymex hist.'!A:B,2,0)</f>
        <v>2.4369999999999998</v>
      </c>
      <c r="K1617" s="11">
        <f t="shared" si="398"/>
        <v>2.4615</v>
      </c>
      <c r="L1617" s="11">
        <f t="shared" si="385"/>
        <v>2.6960000000000002</v>
      </c>
      <c r="M1617" s="9">
        <f t="shared" si="389"/>
        <v>2.5035833333333337</v>
      </c>
      <c r="N1617" s="9">
        <f t="shared" si="390"/>
        <v>2.4986666666666664</v>
      </c>
      <c r="O1617" s="9">
        <f t="shared" si="391"/>
        <v>2.5295000000000001</v>
      </c>
      <c r="P1617" s="9">
        <f t="shared" si="392"/>
        <v>2.5794999999999999</v>
      </c>
      <c r="Q1617" s="9">
        <f t="shared" si="393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x14ac:dyDescent="0.2">
      <c r="A1618">
        <f t="shared" si="394"/>
        <v>1</v>
      </c>
      <c r="B1618">
        <f t="shared" si="395"/>
        <v>6</v>
      </c>
      <c r="C1618" s="1">
        <v>36318</v>
      </c>
      <c r="D1618">
        <f t="shared" si="396"/>
        <v>6</v>
      </c>
      <c r="E1618">
        <f t="shared" si="397"/>
        <v>1999</v>
      </c>
      <c r="F1618" s="17">
        <f t="shared" si="384"/>
        <v>0.23384999999999945</v>
      </c>
      <c r="G1618" s="16">
        <f t="shared" si="386"/>
        <v>-6.4166666666674033E-3</v>
      </c>
      <c r="H1618" s="16">
        <f t="shared" si="387"/>
        <v>2.8333333333333766E-2</v>
      </c>
      <c r="I1618" s="16">
        <f t="shared" si="388"/>
        <v>2.1916666666666362E-2</v>
      </c>
      <c r="J1618" s="7">
        <f>VLOOKUP(C1618,'Nymex hist.'!A:B,2,0)</f>
        <v>2.4420000000000002</v>
      </c>
      <c r="K1618" s="11">
        <f t="shared" si="398"/>
        <v>2.4737500000000003</v>
      </c>
      <c r="L1618" s="11">
        <f t="shared" si="385"/>
        <v>2.7075999999999998</v>
      </c>
      <c r="M1618" s="9">
        <f t="shared" si="389"/>
        <v>2.5100833333333337</v>
      </c>
      <c r="N1618" s="9">
        <f t="shared" si="390"/>
        <v>2.5036666666666663</v>
      </c>
      <c r="O1618" s="9">
        <f t="shared" si="391"/>
        <v>2.532</v>
      </c>
      <c r="P1618" s="9">
        <f t="shared" si="392"/>
        <v>2.577</v>
      </c>
      <c r="Q1618" s="9">
        <f t="shared" si="393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x14ac:dyDescent="0.2">
      <c r="A1619">
        <f t="shared" si="394"/>
        <v>2</v>
      </c>
      <c r="B1619">
        <f t="shared" si="395"/>
        <v>6</v>
      </c>
      <c r="C1619" s="1">
        <v>36319</v>
      </c>
      <c r="D1619">
        <f t="shared" si="396"/>
        <v>6</v>
      </c>
      <c r="E1619">
        <f t="shared" si="397"/>
        <v>1999</v>
      </c>
      <c r="F1619" s="17">
        <f t="shared" si="384"/>
        <v>0.25170000000000048</v>
      </c>
      <c r="G1619" s="16">
        <f t="shared" si="386"/>
        <v>-3.4999999999998366E-3</v>
      </c>
      <c r="H1619" s="16">
        <f t="shared" si="387"/>
        <v>2.8333333333333321E-2</v>
      </c>
      <c r="I1619" s="16">
        <f t="shared" si="388"/>
        <v>2.4833333333333485E-2</v>
      </c>
      <c r="J1619" s="7">
        <f>VLOOKUP(C1619,'Nymex hist.'!A:B,2,0)</f>
        <v>2.3929999999999998</v>
      </c>
      <c r="K1619" s="11">
        <f t="shared" si="398"/>
        <v>2.4284999999999997</v>
      </c>
      <c r="L1619" s="11">
        <f t="shared" si="385"/>
        <v>2.6802000000000001</v>
      </c>
      <c r="M1619" s="9">
        <f t="shared" si="389"/>
        <v>2.4931666666666668</v>
      </c>
      <c r="N1619" s="9">
        <f t="shared" si="390"/>
        <v>2.4896666666666669</v>
      </c>
      <c r="O1619" s="9">
        <f t="shared" si="391"/>
        <v>2.5180000000000002</v>
      </c>
      <c r="P1619" s="9">
        <f t="shared" si="392"/>
        <v>2.5630000000000002</v>
      </c>
      <c r="Q1619" s="9">
        <f t="shared" si="393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x14ac:dyDescent="0.2">
      <c r="A1620">
        <f t="shared" si="394"/>
        <v>3</v>
      </c>
      <c r="B1620">
        <f t="shared" si="395"/>
        <v>6</v>
      </c>
      <c r="C1620" s="1">
        <v>36320</v>
      </c>
      <c r="D1620">
        <f t="shared" si="396"/>
        <v>6</v>
      </c>
      <c r="E1620">
        <f t="shared" si="397"/>
        <v>1999</v>
      </c>
      <c r="F1620" s="17">
        <f t="shared" si="384"/>
        <v>0.22299999999999986</v>
      </c>
      <c r="G1620" s="16">
        <f t="shared" si="386"/>
        <v>-8.3333333333337478E-3</v>
      </c>
      <c r="H1620" s="16">
        <f t="shared" si="387"/>
        <v>2.8333333333333321E-2</v>
      </c>
      <c r="I1620" s="16">
        <f t="shared" si="388"/>
        <v>1.9999999999999574E-2</v>
      </c>
      <c r="J1620" s="7">
        <f>VLOOKUP(C1620,'Nymex hist.'!A:B,2,0)</f>
        <v>2.46</v>
      </c>
      <c r="K1620" s="11">
        <f t="shared" si="398"/>
        <v>2.4859999999999998</v>
      </c>
      <c r="L1620" s="11">
        <f t="shared" si="385"/>
        <v>2.7089999999999996</v>
      </c>
      <c r="M1620" s="9">
        <f t="shared" si="389"/>
        <v>2.5030000000000001</v>
      </c>
      <c r="N1620" s="9">
        <f t="shared" si="390"/>
        <v>2.4946666666666664</v>
      </c>
      <c r="O1620" s="9">
        <f t="shared" si="391"/>
        <v>2.5229999999999997</v>
      </c>
      <c r="P1620" s="9">
        <f t="shared" si="392"/>
        <v>2.5680000000000001</v>
      </c>
      <c r="Q1620" s="9">
        <f t="shared" si="393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">
      <c r="A1621" s="31">
        <f t="shared" si="394"/>
        <v>4</v>
      </c>
      <c r="B1621" s="31">
        <f t="shared" si="395"/>
        <v>6</v>
      </c>
      <c r="C1621" s="1">
        <v>36321</v>
      </c>
      <c r="D1621">
        <f t="shared" si="396"/>
        <v>6</v>
      </c>
      <c r="E1621">
        <f t="shared" si="397"/>
        <v>1999</v>
      </c>
      <c r="F1621" s="19">
        <f t="shared" si="384"/>
        <v>0.26140000000000008</v>
      </c>
      <c r="G1621" s="19">
        <f t="shared" si="386"/>
        <v>6.4166666666674033E-3</v>
      </c>
      <c r="H1621" s="19">
        <f t="shared" si="387"/>
        <v>2.9333333333333211E-2</v>
      </c>
      <c r="I1621" s="19">
        <f t="shared" si="388"/>
        <v>3.5750000000000615E-2</v>
      </c>
      <c r="J1621" s="21">
        <f>VLOOKUP(C1621,'Nymex hist.'!A:B,2,0)</f>
        <v>2.355</v>
      </c>
      <c r="K1621" s="21">
        <f t="shared" si="398"/>
        <v>2.3929999999999998</v>
      </c>
      <c r="L1621" s="21">
        <f t="shared" si="385"/>
        <v>2.6543999999999999</v>
      </c>
      <c r="M1621" s="21">
        <f t="shared" si="389"/>
        <v>2.4754166666666664</v>
      </c>
      <c r="N1621" s="21">
        <f t="shared" si="390"/>
        <v>2.4818333333333338</v>
      </c>
      <c r="O1621" s="21">
        <f t="shared" si="391"/>
        <v>2.511166666666667</v>
      </c>
      <c r="P1621" s="21">
        <f t="shared" si="392"/>
        <v>2.5561666666666665</v>
      </c>
      <c r="Q1621" s="21">
        <f t="shared" si="393"/>
        <v>2.6111666666666662</v>
      </c>
      <c r="R1621" s="8">
        <v>36321</v>
      </c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9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  <c r="BO1621" s="27"/>
      <c r="BP1621" s="27"/>
      <c r="BQ1621" s="27"/>
      <c r="BR1621" s="27"/>
      <c r="BS1621" s="27"/>
      <c r="BT1621" s="27"/>
      <c r="BU1621" s="27"/>
      <c r="BV1621" s="27"/>
      <c r="BW1621" s="27"/>
      <c r="BX1621" s="27"/>
      <c r="BY1621" s="27"/>
      <c r="BZ1621" s="27"/>
      <c r="CA1621" s="27"/>
      <c r="CB1621" s="27"/>
      <c r="CC1621" s="27"/>
      <c r="CD1621" s="27"/>
      <c r="CE1621" s="27"/>
      <c r="CF1621" s="27"/>
      <c r="CG1621" s="27"/>
      <c r="CH1621" s="27"/>
      <c r="CI1621" s="27"/>
      <c r="CJ1621" s="27"/>
      <c r="CK1621" s="27"/>
      <c r="CL1621" s="27"/>
      <c r="CM1621" s="27"/>
      <c r="CN1621" s="27"/>
      <c r="CO1621" s="27"/>
      <c r="CP1621" s="27"/>
      <c r="CQ1621" s="27"/>
      <c r="CR1621" s="27">
        <v>2.355</v>
      </c>
      <c r="CS1621" s="27">
        <v>2.3809999999999998</v>
      </c>
      <c r="CT1621" s="27">
        <v>2.4039999999999999</v>
      </c>
      <c r="CU1621" s="27">
        <v>2.4319999999999999</v>
      </c>
      <c r="CV1621" s="27">
        <v>2.5819999999999999</v>
      </c>
      <c r="CW1621" s="27">
        <v>2.73</v>
      </c>
      <c r="CX1621" s="27">
        <v>2.77</v>
      </c>
      <c r="CY1621" s="27">
        <v>2.665</v>
      </c>
      <c r="CZ1621" s="27">
        <v>2.5249999999999999</v>
      </c>
      <c r="DA1621" s="27">
        <v>2.3860000000000001</v>
      </c>
      <c r="DB1621" s="27">
        <v>2.3410000000000002</v>
      </c>
      <c r="DC1621" s="27">
        <v>2.3370000000000002</v>
      </c>
      <c r="DD1621" s="27">
        <v>2.3420000000000001</v>
      </c>
      <c r="DE1621" s="27">
        <v>2.3519999999999999</v>
      </c>
      <c r="DF1621" s="27">
        <v>2.3610000000000002</v>
      </c>
      <c r="DG1621" s="27">
        <v>2.395</v>
      </c>
      <c r="DH1621" s="27">
        <v>2.5430000000000001</v>
      </c>
      <c r="DI1621" s="27">
        <v>2.6880000000000002</v>
      </c>
      <c r="DJ1621" s="27">
        <v>2.73</v>
      </c>
      <c r="DK1621" s="27">
        <v>2.625</v>
      </c>
      <c r="DL1621" s="27">
        <v>2.512</v>
      </c>
      <c r="DM1621" s="27">
        <v>2.395</v>
      </c>
      <c r="DN1621" s="27">
        <v>2.367</v>
      </c>
      <c r="DO1621" s="27">
        <v>2.367</v>
      </c>
      <c r="DP1621" s="27">
        <v>2.371</v>
      </c>
      <c r="DQ1621" s="27">
        <v>2.3759999999999999</v>
      </c>
      <c r="DR1621" s="27">
        <v>2.3860000000000001</v>
      </c>
      <c r="DS1621" s="27">
        <v>2.419</v>
      </c>
      <c r="DT1621" s="27">
        <v>2.548</v>
      </c>
      <c r="DU1621" s="27">
        <v>2.6859999999999999</v>
      </c>
      <c r="DV1621" s="27">
        <v>2.7280000000000002</v>
      </c>
      <c r="DW1621" s="27">
        <v>2.6379999999999999</v>
      </c>
      <c r="DX1621" s="27">
        <v>2.5339999999999998</v>
      </c>
      <c r="DY1621" s="27">
        <v>2.4300000000000002</v>
      </c>
      <c r="DZ1621" s="27">
        <v>2.4039999999999999</v>
      </c>
      <c r="EA1621" s="27">
        <v>2.4039999999999999</v>
      </c>
      <c r="EB1621" s="27">
        <v>2.4060000000000001</v>
      </c>
      <c r="EC1621" s="27">
        <v>2.411</v>
      </c>
      <c r="ED1621" s="27">
        <v>2.4209999999999998</v>
      </c>
      <c r="EE1621" s="27">
        <v>2.4540000000000002</v>
      </c>
      <c r="EF1621" s="27">
        <v>2.5830000000000002</v>
      </c>
      <c r="EG1621" s="27">
        <v>2.7210000000000001</v>
      </c>
      <c r="EH1621" s="27">
        <v>2.7730000000000001</v>
      </c>
      <c r="EI1621" s="27">
        <v>2.6829999999999998</v>
      </c>
      <c r="EJ1621" s="27">
        <v>2.5790000000000002</v>
      </c>
      <c r="EK1621" s="27">
        <v>2.4750000000000001</v>
      </c>
      <c r="EL1621" s="27">
        <v>2.4489999999999998</v>
      </c>
      <c r="EM1621" s="27">
        <v>2.4489999999999998</v>
      </c>
      <c r="EN1621" s="27">
        <v>2.4510000000000001</v>
      </c>
      <c r="EO1621" s="27">
        <v>2.456</v>
      </c>
      <c r="EP1621" s="27">
        <v>2.4660000000000002</v>
      </c>
      <c r="EQ1621" s="27">
        <v>2.4990000000000001</v>
      </c>
      <c r="ER1621" s="27">
        <v>2.6280000000000001</v>
      </c>
      <c r="ES1621" s="27">
        <v>2.766</v>
      </c>
      <c r="ET1621" s="27">
        <v>2.8279999999999998</v>
      </c>
      <c r="EU1621" s="27">
        <v>2.738</v>
      </c>
      <c r="EV1621" s="27">
        <v>2.6339999999999999</v>
      </c>
      <c r="EW1621" s="27">
        <v>2.5299999999999998</v>
      </c>
      <c r="EX1621" s="27">
        <v>2.504</v>
      </c>
      <c r="EY1621" s="27">
        <v>2.504</v>
      </c>
      <c r="EZ1621" s="27">
        <v>2.5059999999999998</v>
      </c>
      <c r="FA1621" s="27">
        <v>2.5110000000000001</v>
      </c>
      <c r="FB1621" s="27">
        <v>2.5209999999999999</v>
      </c>
      <c r="FC1621" s="27">
        <v>2.5539999999999998</v>
      </c>
      <c r="FD1621" s="27">
        <v>2.6829999999999998</v>
      </c>
      <c r="FE1621" s="27">
        <v>2.8210000000000002</v>
      </c>
      <c r="FF1621" s="27">
        <v>2.8929999999999998</v>
      </c>
      <c r="FG1621" s="27">
        <v>2.8029999999999999</v>
      </c>
      <c r="FH1621" s="27">
        <v>2.6989999999999998</v>
      </c>
      <c r="FI1621" s="27">
        <v>2.5950000000000002</v>
      </c>
      <c r="FJ1621" s="27">
        <v>2.569</v>
      </c>
      <c r="FK1621" s="27">
        <v>2.569</v>
      </c>
      <c r="FL1621" s="27"/>
      <c r="FM1621" s="27"/>
      <c r="FN1621" s="27"/>
      <c r="FO1621" s="27"/>
      <c r="FP1621" s="27"/>
      <c r="FQ1621" s="27"/>
      <c r="FR1621" s="27"/>
      <c r="FS1621" s="27"/>
      <c r="FT1621" s="27"/>
      <c r="FU1621" s="27"/>
      <c r="FV1621" s="27"/>
      <c r="FW1621" s="27"/>
      <c r="FX1621" s="27"/>
      <c r="FY1621" s="27"/>
      <c r="FZ1621" s="27"/>
      <c r="GA1621" s="27"/>
      <c r="GB1621" s="27"/>
      <c r="GC1621" s="27"/>
      <c r="GD1621" s="27"/>
      <c r="GE1621" s="27"/>
      <c r="GF1621" s="27"/>
      <c r="GG1621" s="27"/>
      <c r="GH1621" s="27"/>
      <c r="GI1621" s="27"/>
      <c r="GJ1621" s="27"/>
      <c r="GK1621" s="27"/>
      <c r="GL1621" s="27"/>
      <c r="GM1621" s="27"/>
      <c r="GN1621" s="27"/>
      <c r="GO1621" s="27"/>
      <c r="GP1621" s="27"/>
      <c r="GQ1621" s="27"/>
    </row>
    <row r="1622" spans="1:199" customFormat="1" x14ac:dyDescent="0.2">
      <c r="A1622">
        <f t="shared" si="394"/>
        <v>5</v>
      </c>
      <c r="B1622">
        <f t="shared" si="395"/>
        <v>6</v>
      </c>
      <c r="C1622" s="1">
        <v>36322</v>
      </c>
      <c r="D1622">
        <f t="shared" si="396"/>
        <v>6</v>
      </c>
      <c r="E1622">
        <f t="shared" si="397"/>
        <v>1999</v>
      </c>
      <c r="F1622" s="17">
        <f t="shared" si="384"/>
        <v>0.25089999999999968</v>
      </c>
      <c r="G1622" s="16">
        <f t="shared" si="386"/>
        <v>3.7500000000005862E-3</v>
      </c>
      <c r="H1622" s="16">
        <f t="shared" si="387"/>
        <v>2.9333333333333211E-2</v>
      </c>
      <c r="I1622" s="16">
        <f t="shared" si="388"/>
        <v>3.3083333333333798E-2</v>
      </c>
      <c r="J1622" s="7">
        <f>VLOOKUP(C1622,'Nymex hist.'!A:B,2,0)</f>
        <v>2.3780000000000001</v>
      </c>
      <c r="K1622" s="11">
        <f t="shared" si="398"/>
        <v>2.4135</v>
      </c>
      <c r="L1622" s="11">
        <f t="shared" si="385"/>
        <v>2.6643999999999997</v>
      </c>
      <c r="M1622" s="9">
        <f t="shared" si="389"/>
        <v>2.4780833333333332</v>
      </c>
      <c r="N1622" s="9">
        <f t="shared" si="390"/>
        <v>2.4818333333333338</v>
      </c>
      <c r="O1622" s="9">
        <f t="shared" si="391"/>
        <v>2.511166666666667</v>
      </c>
      <c r="P1622" s="9">
        <f t="shared" si="392"/>
        <v>2.5561666666666665</v>
      </c>
      <c r="Q1622" s="9">
        <f t="shared" si="393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x14ac:dyDescent="0.2">
      <c r="A1623">
        <f t="shared" si="394"/>
        <v>1</v>
      </c>
      <c r="B1623">
        <f t="shared" si="395"/>
        <v>6</v>
      </c>
      <c r="C1623" s="1">
        <v>36325</v>
      </c>
      <c r="D1623">
        <f t="shared" si="396"/>
        <v>6</v>
      </c>
      <c r="E1623">
        <f t="shared" si="397"/>
        <v>1999</v>
      </c>
      <c r="F1623" s="17">
        <f t="shared" si="384"/>
        <v>0.25424999999999986</v>
      </c>
      <c r="G1623" s="16">
        <f t="shared" si="386"/>
        <v>4.0833333333334387E-3</v>
      </c>
      <c r="H1623" s="16">
        <f t="shared" si="387"/>
        <v>2.9333333333333655E-2</v>
      </c>
      <c r="I1623" s="16">
        <f t="shared" si="388"/>
        <v>3.3416666666667094E-2</v>
      </c>
      <c r="J1623" s="7">
        <f>VLOOKUP(C1623,'Nymex hist.'!A:B,2,0)</f>
        <v>2.3719999999999999</v>
      </c>
      <c r="K1623" s="11">
        <f t="shared" si="398"/>
        <v>2.4077500000000001</v>
      </c>
      <c r="L1623" s="11">
        <f t="shared" si="385"/>
        <v>2.6619999999999999</v>
      </c>
      <c r="M1623" s="9">
        <f t="shared" si="389"/>
        <v>2.4757499999999997</v>
      </c>
      <c r="N1623" s="9">
        <f t="shared" si="390"/>
        <v>2.4798333333333331</v>
      </c>
      <c r="O1623" s="9">
        <f t="shared" si="391"/>
        <v>2.5091666666666668</v>
      </c>
      <c r="P1623" s="9">
        <f t="shared" si="392"/>
        <v>2.5541666666666667</v>
      </c>
      <c r="Q1623" s="9">
        <f t="shared" si="393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x14ac:dyDescent="0.2">
      <c r="A1624">
        <f t="shared" si="394"/>
        <v>2</v>
      </c>
      <c r="B1624">
        <f t="shared" si="395"/>
        <v>6</v>
      </c>
      <c r="C1624" s="1">
        <v>36326</v>
      </c>
      <c r="D1624">
        <f t="shared" si="396"/>
        <v>6</v>
      </c>
      <c r="E1624">
        <f t="shared" si="397"/>
        <v>1999</v>
      </c>
      <c r="F1624" s="17">
        <f t="shared" si="384"/>
        <v>0.25540000000000029</v>
      </c>
      <c r="G1624" s="16">
        <f t="shared" si="386"/>
        <v>6.5833333333338295E-3</v>
      </c>
      <c r="H1624" s="16">
        <f t="shared" si="387"/>
        <v>2.9333333333333211E-2</v>
      </c>
      <c r="I1624" s="16">
        <f t="shared" si="388"/>
        <v>3.5916666666667041E-2</v>
      </c>
      <c r="J1624" s="7">
        <f>VLOOKUP(C1624,'Nymex hist.'!A:B,2,0)</f>
        <v>2.367</v>
      </c>
      <c r="K1624" s="11">
        <f t="shared" si="398"/>
        <v>2.4039999999999999</v>
      </c>
      <c r="L1624" s="11">
        <f t="shared" si="385"/>
        <v>2.6594000000000002</v>
      </c>
      <c r="M1624" s="9">
        <f t="shared" si="389"/>
        <v>2.47525</v>
      </c>
      <c r="N1624" s="9">
        <f t="shared" si="390"/>
        <v>2.4818333333333338</v>
      </c>
      <c r="O1624" s="9">
        <f t="shared" si="391"/>
        <v>2.511166666666667</v>
      </c>
      <c r="P1624" s="9">
        <f t="shared" si="392"/>
        <v>2.5561666666666665</v>
      </c>
      <c r="Q1624" s="9">
        <f t="shared" si="393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x14ac:dyDescent="0.2">
      <c r="A1625">
        <f t="shared" si="394"/>
        <v>3</v>
      </c>
      <c r="B1625">
        <f t="shared" si="395"/>
        <v>6</v>
      </c>
      <c r="C1625" s="1">
        <v>36327</v>
      </c>
      <c r="D1625">
        <f t="shared" si="396"/>
        <v>6</v>
      </c>
      <c r="E1625">
        <f t="shared" si="397"/>
        <v>1999</v>
      </c>
      <c r="F1625" s="17">
        <f t="shared" si="384"/>
        <v>0.2675500000000004</v>
      </c>
      <c r="G1625" s="16">
        <f t="shared" si="386"/>
        <v>9.6666666666669343E-3</v>
      </c>
      <c r="H1625" s="16">
        <f t="shared" si="387"/>
        <v>3.0333333333333101E-2</v>
      </c>
      <c r="I1625" s="16">
        <f t="shared" si="388"/>
        <v>4.0000000000000036E-2</v>
      </c>
      <c r="J1625" s="7">
        <f>VLOOKUP(C1625,'Nymex hist.'!A:B,2,0)</f>
        <v>2.327</v>
      </c>
      <c r="K1625" s="11">
        <f t="shared" si="398"/>
        <v>2.3672499999999999</v>
      </c>
      <c r="L1625" s="11">
        <f t="shared" si="385"/>
        <v>2.6348000000000003</v>
      </c>
      <c r="M1625" s="9">
        <f t="shared" si="389"/>
        <v>2.4595833333333332</v>
      </c>
      <c r="N1625" s="9">
        <f t="shared" si="390"/>
        <v>2.4692500000000002</v>
      </c>
      <c r="O1625" s="9">
        <f t="shared" si="391"/>
        <v>2.4995833333333333</v>
      </c>
      <c r="P1625" s="9">
        <f t="shared" si="392"/>
        <v>2.5445833333333336</v>
      </c>
      <c r="Q1625" s="9">
        <f t="shared" si="393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">
      <c r="A1626" s="31">
        <f t="shared" si="394"/>
        <v>4</v>
      </c>
      <c r="B1626" s="31">
        <f t="shared" si="395"/>
        <v>6</v>
      </c>
      <c r="C1626" s="1">
        <v>36328</v>
      </c>
      <c r="D1626">
        <f t="shared" si="396"/>
        <v>6</v>
      </c>
      <c r="E1626">
        <f t="shared" si="397"/>
        <v>1999</v>
      </c>
      <c r="F1626" s="19">
        <f t="shared" si="384"/>
        <v>0.28029999999999999</v>
      </c>
      <c r="G1626" s="19">
        <f t="shared" si="386"/>
        <v>1.483333333333281E-2</v>
      </c>
      <c r="H1626" s="19">
        <f t="shared" si="387"/>
        <v>3.0333333333333545E-2</v>
      </c>
      <c r="I1626" s="19">
        <f t="shared" si="388"/>
        <v>4.5166666666666355E-2</v>
      </c>
      <c r="J1626" s="21">
        <f>VLOOKUP(C1626,'Nymex hist.'!A:B,2,0)</f>
        <v>2.2850000000000001</v>
      </c>
      <c r="K1626" s="21">
        <f t="shared" si="398"/>
        <v>2.3245</v>
      </c>
      <c r="L1626" s="21">
        <f t="shared" si="385"/>
        <v>2.6048</v>
      </c>
      <c r="M1626" s="21">
        <f t="shared" si="389"/>
        <v>2.4394166666666668</v>
      </c>
      <c r="N1626" s="21">
        <f t="shared" si="390"/>
        <v>2.4542499999999996</v>
      </c>
      <c r="O1626" s="21">
        <f t="shared" si="391"/>
        <v>2.4845833333333331</v>
      </c>
      <c r="P1626" s="21">
        <f t="shared" si="392"/>
        <v>2.5295833333333331</v>
      </c>
      <c r="Q1626" s="21">
        <f t="shared" si="393"/>
        <v>2.5845833333333332</v>
      </c>
      <c r="R1626" s="8">
        <v>36328</v>
      </c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9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  <c r="BO1626" s="27"/>
      <c r="BP1626" s="27"/>
      <c r="BQ1626" s="27"/>
      <c r="BR1626" s="27"/>
      <c r="BS1626" s="27"/>
      <c r="BT1626" s="27"/>
      <c r="BU1626" s="27"/>
      <c r="BV1626" s="27"/>
      <c r="BW1626" s="27"/>
      <c r="BX1626" s="27"/>
      <c r="BY1626" s="27"/>
      <c r="BZ1626" s="27"/>
      <c r="CA1626" s="27"/>
      <c r="CB1626" s="27"/>
      <c r="CC1626" s="27"/>
      <c r="CD1626" s="27"/>
      <c r="CE1626" s="27"/>
      <c r="CF1626" s="27"/>
      <c r="CG1626" s="27"/>
      <c r="CH1626" s="27"/>
      <c r="CI1626" s="27"/>
      <c r="CJ1626" s="27"/>
      <c r="CK1626" s="27"/>
      <c r="CL1626" s="27"/>
      <c r="CM1626" s="27"/>
      <c r="CN1626" s="27"/>
      <c r="CO1626" s="27"/>
      <c r="CP1626" s="27"/>
      <c r="CQ1626" s="27"/>
      <c r="CR1626" s="27">
        <v>2.2850000000000001</v>
      </c>
      <c r="CS1626" s="27">
        <v>2.3119999999999998</v>
      </c>
      <c r="CT1626" s="27">
        <v>2.3359999999999999</v>
      </c>
      <c r="CU1626" s="27">
        <v>2.3650000000000002</v>
      </c>
      <c r="CV1626" s="27">
        <v>2.52</v>
      </c>
      <c r="CW1626" s="27">
        <v>2.6720000000000002</v>
      </c>
      <c r="CX1626" s="27">
        <v>2.7250000000000001</v>
      </c>
      <c r="CY1626" s="27">
        <v>2.625</v>
      </c>
      <c r="CZ1626" s="27">
        <v>2.4820000000000002</v>
      </c>
      <c r="DA1626" s="27">
        <v>2.347</v>
      </c>
      <c r="DB1626" s="27">
        <v>2.3050000000000002</v>
      </c>
      <c r="DC1626" s="27">
        <v>2.3010000000000002</v>
      </c>
      <c r="DD1626" s="27">
        <v>2.3050000000000002</v>
      </c>
      <c r="DE1626" s="27">
        <v>2.3159999999999998</v>
      </c>
      <c r="DF1626" s="27">
        <v>2.3290000000000002</v>
      </c>
      <c r="DG1626" s="27">
        <v>2.3639999999999999</v>
      </c>
      <c r="DH1626" s="27">
        <v>2.5139999999999998</v>
      </c>
      <c r="DI1626" s="27">
        <v>2.66</v>
      </c>
      <c r="DJ1626" s="27">
        <v>2.702</v>
      </c>
      <c r="DK1626" s="27">
        <v>2.597</v>
      </c>
      <c r="DL1626" s="27">
        <v>2.484</v>
      </c>
      <c r="DM1626" s="27">
        <v>2.367</v>
      </c>
      <c r="DN1626" s="27">
        <v>2.339</v>
      </c>
      <c r="DO1626" s="27">
        <v>2.339</v>
      </c>
      <c r="DP1626" s="27">
        <v>2.343</v>
      </c>
      <c r="DQ1626" s="27">
        <v>2.3479999999999999</v>
      </c>
      <c r="DR1626" s="27">
        <v>2.3580000000000001</v>
      </c>
      <c r="DS1626" s="27">
        <v>2.3919999999999999</v>
      </c>
      <c r="DT1626" s="27">
        <v>2.5219999999999998</v>
      </c>
      <c r="DU1626" s="27">
        <v>2.66</v>
      </c>
      <c r="DV1626" s="27">
        <v>2.702</v>
      </c>
      <c r="DW1626" s="27">
        <v>2.6120000000000001</v>
      </c>
      <c r="DX1626" s="27">
        <v>2.508</v>
      </c>
      <c r="DY1626" s="27">
        <v>2.4039999999999999</v>
      </c>
      <c r="DZ1626" s="27">
        <v>2.3780000000000001</v>
      </c>
      <c r="EA1626" s="27">
        <v>2.3780000000000001</v>
      </c>
      <c r="EB1626" s="27">
        <v>2.3780000000000001</v>
      </c>
      <c r="EC1626" s="27">
        <v>2.383</v>
      </c>
      <c r="ED1626" s="27">
        <v>2.3929999999999998</v>
      </c>
      <c r="EE1626" s="27">
        <v>2.427</v>
      </c>
      <c r="EF1626" s="27">
        <v>2.5569999999999999</v>
      </c>
      <c r="EG1626" s="27">
        <v>2.6949999999999998</v>
      </c>
      <c r="EH1626" s="27">
        <v>2.7469999999999999</v>
      </c>
      <c r="EI1626" s="27">
        <v>2.657</v>
      </c>
      <c r="EJ1626" s="27">
        <v>2.5529999999999999</v>
      </c>
      <c r="EK1626" s="27">
        <v>2.4489999999999998</v>
      </c>
      <c r="EL1626" s="27">
        <v>2.423</v>
      </c>
      <c r="EM1626" s="27">
        <v>2.423</v>
      </c>
      <c r="EN1626" s="27">
        <v>2.423</v>
      </c>
      <c r="EO1626" s="27">
        <v>2.4279999999999999</v>
      </c>
      <c r="EP1626" s="27">
        <v>2.4380000000000002</v>
      </c>
      <c r="EQ1626" s="27">
        <v>2.472</v>
      </c>
      <c r="ER1626" s="27">
        <v>2.6019999999999999</v>
      </c>
      <c r="ES1626" s="27">
        <v>2.74</v>
      </c>
      <c r="ET1626" s="27">
        <v>2.802</v>
      </c>
      <c r="EU1626" s="27">
        <v>2.7120000000000002</v>
      </c>
      <c r="EV1626" s="27">
        <v>2.6080000000000001</v>
      </c>
      <c r="EW1626" s="27">
        <v>2.504</v>
      </c>
      <c r="EX1626" s="27">
        <v>2.4780000000000002</v>
      </c>
      <c r="EY1626" s="27">
        <v>2.4780000000000002</v>
      </c>
      <c r="EZ1626" s="27">
        <v>2.4780000000000002</v>
      </c>
      <c r="FA1626" s="27">
        <v>2.4830000000000001</v>
      </c>
      <c r="FB1626" s="27">
        <v>2.4929999999999999</v>
      </c>
      <c r="FC1626" s="27">
        <v>2.5270000000000001</v>
      </c>
      <c r="FD1626" s="27">
        <v>2.657</v>
      </c>
      <c r="FE1626" s="27">
        <v>2.7949999999999999</v>
      </c>
      <c r="FF1626" s="27">
        <v>2.867</v>
      </c>
      <c r="FG1626" s="27">
        <v>2.7770000000000001</v>
      </c>
      <c r="FH1626" s="27">
        <v>2.673</v>
      </c>
      <c r="FI1626" s="27">
        <v>2.569</v>
      </c>
      <c r="FJ1626" s="27">
        <v>2.5430000000000001</v>
      </c>
      <c r="FK1626" s="27">
        <v>2.5430000000000001</v>
      </c>
      <c r="FL1626" s="27"/>
      <c r="FM1626" s="27"/>
      <c r="FN1626" s="27"/>
      <c r="FO1626" s="27"/>
      <c r="FP1626" s="27"/>
      <c r="FQ1626" s="27"/>
      <c r="FR1626" s="27"/>
      <c r="FS1626" s="27"/>
      <c r="FT1626" s="27"/>
      <c r="FU1626" s="27"/>
      <c r="FV1626" s="27"/>
      <c r="FW1626" s="27"/>
      <c r="FX1626" s="27"/>
      <c r="FY1626" s="27"/>
      <c r="FZ1626" s="27"/>
      <c r="GA1626" s="27"/>
      <c r="GB1626" s="27"/>
      <c r="GC1626" s="27"/>
      <c r="GD1626" s="27"/>
      <c r="GE1626" s="27"/>
      <c r="GF1626" s="27"/>
      <c r="GG1626" s="27"/>
      <c r="GH1626" s="27"/>
      <c r="GI1626" s="27"/>
      <c r="GJ1626" s="27"/>
      <c r="GK1626" s="27"/>
      <c r="GL1626" s="27"/>
      <c r="GM1626" s="27"/>
      <c r="GN1626" s="27"/>
      <c r="GO1626" s="27"/>
      <c r="GP1626" s="27"/>
      <c r="GQ1626" s="27"/>
    </row>
    <row r="1627" spans="1:199" customFormat="1" x14ac:dyDescent="0.2">
      <c r="A1627">
        <f t="shared" si="394"/>
        <v>5</v>
      </c>
      <c r="B1627">
        <f t="shared" si="395"/>
        <v>6</v>
      </c>
      <c r="C1627" s="1">
        <v>36329</v>
      </c>
      <c r="D1627">
        <f t="shared" si="396"/>
        <v>6</v>
      </c>
      <c r="E1627">
        <f t="shared" si="397"/>
        <v>1999</v>
      </c>
      <c r="F1627" s="17">
        <f t="shared" si="384"/>
        <v>0.26599999999999957</v>
      </c>
      <c r="G1627" s="16">
        <f t="shared" si="386"/>
        <v>1.4666666666666828E-2</v>
      </c>
      <c r="H1627" s="16">
        <f t="shared" si="387"/>
        <v>3.1333333333332991E-2</v>
      </c>
      <c r="I1627" s="16">
        <f t="shared" si="388"/>
        <v>4.5999999999999819E-2</v>
      </c>
      <c r="J1627" s="7">
        <f>VLOOKUP(C1627,'Nymex hist.'!A:B,2,0)</f>
        <v>2.3079999999999998</v>
      </c>
      <c r="K1627" s="11">
        <f t="shared" si="398"/>
        <v>2.3460000000000001</v>
      </c>
      <c r="L1627" s="11">
        <f t="shared" si="385"/>
        <v>2.6119999999999997</v>
      </c>
      <c r="M1627" s="9">
        <f t="shared" si="389"/>
        <v>2.4430000000000001</v>
      </c>
      <c r="N1627" s="9">
        <f t="shared" si="390"/>
        <v>2.4576666666666669</v>
      </c>
      <c r="O1627" s="9">
        <f t="shared" si="391"/>
        <v>2.4889999999999999</v>
      </c>
      <c r="P1627" s="9">
        <f t="shared" si="392"/>
        <v>2.5339999999999998</v>
      </c>
      <c r="Q1627" s="9">
        <f t="shared" si="393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x14ac:dyDescent="0.2">
      <c r="A1628">
        <f t="shared" si="394"/>
        <v>1</v>
      </c>
      <c r="B1628">
        <f t="shared" si="395"/>
        <v>6</v>
      </c>
      <c r="C1628" s="1">
        <v>36332</v>
      </c>
      <c r="D1628">
        <f t="shared" si="396"/>
        <v>6</v>
      </c>
      <c r="E1628">
        <f t="shared" si="397"/>
        <v>1999</v>
      </c>
      <c r="F1628" s="17">
        <f t="shared" si="384"/>
        <v>0.28430000000000044</v>
      </c>
      <c r="G1628" s="16">
        <f t="shared" si="386"/>
        <v>2.4166666666666892E-2</v>
      </c>
      <c r="H1628" s="16">
        <f t="shared" si="387"/>
        <v>3.3499999999999641E-2</v>
      </c>
      <c r="I1628" s="16">
        <f t="shared" si="388"/>
        <v>5.7666666666666533E-2</v>
      </c>
      <c r="J1628" s="7">
        <f>VLOOKUP(C1628,'Nymex hist.'!A:B,2,0)</f>
        <v>2.2370000000000001</v>
      </c>
      <c r="K1628" s="11">
        <f t="shared" si="398"/>
        <v>2.2805</v>
      </c>
      <c r="L1628" s="11">
        <f t="shared" si="385"/>
        <v>2.5648000000000004</v>
      </c>
      <c r="M1628" s="9">
        <f t="shared" si="389"/>
        <v>2.4110833333333335</v>
      </c>
      <c r="N1628" s="9">
        <f t="shared" si="390"/>
        <v>2.4352500000000004</v>
      </c>
      <c r="O1628" s="9">
        <f t="shared" si="391"/>
        <v>2.46875</v>
      </c>
      <c r="P1628" s="9">
        <f t="shared" si="392"/>
        <v>2.5137499999999999</v>
      </c>
      <c r="Q1628" s="9">
        <f t="shared" si="393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x14ac:dyDescent="0.2">
      <c r="A1629">
        <f t="shared" si="394"/>
        <v>2</v>
      </c>
      <c r="B1629">
        <f t="shared" si="395"/>
        <v>6</v>
      </c>
      <c r="C1629" s="1">
        <v>36333</v>
      </c>
      <c r="D1629">
        <f t="shared" si="396"/>
        <v>6</v>
      </c>
      <c r="E1629">
        <f t="shared" si="397"/>
        <v>1999</v>
      </c>
      <c r="F1629" s="17">
        <f t="shared" si="384"/>
        <v>0.27994999999999992</v>
      </c>
      <c r="G1629" s="16">
        <f t="shared" si="386"/>
        <v>2.491666666666692E-2</v>
      </c>
      <c r="H1629" s="16">
        <f t="shared" si="387"/>
        <v>3.3499999999999641E-2</v>
      </c>
      <c r="I1629" s="16">
        <f t="shared" si="388"/>
        <v>5.8416666666666561E-2</v>
      </c>
      <c r="J1629" s="7">
        <f>VLOOKUP(C1629,'Nymex hist.'!A:B,2,0)</f>
        <v>2.238</v>
      </c>
      <c r="K1629" s="11">
        <f t="shared" si="398"/>
        <v>2.2842500000000001</v>
      </c>
      <c r="L1629" s="11">
        <f t="shared" si="385"/>
        <v>2.5642</v>
      </c>
      <c r="M1629" s="9">
        <f t="shared" si="389"/>
        <v>2.4103333333333334</v>
      </c>
      <c r="N1629" s="9">
        <f t="shared" si="390"/>
        <v>2.4352500000000004</v>
      </c>
      <c r="O1629" s="9">
        <f t="shared" si="391"/>
        <v>2.46875</v>
      </c>
      <c r="P1629" s="9">
        <f t="shared" si="392"/>
        <v>2.5137499999999999</v>
      </c>
      <c r="Q1629" s="9">
        <f t="shared" si="393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x14ac:dyDescent="0.2">
      <c r="A1630">
        <f t="shared" si="394"/>
        <v>3</v>
      </c>
      <c r="B1630">
        <f t="shared" si="395"/>
        <v>6</v>
      </c>
      <c r="C1630" s="1">
        <v>36334</v>
      </c>
      <c r="D1630">
        <f t="shared" si="396"/>
        <v>6</v>
      </c>
      <c r="E1630">
        <f t="shared" si="397"/>
        <v>1999</v>
      </c>
      <c r="F1630" s="17">
        <f t="shared" si="384"/>
        <v>0.27139999999999986</v>
      </c>
      <c r="G1630" s="16">
        <f t="shared" si="386"/>
        <v>1.8833333333333702E-2</v>
      </c>
      <c r="H1630" s="16">
        <f t="shared" si="387"/>
        <v>3.3500000000000085E-2</v>
      </c>
      <c r="I1630" s="16">
        <f t="shared" si="388"/>
        <v>5.2333333333333787E-2</v>
      </c>
      <c r="J1630" s="7">
        <f>VLOOKUP(C1630,'Nymex hist.'!A:B,2,0)</f>
        <v>2.2639999999999998</v>
      </c>
      <c r="K1630" s="11">
        <f t="shared" si="398"/>
        <v>2.31</v>
      </c>
      <c r="L1630" s="11">
        <f t="shared" si="385"/>
        <v>2.5813999999999999</v>
      </c>
      <c r="M1630" s="9">
        <f t="shared" si="389"/>
        <v>2.4214166666666666</v>
      </c>
      <c r="N1630" s="9">
        <f t="shared" si="390"/>
        <v>2.4402500000000003</v>
      </c>
      <c r="O1630" s="9">
        <f t="shared" si="391"/>
        <v>2.4737500000000003</v>
      </c>
      <c r="P1630" s="9">
        <f t="shared" si="392"/>
        <v>2.5187499999999998</v>
      </c>
      <c r="Q1630" s="9">
        <f t="shared" si="393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">
      <c r="A1631" s="31">
        <f t="shared" si="394"/>
        <v>4</v>
      </c>
      <c r="B1631" s="31">
        <f t="shared" si="395"/>
        <v>6</v>
      </c>
      <c r="C1631" s="1">
        <v>36335</v>
      </c>
      <c r="D1631">
        <f t="shared" si="396"/>
        <v>6</v>
      </c>
      <c r="E1631">
        <f t="shared" si="397"/>
        <v>1999</v>
      </c>
      <c r="F1631" s="19">
        <f t="shared" si="384"/>
        <v>0.26045000000000051</v>
      </c>
      <c r="G1631" s="19">
        <f t="shared" si="386"/>
        <v>1.683333333333259E-2</v>
      </c>
      <c r="H1631" s="19">
        <f t="shared" si="387"/>
        <v>3.5000000000000142E-2</v>
      </c>
      <c r="I1631" s="19">
        <f t="shared" si="388"/>
        <v>5.1833333333332732E-2</v>
      </c>
      <c r="J1631" s="21">
        <f>VLOOKUP(C1631,'Nymex hist.'!A:B,2,0)</f>
        <v>2.2949999999999999</v>
      </c>
      <c r="K1631" s="21">
        <f t="shared" si="398"/>
        <v>2.3397499999999996</v>
      </c>
      <c r="L1631" s="21">
        <f t="shared" si="385"/>
        <v>2.6002000000000001</v>
      </c>
      <c r="M1631" s="21">
        <f t="shared" si="389"/>
        <v>2.4336666666666669</v>
      </c>
      <c r="N1631" s="21">
        <f t="shared" si="390"/>
        <v>2.4504999999999995</v>
      </c>
      <c r="O1631" s="21">
        <f t="shared" si="391"/>
        <v>2.4854999999999996</v>
      </c>
      <c r="P1631" s="21">
        <f t="shared" si="392"/>
        <v>2.5305000000000004</v>
      </c>
      <c r="Q1631" s="21">
        <f t="shared" si="393"/>
        <v>2.5855000000000001</v>
      </c>
      <c r="R1631" s="8">
        <v>36335</v>
      </c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9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  <c r="BO1631" s="27"/>
      <c r="BP1631" s="27"/>
      <c r="BQ1631" s="27"/>
      <c r="BR1631" s="27"/>
      <c r="BS1631" s="27"/>
      <c r="BT1631" s="27"/>
      <c r="BU1631" s="27"/>
      <c r="BV1631" s="27"/>
      <c r="BW1631" s="27"/>
      <c r="BX1631" s="27"/>
      <c r="BY1631" s="27"/>
      <c r="BZ1631" s="27"/>
      <c r="CA1631" s="27"/>
      <c r="CB1631" s="27"/>
      <c r="CC1631" s="27"/>
      <c r="CD1631" s="27"/>
      <c r="CE1631" s="27"/>
      <c r="CF1631" s="27"/>
      <c r="CG1631" s="27"/>
      <c r="CH1631" s="27"/>
      <c r="CI1631" s="27"/>
      <c r="CJ1631" s="27"/>
      <c r="CK1631" s="27"/>
      <c r="CL1631" s="27"/>
      <c r="CM1631" s="27"/>
      <c r="CN1631" s="27"/>
      <c r="CO1631" s="27"/>
      <c r="CP1631" s="27"/>
      <c r="CQ1631" s="27"/>
      <c r="CR1631" s="27">
        <v>2.2949999999999999</v>
      </c>
      <c r="CS1631" s="27">
        <v>2.3319999999999999</v>
      </c>
      <c r="CT1631" s="27">
        <v>2.355</v>
      </c>
      <c r="CU1631" s="27">
        <v>2.3769999999999998</v>
      </c>
      <c r="CV1631" s="27">
        <v>2.5219999999999998</v>
      </c>
      <c r="CW1631" s="27">
        <v>2.669</v>
      </c>
      <c r="CX1631" s="27">
        <v>2.722</v>
      </c>
      <c r="CY1631" s="27">
        <v>2.6139999999999999</v>
      </c>
      <c r="CZ1631" s="27">
        <v>2.4740000000000002</v>
      </c>
      <c r="DA1631" s="27">
        <v>2.3439999999999999</v>
      </c>
      <c r="DB1631" s="27">
        <v>2.302</v>
      </c>
      <c r="DC1631" s="27">
        <v>2.2970000000000002</v>
      </c>
      <c r="DD1631" s="27">
        <v>2.302</v>
      </c>
      <c r="DE1631" s="27">
        <v>2.3119999999999998</v>
      </c>
      <c r="DF1631" s="27">
        <v>2.3250000000000002</v>
      </c>
      <c r="DG1631" s="27">
        <v>2.355</v>
      </c>
      <c r="DH1631" s="27">
        <v>2.5049999999999999</v>
      </c>
      <c r="DI1631" s="27">
        <v>2.6520000000000001</v>
      </c>
      <c r="DJ1631" s="27">
        <v>2.6949999999999998</v>
      </c>
      <c r="DK1631" s="27">
        <v>2.59</v>
      </c>
      <c r="DL1631" s="27">
        <v>2.4769999999999999</v>
      </c>
      <c r="DM1631" s="27">
        <v>2.36</v>
      </c>
      <c r="DN1631" s="27">
        <v>2.3340000000000001</v>
      </c>
      <c r="DO1631" s="27">
        <v>2.3340000000000001</v>
      </c>
      <c r="DP1631" s="27">
        <v>2.339</v>
      </c>
      <c r="DQ1631" s="27">
        <v>2.3450000000000002</v>
      </c>
      <c r="DR1631" s="27">
        <v>2.3559999999999999</v>
      </c>
      <c r="DS1631" s="27">
        <v>2.391</v>
      </c>
      <c r="DT1631" s="27">
        <v>2.5230000000000001</v>
      </c>
      <c r="DU1631" s="27">
        <v>2.6619999999999999</v>
      </c>
      <c r="DV1631" s="27">
        <v>2.7050000000000001</v>
      </c>
      <c r="DW1631" s="27">
        <v>2.6150000000000002</v>
      </c>
      <c r="DX1631" s="27">
        <v>2.5110000000000001</v>
      </c>
      <c r="DY1631" s="27">
        <v>2.407</v>
      </c>
      <c r="DZ1631" s="27">
        <v>2.3809999999999998</v>
      </c>
      <c r="EA1631" s="27">
        <v>2.3809999999999998</v>
      </c>
      <c r="EB1631" s="27">
        <v>2.3740000000000001</v>
      </c>
      <c r="EC1631" s="27">
        <v>2.38</v>
      </c>
      <c r="ED1631" s="27">
        <v>2.391</v>
      </c>
      <c r="EE1631" s="27">
        <v>2.4260000000000002</v>
      </c>
      <c r="EF1631" s="27">
        <v>2.5579999999999998</v>
      </c>
      <c r="EG1631" s="27">
        <v>2.6970000000000001</v>
      </c>
      <c r="EH1631" s="27">
        <v>2.75</v>
      </c>
      <c r="EI1631" s="27">
        <v>2.66</v>
      </c>
      <c r="EJ1631" s="27">
        <v>2.556</v>
      </c>
      <c r="EK1631" s="27">
        <v>2.452</v>
      </c>
      <c r="EL1631" s="27">
        <v>2.4260000000000002</v>
      </c>
      <c r="EM1631" s="27">
        <v>2.4260000000000002</v>
      </c>
      <c r="EN1631" s="27">
        <v>2.419</v>
      </c>
      <c r="EO1631" s="27">
        <v>2.4249999999999998</v>
      </c>
      <c r="EP1631" s="27">
        <v>2.4359999999999999</v>
      </c>
      <c r="EQ1631" s="27">
        <v>2.4710000000000001</v>
      </c>
      <c r="ER1631" s="27">
        <v>2.6030000000000002</v>
      </c>
      <c r="ES1631" s="27">
        <v>2.742</v>
      </c>
      <c r="ET1631" s="27">
        <v>2.8050000000000002</v>
      </c>
      <c r="EU1631" s="27">
        <v>2.7149999999999999</v>
      </c>
      <c r="EV1631" s="27">
        <v>2.6110000000000002</v>
      </c>
      <c r="EW1631" s="27">
        <v>2.5070000000000001</v>
      </c>
      <c r="EX1631" s="27">
        <v>2.4809999999999999</v>
      </c>
      <c r="EY1631" s="27">
        <v>2.4809999999999999</v>
      </c>
      <c r="EZ1631" s="27">
        <v>2.4740000000000002</v>
      </c>
      <c r="FA1631" s="27">
        <v>2.48</v>
      </c>
      <c r="FB1631" s="27">
        <v>2.4910000000000001</v>
      </c>
      <c r="FC1631" s="27">
        <v>2.5259999999999998</v>
      </c>
      <c r="FD1631" s="27">
        <v>2.6579999999999999</v>
      </c>
      <c r="FE1631" s="27">
        <v>2.7970000000000002</v>
      </c>
      <c r="FF1631" s="27">
        <v>2.87</v>
      </c>
      <c r="FG1631" s="27">
        <v>2.78</v>
      </c>
      <c r="FH1631" s="27">
        <v>2.6760000000000002</v>
      </c>
      <c r="FI1631" s="27">
        <v>2.5720000000000001</v>
      </c>
      <c r="FJ1631" s="27">
        <v>2.5459999999999998</v>
      </c>
      <c r="FK1631" s="27">
        <v>2.5459999999999998</v>
      </c>
      <c r="FL1631" s="27"/>
      <c r="FM1631" s="27"/>
      <c r="FN1631" s="27"/>
      <c r="FO1631" s="27"/>
      <c r="FP1631" s="27"/>
      <c r="FQ1631" s="27"/>
      <c r="FR1631" s="27"/>
      <c r="FS1631" s="27"/>
      <c r="FT1631" s="27"/>
      <c r="FU1631" s="27"/>
      <c r="FV1631" s="27"/>
      <c r="FW1631" s="27"/>
      <c r="FX1631" s="27"/>
      <c r="FY1631" s="27"/>
      <c r="FZ1631" s="27"/>
      <c r="GA1631" s="27"/>
      <c r="GB1631" s="27"/>
      <c r="GC1631" s="27"/>
      <c r="GD1631" s="27"/>
      <c r="GE1631" s="27"/>
      <c r="GF1631" s="27"/>
      <c r="GG1631" s="27"/>
      <c r="GH1631" s="27"/>
      <c r="GI1631" s="27"/>
      <c r="GJ1631" s="27"/>
      <c r="GK1631" s="27"/>
      <c r="GL1631" s="27"/>
      <c r="GM1631" s="27"/>
      <c r="GN1631" s="27"/>
      <c r="GO1631" s="27"/>
      <c r="GP1631" s="27"/>
      <c r="GQ1631" s="27"/>
    </row>
    <row r="1632" spans="1:199" customFormat="1" x14ac:dyDescent="0.2">
      <c r="A1632">
        <f t="shared" si="394"/>
        <v>5</v>
      </c>
      <c r="B1632">
        <f t="shared" si="395"/>
        <v>6</v>
      </c>
      <c r="C1632" s="1">
        <v>36336</v>
      </c>
      <c r="D1632">
        <f t="shared" si="396"/>
        <v>6</v>
      </c>
      <c r="E1632">
        <f t="shared" si="397"/>
        <v>1999</v>
      </c>
      <c r="F1632" s="17">
        <f t="shared" si="384"/>
        <v>0.27565000000000017</v>
      </c>
      <c r="G1632" s="16">
        <f t="shared" si="386"/>
        <v>2.4666666666667059E-2</v>
      </c>
      <c r="H1632" s="16">
        <f t="shared" si="387"/>
        <v>3.6083333333333911E-2</v>
      </c>
      <c r="I1632" s="16">
        <f t="shared" si="388"/>
        <v>6.075000000000097E-2</v>
      </c>
      <c r="J1632" s="7">
        <f>VLOOKUP(C1632,'Nymex hist.'!A:B,2,0)</f>
        <v>2.258</v>
      </c>
      <c r="K1632" s="11">
        <f t="shared" si="398"/>
        <v>2.3047499999999999</v>
      </c>
      <c r="L1632" s="11">
        <f t="shared" si="385"/>
        <v>2.5804</v>
      </c>
      <c r="M1632" s="9">
        <f t="shared" si="389"/>
        <v>2.4177499999999998</v>
      </c>
      <c r="N1632" s="9">
        <f t="shared" si="390"/>
        <v>2.4424166666666669</v>
      </c>
      <c r="O1632" s="9">
        <f t="shared" si="391"/>
        <v>2.4785000000000008</v>
      </c>
      <c r="P1632" s="9">
        <f t="shared" si="392"/>
        <v>2.5234999999999999</v>
      </c>
      <c r="Q1632" s="9">
        <f t="shared" si="393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x14ac:dyDescent="0.2">
      <c r="A1633">
        <f t="shared" si="394"/>
        <v>1</v>
      </c>
      <c r="B1633">
        <f t="shared" si="395"/>
        <v>6</v>
      </c>
      <c r="C1633" s="1">
        <v>36339</v>
      </c>
      <c r="D1633">
        <f t="shared" si="396"/>
        <v>6</v>
      </c>
      <c r="E1633">
        <f t="shared" si="397"/>
        <v>1999</v>
      </c>
      <c r="F1633" s="17">
        <f t="shared" si="384"/>
        <v>0.27214999999999989</v>
      </c>
      <c r="G1633" s="16">
        <f t="shared" si="386"/>
        <v>2.0833333333333925E-2</v>
      </c>
      <c r="H1633" s="16">
        <f t="shared" si="387"/>
        <v>3.4708333333333119E-2</v>
      </c>
      <c r="I1633" s="16">
        <f t="shared" si="388"/>
        <v>5.5541666666667044E-2</v>
      </c>
      <c r="J1633" s="7">
        <f>VLOOKUP(C1633,'Nymex hist.'!A:B,2,0)</f>
        <v>2.262</v>
      </c>
      <c r="K1633" s="11">
        <f t="shared" si="398"/>
        <v>2.3272500000000003</v>
      </c>
      <c r="L1633" s="11">
        <f t="shared" si="385"/>
        <v>2.5994000000000002</v>
      </c>
      <c r="M1633" s="9">
        <f t="shared" si="389"/>
        <v>2.4245833333333331</v>
      </c>
      <c r="N1633" s="9">
        <f t="shared" si="390"/>
        <v>2.445416666666667</v>
      </c>
      <c r="O1633" s="9">
        <f t="shared" si="391"/>
        <v>2.4801250000000001</v>
      </c>
      <c r="P1633" s="9">
        <f t="shared" si="392"/>
        <v>2.5201166666666666</v>
      </c>
      <c r="Q1633" s="9">
        <f t="shared" si="393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x14ac:dyDescent="0.2">
      <c r="A1634">
        <f t="shared" si="394"/>
        <v>2</v>
      </c>
      <c r="B1634">
        <f t="shared" si="395"/>
        <v>6</v>
      </c>
      <c r="C1634" s="1">
        <v>36340</v>
      </c>
      <c r="D1634">
        <f t="shared" si="396"/>
        <v>6</v>
      </c>
      <c r="E1634">
        <f t="shared" si="397"/>
        <v>1999</v>
      </c>
      <c r="F1634" s="17">
        <f t="shared" si="384"/>
        <v>0.26025000000000009</v>
      </c>
      <c r="G1634" s="16">
        <f t="shared" si="386"/>
        <v>1.4916666666666245E-2</v>
      </c>
      <c r="H1634" s="16">
        <f t="shared" si="387"/>
        <v>3.5366666666666546E-2</v>
      </c>
      <c r="I1634" s="16">
        <f t="shared" si="388"/>
        <v>5.0283333333332791E-2</v>
      </c>
      <c r="J1634" s="7">
        <f>VLOOKUP(C1634,'Nymex hist.'!A:B,2,0)</f>
        <v>2.4</v>
      </c>
      <c r="K1634" s="11">
        <f t="shared" si="398"/>
        <v>2.37975</v>
      </c>
      <c r="L1634" s="11">
        <f t="shared" si="385"/>
        <v>2.64</v>
      </c>
      <c r="M1634" s="9">
        <f t="shared" si="389"/>
        <v>2.4465833333333333</v>
      </c>
      <c r="N1634" s="9">
        <f t="shared" si="390"/>
        <v>2.4614999999999996</v>
      </c>
      <c r="O1634" s="9">
        <f t="shared" si="391"/>
        <v>2.4968666666666661</v>
      </c>
      <c r="P1634" s="9">
        <f t="shared" si="392"/>
        <v>2.5368833333333338</v>
      </c>
      <c r="Q1634" s="9">
        <f t="shared" si="393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x14ac:dyDescent="0.2">
      <c r="A1635">
        <f t="shared" si="394"/>
        <v>3</v>
      </c>
      <c r="B1635">
        <f t="shared" si="395"/>
        <v>6</v>
      </c>
      <c r="C1635" s="1">
        <v>36341</v>
      </c>
      <c r="D1635">
        <f t="shared" si="396"/>
        <v>6</v>
      </c>
      <c r="E1635">
        <f t="shared" si="397"/>
        <v>1999</v>
      </c>
      <c r="F1635" s="17">
        <f t="shared" si="384"/>
        <v>0.26364999999999972</v>
      </c>
      <c r="G1635" s="16">
        <f t="shared" si="386"/>
        <v>1.1583333333333279E-2</v>
      </c>
      <c r="H1635" s="16">
        <f t="shared" si="387"/>
        <v>3.5375000000000156E-2</v>
      </c>
      <c r="I1635" s="16">
        <f t="shared" si="388"/>
        <v>4.6958333333333435E-2</v>
      </c>
      <c r="J1635" s="7">
        <f>VLOOKUP(C1635,'Nymex hist.'!A:B,2,0)</f>
        <v>2.3940000000000001</v>
      </c>
      <c r="K1635" s="11">
        <f t="shared" si="398"/>
        <v>2.3777500000000003</v>
      </c>
      <c r="L1635" s="11">
        <f t="shared" si="385"/>
        <v>2.6414</v>
      </c>
      <c r="M1635" s="9">
        <f t="shared" si="389"/>
        <v>2.4439166666666665</v>
      </c>
      <c r="N1635" s="9">
        <f t="shared" si="390"/>
        <v>2.4554999999999998</v>
      </c>
      <c r="O1635" s="9">
        <f t="shared" si="391"/>
        <v>2.490875</v>
      </c>
      <c r="P1635" s="9">
        <f t="shared" si="392"/>
        <v>2.5308833333333336</v>
      </c>
      <c r="Q1635" s="9">
        <f t="shared" si="393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">
      <c r="A1636" s="31">
        <f t="shared" si="394"/>
        <v>4</v>
      </c>
      <c r="B1636" s="31">
        <f t="shared" si="395"/>
        <v>7</v>
      </c>
      <c r="C1636" s="1">
        <v>36342</v>
      </c>
      <c r="D1636">
        <f t="shared" si="396"/>
        <v>7</v>
      </c>
      <c r="E1636">
        <f t="shared" si="397"/>
        <v>1999</v>
      </c>
      <c r="F1636" s="19">
        <f t="shared" si="384"/>
        <v>0.2535999999999996</v>
      </c>
      <c r="G1636" s="19">
        <f t="shared" si="386"/>
        <v>2.0666666666666611E-2</v>
      </c>
      <c r="H1636" s="19">
        <f t="shared" si="387"/>
        <v>3.4949999999999815E-2</v>
      </c>
      <c r="I1636" s="19">
        <f t="shared" si="388"/>
        <v>5.5616666666666426E-2</v>
      </c>
      <c r="J1636" s="21">
        <f>VLOOKUP(C1636,'Nymex hist.'!A:B,2,0)</f>
        <v>2.3090000000000002</v>
      </c>
      <c r="K1636" s="21">
        <f t="shared" si="398"/>
        <v>2.3330000000000002</v>
      </c>
      <c r="L1636" s="21">
        <f t="shared" si="385"/>
        <v>2.5865999999999998</v>
      </c>
      <c r="M1636" s="21">
        <f t="shared" si="389"/>
        <v>2.4162500000000002</v>
      </c>
      <c r="N1636" s="21">
        <f t="shared" si="390"/>
        <v>2.4369166666666668</v>
      </c>
      <c r="O1636" s="21">
        <f t="shared" si="391"/>
        <v>2.4718666666666667</v>
      </c>
      <c r="P1636" s="21">
        <f t="shared" si="392"/>
        <v>2.5118583333333331</v>
      </c>
      <c r="Q1636" s="21">
        <f t="shared" si="393"/>
        <v>2.5618916666666665</v>
      </c>
      <c r="R1636" s="8">
        <v>36342</v>
      </c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9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  <c r="BO1636" s="27"/>
      <c r="BP1636" s="27"/>
      <c r="BQ1636" s="27"/>
      <c r="BR1636" s="27"/>
      <c r="BS1636" s="27"/>
      <c r="BT1636" s="27"/>
      <c r="BU1636" s="27"/>
      <c r="BV1636" s="27"/>
      <c r="BW1636" s="27"/>
      <c r="BX1636" s="27"/>
      <c r="BY1636" s="27"/>
      <c r="BZ1636" s="27"/>
      <c r="CA1636" s="27"/>
      <c r="CB1636" s="27"/>
      <c r="CC1636" s="27"/>
      <c r="CD1636" s="27"/>
      <c r="CE1636" s="27"/>
      <c r="CF1636" s="27"/>
      <c r="CG1636" s="27"/>
      <c r="CH1636" s="27"/>
      <c r="CI1636" s="27"/>
      <c r="CJ1636" s="27"/>
      <c r="CK1636" s="27"/>
      <c r="CL1636" s="27"/>
      <c r="CM1636" s="27"/>
      <c r="CN1636" s="27"/>
      <c r="CO1636" s="27"/>
      <c r="CP1636" s="27"/>
      <c r="CQ1636" s="27"/>
      <c r="CR1636" s="27"/>
      <c r="CS1636" s="27">
        <v>2.3090000000000002</v>
      </c>
      <c r="CT1636" s="27">
        <v>2.3330000000000002</v>
      </c>
      <c r="CU1636" s="27">
        <v>2.3570000000000002</v>
      </c>
      <c r="CV1636" s="27">
        <v>2.5070000000000001</v>
      </c>
      <c r="CW1636" s="27">
        <v>2.657</v>
      </c>
      <c r="CX1636" s="27">
        <v>2.7120000000000002</v>
      </c>
      <c r="CY1636" s="27">
        <v>2.6</v>
      </c>
      <c r="CZ1636" s="27">
        <v>2.4569999999999999</v>
      </c>
      <c r="DA1636" s="27">
        <v>2.33</v>
      </c>
      <c r="DB1636" s="27">
        <v>2.2850000000000001</v>
      </c>
      <c r="DC1636" s="27">
        <v>2.2799999999999998</v>
      </c>
      <c r="DD1636" s="27">
        <v>2.282</v>
      </c>
      <c r="DE1636" s="27">
        <v>2.2949999999999999</v>
      </c>
      <c r="DF1636" s="27">
        <v>2.3050000000000002</v>
      </c>
      <c r="DG1636" s="27">
        <v>2.335</v>
      </c>
      <c r="DH1636" s="27">
        <v>2.4849999999999999</v>
      </c>
      <c r="DI1636" s="27">
        <v>2.629</v>
      </c>
      <c r="DJ1636" s="27">
        <v>2.6739999999999999</v>
      </c>
      <c r="DK1636" s="27">
        <v>2.5720000000000001</v>
      </c>
      <c r="DL1636" s="27">
        <v>2.464</v>
      </c>
      <c r="DM1636" s="27">
        <v>2.347</v>
      </c>
      <c r="DN1636" s="27">
        <v>2.3210000000000002</v>
      </c>
      <c r="DO1636" s="27">
        <v>2.3199999999999998</v>
      </c>
      <c r="DP1636" s="27">
        <v>2.327</v>
      </c>
      <c r="DQ1636" s="27">
        <v>2.335</v>
      </c>
      <c r="DR1636" s="27">
        <v>2.3490000000000002</v>
      </c>
      <c r="DS1636" s="27">
        <v>2.379</v>
      </c>
      <c r="DT1636" s="27">
        <v>2.5089999999999999</v>
      </c>
      <c r="DU1636" s="27">
        <v>2.6459999999999999</v>
      </c>
      <c r="DV1636" s="27">
        <v>2.6909999999999998</v>
      </c>
      <c r="DW1636" s="27">
        <v>2.6</v>
      </c>
      <c r="DX1636" s="27">
        <v>2.496</v>
      </c>
      <c r="DY1636" s="27">
        <v>2.3919999999999999</v>
      </c>
      <c r="DZ1636" s="27">
        <v>2.3660000000000001</v>
      </c>
      <c r="EA1636" s="27">
        <v>2.3660000000000001</v>
      </c>
      <c r="EB1636" s="27">
        <v>2.3723000000000001</v>
      </c>
      <c r="EC1636" s="27">
        <v>2.3672</v>
      </c>
      <c r="ED1636" s="27">
        <v>2.3813</v>
      </c>
      <c r="EE1636" s="27">
        <v>2.4112</v>
      </c>
      <c r="EF1636" s="27">
        <v>2.5411999999999999</v>
      </c>
      <c r="EG1636" s="27">
        <v>2.6781999999999999</v>
      </c>
      <c r="EH1636" s="27">
        <v>2.7309999999999999</v>
      </c>
      <c r="EI1636" s="27">
        <v>2.64</v>
      </c>
      <c r="EJ1636" s="27">
        <v>2.536</v>
      </c>
      <c r="EK1636" s="27">
        <v>2.4319999999999999</v>
      </c>
      <c r="EL1636" s="27">
        <v>2.4060000000000001</v>
      </c>
      <c r="EM1636" s="27">
        <v>2.4060000000000001</v>
      </c>
      <c r="EN1636" s="27">
        <v>2.4121999999999999</v>
      </c>
      <c r="EO1636" s="27">
        <v>2.4072</v>
      </c>
      <c r="EP1636" s="27">
        <v>2.4213</v>
      </c>
      <c r="EQ1636" s="27">
        <v>2.4512</v>
      </c>
      <c r="ER1636" s="27">
        <v>2.5811999999999999</v>
      </c>
      <c r="ES1636" s="27">
        <v>2.7181999999999999</v>
      </c>
      <c r="ET1636" s="27">
        <v>2.7810000000000001</v>
      </c>
      <c r="EU1636" s="27">
        <v>2.69</v>
      </c>
      <c r="EV1636" s="27">
        <v>2.5859999999999999</v>
      </c>
      <c r="EW1636" s="27">
        <v>2.4820000000000002</v>
      </c>
      <c r="EX1636" s="27">
        <v>2.456</v>
      </c>
      <c r="EY1636" s="27">
        <v>2.456</v>
      </c>
      <c r="EZ1636" s="27">
        <v>2.4622999999999999</v>
      </c>
      <c r="FA1636" s="27">
        <v>2.4573</v>
      </c>
      <c r="FB1636" s="27">
        <v>2.4712000000000001</v>
      </c>
      <c r="FC1636" s="27">
        <v>2.5013000000000001</v>
      </c>
      <c r="FD1636" s="27">
        <v>2.6313</v>
      </c>
      <c r="FE1636" s="27">
        <v>2.7683</v>
      </c>
      <c r="FF1636" s="27">
        <v>2.8410000000000002</v>
      </c>
      <c r="FG1636" s="27">
        <v>2.75</v>
      </c>
      <c r="FH1636" s="27">
        <v>2.6459999999999999</v>
      </c>
      <c r="FI1636" s="27">
        <v>2.5419999999999998</v>
      </c>
      <c r="FJ1636" s="27">
        <v>2.516</v>
      </c>
      <c r="FK1636" s="27">
        <v>2.516</v>
      </c>
      <c r="FL1636" s="27">
        <v>2.5223</v>
      </c>
      <c r="FM1636" s="27"/>
      <c r="FN1636" s="27"/>
      <c r="FO1636" s="27"/>
      <c r="FP1636" s="27"/>
      <c r="FQ1636" s="27"/>
      <c r="FR1636" s="27"/>
      <c r="FS1636" s="27"/>
      <c r="FT1636" s="27"/>
      <c r="FU1636" s="27"/>
      <c r="FV1636" s="27"/>
      <c r="FW1636" s="27"/>
      <c r="FX1636" s="27"/>
      <c r="FY1636" s="27"/>
      <c r="FZ1636" s="27"/>
      <c r="GA1636" s="27"/>
      <c r="GB1636" s="27"/>
      <c r="GC1636" s="27"/>
      <c r="GD1636" s="27"/>
      <c r="GE1636" s="27"/>
      <c r="GF1636" s="27"/>
      <c r="GG1636" s="27"/>
      <c r="GH1636" s="27"/>
      <c r="GI1636" s="27"/>
      <c r="GJ1636" s="27"/>
      <c r="GK1636" s="27"/>
      <c r="GL1636" s="27"/>
      <c r="GM1636" s="27"/>
      <c r="GN1636" s="27"/>
      <c r="GO1636" s="27"/>
      <c r="GP1636" s="27"/>
      <c r="GQ1636" s="27"/>
    </row>
    <row r="1637" spans="1:199" customFormat="1" x14ac:dyDescent="0.2">
      <c r="A1637">
        <f t="shared" si="394"/>
        <v>5</v>
      </c>
      <c r="B1637">
        <f t="shared" si="395"/>
        <v>7</v>
      </c>
      <c r="C1637" s="1">
        <v>36343</v>
      </c>
      <c r="D1637">
        <f t="shared" si="396"/>
        <v>7</v>
      </c>
      <c r="E1637">
        <f t="shared" si="397"/>
        <v>1999</v>
      </c>
      <c r="F1637" s="17">
        <f t="shared" si="384"/>
        <v>0.25999999999999934</v>
      </c>
      <c r="G1637" s="16">
        <f t="shared" si="386"/>
        <v>1.7249999999999766E-2</v>
      </c>
      <c r="H1637" s="16">
        <f t="shared" si="387"/>
        <v>3.2224999999999948E-2</v>
      </c>
      <c r="I1637" s="16">
        <f t="shared" si="388"/>
        <v>4.9474999999999714E-2</v>
      </c>
      <c r="J1637" s="7">
        <f>VLOOKUP(C1637,'Nymex hist.'!A:B,2,0)</f>
        <v>2.2869999999999999</v>
      </c>
      <c r="K1637" s="11">
        <f t="shared" si="398"/>
        <v>2.31</v>
      </c>
      <c r="L1637" s="11">
        <f t="shared" si="385"/>
        <v>2.5699999999999994</v>
      </c>
      <c r="M1637" s="9">
        <f t="shared" si="389"/>
        <v>2.4087500000000004</v>
      </c>
      <c r="N1637" s="9">
        <f t="shared" si="390"/>
        <v>2.4260000000000002</v>
      </c>
      <c r="O1637" s="9">
        <f t="shared" si="391"/>
        <v>2.4582250000000001</v>
      </c>
      <c r="P1637" s="9">
        <f t="shared" si="392"/>
        <v>2.4982250000000001</v>
      </c>
      <c r="Q1637" s="9">
        <f t="shared" si="393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x14ac:dyDescent="0.2">
      <c r="A1638">
        <f t="shared" si="394"/>
        <v>2</v>
      </c>
      <c r="B1638">
        <f t="shared" si="395"/>
        <v>7</v>
      </c>
      <c r="C1638" s="1">
        <v>36347</v>
      </c>
      <c r="D1638">
        <f t="shared" si="396"/>
        <v>7</v>
      </c>
      <c r="E1638">
        <f t="shared" si="397"/>
        <v>1999</v>
      </c>
      <c r="F1638" s="17">
        <f t="shared" si="384"/>
        <v>0.30266666666666664</v>
      </c>
      <c r="G1638" s="16">
        <f t="shared" si="386"/>
        <v>2.5999999999999357E-2</v>
      </c>
      <c r="H1638" s="16">
        <f t="shared" si="387"/>
        <v>3.3216666666667116E-2</v>
      </c>
      <c r="I1638" s="16">
        <f t="shared" si="388"/>
        <v>5.9216666666666473E-2</v>
      </c>
      <c r="J1638" s="7">
        <f>VLOOKUP(C1638,'Nymex hist.'!A:B,2,0)</f>
        <v>2.1909999999999998</v>
      </c>
      <c r="K1638" s="11">
        <f t="shared" si="398"/>
        <v>2.2223333333333333</v>
      </c>
      <c r="L1638" s="11">
        <f t="shared" si="385"/>
        <v>2.5249999999999999</v>
      </c>
      <c r="M1638" s="9">
        <f t="shared" si="389"/>
        <v>2.3911666666666669</v>
      </c>
      <c r="N1638" s="9">
        <f t="shared" si="390"/>
        <v>2.4171666666666662</v>
      </c>
      <c r="O1638" s="9">
        <f t="shared" si="391"/>
        <v>2.4503833333333334</v>
      </c>
      <c r="P1638" s="9">
        <f t="shared" si="392"/>
        <v>2.4903833333333334</v>
      </c>
      <c r="Q1638" s="9">
        <f t="shared" si="393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x14ac:dyDescent="0.2">
      <c r="A1639">
        <f t="shared" si="394"/>
        <v>3</v>
      </c>
      <c r="B1639">
        <f t="shared" si="395"/>
        <v>7</v>
      </c>
      <c r="C1639" s="1">
        <v>36348</v>
      </c>
      <c r="D1639">
        <f t="shared" si="396"/>
        <v>7</v>
      </c>
      <c r="E1639">
        <f t="shared" si="397"/>
        <v>1999</v>
      </c>
      <c r="F1639" s="17">
        <f t="shared" si="384"/>
        <v>0.3309333333333333</v>
      </c>
      <c r="G1639" s="16">
        <f t="shared" si="386"/>
        <v>3.3083333333332909E-2</v>
      </c>
      <c r="H1639" s="16">
        <f t="shared" si="387"/>
        <v>3.3550000000000413E-2</v>
      </c>
      <c r="I1639" s="16">
        <f t="shared" si="388"/>
        <v>6.6633333333333322E-2</v>
      </c>
      <c r="J1639" s="7">
        <f>VLOOKUP(C1639,'Nymex hist.'!A:B,2,0)</f>
        <v>2.141</v>
      </c>
      <c r="K1639" s="11">
        <f t="shared" ref="K1639:K1670" si="399">AVERAGE(CO1639:CU1639)</f>
        <v>2.1756666666666664</v>
      </c>
      <c r="L1639" s="11">
        <f t="shared" si="385"/>
        <v>2.5065999999999997</v>
      </c>
      <c r="M1639" s="9">
        <f t="shared" si="389"/>
        <v>2.3840833333333333</v>
      </c>
      <c r="N1639" s="9">
        <f t="shared" si="390"/>
        <v>2.4171666666666662</v>
      </c>
      <c r="O1639" s="9">
        <f t="shared" si="391"/>
        <v>2.4507166666666667</v>
      </c>
      <c r="P1639" s="9">
        <f t="shared" si="392"/>
        <v>2.4907166666666667</v>
      </c>
      <c r="Q1639" s="9">
        <f t="shared" si="393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">
      <c r="A1640" s="31">
        <f t="shared" si="394"/>
        <v>4</v>
      </c>
      <c r="B1640" s="31">
        <f t="shared" si="395"/>
        <v>7</v>
      </c>
      <c r="C1640" s="1">
        <v>36349</v>
      </c>
      <c r="D1640">
        <f t="shared" si="396"/>
        <v>7</v>
      </c>
      <c r="E1640">
        <f t="shared" si="397"/>
        <v>1999</v>
      </c>
      <c r="F1640" s="19">
        <f t="shared" ref="F1640:F1699" si="400">L1640-K1640</f>
        <v>0.3255333333333339</v>
      </c>
      <c r="G1640" s="19">
        <f t="shared" si="386"/>
        <v>3.3666666666666512E-2</v>
      </c>
      <c r="H1640" s="19">
        <f t="shared" si="387"/>
        <v>3.3416666666667094E-2</v>
      </c>
      <c r="I1640" s="19">
        <f t="shared" si="388"/>
        <v>6.7083333333333606E-2</v>
      </c>
      <c r="J1640" s="21">
        <f>VLOOKUP(C1640,'Nymex hist.'!A:B,2,0)</f>
        <v>2.1619999999999999</v>
      </c>
      <c r="K1640" s="21">
        <f t="shared" si="399"/>
        <v>2.1926666666666663</v>
      </c>
      <c r="L1640" s="21">
        <f t="shared" ref="L1640:L1699" si="401">AVERAGE(CV1640:CZ1640)</f>
        <v>2.5182000000000002</v>
      </c>
      <c r="M1640" s="21">
        <f t="shared" si="389"/>
        <v>2.3935</v>
      </c>
      <c r="N1640" s="21">
        <f t="shared" si="390"/>
        <v>2.4271666666666665</v>
      </c>
      <c r="O1640" s="21">
        <f t="shared" si="391"/>
        <v>2.4605833333333336</v>
      </c>
      <c r="P1640" s="21">
        <f t="shared" si="392"/>
        <v>2.5005833333333332</v>
      </c>
      <c r="Q1640" s="21">
        <f t="shared" si="393"/>
        <v>2.5555833333333333</v>
      </c>
      <c r="R1640" s="8">
        <v>36349</v>
      </c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9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  <c r="BO1640" s="27"/>
      <c r="BP1640" s="27"/>
      <c r="BQ1640" s="27"/>
      <c r="BR1640" s="27"/>
      <c r="BS1640" s="27"/>
      <c r="BT1640" s="27"/>
      <c r="BU1640" s="27"/>
      <c r="BV1640" s="27"/>
      <c r="BW1640" s="27"/>
      <c r="BX1640" s="27"/>
      <c r="BY1640" s="27"/>
      <c r="BZ1640" s="27"/>
      <c r="CA1640" s="27"/>
      <c r="CB1640" s="27"/>
      <c r="CC1640" s="27"/>
      <c r="CD1640" s="27"/>
      <c r="CE1640" s="27"/>
      <c r="CF1640" s="27"/>
      <c r="CG1640" s="27"/>
      <c r="CH1640" s="27"/>
      <c r="CI1640" s="27"/>
      <c r="CJ1640" s="27"/>
      <c r="CK1640" s="27"/>
      <c r="CL1640" s="27"/>
      <c r="CM1640" s="27"/>
      <c r="CN1640" s="27"/>
      <c r="CO1640" s="27"/>
      <c r="CP1640" s="27"/>
      <c r="CQ1640" s="27"/>
      <c r="CR1640" s="27"/>
      <c r="CS1640" s="27">
        <v>2.1619999999999999</v>
      </c>
      <c r="CT1640" s="27">
        <v>2.1890000000000001</v>
      </c>
      <c r="CU1640" s="27">
        <v>2.2269999999999999</v>
      </c>
      <c r="CV1640" s="27">
        <v>2.4039999999999999</v>
      </c>
      <c r="CW1640" s="27">
        <v>2.5819999999999999</v>
      </c>
      <c r="CX1640" s="27">
        <v>2.6419999999999999</v>
      </c>
      <c r="CY1640" s="27">
        <v>2.544</v>
      </c>
      <c r="CZ1640" s="27">
        <v>2.419</v>
      </c>
      <c r="DA1640" s="27">
        <v>2.3090000000000002</v>
      </c>
      <c r="DB1640" s="27">
        <v>2.2669999999999999</v>
      </c>
      <c r="DC1640" s="27">
        <v>2.27</v>
      </c>
      <c r="DD1640" s="27">
        <v>2.2719999999999998</v>
      </c>
      <c r="DE1640" s="27">
        <v>2.2850000000000001</v>
      </c>
      <c r="DF1640" s="27">
        <v>2.2949999999999999</v>
      </c>
      <c r="DG1640" s="27">
        <v>2.3260000000000001</v>
      </c>
      <c r="DH1640" s="27">
        <v>2.4750000000000001</v>
      </c>
      <c r="DI1640" s="27">
        <v>2.6179999999999999</v>
      </c>
      <c r="DJ1640" s="27">
        <v>2.665</v>
      </c>
      <c r="DK1640" s="27">
        <v>2.5630000000000002</v>
      </c>
      <c r="DL1640" s="27">
        <v>2.4550000000000001</v>
      </c>
      <c r="DM1640" s="27">
        <v>2.3380000000000001</v>
      </c>
      <c r="DN1640" s="27">
        <v>2.3119999999999998</v>
      </c>
      <c r="DO1640" s="27">
        <v>2.3119999999999998</v>
      </c>
      <c r="DP1640" s="27">
        <v>2.319</v>
      </c>
      <c r="DQ1640" s="27">
        <v>2.327</v>
      </c>
      <c r="DR1640" s="27">
        <v>2.3370000000000002</v>
      </c>
      <c r="DS1640" s="27">
        <v>2.367</v>
      </c>
      <c r="DT1640" s="27">
        <v>2.4969999999999999</v>
      </c>
      <c r="DU1640" s="27">
        <v>2.6339999999999999</v>
      </c>
      <c r="DV1640" s="27">
        <v>2.6789999999999998</v>
      </c>
      <c r="DW1640" s="27">
        <v>2.5880000000000001</v>
      </c>
      <c r="DX1640" s="27">
        <v>2.484</v>
      </c>
      <c r="DY1640" s="27">
        <v>2.38</v>
      </c>
      <c r="DZ1640" s="27">
        <v>2.3540000000000001</v>
      </c>
      <c r="EA1640" s="27">
        <v>2.355</v>
      </c>
      <c r="EB1640" s="27">
        <v>2.3650000000000002</v>
      </c>
      <c r="EC1640" s="27">
        <v>2.359</v>
      </c>
      <c r="ED1640" s="27">
        <v>2.3690000000000002</v>
      </c>
      <c r="EE1640" s="27">
        <v>2.399</v>
      </c>
      <c r="EF1640" s="27">
        <v>2.5289999999999999</v>
      </c>
      <c r="EG1640" s="27">
        <v>2.6659999999999999</v>
      </c>
      <c r="EH1640" s="27">
        <v>2.7189999999999999</v>
      </c>
      <c r="EI1640" s="27">
        <v>2.6280000000000001</v>
      </c>
      <c r="EJ1640" s="27">
        <v>2.524</v>
      </c>
      <c r="EK1640" s="27">
        <v>2.42</v>
      </c>
      <c r="EL1640" s="27">
        <v>2.3940000000000001</v>
      </c>
      <c r="EM1640" s="27">
        <v>2.395</v>
      </c>
      <c r="EN1640" s="27">
        <v>2.4049999999999998</v>
      </c>
      <c r="EO1640" s="27">
        <v>2.399</v>
      </c>
      <c r="EP1640" s="27">
        <v>2.4089999999999998</v>
      </c>
      <c r="EQ1640" s="27">
        <v>2.4390000000000001</v>
      </c>
      <c r="ER1640" s="27">
        <v>2.569</v>
      </c>
      <c r="ES1640" s="27">
        <v>2.706</v>
      </c>
      <c r="ET1640" s="27">
        <v>2.774</v>
      </c>
      <c r="EU1640" s="27">
        <v>2.6829999999999998</v>
      </c>
      <c r="EV1640" s="27">
        <v>2.5790000000000002</v>
      </c>
      <c r="EW1640" s="27">
        <v>2.4750000000000001</v>
      </c>
      <c r="EX1640" s="27">
        <v>2.4489999999999998</v>
      </c>
      <c r="EY1640" s="27">
        <v>2.4500000000000002</v>
      </c>
      <c r="EZ1640" s="27">
        <v>2.46</v>
      </c>
      <c r="FA1640" s="27">
        <v>2.4540000000000002</v>
      </c>
      <c r="FB1640" s="27">
        <v>2.464</v>
      </c>
      <c r="FC1640" s="27">
        <v>2.4940000000000002</v>
      </c>
      <c r="FD1640" s="27">
        <v>2.6240000000000001</v>
      </c>
      <c r="FE1640" s="27">
        <v>2.7610000000000001</v>
      </c>
      <c r="FF1640" s="27">
        <v>2.839</v>
      </c>
      <c r="FG1640" s="27">
        <v>2.7480000000000002</v>
      </c>
      <c r="FH1640" s="27">
        <v>2.6440000000000001</v>
      </c>
      <c r="FI1640" s="27">
        <v>2.54</v>
      </c>
      <c r="FJ1640" s="27">
        <v>2.5139999999999998</v>
      </c>
      <c r="FK1640" s="27">
        <v>2.5150000000000001</v>
      </c>
      <c r="FL1640" s="27">
        <v>2.5249999999999999</v>
      </c>
      <c r="FM1640" s="27"/>
      <c r="FN1640" s="27"/>
      <c r="FO1640" s="27"/>
      <c r="FP1640" s="27"/>
      <c r="FQ1640" s="27"/>
      <c r="FR1640" s="27"/>
      <c r="FS1640" s="27"/>
      <c r="FT1640" s="27"/>
      <c r="FU1640" s="27"/>
      <c r="FV1640" s="27"/>
      <c r="FW1640" s="27"/>
      <c r="FX1640" s="27"/>
      <c r="FY1640" s="27"/>
      <c r="FZ1640" s="27"/>
      <c r="GA1640" s="27"/>
      <c r="GB1640" s="27"/>
      <c r="GC1640" s="27"/>
      <c r="GD1640" s="27"/>
      <c r="GE1640" s="27"/>
      <c r="GF1640" s="27"/>
      <c r="GG1640" s="27"/>
      <c r="GH1640" s="27"/>
      <c r="GI1640" s="27"/>
      <c r="GJ1640" s="27"/>
      <c r="GK1640" s="27"/>
      <c r="GL1640" s="27"/>
      <c r="GM1640" s="27"/>
      <c r="GN1640" s="27"/>
      <c r="GO1640" s="27"/>
      <c r="GP1640" s="27"/>
      <c r="GQ1640" s="27"/>
    </row>
    <row r="1641" spans="1:199" customFormat="1" x14ac:dyDescent="0.2">
      <c r="A1641">
        <f t="shared" si="394"/>
        <v>5</v>
      </c>
      <c r="B1641">
        <f t="shared" si="395"/>
        <v>7</v>
      </c>
      <c r="C1641" s="1">
        <v>36350</v>
      </c>
      <c r="D1641">
        <f t="shared" si="396"/>
        <v>7</v>
      </c>
      <c r="E1641">
        <f t="shared" si="397"/>
        <v>1999</v>
      </c>
      <c r="F1641" s="17">
        <f t="shared" si="400"/>
        <v>0.33266666666666644</v>
      </c>
      <c r="G1641" s="16">
        <f t="shared" si="386"/>
        <v>3.5166666666666568E-2</v>
      </c>
      <c r="H1641" s="16">
        <f t="shared" si="387"/>
        <v>3.164166666666679E-2</v>
      </c>
      <c r="I1641" s="16">
        <f t="shared" si="388"/>
        <v>6.6808333333333358E-2</v>
      </c>
      <c r="J1641" s="7">
        <f>VLOOKUP(C1641,'Nymex hist.'!A:B,2,0)</f>
        <v>2.1629999999999998</v>
      </c>
      <c r="K1641" s="11">
        <f t="shared" si="399"/>
        <v>2.1983333333333337</v>
      </c>
      <c r="L1641" s="11">
        <f t="shared" si="401"/>
        <v>2.5310000000000001</v>
      </c>
      <c r="M1641" s="9">
        <f t="shared" si="389"/>
        <v>2.4049999999999998</v>
      </c>
      <c r="N1641" s="9">
        <f t="shared" si="390"/>
        <v>2.4401666666666664</v>
      </c>
      <c r="O1641" s="9">
        <f t="shared" si="391"/>
        <v>2.4718083333333332</v>
      </c>
      <c r="P1641" s="9">
        <f t="shared" si="392"/>
        <v>2.5118</v>
      </c>
      <c r="Q1641" s="9">
        <f t="shared" si="393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x14ac:dyDescent="0.2">
      <c r="A1642">
        <f t="shared" si="394"/>
        <v>1</v>
      </c>
      <c r="B1642">
        <f t="shared" si="395"/>
        <v>7</v>
      </c>
      <c r="C1642" s="1">
        <v>36353</v>
      </c>
      <c r="D1642">
        <f t="shared" si="396"/>
        <v>7</v>
      </c>
      <c r="E1642">
        <f t="shared" si="397"/>
        <v>1999</v>
      </c>
      <c r="F1642" s="17">
        <f t="shared" si="400"/>
        <v>0.34839999999999982</v>
      </c>
      <c r="G1642" s="16">
        <f t="shared" si="386"/>
        <v>3.4333333333333105E-2</v>
      </c>
      <c r="H1642" s="16">
        <f t="shared" si="387"/>
        <v>3.164166666666679E-2</v>
      </c>
      <c r="I1642" s="16">
        <f t="shared" si="388"/>
        <v>6.5974999999999895E-2</v>
      </c>
      <c r="J1642" s="7">
        <f>VLOOKUP(C1642,'Nymex hist.'!A:B,2,0)</f>
        <v>2.1440000000000001</v>
      </c>
      <c r="K1642" s="11">
        <f t="shared" si="399"/>
        <v>2.1830000000000003</v>
      </c>
      <c r="L1642" s="11">
        <f t="shared" si="401"/>
        <v>2.5314000000000001</v>
      </c>
      <c r="M1642" s="9">
        <f t="shared" si="389"/>
        <v>2.4058333333333333</v>
      </c>
      <c r="N1642" s="9">
        <f t="shared" si="390"/>
        <v>2.4401666666666664</v>
      </c>
      <c r="O1642" s="9">
        <f t="shared" si="391"/>
        <v>2.4718083333333332</v>
      </c>
      <c r="P1642" s="9">
        <f t="shared" si="392"/>
        <v>2.5118</v>
      </c>
      <c r="Q1642" s="9">
        <f t="shared" si="393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x14ac:dyDescent="0.2">
      <c r="A1643">
        <f t="shared" si="394"/>
        <v>2</v>
      </c>
      <c r="B1643">
        <f t="shared" si="395"/>
        <v>7</v>
      </c>
      <c r="C1643" s="1">
        <v>36354</v>
      </c>
      <c r="D1643">
        <f t="shared" si="396"/>
        <v>7</v>
      </c>
      <c r="E1643">
        <f t="shared" si="397"/>
        <v>1999</v>
      </c>
      <c r="F1643" s="17">
        <f t="shared" si="400"/>
        <v>0.34499999999999975</v>
      </c>
      <c r="G1643" s="16">
        <f t="shared" si="386"/>
        <v>2.9749999999999943E-2</v>
      </c>
      <c r="H1643" s="16">
        <f t="shared" si="387"/>
        <v>3.1733333333333835E-2</v>
      </c>
      <c r="I1643" s="16">
        <f t="shared" si="388"/>
        <v>6.1483333333333778E-2</v>
      </c>
      <c r="J1643" s="7">
        <f>VLOOKUP(C1643,'Nymex hist.'!A:B,2,0)</f>
        <v>2.1760000000000002</v>
      </c>
      <c r="K1643" s="11">
        <f t="shared" si="399"/>
        <v>2.2160000000000002</v>
      </c>
      <c r="L1643" s="11">
        <f t="shared" si="401"/>
        <v>2.5609999999999999</v>
      </c>
      <c r="M1643" s="9">
        <f t="shared" si="389"/>
        <v>2.4254166666666666</v>
      </c>
      <c r="N1643" s="9">
        <f t="shared" si="390"/>
        <v>2.4551666666666665</v>
      </c>
      <c r="O1643" s="9">
        <f t="shared" si="391"/>
        <v>2.4869000000000003</v>
      </c>
      <c r="P1643" s="9">
        <f t="shared" si="392"/>
        <v>2.5268999999999999</v>
      </c>
      <c r="Q1643" s="9">
        <f t="shared" si="393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x14ac:dyDescent="0.2">
      <c r="A1644">
        <f t="shared" si="394"/>
        <v>3</v>
      </c>
      <c r="B1644">
        <f t="shared" si="395"/>
        <v>7</v>
      </c>
      <c r="C1644" s="1">
        <v>36355</v>
      </c>
      <c r="D1644">
        <f t="shared" si="396"/>
        <v>7</v>
      </c>
      <c r="E1644">
        <f t="shared" si="397"/>
        <v>1999</v>
      </c>
      <c r="F1644" s="17">
        <f t="shared" si="400"/>
        <v>0.36713333333333331</v>
      </c>
      <c r="G1644" s="16">
        <f t="shared" si="386"/>
        <v>2.8249999999999886E-2</v>
      </c>
      <c r="H1644" s="16">
        <f t="shared" si="387"/>
        <v>3.2774999999999999E-2</v>
      </c>
      <c r="I1644" s="16">
        <f t="shared" si="388"/>
        <v>6.1024999999999885E-2</v>
      </c>
      <c r="J1644" s="7">
        <f>VLOOKUP(C1644,'Nymex hist.'!A:B,2,0)</f>
        <v>2.1459999999999999</v>
      </c>
      <c r="K1644" s="11">
        <f t="shared" si="399"/>
        <v>2.1856666666666666</v>
      </c>
      <c r="L1644" s="11">
        <f t="shared" si="401"/>
        <v>2.5528</v>
      </c>
      <c r="M1644" s="9">
        <f t="shared" si="389"/>
        <v>2.4269166666666666</v>
      </c>
      <c r="N1644" s="9">
        <f t="shared" si="390"/>
        <v>2.4551666666666665</v>
      </c>
      <c r="O1644" s="9">
        <f t="shared" si="391"/>
        <v>2.4879416666666665</v>
      </c>
      <c r="P1644" s="9">
        <f t="shared" si="392"/>
        <v>2.527941666666667</v>
      </c>
      <c r="Q1644" s="9">
        <f t="shared" si="393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">
      <c r="A1645" s="31">
        <f t="shared" si="394"/>
        <v>4</v>
      </c>
      <c r="B1645" s="31">
        <f t="shared" si="395"/>
        <v>7</v>
      </c>
      <c r="C1645" s="1">
        <v>36356</v>
      </c>
      <c r="D1645">
        <f t="shared" si="396"/>
        <v>7</v>
      </c>
      <c r="E1645">
        <f t="shared" si="397"/>
        <v>1999</v>
      </c>
      <c r="F1645" s="19">
        <f t="shared" si="400"/>
        <v>0.36319999999999997</v>
      </c>
      <c r="G1645" s="19">
        <f t="shared" si="386"/>
        <v>2.5166666666666337E-2</v>
      </c>
      <c r="H1645" s="19">
        <f t="shared" si="387"/>
        <v>3.2774999999999999E-2</v>
      </c>
      <c r="I1645" s="19">
        <f t="shared" si="388"/>
        <v>5.7941666666666336E-2</v>
      </c>
      <c r="J1645" s="21">
        <f>VLOOKUP(C1645,'Nymex hist.'!A:B,2,0)</f>
        <v>2.1789999999999998</v>
      </c>
      <c r="K1645" s="21">
        <f t="shared" si="399"/>
        <v>2.214</v>
      </c>
      <c r="L1645" s="21">
        <f t="shared" si="401"/>
        <v>2.5771999999999999</v>
      </c>
      <c r="M1645" s="21">
        <f t="shared" si="389"/>
        <v>2.4420000000000002</v>
      </c>
      <c r="N1645" s="21">
        <f t="shared" si="390"/>
        <v>2.4671666666666665</v>
      </c>
      <c r="O1645" s="21">
        <f t="shared" si="391"/>
        <v>2.4999416666666665</v>
      </c>
      <c r="P1645" s="21">
        <f t="shared" si="392"/>
        <v>2.5399416666666665</v>
      </c>
      <c r="Q1645" s="21">
        <f t="shared" si="393"/>
        <v>2.5899416666666668</v>
      </c>
      <c r="R1645" s="8">
        <v>36356</v>
      </c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9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  <c r="BO1645" s="27"/>
      <c r="BP1645" s="27"/>
      <c r="BQ1645" s="27"/>
      <c r="BR1645" s="27"/>
      <c r="BS1645" s="27"/>
      <c r="BT1645" s="27"/>
      <c r="BU1645" s="27"/>
      <c r="BV1645" s="27"/>
      <c r="BW1645" s="27"/>
      <c r="BX1645" s="27"/>
      <c r="BY1645" s="27"/>
      <c r="BZ1645" s="27"/>
      <c r="CA1645" s="27"/>
      <c r="CB1645" s="27"/>
      <c r="CC1645" s="27"/>
      <c r="CD1645" s="27"/>
      <c r="CE1645" s="27"/>
      <c r="CF1645" s="27"/>
      <c r="CG1645" s="27"/>
      <c r="CH1645" s="27"/>
      <c r="CI1645" s="27"/>
      <c r="CJ1645" s="27"/>
      <c r="CK1645" s="27"/>
      <c r="CL1645" s="27"/>
      <c r="CM1645" s="27"/>
      <c r="CN1645" s="27"/>
      <c r="CO1645" s="27"/>
      <c r="CP1645" s="27"/>
      <c r="CQ1645" s="27"/>
      <c r="CR1645" s="27"/>
      <c r="CS1645" s="27">
        <v>2.1789999999999998</v>
      </c>
      <c r="CT1645" s="27">
        <v>2.2090000000000001</v>
      </c>
      <c r="CU1645" s="27">
        <v>2.254</v>
      </c>
      <c r="CV1645" s="27">
        <v>2.4489999999999998</v>
      </c>
      <c r="CW1645" s="27">
        <v>2.645</v>
      </c>
      <c r="CX1645" s="27">
        <v>2.7050000000000001</v>
      </c>
      <c r="CY1645" s="27">
        <v>2.605</v>
      </c>
      <c r="CZ1645" s="27">
        <v>2.4820000000000002</v>
      </c>
      <c r="DA1645" s="27">
        <v>2.3650000000000002</v>
      </c>
      <c r="DB1645" s="27">
        <v>2.3149999999999999</v>
      </c>
      <c r="DC1645" s="27">
        <v>2.3149999999999999</v>
      </c>
      <c r="DD1645" s="27">
        <v>2.3149999999999999</v>
      </c>
      <c r="DE1645" s="27">
        <v>2.3250000000000002</v>
      </c>
      <c r="DF1645" s="27">
        <v>2.335</v>
      </c>
      <c r="DG1645" s="27">
        <v>2.367</v>
      </c>
      <c r="DH1645" s="27">
        <v>2.5169999999999999</v>
      </c>
      <c r="DI1645" s="27">
        <v>2.6579999999999999</v>
      </c>
      <c r="DJ1645" s="27">
        <v>2.7050000000000001</v>
      </c>
      <c r="DK1645" s="27">
        <v>2.6030000000000002</v>
      </c>
      <c r="DL1645" s="27">
        <v>2.4950000000000001</v>
      </c>
      <c r="DM1645" s="27">
        <v>2.3780000000000001</v>
      </c>
      <c r="DN1645" s="27">
        <v>2.3519999999999999</v>
      </c>
      <c r="DO1645" s="27">
        <v>2.3519999999999999</v>
      </c>
      <c r="DP1645" s="27">
        <v>2.359</v>
      </c>
      <c r="DQ1645" s="27">
        <v>2.367</v>
      </c>
      <c r="DR1645" s="27">
        <v>2.3769999999999998</v>
      </c>
      <c r="DS1645" s="27">
        <v>2.407</v>
      </c>
      <c r="DT1645" s="27">
        <v>2.5369999999999999</v>
      </c>
      <c r="DU1645" s="27">
        <v>2.6739999999999999</v>
      </c>
      <c r="DV1645" s="27">
        <v>2.718</v>
      </c>
      <c r="DW1645" s="27">
        <v>2.6259999999999999</v>
      </c>
      <c r="DX1645" s="27">
        <v>2.5209999999999999</v>
      </c>
      <c r="DY1645" s="27">
        <v>2.4169999999999998</v>
      </c>
      <c r="DZ1645" s="27">
        <v>2.391</v>
      </c>
      <c r="EA1645" s="27">
        <v>2.3919999999999999</v>
      </c>
      <c r="EB1645" s="27">
        <v>2.3973</v>
      </c>
      <c r="EC1645" s="27">
        <v>2.4020000000000001</v>
      </c>
      <c r="ED1645" s="27">
        <v>2.4119999999999999</v>
      </c>
      <c r="EE1645" s="27">
        <v>2.4420000000000002</v>
      </c>
      <c r="EF1645" s="27">
        <v>2.5720000000000001</v>
      </c>
      <c r="EG1645" s="27">
        <v>2.7090000000000001</v>
      </c>
      <c r="EH1645" s="27">
        <v>2.758</v>
      </c>
      <c r="EI1645" s="27">
        <v>2.6659999999999999</v>
      </c>
      <c r="EJ1645" s="27">
        <v>2.5609999999999999</v>
      </c>
      <c r="EK1645" s="27">
        <v>2.4569999999999999</v>
      </c>
      <c r="EL1645" s="27">
        <v>2.431</v>
      </c>
      <c r="EM1645" s="27">
        <v>2.4319999999999999</v>
      </c>
      <c r="EN1645" s="27">
        <v>2.4373</v>
      </c>
      <c r="EO1645" s="27">
        <v>2.4420000000000002</v>
      </c>
      <c r="EP1645" s="27">
        <v>2.452</v>
      </c>
      <c r="EQ1645" s="27">
        <v>2.4820000000000002</v>
      </c>
      <c r="ER1645" s="27">
        <v>2.6120000000000001</v>
      </c>
      <c r="ES1645" s="27">
        <v>2.7490000000000001</v>
      </c>
      <c r="ET1645" s="27">
        <v>2.8079999999999998</v>
      </c>
      <c r="EU1645" s="27">
        <v>2.7160000000000002</v>
      </c>
      <c r="EV1645" s="27">
        <v>2.6110000000000002</v>
      </c>
      <c r="EW1645" s="27">
        <v>2.5070000000000001</v>
      </c>
      <c r="EX1645" s="27">
        <v>2.4809999999999999</v>
      </c>
      <c r="EY1645" s="27">
        <v>2.4820000000000002</v>
      </c>
      <c r="EZ1645" s="27">
        <v>2.4872999999999998</v>
      </c>
      <c r="FA1645" s="27">
        <v>2.492</v>
      </c>
      <c r="FB1645" s="27">
        <v>2.5019999999999998</v>
      </c>
      <c r="FC1645" s="27">
        <v>2.532</v>
      </c>
      <c r="FD1645" s="27">
        <v>2.6619999999999999</v>
      </c>
      <c r="FE1645" s="27">
        <v>2.7989999999999999</v>
      </c>
      <c r="FF1645" s="27">
        <v>2.8654999999999999</v>
      </c>
      <c r="FG1645" s="27">
        <v>2.7734999999999999</v>
      </c>
      <c r="FH1645" s="27">
        <v>2.6684999999999999</v>
      </c>
      <c r="FI1645" s="27">
        <v>2.5644999999999998</v>
      </c>
      <c r="FJ1645" s="27">
        <v>2.5385</v>
      </c>
      <c r="FK1645" s="27">
        <v>2.5394999999999999</v>
      </c>
      <c r="FL1645" s="27">
        <v>2.5448</v>
      </c>
      <c r="FM1645" s="27"/>
      <c r="FN1645" s="27"/>
      <c r="FO1645" s="27"/>
      <c r="FP1645" s="27"/>
      <c r="FQ1645" s="27"/>
      <c r="FR1645" s="27"/>
      <c r="FS1645" s="27"/>
      <c r="FT1645" s="27"/>
      <c r="FU1645" s="27"/>
      <c r="FV1645" s="27"/>
      <c r="FW1645" s="27"/>
      <c r="FX1645" s="27"/>
      <c r="FY1645" s="27"/>
      <c r="FZ1645" s="27"/>
      <c r="GA1645" s="27"/>
      <c r="GB1645" s="27"/>
      <c r="GC1645" s="27"/>
      <c r="GD1645" s="27"/>
      <c r="GE1645" s="27"/>
      <c r="GF1645" s="27"/>
      <c r="GG1645" s="27"/>
      <c r="GH1645" s="27"/>
      <c r="GI1645" s="27"/>
      <c r="GJ1645" s="27"/>
      <c r="GK1645" s="27"/>
      <c r="GL1645" s="27"/>
      <c r="GM1645" s="27"/>
      <c r="GN1645" s="27"/>
      <c r="GO1645" s="27"/>
      <c r="GP1645" s="27"/>
      <c r="GQ1645" s="27"/>
    </row>
    <row r="1646" spans="1:199" customFormat="1" x14ac:dyDescent="0.2">
      <c r="A1646">
        <f t="shared" si="394"/>
        <v>5</v>
      </c>
      <c r="B1646">
        <f t="shared" si="395"/>
        <v>7</v>
      </c>
      <c r="C1646" s="1">
        <v>36357</v>
      </c>
      <c r="D1646">
        <f t="shared" si="396"/>
        <v>7</v>
      </c>
      <c r="E1646">
        <f t="shared" si="397"/>
        <v>1999</v>
      </c>
      <c r="F1646" s="17">
        <f t="shared" si="400"/>
        <v>0.36253333333333337</v>
      </c>
      <c r="G1646" s="16">
        <f t="shared" si="386"/>
        <v>2.3166666666666558E-2</v>
      </c>
      <c r="H1646" s="16">
        <f t="shared" si="387"/>
        <v>3.1058333333333188E-2</v>
      </c>
      <c r="I1646" s="16">
        <f t="shared" si="388"/>
        <v>5.4224999999999746E-2</v>
      </c>
      <c r="J1646" s="7">
        <f>VLOOKUP(C1646,'Nymex hist.'!A:B,2,0)</f>
        <v>2.1869999999999998</v>
      </c>
      <c r="K1646" s="11">
        <f t="shared" si="399"/>
        <v>2.2206666666666668</v>
      </c>
      <c r="L1646" s="11">
        <f t="shared" si="401"/>
        <v>2.5832000000000002</v>
      </c>
      <c r="M1646" s="9">
        <f t="shared" si="389"/>
        <v>2.4490000000000003</v>
      </c>
      <c r="N1646" s="9">
        <f t="shared" si="390"/>
        <v>2.4721666666666668</v>
      </c>
      <c r="O1646" s="9">
        <f t="shared" si="391"/>
        <v>2.503225</v>
      </c>
      <c r="P1646" s="9">
        <f t="shared" si="392"/>
        <v>2.5432250000000001</v>
      </c>
      <c r="Q1646" s="9">
        <f t="shared" si="393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x14ac:dyDescent="0.2">
      <c r="A1647">
        <f t="shared" si="394"/>
        <v>1</v>
      </c>
      <c r="B1647">
        <f t="shared" si="395"/>
        <v>7</v>
      </c>
      <c r="C1647" s="1">
        <v>36360</v>
      </c>
      <c r="D1647">
        <f t="shared" si="396"/>
        <v>7</v>
      </c>
      <c r="E1647">
        <f t="shared" si="397"/>
        <v>1999</v>
      </c>
      <c r="F1647" s="17">
        <f t="shared" si="400"/>
        <v>0.35846666666666671</v>
      </c>
      <c r="G1647" s="16">
        <f t="shared" si="386"/>
        <v>2.2999999999999687E-2</v>
      </c>
      <c r="H1647" s="16">
        <f t="shared" si="387"/>
        <v>3.1900000000000706E-2</v>
      </c>
      <c r="I1647" s="16">
        <f t="shared" si="388"/>
        <v>5.4900000000000393E-2</v>
      </c>
      <c r="J1647" s="7">
        <f>VLOOKUP(C1647,'Nymex hist.'!A:B,2,0)</f>
        <v>2.2069999999999999</v>
      </c>
      <c r="K1647" s="11">
        <f t="shared" si="399"/>
        <v>2.2403333333333335</v>
      </c>
      <c r="L1647" s="11">
        <f t="shared" si="401"/>
        <v>2.5988000000000002</v>
      </c>
      <c r="M1647" s="9">
        <f t="shared" si="389"/>
        <v>2.4551666666666665</v>
      </c>
      <c r="N1647" s="9">
        <f t="shared" si="390"/>
        <v>2.4781666666666662</v>
      </c>
      <c r="O1647" s="9">
        <f t="shared" si="391"/>
        <v>2.5100666666666669</v>
      </c>
      <c r="P1647" s="9">
        <f t="shared" si="392"/>
        <v>2.5500666666666665</v>
      </c>
      <c r="Q1647" s="9">
        <f t="shared" si="393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x14ac:dyDescent="0.2">
      <c r="A1648">
        <f t="shared" si="394"/>
        <v>2</v>
      </c>
      <c r="B1648">
        <f t="shared" si="395"/>
        <v>7</v>
      </c>
      <c r="C1648" s="1">
        <v>36361</v>
      </c>
      <c r="D1648">
        <f t="shared" si="396"/>
        <v>7</v>
      </c>
      <c r="E1648">
        <f t="shared" si="397"/>
        <v>1999</v>
      </c>
      <c r="F1648" s="17">
        <f t="shared" si="400"/>
        <v>0.36606666666666676</v>
      </c>
      <c r="G1648" s="16">
        <f t="shared" si="386"/>
        <v>2.3749999999999716E-2</v>
      </c>
      <c r="H1648" s="16">
        <f t="shared" si="387"/>
        <v>3.1900000000000706E-2</v>
      </c>
      <c r="I1648" s="16">
        <f t="shared" si="388"/>
        <v>5.5650000000000421E-2</v>
      </c>
      <c r="J1648" s="7">
        <f>VLOOKUP(C1648,'Nymex hist.'!A:B,2,0)</f>
        <v>2.198</v>
      </c>
      <c r="K1648" s="11">
        <f t="shared" si="399"/>
        <v>2.2283333333333335</v>
      </c>
      <c r="L1648" s="11">
        <f t="shared" si="401"/>
        <v>2.5944000000000003</v>
      </c>
      <c r="M1648" s="9">
        <f t="shared" si="389"/>
        <v>2.4544166666666665</v>
      </c>
      <c r="N1648" s="9">
        <f t="shared" si="390"/>
        <v>2.4781666666666662</v>
      </c>
      <c r="O1648" s="9">
        <f t="shared" si="391"/>
        <v>2.5100666666666669</v>
      </c>
      <c r="P1648" s="9">
        <f t="shared" si="392"/>
        <v>2.5500666666666665</v>
      </c>
      <c r="Q1648" s="9">
        <f t="shared" si="393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x14ac:dyDescent="0.2">
      <c r="A1649">
        <f t="shared" si="394"/>
        <v>3</v>
      </c>
      <c r="B1649">
        <f t="shared" si="395"/>
        <v>7</v>
      </c>
      <c r="C1649" s="1">
        <v>36362</v>
      </c>
      <c r="D1649">
        <f t="shared" si="396"/>
        <v>7</v>
      </c>
      <c r="E1649">
        <f t="shared" si="397"/>
        <v>1999</v>
      </c>
      <c r="F1649" s="17">
        <f t="shared" si="400"/>
        <v>0.35119999999999996</v>
      </c>
      <c r="G1649" s="16">
        <f t="shared" si="386"/>
        <v>1.9833333333333591E-2</v>
      </c>
      <c r="H1649" s="16">
        <f t="shared" si="387"/>
        <v>3.3516666666666861E-2</v>
      </c>
      <c r="I1649" s="16">
        <f t="shared" si="388"/>
        <v>5.3350000000000453E-2</v>
      </c>
      <c r="J1649" s="7">
        <f>VLOOKUP(C1649,'Nymex hist.'!A:B,2,0)</f>
        <v>2.2530000000000001</v>
      </c>
      <c r="K1649" s="11">
        <f t="shared" si="399"/>
        <v>2.2789999999999999</v>
      </c>
      <c r="L1649" s="11">
        <f t="shared" si="401"/>
        <v>2.6301999999999999</v>
      </c>
      <c r="M1649" s="9">
        <f t="shared" si="389"/>
        <v>2.4783333333333331</v>
      </c>
      <c r="N1649" s="9">
        <f t="shared" si="390"/>
        <v>2.4981666666666666</v>
      </c>
      <c r="O1649" s="9">
        <f t="shared" si="391"/>
        <v>2.5316833333333335</v>
      </c>
      <c r="P1649" s="9">
        <f t="shared" si="392"/>
        <v>2.5716000000000001</v>
      </c>
      <c r="Q1649" s="9">
        <f t="shared" si="393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">
      <c r="A1650" s="31">
        <f t="shared" si="394"/>
        <v>4</v>
      </c>
      <c r="B1650" s="31">
        <f t="shared" si="395"/>
        <v>7</v>
      </c>
      <c r="C1650" s="1">
        <v>36363</v>
      </c>
      <c r="D1650">
        <f t="shared" si="396"/>
        <v>7</v>
      </c>
      <c r="E1650">
        <f t="shared" si="397"/>
        <v>1999</v>
      </c>
      <c r="F1650" s="19">
        <f t="shared" si="400"/>
        <v>0.28840000000000066</v>
      </c>
      <c r="G1650" s="19">
        <f t="shared" si="386"/>
        <v>3.4166666666664014E-3</v>
      </c>
      <c r="H1650" s="19">
        <f t="shared" si="387"/>
        <v>3.3516666666666417E-2</v>
      </c>
      <c r="I1650" s="19">
        <f t="shared" si="388"/>
        <v>3.6933333333332818E-2</v>
      </c>
      <c r="J1650" s="21">
        <f>VLOOKUP(C1650,'Nymex hist.'!A:B,2,0)</f>
        <v>2.395</v>
      </c>
      <c r="K1650" s="21">
        <f t="shared" si="399"/>
        <v>2.4159999999999999</v>
      </c>
      <c r="L1650" s="21">
        <f t="shared" si="401"/>
        <v>2.7044000000000006</v>
      </c>
      <c r="M1650" s="21">
        <f t="shared" si="389"/>
        <v>2.5157500000000002</v>
      </c>
      <c r="N1650" s="21">
        <f t="shared" si="390"/>
        <v>2.5191666666666666</v>
      </c>
      <c r="O1650" s="21">
        <f t="shared" si="391"/>
        <v>2.552683333333333</v>
      </c>
      <c r="P1650" s="21">
        <f t="shared" si="392"/>
        <v>2.592683333333333</v>
      </c>
      <c r="Q1650" s="21">
        <f t="shared" si="393"/>
        <v>2.6426916666666664</v>
      </c>
      <c r="R1650" s="8">
        <v>36363</v>
      </c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9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  <c r="BO1650" s="27"/>
      <c r="BP1650" s="27"/>
      <c r="BQ1650" s="27"/>
      <c r="BR1650" s="27"/>
      <c r="BS1650" s="27"/>
      <c r="BT1650" s="27"/>
      <c r="BU1650" s="27"/>
      <c r="BV1650" s="27"/>
      <c r="BW1650" s="27"/>
      <c r="BX1650" s="27"/>
      <c r="BY1650" s="27"/>
      <c r="BZ1650" s="27"/>
      <c r="CA1650" s="27"/>
      <c r="CB1650" s="27"/>
      <c r="CC1650" s="27"/>
      <c r="CD1650" s="27"/>
      <c r="CE1650" s="27"/>
      <c r="CF1650" s="27"/>
      <c r="CG1650" s="27"/>
      <c r="CH1650" s="27"/>
      <c r="CI1650" s="27"/>
      <c r="CJ1650" s="27"/>
      <c r="CK1650" s="27"/>
      <c r="CL1650" s="27"/>
      <c r="CM1650" s="27"/>
      <c r="CN1650" s="27"/>
      <c r="CO1650" s="27"/>
      <c r="CP1650" s="27"/>
      <c r="CQ1650" s="27"/>
      <c r="CR1650" s="27"/>
      <c r="CS1650" s="27">
        <v>2.395</v>
      </c>
      <c r="CT1650" s="27">
        <v>2.4140000000000001</v>
      </c>
      <c r="CU1650" s="27">
        <v>2.4390000000000001</v>
      </c>
      <c r="CV1650" s="27">
        <v>2.605</v>
      </c>
      <c r="CW1650" s="27">
        <v>2.7850000000000001</v>
      </c>
      <c r="CX1650" s="27">
        <v>2.83</v>
      </c>
      <c r="CY1650" s="27">
        <v>2.72</v>
      </c>
      <c r="CZ1650" s="27">
        <v>2.5819999999999999</v>
      </c>
      <c r="DA1650" s="27">
        <v>2.4449999999999998</v>
      </c>
      <c r="DB1650" s="27">
        <v>2.3849999999999998</v>
      </c>
      <c r="DC1650" s="27">
        <v>2.38</v>
      </c>
      <c r="DD1650" s="27">
        <v>2.38</v>
      </c>
      <c r="DE1650" s="27">
        <v>2.3849999999999998</v>
      </c>
      <c r="DF1650" s="27">
        <v>2.3879999999999999</v>
      </c>
      <c r="DG1650" s="27">
        <v>2.4180000000000001</v>
      </c>
      <c r="DH1650" s="27">
        <v>2.5680000000000001</v>
      </c>
      <c r="DI1650" s="27">
        <v>2.7080000000000002</v>
      </c>
      <c r="DJ1650" s="27">
        <v>2.7549999999999999</v>
      </c>
      <c r="DK1650" s="27">
        <v>2.6560000000000001</v>
      </c>
      <c r="DL1650" s="27">
        <v>2.548</v>
      </c>
      <c r="DM1650" s="27">
        <v>2.431</v>
      </c>
      <c r="DN1650" s="27">
        <v>2.4049999999999998</v>
      </c>
      <c r="DO1650" s="27">
        <v>2.4049999999999998</v>
      </c>
      <c r="DP1650" s="27">
        <v>2.41</v>
      </c>
      <c r="DQ1650" s="27">
        <v>2.4180000000000001</v>
      </c>
      <c r="DR1650" s="27">
        <v>2.4279999999999999</v>
      </c>
      <c r="DS1650" s="27">
        <v>2.4590000000000001</v>
      </c>
      <c r="DT1650" s="27">
        <v>2.589</v>
      </c>
      <c r="DU1650" s="27">
        <v>2.726</v>
      </c>
      <c r="DV1650" s="27">
        <v>2.7709999999999999</v>
      </c>
      <c r="DW1650" s="27">
        <v>2.6789999999999998</v>
      </c>
      <c r="DX1650" s="27">
        <v>2.5739999999999998</v>
      </c>
      <c r="DY1650" s="27">
        <v>2.4700000000000002</v>
      </c>
      <c r="DZ1650" s="27">
        <v>2.444</v>
      </c>
      <c r="EA1650" s="27">
        <v>2.4470000000000001</v>
      </c>
      <c r="EB1650" s="27">
        <v>2.4521999999999999</v>
      </c>
      <c r="EC1650" s="27">
        <v>2.4529999999999998</v>
      </c>
      <c r="ED1650" s="27">
        <v>2.4630000000000001</v>
      </c>
      <c r="EE1650" s="27">
        <v>2.4940000000000002</v>
      </c>
      <c r="EF1650" s="27">
        <v>2.6240000000000001</v>
      </c>
      <c r="EG1650" s="27">
        <v>2.7610000000000001</v>
      </c>
      <c r="EH1650" s="27">
        <v>2.8109999999999999</v>
      </c>
      <c r="EI1650" s="27">
        <v>2.7189999999999999</v>
      </c>
      <c r="EJ1650" s="27">
        <v>2.6139999999999999</v>
      </c>
      <c r="EK1650" s="27">
        <v>2.5099999999999998</v>
      </c>
      <c r="EL1650" s="27">
        <v>2.484</v>
      </c>
      <c r="EM1650" s="27">
        <v>2.4870000000000001</v>
      </c>
      <c r="EN1650" s="27">
        <v>2.4922</v>
      </c>
      <c r="EO1650" s="27">
        <v>2.4929999999999999</v>
      </c>
      <c r="EP1650" s="27">
        <v>2.5030000000000001</v>
      </c>
      <c r="EQ1650" s="27">
        <v>2.5339999999999998</v>
      </c>
      <c r="ER1650" s="27">
        <v>2.6640000000000001</v>
      </c>
      <c r="ES1650" s="27">
        <v>2.8010000000000002</v>
      </c>
      <c r="ET1650" s="27">
        <v>2.8610000000000002</v>
      </c>
      <c r="EU1650" s="27">
        <v>2.7690000000000001</v>
      </c>
      <c r="EV1650" s="27">
        <v>2.6640000000000001</v>
      </c>
      <c r="EW1650" s="27">
        <v>2.56</v>
      </c>
      <c r="EX1650" s="27">
        <v>2.5339999999999998</v>
      </c>
      <c r="EY1650" s="27">
        <v>2.5369999999999999</v>
      </c>
      <c r="EZ1650" s="27">
        <v>2.5423</v>
      </c>
      <c r="FA1650" s="27">
        <v>2.5430000000000001</v>
      </c>
      <c r="FB1650" s="27">
        <v>2.5529999999999999</v>
      </c>
      <c r="FC1650" s="27">
        <v>2.5840000000000001</v>
      </c>
      <c r="FD1650" s="27">
        <v>2.714</v>
      </c>
      <c r="FE1650" s="27">
        <v>2.851</v>
      </c>
      <c r="FF1650" s="27">
        <v>2.9184999999999999</v>
      </c>
      <c r="FG1650" s="27">
        <v>2.8264999999999998</v>
      </c>
      <c r="FH1650" s="27">
        <v>2.7214999999999998</v>
      </c>
      <c r="FI1650" s="27">
        <v>2.6175000000000002</v>
      </c>
      <c r="FJ1650" s="27">
        <v>2.5914999999999999</v>
      </c>
      <c r="FK1650" s="27">
        <v>2.5945</v>
      </c>
      <c r="FL1650" s="27">
        <v>2.5996999999999999</v>
      </c>
      <c r="FM1650" s="27"/>
      <c r="FN1650" s="27"/>
      <c r="FO1650" s="27"/>
      <c r="FP1650" s="27"/>
      <c r="FQ1650" s="27"/>
      <c r="FR1650" s="27"/>
      <c r="FS1650" s="27"/>
      <c r="FT1650" s="27"/>
      <c r="FU1650" s="27"/>
      <c r="FV1650" s="27"/>
      <c r="FW1650" s="27"/>
      <c r="FX1650" s="27"/>
      <c r="FY1650" s="27"/>
      <c r="FZ1650" s="27"/>
      <c r="GA1650" s="27"/>
      <c r="GB1650" s="27"/>
      <c r="GC1650" s="27"/>
      <c r="GD1650" s="27"/>
      <c r="GE1650" s="27"/>
      <c r="GF1650" s="27"/>
      <c r="GG1650" s="27"/>
      <c r="GH1650" s="27"/>
      <c r="GI1650" s="27"/>
      <c r="GJ1650" s="27"/>
      <c r="GK1650" s="27"/>
      <c r="GL1650" s="27"/>
      <c r="GM1650" s="27"/>
      <c r="GN1650" s="27"/>
      <c r="GO1650" s="27"/>
      <c r="GP1650" s="27"/>
      <c r="GQ1650" s="27"/>
    </row>
    <row r="1651" spans="1:199" customFormat="1" x14ac:dyDescent="0.2">
      <c r="A1651">
        <f t="shared" si="394"/>
        <v>5</v>
      </c>
      <c r="B1651">
        <f t="shared" si="395"/>
        <v>7</v>
      </c>
      <c r="C1651" s="1">
        <v>36364</v>
      </c>
      <c r="D1651">
        <f t="shared" si="396"/>
        <v>7</v>
      </c>
      <c r="E1651">
        <f t="shared" si="397"/>
        <v>1999</v>
      </c>
      <c r="F1651" s="17">
        <f t="shared" si="400"/>
        <v>0.22553333333333292</v>
      </c>
      <c r="G1651" s="16">
        <f t="shared" si="386"/>
        <v>-7.0833333333331083E-3</v>
      </c>
      <c r="H1651" s="16">
        <f t="shared" si="387"/>
        <v>3.1441666666666368E-2</v>
      </c>
      <c r="I1651" s="16">
        <f t="shared" si="388"/>
        <v>2.435833333333326E-2</v>
      </c>
      <c r="J1651" s="7">
        <f>VLOOKUP(C1651,'Nymex hist.'!A:B,2,0)</f>
        <v>2.528</v>
      </c>
      <c r="K1651" s="11">
        <f t="shared" si="399"/>
        <v>2.5556666666666668</v>
      </c>
      <c r="L1651" s="11">
        <f t="shared" si="401"/>
        <v>2.7811999999999997</v>
      </c>
      <c r="M1651" s="9">
        <f t="shared" si="389"/>
        <v>2.55125</v>
      </c>
      <c r="N1651" s="9">
        <f t="shared" si="390"/>
        <v>2.5441666666666669</v>
      </c>
      <c r="O1651" s="9">
        <f t="shared" si="391"/>
        <v>2.5756083333333333</v>
      </c>
      <c r="P1651" s="9">
        <f t="shared" si="392"/>
        <v>2.6131000000000002</v>
      </c>
      <c r="Q1651" s="9">
        <f t="shared" si="393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x14ac:dyDescent="0.2">
      <c r="A1652">
        <f t="shared" si="394"/>
        <v>1</v>
      </c>
      <c r="B1652">
        <f t="shared" si="395"/>
        <v>7</v>
      </c>
      <c r="C1652" s="1">
        <v>36367</v>
      </c>
      <c r="D1652">
        <f t="shared" si="396"/>
        <v>7</v>
      </c>
      <c r="E1652">
        <f t="shared" si="397"/>
        <v>1999</v>
      </c>
      <c r="F1652" s="17">
        <f t="shared" si="400"/>
        <v>0.21820000000000039</v>
      </c>
      <c r="G1652" s="16">
        <f t="shared" si="386"/>
        <v>-1.916666666666611E-2</v>
      </c>
      <c r="H1652" s="16">
        <f t="shared" si="387"/>
        <v>2.9524999999999579E-2</v>
      </c>
      <c r="I1652" s="16">
        <f t="shared" si="388"/>
        <v>1.0358333333333469E-2</v>
      </c>
      <c r="J1652" s="7">
        <f>VLOOKUP(C1652,'Nymex hist.'!A:B,2,0)</f>
        <v>2.5419999999999998</v>
      </c>
      <c r="K1652" s="11">
        <f t="shared" si="399"/>
        <v>2.5719999999999996</v>
      </c>
      <c r="L1652" s="11">
        <f t="shared" si="401"/>
        <v>2.7902</v>
      </c>
      <c r="M1652" s="9">
        <f t="shared" si="389"/>
        <v>2.5532499999999998</v>
      </c>
      <c r="N1652" s="9">
        <f t="shared" si="390"/>
        <v>2.5340833333333337</v>
      </c>
      <c r="O1652" s="9">
        <f t="shared" si="391"/>
        <v>2.5636083333333333</v>
      </c>
      <c r="P1652" s="9">
        <f t="shared" si="392"/>
        <v>2.6011000000000002</v>
      </c>
      <c r="Q1652" s="9">
        <f t="shared" si="393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x14ac:dyDescent="0.2">
      <c r="A1653">
        <f t="shared" si="394"/>
        <v>2</v>
      </c>
      <c r="B1653">
        <f t="shared" si="395"/>
        <v>7</v>
      </c>
      <c r="C1653" s="1">
        <v>36368</v>
      </c>
      <c r="D1653">
        <f t="shared" si="396"/>
        <v>7</v>
      </c>
      <c r="E1653">
        <f t="shared" si="397"/>
        <v>1999</v>
      </c>
      <c r="F1653" s="17">
        <f t="shared" si="400"/>
        <v>0.1928666666666663</v>
      </c>
      <c r="G1653" s="16">
        <f t="shared" si="386"/>
        <v>-3.1416666666665982E-2</v>
      </c>
      <c r="H1653" s="16">
        <f t="shared" si="387"/>
        <v>2.8108333333333402E-2</v>
      </c>
      <c r="I1653" s="16">
        <f t="shared" si="388"/>
        <v>-3.3083333333325804E-3</v>
      </c>
      <c r="J1653" s="7">
        <f>VLOOKUP(C1653,'Nymex hist.'!A:B,2,0)</f>
        <v>2.5739999999999998</v>
      </c>
      <c r="K1653" s="11">
        <f t="shared" si="399"/>
        <v>2.6053333333333337</v>
      </c>
      <c r="L1653" s="11">
        <f t="shared" si="401"/>
        <v>2.7982</v>
      </c>
      <c r="M1653" s="9">
        <f t="shared" si="389"/>
        <v>2.5464166666666661</v>
      </c>
      <c r="N1653" s="9">
        <f t="shared" si="390"/>
        <v>2.5150000000000001</v>
      </c>
      <c r="O1653" s="9">
        <f t="shared" si="391"/>
        <v>2.5431083333333335</v>
      </c>
      <c r="P1653" s="9">
        <f t="shared" si="392"/>
        <v>2.5806</v>
      </c>
      <c r="Q1653" s="9">
        <f t="shared" si="393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x14ac:dyDescent="0.2">
      <c r="A1654">
        <f t="shared" si="394"/>
        <v>3</v>
      </c>
      <c r="B1654">
        <f t="shared" si="395"/>
        <v>7</v>
      </c>
      <c r="C1654" s="1">
        <v>36369</v>
      </c>
      <c r="D1654">
        <f t="shared" si="396"/>
        <v>7</v>
      </c>
      <c r="E1654">
        <f t="shared" si="397"/>
        <v>1999</v>
      </c>
      <c r="F1654" s="17">
        <f t="shared" si="400"/>
        <v>0.16579999999999995</v>
      </c>
      <c r="G1654" s="16">
        <f t="shared" si="386"/>
        <v>-2.549999999999919E-2</v>
      </c>
      <c r="H1654" s="16">
        <f t="shared" si="387"/>
        <v>2.7766666666665607E-2</v>
      </c>
      <c r="I1654" s="16">
        <f t="shared" si="388"/>
        <v>2.266666666666417E-3</v>
      </c>
      <c r="J1654" s="7">
        <f>VLOOKUP(C1654,'Nymex hist.'!A:B,2,0)</f>
        <v>2.601</v>
      </c>
      <c r="K1654" s="11">
        <f t="shared" si="399"/>
        <v>2.61</v>
      </c>
      <c r="L1654" s="11">
        <f t="shared" si="401"/>
        <v>2.7757999999999998</v>
      </c>
      <c r="M1654" s="9">
        <f t="shared" si="389"/>
        <v>2.5144999999999995</v>
      </c>
      <c r="N1654" s="9">
        <f t="shared" si="390"/>
        <v>2.4890000000000003</v>
      </c>
      <c r="O1654" s="9">
        <f t="shared" si="391"/>
        <v>2.5167666666666659</v>
      </c>
      <c r="P1654" s="9">
        <f t="shared" si="392"/>
        <v>2.5542750000000001</v>
      </c>
      <c r="Q1654" s="9">
        <f t="shared" si="393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">
      <c r="A1655" s="31">
        <f t="shared" si="394"/>
        <v>4</v>
      </c>
      <c r="B1655" s="31">
        <f t="shared" si="395"/>
        <v>7</v>
      </c>
      <c r="C1655" s="1">
        <v>36370</v>
      </c>
      <c r="D1655">
        <f t="shared" si="396"/>
        <v>7</v>
      </c>
      <c r="E1655">
        <f t="shared" si="397"/>
        <v>1999</v>
      </c>
      <c r="F1655" s="19">
        <f t="shared" si="400"/>
        <v>0.16486666666666716</v>
      </c>
      <c r="G1655" s="19">
        <f t="shared" si="386"/>
        <v>-2.7666666666666284E-2</v>
      </c>
      <c r="H1655" s="19">
        <f t="shared" si="387"/>
        <v>3.08499999999996E-2</v>
      </c>
      <c r="I1655" s="19">
        <f t="shared" si="388"/>
        <v>3.1833333333333158E-3</v>
      </c>
      <c r="J1655" s="21">
        <f>VLOOKUP(C1655,'Nymex hist.'!A:B,2,0)</f>
        <v>2.569</v>
      </c>
      <c r="K1655" s="21">
        <f t="shared" si="399"/>
        <v>2.5853333333333333</v>
      </c>
      <c r="L1655" s="21">
        <f t="shared" si="401"/>
        <v>2.7502000000000004</v>
      </c>
      <c r="M1655" s="21">
        <f t="shared" si="389"/>
        <v>2.493583333333333</v>
      </c>
      <c r="N1655" s="21">
        <f t="shared" si="390"/>
        <v>2.4659166666666668</v>
      </c>
      <c r="O1655" s="21">
        <f t="shared" si="391"/>
        <v>2.4967666666666664</v>
      </c>
      <c r="P1655" s="21">
        <f t="shared" si="392"/>
        <v>2.5342750000000001</v>
      </c>
      <c r="Q1655" s="21">
        <f t="shared" si="393"/>
        <v>2.5792666666666668</v>
      </c>
      <c r="R1655" s="8">
        <v>36370</v>
      </c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9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  <c r="BO1655" s="27"/>
      <c r="BP1655" s="27"/>
      <c r="BQ1655" s="27"/>
      <c r="BR1655" s="27"/>
      <c r="BS1655" s="27"/>
      <c r="BT1655" s="27"/>
      <c r="BU1655" s="27"/>
      <c r="BV1655" s="27"/>
      <c r="BW1655" s="27"/>
      <c r="BX1655" s="27"/>
      <c r="BY1655" s="27"/>
      <c r="BZ1655" s="27"/>
      <c r="CA1655" s="27"/>
      <c r="CB1655" s="27"/>
      <c r="CC1655" s="27"/>
      <c r="CD1655" s="27"/>
      <c r="CE1655" s="27"/>
      <c r="CF1655" s="27"/>
      <c r="CG1655" s="27"/>
      <c r="CH1655" s="27"/>
      <c r="CI1655" s="27"/>
      <c r="CJ1655" s="27"/>
      <c r="CK1655" s="27"/>
      <c r="CL1655" s="27"/>
      <c r="CM1655" s="27"/>
      <c r="CN1655" s="27"/>
      <c r="CO1655" s="27"/>
      <c r="CP1655" s="27"/>
      <c r="CQ1655" s="27"/>
      <c r="CR1655" s="27"/>
      <c r="CS1655" s="27">
        <v>2.601</v>
      </c>
      <c r="CT1655" s="27">
        <v>2.569</v>
      </c>
      <c r="CU1655" s="27">
        <v>2.5859999999999999</v>
      </c>
      <c r="CV1655" s="27">
        <v>2.7080000000000002</v>
      </c>
      <c r="CW1655" s="27">
        <v>2.843</v>
      </c>
      <c r="CX1655" s="27">
        <v>2.871</v>
      </c>
      <c r="CY1655" s="27">
        <v>2.7440000000000002</v>
      </c>
      <c r="CZ1655" s="27">
        <v>2.585</v>
      </c>
      <c r="DA1655" s="27">
        <v>2.415</v>
      </c>
      <c r="DB1655" s="27">
        <v>2.35</v>
      </c>
      <c r="DC1655" s="27">
        <v>2.34</v>
      </c>
      <c r="DD1655" s="27">
        <v>2.34</v>
      </c>
      <c r="DE1655" s="27">
        <v>2.3450000000000002</v>
      </c>
      <c r="DF1655" s="27">
        <v>2.35</v>
      </c>
      <c r="DG1655" s="27">
        <v>2.38</v>
      </c>
      <c r="DH1655" s="27">
        <v>2.5310000000000001</v>
      </c>
      <c r="DI1655" s="27">
        <v>2.6720000000000002</v>
      </c>
      <c r="DJ1655" s="27">
        <v>2.7189999999999999</v>
      </c>
      <c r="DK1655" s="27">
        <v>2.6139999999999999</v>
      </c>
      <c r="DL1655" s="27">
        <v>2.496</v>
      </c>
      <c r="DM1655" s="27">
        <v>2.375</v>
      </c>
      <c r="DN1655" s="27">
        <v>2.347</v>
      </c>
      <c r="DO1655" s="27">
        <v>2.3439999999999999</v>
      </c>
      <c r="DP1655" s="27">
        <v>2.3490000000000002</v>
      </c>
      <c r="DQ1655" s="27">
        <v>2.3580000000000001</v>
      </c>
      <c r="DR1655" s="27">
        <v>2.371</v>
      </c>
      <c r="DS1655" s="27">
        <v>2.4009999999999998</v>
      </c>
      <c r="DT1655" s="27">
        <v>2.5390000000000001</v>
      </c>
      <c r="DU1655" s="27">
        <v>2.6779999999999999</v>
      </c>
      <c r="DV1655" s="27">
        <v>2.7240000000000002</v>
      </c>
      <c r="DW1655" s="27">
        <v>2.6240000000000001</v>
      </c>
      <c r="DX1655" s="27">
        <v>2.5179999999999998</v>
      </c>
      <c r="DY1655" s="27">
        <v>2.4129999999999998</v>
      </c>
      <c r="DZ1655" s="27">
        <v>2.3860000000000001</v>
      </c>
      <c r="EA1655" s="27">
        <v>2.3889999999999998</v>
      </c>
      <c r="EB1655" s="27">
        <v>2.3992</v>
      </c>
      <c r="EC1655" s="27">
        <v>2.399</v>
      </c>
      <c r="ED1655" s="27">
        <v>2.4009999999999998</v>
      </c>
      <c r="EE1655" s="27">
        <v>2.431</v>
      </c>
      <c r="EF1655" s="27">
        <v>2.569</v>
      </c>
      <c r="EG1655" s="27">
        <v>2.7080000000000002</v>
      </c>
      <c r="EH1655" s="27">
        <v>2.7614999999999998</v>
      </c>
      <c r="EI1655" s="27">
        <v>2.6615000000000002</v>
      </c>
      <c r="EJ1655" s="27">
        <v>2.5554999999999999</v>
      </c>
      <c r="EK1655" s="27">
        <v>2.4504999999999999</v>
      </c>
      <c r="EL1655" s="27">
        <v>2.4235000000000002</v>
      </c>
      <c r="EM1655" s="27">
        <v>2.4264999999999999</v>
      </c>
      <c r="EN1655" s="27">
        <v>2.4367999999999999</v>
      </c>
      <c r="EO1655" s="27">
        <v>2.4365000000000001</v>
      </c>
      <c r="EP1655" s="27">
        <v>2.4384999999999999</v>
      </c>
      <c r="EQ1655" s="27">
        <v>2.4685000000000001</v>
      </c>
      <c r="ER1655" s="27">
        <v>2.6065</v>
      </c>
      <c r="ES1655" s="27">
        <v>2.7454999999999998</v>
      </c>
      <c r="ET1655" s="27">
        <v>2.8065000000000002</v>
      </c>
      <c r="EU1655" s="27">
        <v>2.7065000000000001</v>
      </c>
      <c r="EV1655" s="27">
        <v>2.6004999999999998</v>
      </c>
      <c r="EW1655" s="27">
        <v>2.4954999999999998</v>
      </c>
      <c r="EX1655" s="27">
        <v>2.4685000000000001</v>
      </c>
      <c r="EY1655" s="27">
        <v>2.4714999999999998</v>
      </c>
      <c r="EZ1655" s="27">
        <v>2.4817</v>
      </c>
      <c r="FA1655" s="27">
        <v>2.4815</v>
      </c>
      <c r="FB1655" s="27">
        <v>2.4834999999999998</v>
      </c>
      <c r="FC1655" s="27">
        <v>2.5135000000000001</v>
      </c>
      <c r="FD1655" s="27">
        <v>2.6515</v>
      </c>
      <c r="FE1655" s="27">
        <v>2.7905000000000002</v>
      </c>
      <c r="FF1655" s="27">
        <v>2.8614999999999999</v>
      </c>
      <c r="FG1655" s="27">
        <v>2.7614999999999998</v>
      </c>
      <c r="FH1655" s="27">
        <v>2.6555</v>
      </c>
      <c r="FI1655" s="27">
        <v>2.5505</v>
      </c>
      <c r="FJ1655" s="27">
        <v>2.5234999999999999</v>
      </c>
      <c r="FK1655" s="27">
        <v>2.5265</v>
      </c>
      <c r="FL1655" s="27">
        <v>2.5367999999999999</v>
      </c>
      <c r="FM1655" s="27"/>
      <c r="FN1655" s="27"/>
      <c r="FO1655" s="27"/>
      <c r="FP1655" s="27"/>
      <c r="FQ1655" s="27"/>
      <c r="FR1655" s="27"/>
      <c r="FS1655" s="27"/>
      <c r="FT1655" s="27"/>
      <c r="FU1655" s="27"/>
      <c r="FV1655" s="27"/>
      <c r="FW1655" s="27"/>
      <c r="FX1655" s="27"/>
      <c r="FY1655" s="27"/>
      <c r="FZ1655" s="27"/>
      <c r="GA1655" s="27"/>
      <c r="GB1655" s="27"/>
      <c r="GC1655" s="27"/>
      <c r="GD1655" s="27"/>
      <c r="GE1655" s="27"/>
      <c r="GF1655" s="27"/>
      <c r="GG1655" s="27"/>
      <c r="GH1655" s="27"/>
      <c r="GI1655" s="27"/>
      <c r="GJ1655" s="27"/>
      <c r="GK1655" s="27"/>
      <c r="GL1655" s="27"/>
      <c r="GM1655" s="27"/>
      <c r="GN1655" s="27"/>
      <c r="GO1655" s="27"/>
      <c r="GP1655" s="27"/>
      <c r="GQ1655" s="27"/>
    </row>
    <row r="1656" spans="1:199" customFormat="1" x14ac:dyDescent="0.2">
      <c r="A1656">
        <f t="shared" si="394"/>
        <v>5</v>
      </c>
      <c r="B1656">
        <f t="shared" si="395"/>
        <v>7</v>
      </c>
      <c r="C1656" s="1">
        <v>36371</v>
      </c>
      <c r="D1656">
        <f t="shared" si="396"/>
        <v>7</v>
      </c>
      <c r="E1656">
        <f t="shared" si="397"/>
        <v>1999</v>
      </c>
      <c r="F1656" s="17">
        <f t="shared" si="400"/>
        <v>0.1796000000000002</v>
      </c>
      <c r="G1656" s="16">
        <f t="shared" si="386"/>
        <v>-3.1666666666666288E-2</v>
      </c>
      <c r="H1656" s="16">
        <f t="shared" si="387"/>
        <v>3.4941666666666649E-2</v>
      </c>
      <c r="I1656" s="16">
        <f t="shared" si="388"/>
        <v>3.275000000000361E-3</v>
      </c>
      <c r="J1656" s="7">
        <f>VLOOKUP(C1656,'Nymex hist.'!A:B,2,0)</f>
        <v>2.5430000000000001</v>
      </c>
      <c r="K1656" s="11">
        <f t="shared" si="399"/>
        <v>2.57</v>
      </c>
      <c r="L1656" s="11">
        <f t="shared" si="401"/>
        <v>2.7496</v>
      </c>
      <c r="M1656" s="9">
        <f t="shared" si="389"/>
        <v>2.4988333333333332</v>
      </c>
      <c r="N1656" s="9">
        <f t="shared" si="390"/>
        <v>2.467166666666667</v>
      </c>
      <c r="O1656" s="9">
        <f t="shared" si="391"/>
        <v>2.5021083333333336</v>
      </c>
      <c r="P1656" s="9">
        <f t="shared" si="392"/>
        <v>2.5395999999999996</v>
      </c>
      <c r="Q1656" s="9">
        <f t="shared" si="393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x14ac:dyDescent="0.2">
      <c r="A1657">
        <f t="shared" si="394"/>
        <v>1</v>
      </c>
      <c r="B1657">
        <f t="shared" si="395"/>
        <v>8</v>
      </c>
      <c r="C1657" s="1">
        <v>36374</v>
      </c>
      <c r="D1657">
        <f t="shared" si="396"/>
        <v>8</v>
      </c>
      <c r="E1657">
        <f t="shared" si="397"/>
        <v>1999</v>
      </c>
      <c r="F1657" s="17">
        <f t="shared" si="400"/>
        <v>0.18609999999999971</v>
      </c>
      <c r="G1657" s="16">
        <f t="shared" si="386"/>
        <v>-3.8833333333332831E-2</v>
      </c>
      <c r="H1657" s="16">
        <f t="shared" si="387"/>
        <v>3.2691666666666563E-2</v>
      </c>
      <c r="I1657" s="16">
        <f t="shared" si="388"/>
        <v>-6.1416666666662678E-3</v>
      </c>
      <c r="J1657" s="7">
        <f>VLOOKUP(C1657,'Nymex hist.'!A:B,2,0)</f>
        <v>2.5750000000000002</v>
      </c>
      <c r="K1657" s="11">
        <f t="shared" si="399"/>
        <v>2.5845000000000002</v>
      </c>
      <c r="L1657" s="11">
        <f t="shared" si="401"/>
        <v>2.7706</v>
      </c>
      <c r="M1657" s="9">
        <f t="shared" si="389"/>
        <v>2.5109999999999997</v>
      </c>
      <c r="N1657" s="9">
        <f t="shared" si="390"/>
        <v>2.4721666666666668</v>
      </c>
      <c r="O1657" s="9">
        <f t="shared" si="391"/>
        <v>2.5048583333333334</v>
      </c>
      <c r="P1657" s="9">
        <f t="shared" si="392"/>
        <v>2.5423500000000003</v>
      </c>
      <c r="Q1657" s="9">
        <f t="shared" si="393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x14ac:dyDescent="0.2">
      <c r="A1658">
        <f t="shared" si="394"/>
        <v>2</v>
      </c>
      <c r="B1658">
        <f t="shared" si="395"/>
        <v>8</v>
      </c>
      <c r="C1658" s="1">
        <v>36375</v>
      </c>
      <c r="D1658">
        <f t="shared" si="396"/>
        <v>8</v>
      </c>
      <c r="E1658">
        <f t="shared" si="397"/>
        <v>1999</v>
      </c>
      <c r="F1658" s="17">
        <f t="shared" si="400"/>
        <v>0.17980000000000018</v>
      </c>
      <c r="G1658" s="16">
        <f t="shared" si="386"/>
        <v>-4.0250000000000341E-2</v>
      </c>
      <c r="H1658" s="16">
        <f t="shared" si="387"/>
        <v>3.1941666666666535E-2</v>
      </c>
      <c r="I1658" s="16">
        <f t="shared" si="388"/>
        <v>-8.3083333333338061E-3</v>
      </c>
      <c r="J1658" s="7">
        <f>VLOOKUP(C1658,'Nymex hist.'!A:B,2,0)</f>
        <v>2.5979999999999999</v>
      </c>
      <c r="K1658" s="11">
        <f t="shared" si="399"/>
        <v>2.6109999999999998</v>
      </c>
      <c r="L1658" s="11">
        <f t="shared" si="401"/>
        <v>2.7907999999999999</v>
      </c>
      <c r="M1658" s="9">
        <f t="shared" si="389"/>
        <v>2.522416666666667</v>
      </c>
      <c r="N1658" s="9">
        <f t="shared" si="390"/>
        <v>2.4821666666666666</v>
      </c>
      <c r="O1658" s="9">
        <f t="shared" si="391"/>
        <v>2.5141083333333332</v>
      </c>
      <c r="P1658" s="9">
        <f t="shared" si="392"/>
        <v>2.5516083333333328</v>
      </c>
      <c r="Q1658" s="9">
        <f t="shared" si="393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x14ac:dyDescent="0.2">
      <c r="A1659">
        <f t="shared" si="394"/>
        <v>3</v>
      </c>
      <c r="B1659">
        <f t="shared" si="395"/>
        <v>8</v>
      </c>
      <c r="C1659" s="1">
        <v>36376</v>
      </c>
      <c r="D1659">
        <f t="shared" si="396"/>
        <v>8</v>
      </c>
      <c r="E1659">
        <f t="shared" si="397"/>
        <v>1999</v>
      </c>
      <c r="F1659" s="17">
        <f t="shared" si="400"/>
        <v>0.15909999999999958</v>
      </c>
      <c r="G1659" s="16">
        <f t="shared" si="386"/>
        <v>-3.4666666666666401E-2</v>
      </c>
      <c r="H1659" s="16">
        <f t="shared" si="387"/>
        <v>3.2516666666666527E-2</v>
      </c>
      <c r="I1659" s="16">
        <f t="shared" si="388"/>
        <v>-2.1499999999998742E-3</v>
      </c>
      <c r="J1659" s="7">
        <f>VLOOKUP(C1659,'Nymex hist.'!A:B,2,0)</f>
        <v>2.6419999999999999</v>
      </c>
      <c r="K1659" s="11">
        <f t="shared" si="399"/>
        <v>2.6535000000000002</v>
      </c>
      <c r="L1659" s="11">
        <f t="shared" si="401"/>
        <v>2.8125999999999998</v>
      </c>
      <c r="M1659" s="9">
        <f t="shared" si="389"/>
        <v>2.5345833333333334</v>
      </c>
      <c r="N1659" s="9">
        <f t="shared" si="390"/>
        <v>2.499916666666667</v>
      </c>
      <c r="O1659" s="9">
        <f t="shared" si="391"/>
        <v>2.5324333333333335</v>
      </c>
      <c r="P1659" s="9">
        <f t="shared" si="392"/>
        <v>2.5699416666666672</v>
      </c>
      <c r="Q1659" s="9">
        <f t="shared" si="393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">
      <c r="A1660" s="31">
        <f t="shared" si="394"/>
        <v>4</v>
      </c>
      <c r="B1660" s="31">
        <f t="shared" si="395"/>
        <v>8</v>
      </c>
      <c r="C1660" s="1">
        <v>36377</v>
      </c>
      <c r="D1660">
        <f t="shared" si="396"/>
        <v>8</v>
      </c>
      <c r="E1660">
        <f t="shared" si="397"/>
        <v>1999</v>
      </c>
      <c r="F1660" s="19">
        <f t="shared" si="400"/>
        <v>0.15810000000000013</v>
      </c>
      <c r="G1660" s="19">
        <f t="shared" si="386"/>
        <v>-3.7666666666666515E-2</v>
      </c>
      <c r="H1660" s="19">
        <f t="shared" si="387"/>
        <v>2.6775000000000215E-2</v>
      </c>
      <c r="I1660" s="19">
        <f t="shared" si="388"/>
        <v>-1.08916666666663E-2</v>
      </c>
      <c r="J1660" s="21">
        <f>VLOOKUP(C1660,'Nymex hist.'!A:B,2,0)</f>
        <v>2.6469999999999998</v>
      </c>
      <c r="K1660" s="21">
        <f t="shared" si="399"/>
        <v>2.6564999999999999</v>
      </c>
      <c r="L1660" s="21">
        <f t="shared" si="401"/>
        <v>2.8146</v>
      </c>
      <c r="M1660" s="21">
        <f t="shared" si="389"/>
        <v>2.5349999999999997</v>
      </c>
      <c r="N1660" s="21">
        <f t="shared" si="390"/>
        <v>2.4973333333333332</v>
      </c>
      <c r="O1660" s="21">
        <f t="shared" si="391"/>
        <v>2.5241083333333334</v>
      </c>
      <c r="P1660" s="21">
        <f t="shared" si="392"/>
        <v>2.5616083333333335</v>
      </c>
      <c r="Q1660" s="21">
        <f t="shared" si="393"/>
        <v>2.6066083333333334</v>
      </c>
      <c r="R1660" s="8">
        <v>36377</v>
      </c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9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  <c r="BO1660" s="27"/>
      <c r="BP1660" s="27"/>
      <c r="BQ1660" s="27"/>
      <c r="BR1660" s="27"/>
      <c r="BS1660" s="27"/>
      <c r="BT1660" s="27"/>
      <c r="BU1660" s="27"/>
      <c r="BV1660" s="27"/>
      <c r="BW1660" s="27"/>
      <c r="BX1660" s="27"/>
      <c r="BY1660" s="27"/>
      <c r="BZ1660" s="27"/>
      <c r="CA1660" s="27"/>
      <c r="CB1660" s="27"/>
      <c r="CC1660" s="27"/>
      <c r="CD1660" s="27"/>
      <c r="CE1660" s="27"/>
      <c r="CF1660" s="27"/>
      <c r="CG1660" s="27"/>
      <c r="CH1660" s="27"/>
      <c r="CI1660" s="27"/>
      <c r="CJ1660" s="27"/>
      <c r="CK1660" s="27"/>
      <c r="CL1660" s="27"/>
      <c r="CM1660" s="27"/>
      <c r="CN1660" s="27"/>
      <c r="CO1660" s="27"/>
      <c r="CP1660" s="27"/>
      <c r="CQ1660" s="27"/>
      <c r="CR1660" s="27"/>
      <c r="CS1660" s="27"/>
      <c r="CT1660" s="27">
        <v>2.6469999999999998</v>
      </c>
      <c r="CU1660" s="27">
        <v>2.6659999999999999</v>
      </c>
      <c r="CV1660" s="27">
        <v>2.7850000000000001</v>
      </c>
      <c r="CW1660" s="27">
        <v>2.9220000000000002</v>
      </c>
      <c r="CX1660" s="27">
        <v>2.9470000000000001</v>
      </c>
      <c r="CY1660" s="27">
        <v>2.7919999999999998</v>
      </c>
      <c r="CZ1660" s="27">
        <v>2.6269999999999998</v>
      </c>
      <c r="DA1660" s="27">
        <v>2.4569999999999999</v>
      </c>
      <c r="DB1660" s="27">
        <v>2.39</v>
      </c>
      <c r="DC1660" s="27">
        <v>2.38</v>
      </c>
      <c r="DD1660" s="27">
        <v>2.38</v>
      </c>
      <c r="DE1660" s="27">
        <v>2.3849999999999998</v>
      </c>
      <c r="DF1660" s="27">
        <v>2.3849999999999998</v>
      </c>
      <c r="DG1660" s="27">
        <v>2.415</v>
      </c>
      <c r="DH1660" s="27">
        <v>2.56</v>
      </c>
      <c r="DI1660" s="27">
        <v>2.702</v>
      </c>
      <c r="DJ1660" s="27">
        <v>2.7469999999999999</v>
      </c>
      <c r="DK1660" s="27">
        <v>2.6419999999999999</v>
      </c>
      <c r="DL1660" s="27">
        <v>2.524</v>
      </c>
      <c r="DM1660" s="27">
        <v>2.4060000000000001</v>
      </c>
      <c r="DN1660" s="27">
        <v>2.3809999999999998</v>
      </c>
      <c r="DO1660" s="27">
        <v>2.3780000000000001</v>
      </c>
      <c r="DP1660" s="27">
        <v>2.383</v>
      </c>
      <c r="DQ1660" s="27">
        <v>2.3879999999999999</v>
      </c>
      <c r="DR1660" s="27">
        <v>2.4020000000000001</v>
      </c>
      <c r="DS1660" s="27">
        <v>2.4329999999999998</v>
      </c>
      <c r="DT1660" s="27">
        <v>2.5720000000000001</v>
      </c>
      <c r="DU1660" s="27">
        <v>2.7120000000000002</v>
      </c>
      <c r="DV1660" s="27">
        <v>2.7519999999999998</v>
      </c>
      <c r="DW1660" s="27">
        <v>2.65</v>
      </c>
      <c r="DX1660" s="27">
        <v>2.5430000000000001</v>
      </c>
      <c r="DY1660" s="27">
        <v>2.4369999999999998</v>
      </c>
      <c r="DZ1660" s="27">
        <v>2.4089999999999998</v>
      </c>
      <c r="EA1660" s="27">
        <v>2.411</v>
      </c>
      <c r="EB1660" s="27">
        <v>2.4213</v>
      </c>
      <c r="EC1660" s="27">
        <v>2.427</v>
      </c>
      <c r="ED1660" s="27">
        <v>2.4319999999999999</v>
      </c>
      <c r="EE1660" s="27">
        <v>2.4630000000000001</v>
      </c>
      <c r="EF1660" s="27">
        <v>2.6019999999999999</v>
      </c>
      <c r="EG1660" s="27">
        <v>2.742</v>
      </c>
      <c r="EH1660" s="27">
        <v>2.7894999999999999</v>
      </c>
      <c r="EI1660" s="27">
        <v>2.6875</v>
      </c>
      <c r="EJ1660" s="27">
        <v>2.5804999999999998</v>
      </c>
      <c r="EK1660" s="27">
        <v>2.4744999999999999</v>
      </c>
      <c r="EL1660" s="27">
        <v>2.4464999999999999</v>
      </c>
      <c r="EM1660" s="27">
        <v>2.4485000000000001</v>
      </c>
      <c r="EN1660" s="27">
        <v>2.4588000000000001</v>
      </c>
      <c r="EO1660" s="27">
        <v>2.4645000000000001</v>
      </c>
      <c r="EP1660" s="27">
        <v>2.4695</v>
      </c>
      <c r="EQ1660" s="27">
        <v>2.5005000000000002</v>
      </c>
      <c r="ER1660" s="27">
        <v>2.6395</v>
      </c>
      <c r="ES1660" s="27">
        <v>2.7795000000000001</v>
      </c>
      <c r="ET1660" s="27">
        <v>2.8344999999999998</v>
      </c>
      <c r="EU1660" s="27">
        <v>2.7324999999999999</v>
      </c>
      <c r="EV1660" s="27">
        <v>2.6255000000000002</v>
      </c>
      <c r="EW1660" s="27">
        <v>2.5194999999999999</v>
      </c>
      <c r="EX1660" s="27">
        <v>2.4914999999999998</v>
      </c>
      <c r="EY1660" s="27">
        <v>2.4935</v>
      </c>
      <c r="EZ1660" s="27">
        <v>2.5038</v>
      </c>
      <c r="FA1660" s="27">
        <v>2.5095000000000001</v>
      </c>
      <c r="FB1660" s="27">
        <v>2.5145</v>
      </c>
      <c r="FC1660" s="27">
        <v>2.5455000000000001</v>
      </c>
      <c r="FD1660" s="27">
        <v>2.6844999999999999</v>
      </c>
      <c r="FE1660" s="27">
        <v>2.8245</v>
      </c>
      <c r="FF1660" s="27">
        <v>2.8895</v>
      </c>
      <c r="FG1660" s="27">
        <v>2.7875000000000001</v>
      </c>
      <c r="FH1660" s="27">
        <v>2.6804999999999999</v>
      </c>
      <c r="FI1660" s="27">
        <v>2.5745</v>
      </c>
      <c r="FJ1660" s="27">
        <v>2.5465</v>
      </c>
      <c r="FK1660" s="27">
        <v>2.5485000000000002</v>
      </c>
      <c r="FL1660" s="27">
        <v>2.5587</v>
      </c>
      <c r="FM1660" s="27">
        <v>2.5644999999999998</v>
      </c>
      <c r="FN1660" s="27"/>
      <c r="FO1660" s="27"/>
      <c r="FP1660" s="27"/>
      <c r="FQ1660" s="27"/>
      <c r="FR1660" s="27"/>
      <c r="FS1660" s="27"/>
      <c r="FT1660" s="27"/>
      <c r="FU1660" s="27"/>
      <c r="FV1660" s="27"/>
      <c r="FW1660" s="27"/>
      <c r="FX1660" s="27"/>
      <c r="FY1660" s="27"/>
      <c r="FZ1660" s="27"/>
      <c r="GA1660" s="27"/>
      <c r="GB1660" s="27"/>
      <c r="GC1660" s="27"/>
      <c r="GD1660" s="27"/>
      <c r="GE1660" s="27"/>
      <c r="GF1660" s="27"/>
      <c r="GG1660" s="27"/>
      <c r="GH1660" s="27"/>
      <c r="GI1660" s="27"/>
      <c r="GJ1660" s="27"/>
      <c r="GK1660" s="27"/>
      <c r="GL1660" s="27"/>
      <c r="GM1660" s="27"/>
      <c r="GN1660" s="27"/>
      <c r="GO1660" s="27"/>
      <c r="GP1660" s="27"/>
      <c r="GQ1660" s="27"/>
    </row>
    <row r="1661" spans="1:199" customFormat="1" x14ac:dyDescent="0.2">
      <c r="A1661">
        <f t="shared" si="394"/>
        <v>5</v>
      </c>
      <c r="B1661">
        <f t="shared" si="395"/>
        <v>8</v>
      </c>
      <c r="C1661" s="1">
        <v>36378</v>
      </c>
      <c r="D1661">
        <f t="shared" si="396"/>
        <v>8</v>
      </c>
      <c r="E1661">
        <f t="shared" si="397"/>
        <v>1999</v>
      </c>
      <c r="F1661" s="17">
        <f t="shared" si="400"/>
        <v>0.1368999999999998</v>
      </c>
      <c r="G1661" s="16">
        <f t="shared" si="386"/>
        <v>-4.3749999999999289E-2</v>
      </c>
      <c r="H1661" s="16">
        <f t="shared" si="387"/>
        <v>2.5433333333332975E-2</v>
      </c>
      <c r="I1661" s="16">
        <f t="shared" si="388"/>
        <v>-1.8316666666666315E-2</v>
      </c>
      <c r="J1661" s="7">
        <f>VLOOKUP(C1661,'Nymex hist.'!A:B,2,0)</f>
        <v>2.698</v>
      </c>
      <c r="K1661" s="11">
        <f t="shared" si="399"/>
        <v>2.7095000000000002</v>
      </c>
      <c r="L1661" s="11">
        <f t="shared" si="401"/>
        <v>2.8464</v>
      </c>
      <c r="M1661" s="9">
        <f t="shared" si="389"/>
        <v>2.5524166666666663</v>
      </c>
      <c r="N1661" s="9">
        <f t="shared" si="390"/>
        <v>2.508666666666667</v>
      </c>
      <c r="O1661" s="9">
        <f t="shared" si="391"/>
        <v>2.5341</v>
      </c>
      <c r="P1661" s="9">
        <f t="shared" si="392"/>
        <v>2.5716083333333337</v>
      </c>
      <c r="Q1661" s="9">
        <f t="shared" si="393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x14ac:dyDescent="0.2">
      <c r="A1662">
        <f t="shared" si="394"/>
        <v>1</v>
      </c>
      <c r="B1662">
        <f t="shared" si="395"/>
        <v>8</v>
      </c>
      <c r="C1662" s="1">
        <v>36381</v>
      </c>
      <c r="D1662">
        <f t="shared" si="396"/>
        <v>8</v>
      </c>
      <c r="E1662">
        <f t="shared" si="397"/>
        <v>1999</v>
      </c>
      <c r="F1662" s="17">
        <f t="shared" si="400"/>
        <v>0.12110000000000021</v>
      </c>
      <c r="G1662" s="16">
        <f t="shared" si="386"/>
        <v>-4.5416666666666217E-2</v>
      </c>
      <c r="H1662" s="16">
        <f t="shared" si="387"/>
        <v>2.4933333333333252E-2</v>
      </c>
      <c r="I1662" s="16">
        <f t="shared" si="388"/>
        <v>-2.0483333333332965E-2</v>
      </c>
      <c r="J1662" s="7">
        <f>VLOOKUP(C1662,'Nymex hist.'!A:B,2,0)</f>
        <v>2.7210000000000001</v>
      </c>
      <c r="K1662" s="11">
        <f t="shared" si="399"/>
        <v>2.7374999999999998</v>
      </c>
      <c r="L1662" s="11">
        <f t="shared" si="401"/>
        <v>2.8586</v>
      </c>
      <c r="M1662" s="9">
        <f t="shared" si="389"/>
        <v>2.5540833333333333</v>
      </c>
      <c r="N1662" s="9">
        <f t="shared" si="390"/>
        <v>2.508666666666667</v>
      </c>
      <c r="O1662" s="9">
        <f t="shared" si="391"/>
        <v>2.5336000000000003</v>
      </c>
      <c r="P1662" s="9">
        <f t="shared" si="392"/>
        <v>2.5710999999999999</v>
      </c>
      <c r="Q1662" s="9">
        <f t="shared" si="393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x14ac:dyDescent="0.2">
      <c r="A1663">
        <f t="shared" si="394"/>
        <v>2</v>
      </c>
      <c r="B1663">
        <f t="shared" si="395"/>
        <v>8</v>
      </c>
      <c r="C1663" s="1">
        <v>36382</v>
      </c>
      <c r="D1663">
        <f t="shared" si="396"/>
        <v>8</v>
      </c>
      <c r="E1663">
        <f t="shared" si="397"/>
        <v>1999</v>
      </c>
      <c r="F1663" s="17">
        <f t="shared" si="400"/>
        <v>0.10929999999999973</v>
      </c>
      <c r="G1663" s="16">
        <f t="shared" si="386"/>
        <v>-4.8749999999999627E-2</v>
      </c>
      <c r="H1663" s="16">
        <f t="shared" si="387"/>
        <v>2.4933333333333252E-2</v>
      </c>
      <c r="I1663" s="16">
        <f t="shared" si="388"/>
        <v>-2.3816666666666375E-2</v>
      </c>
      <c r="J1663" s="7">
        <f>VLOOKUP(C1663,'Nymex hist.'!A:B,2,0)</f>
        <v>2.7480000000000002</v>
      </c>
      <c r="K1663" s="11">
        <f t="shared" si="399"/>
        <v>2.7635000000000001</v>
      </c>
      <c r="L1663" s="11">
        <f t="shared" si="401"/>
        <v>2.8727999999999998</v>
      </c>
      <c r="M1663" s="9">
        <f t="shared" si="389"/>
        <v>2.5574166666666667</v>
      </c>
      <c r="N1663" s="9">
        <f t="shared" si="390"/>
        <v>2.508666666666667</v>
      </c>
      <c r="O1663" s="9">
        <f t="shared" si="391"/>
        <v>2.5336000000000003</v>
      </c>
      <c r="P1663" s="9">
        <f t="shared" si="392"/>
        <v>2.5710999999999999</v>
      </c>
      <c r="Q1663" s="9">
        <f t="shared" si="393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x14ac:dyDescent="0.2">
      <c r="A1664">
        <f t="shared" si="394"/>
        <v>3</v>
      </c>
      <c r="B1664">
        <f t="shared" si="395"/>
        <v>8</v>
      </c>
      <c r="C1664" s="1">
        <v>36383</v>
      </c>
      <c r="D1664">
        <f t="shared" si="396"/>
        <v>8</v>
      </c>
      <c r="E1664">
        <f t="shared" si="397"/>
        <v>1999</v>
      </c>
      <c r="F1664" s="17">
        <f t="shared" si="400"/>
        <v>0.13629999999999987</v>
      </c>
      <c r="G1664" s="16">
        <f t="shared" si="386"/>
        <v>-4.450000000000065E-2</v>
      </c>
      <c r="H1664" s="16">
        <f t="shared" si="387"/>
        <v>2.4941666666666862E-2</v>
      </c>
      <c r="I1664" s="16">
        <f t="shared" si="388"/>
        <v>-1.9558333333333788E-2</v>
      </c>
      <c r="J1664" s="7">
        <f>VLOOKUP(C1664,'Nymex hist.'!A:B,2,0)</f>
        <v>2.7040000000000002</v>
      </c>
      <c r="K1664" s="11">
        <f t="shared" si="399"/>
        <v>2.7225000000000001</v>
      </c>
      <c r="L1664" s="11">
        <f t="shared" si="401"/>
        <v>2.8588</v>
      </c>
      <c r="M1664" s="9">
        <f t="shared" si="389"/>
        <v>2.551166666666667</v>
      </c>
      <c r="N1664" s="9">
        <f t="shared" si="390"/>
        <v>2.5066666666666664</v>
      </c>
      <c r="O1664" s="9">
        <f t="shared" si="391"/>
        <v>2.5316083333333332</v>
      </c>
      <c r="P1664" s="9">
        <f t="shared" si="392"/>
        <v>2.5691083333333338</v>
      </c>
      <c r="Q1664" s="9">
        <f t="shared" si="393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">
      <c r="A1665" s="31">
        <f t="shared" si="394"/>
        <v>4</v>
      </c>
      <c r="B1665" s="31">
        <f t="shared" si="395"/>
        <v>8</v>
      </c>
      <c r="C1665" s="1">
        <v>36384</v>
      </c>
      <c r="D1665">
        <f t="shared" si="396"/>
        <v>8</v>
      </c>
      <c r="E1665">
        <f t="shared" si="397"/>
        <v>1999</v>
      </c>
      <c r="F1665" s="19">
        <f t="shared" si="400"/>
        <v>0.13200000000000056</v>
      </c>
      <c r="G1665" s="19">
        <f t="shared" si="386"/>
        <v>-4.7583333333333755E-2</v>
      </c>
      <c r="H1665" s="19">
        <f t="shared" si="387"/>
        <v>2.4941666666666862E-2</v>
      </c>
      <c r="I1665" s="19">
        <f t="shared" si="388"/>
        <v>-2.2641666666666893E-2</v>
      </c>
      <c r="J1665" s="21">
        <f>VLOOKUP(C1665,'Nymex hist.'!A:B,2,0)</f>
        <v>2.7229999999999999</v>
      </c>
      <c r="K1665" s="21">
        <f t="shared" si="399"/>
        <v>2.7389999999999999</v>
      </c>
      <c r="L1665" s="21">
        <f t="shared" si="401"/>
        <v>2.8710000000000004</v>
      </c>
      <c r="M1665" s="21">
        <f t="shared" si="389"/>
        <v>2.5542500000000001</v>
      </c>
      <c r="N1665" s="21">
        <f t="shared" si="390"/>
        <v>2.5066666666666664</v>
      </c>
      <c r="O1665" s="21">
        <f t="shared" si="391"/>
        <v>2.5316083333333332</v>
      </c>
      <c r="P1665" s="21">
        <f t="shared" si="392"/>
        <v>2.5691083333333338</v>
      </c>
      <c r="Q1665" s="21">
        <f t="shared" si="393"/>
        <v>2.6141083333333328</v>
      </c>
      <c r="R1665" s="8">
        <v>36384</v>
      </c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9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  <c r="BO1665" s="27"/>
      <c r="BP1665" s="27"/>
      <c r="BQ1665" s="27"/>
      <c r="BR1665" s="27"/>
      <c r="BS1665" s="27"/>
      <c r="BT1665" s="27"/>
      <c r="BU1665" s="27"/>
      <c r="BV1665" s="27"/>
      <c r="BW1665" s="27"/>
      <c r="BX1665" s="27"/>
      <c r="BY1665" s="27"/>
      <c r="BZ1665" s="27"/>
      <c r="CA1665" s="27"/>
      <c r="CB1665" s="27"/>
      <c r="CC1665" s="27"/>
      <c r="CD1665" s="27"/>
      <c r="CE1665" s="27"/>
      <c r="CF1665" s="27"/>
      <c r="CG1665" s="27"/>
      <c r="CH1665" s="27"/>
      <c r="CI1665" s="27"/>
      <c r="CJ1665" s="27"/>
      <c r="CK1665" s="27"/>
      <c r="CL1665" s="27"/>
      <c r="CM1665" s="27"/>
      <c r="CN1665" s="27"/>
      <c r="CO1665" s="27"/>
      <c r="CP1665" s="27"/>
      <c r="CQ1665" s="27"/>
      <c r="CR1665" s="27"/>
      <c r="CS1665" s="27"/>
      <c r="CT1665" s="27">
        <v>2.7229999999999999</v>
      </c>
      <c r="CU1665" s="27">
        <v>2.7549999999999999</v>
      </c>
      <c r="CV1665" s="27">
        <v>2.871</v>
      </c>
      <c r="CW1665" s="27">
        <v>2.988</v>
      </c>
      <c r="CX1665" s="27">
        <v>3.008</v>
      </c>
      <c r="CY1665" s="27">
        <v>2.8380000000000001</v>
      </c>
      <c r="CZ1665" s="27">
        <v>2.65</v>
      </c>
      <c r="DA1665" s="27">
        <v>2.4700000000000002</v>
      </c>
      <c r="DB1665" s="27">
        <v>2.4</v>
      </c>
      <c r="DC1665" s="27">
        <v>2.3849999999999998</v>
      </c>
      <c r="DD1665" s="27">
        <v>2.3849999999999998</v>
      </c>
      <c r="DE1665" s="27">
        <v>2.39</v>
      </c>
      <c r="DF1665" s="27">
        <v>2.4</v>
      </c>
      <c r="DG1665" s="27">
        <v>2.4350000000000001</v>
      </c>
      <c r="DH1665" s="27">
        <v>2.5739999999999998</v>
      </c>
      <c r="DI1665" s="27">
        <v>2.7160000000000002</v>
      </c>
      <c r="DJ1665" s="27">
        <v>2.7629999999999999</v>
      </c>
      <c r="DK1665" s="27">
        <v>2.653</v>
      </c>
      <c r="DL1665" s="27">
        <v>2.5329999999999999</v>
      </c>
      <c r="DM1665" s="27">
        <v>2.415</v>
      </c>
      <c r="DN1665" s="27">
        <v>2.39</v>
      </c>
      <c r="DO1665" s="27">
        <v>2.3879999999999999</v>
      </c>
      <c r="DP1665" s="27">
        <v>2.391</v>
      </c>
      <c r="DQ1665" s="27">
        <v>2.3959999999999999</v>
      </c>
      <c r="DR1665" s="27">
        <v>2.41</v>
      </c>
      <c r="DS1665" s="27">
        <v>2.4409999999999998</v>
      </c>
      <c r="DT1665" s="27">
        <v>2.58</v>
      </c>
      <c r="DU1665" s="27">
        <v>2.72</v>
      </c>
      <c r="DV1665" s="27">
        <v>2.76</v>
      </c>
      <c r="DW1665" s="27">
        <v>2.6579999999999999</v>
      </c>
      <c r="DX1665" s="27">
        <v>2.5510000000000002</v>
      </c>
      <c r="DY1665" s="27">
        <v>2.4449999999999998</v>
      </c>
      <c r="DZ1665" s="27">
        <v>2.4169999999999998</v>
      </c>
      <c r="EA1665" s="27">
        <v>2.419</v>
      </c>
      <c r="EB1665" s="27">
        <v>2.4262999999999999</v>
      </c>
      <c r="EC1665" s="27">
        <v>2.4319999999999999</v>
      </c>
      <c r="ED1665" s="27">
        <v>2.44</v>
      </c>
      <c r="EE1665" s="27">
        <v>2.4710000000000001</v>
      </c>
      <c r="EF1665" s="27">
        <v>2.61</v>
      </c>
      <c r="EG1665" s="27">
        <v>2.75</v>
      </c>
      <c r="EH1665" s="27">
        <v>2.7974999999999999</v>
      </c>
      <c r="EI1665" s="27">
        <v>2.6955</v>
      </c>
      <c r="EJ1665" s="27">
        <v>2.5884999999999998</v>
      </c>
      <c r="EK1665" s="27">
        <v>2.4824999999999999</v>
      </c>
      <c r="EL1665" s="27">
        <v>2.4544999999999999</v>
      </c>
      <c r="EM1665" s="27">
        <v>2.4565000000000001</v>
      </c>
      <c r="EN1665" s="27">
        <v>2.4638</v>
      </c>
      <c r="EO1665" s="27">
        <v>2.4695</v>
      </c>
      <c r="EP1665" s="27">
        <v>2.4775</v>
      </c>
      <c r="EQ1665" s="27">
        <v>2.5085000000000002</v>
      </c>
      <c r="ER1665" s="27">
        <v>2.6475</v>
      </c>
      <c r="ES1665" s="27">
        <v>2.7875000000000001</v>
      </c>
      <c r="ET1665" s="27">
        <v>2.8424999999999998</v>
      </c>
      <c r="EU1665" s="27">
        <v>2.7404999999999999</v>
      </c>
      <c r="EV1665" s="27">
        <v>2.6335000000000002</v>
      </c>
      <c r="EW1665" s="27">
        <v>2.5274999999999999</v>
      </c>
      <c r="EX1665" s="27">
        <v>2.4994999999999998</v>
      </c>
      <c r="EY1665" s="27">
        <v>2.5015000000000001</v>
      </c>
      <c r="EZ1665" s="27">
        <v>2.5087999999999999</v>
      </c>
      <c r="FA1665" s="27">
        <v>2.5145</v>
      </c>
      <c r="FB1665" s="27">
        <v>2.5225</v>
      </c>
      <c r="FC1665" s="27">
        <v>2.5535000000000001</v>
      </c>
      <c r="FD1665" s="27">
        <v>2.6924999999999999</v>
      </c>
      <c r="FE1665" s="27">
        <v>2.8325</v>
      </c>
      <c r="FF1665" s="27">
        <v>2.8975</v>
      </c>
      <c r="FG1665" s="27">
        <v>2.7955000000000001</v>
      </c>
      <c r="FH1665" s="27">
        <v>2.6884999999999999</v>
      </c>
      <c r="FI1665" s="27">
        <v>2.5825</v>
      </c>
      <c r="FJ1665" s="27">
        <v>2.5545</v>
      </c>
      <c r="FK1665" s="27">
        <v>2.5565000000000002</v>
      </c>
      <c r="FL1665" s="27">
        <v>2.5638000000000001</v>
      </c>
      <c r="FM1665" s="27">
        <v>2.5695000000000001</v>
      </c>
      <c r="FN1665" s="27"/>
      <c r="FO1665" s="27"/>
      <c r="FP1665" s="27"/>
      <c r="FQ1665" s="27"/>
      <c r="FR1665" s="27"/>
      <c r="FS1665" s="27"/>
      <c r="FT1665" s="27"/>
      <c r="FU1665" s="27"/>
      <c r="FV1665" s="27"/>
      <c r="FW1665" s="27"/>
      <c r="FX1665" s="27"/>
      <c r="FY1665" s="27"/>
      <c r="FZ1665" s="27"/>
      <c r="GA1665" s="27"/>
      <c r="GB1665" s="27"/>
      <c r="GC1665" s="27"/>
      <c r="GD1665" s="27"/>
      <c r="GE1665" s="27"/>
      <c r="GF1665" s="27"/>
      <c r="GG1665" s="27"/>
      <c r="GH1665" s="27"/>
      <c r="GI1665" s="27"/>
      <c r="GJ1665" s="27"/>
      <c r="GK1665" s="27"/>
      <c r="GL1665" s="27"/>
      <c r="GM1665" s="27"/>
      <c r="GN1665" s="27"/>
      <c r="GO1665" s="27"/>
      <c r="GP1665" s="27"/>
      <c r="GQ1665" s="27"/>
    </row>
    <row r="1666" spans="1:199" customFormat="1" x14ac:dyDescent="0.2">
      <c r="A1666">
        <f t="shared" si="394"/>
        <v>5</v>
      </c>
      <c r="B1666">
        <f t="shared" si="395"/>
        <v>8</v>
      </c>
      <c r="C1666" s="1">
        <v>36385</v>
      </c>
      <c r="D1666">
        <f t="shared" si="396"/>
        <v>8</v>
      </c>
      <c r="E1666">
        <f t="shared" si="397"/>
        <v>1999</v>
      </c>
      <c r="F1666" s="17">
        <f t="shared" si="400"/>
        <v>0.12659999999999982</v>
      </c>
      <c r="G1666" s="16">
        <f t="shared" si="386"/>
        <v>-5.1416666666666888E-2</v>
      </c>
      <c r="H1666" s="16">
        <f t="shared" si="387"/>
        <v>2.2266666666666435E-2</v>
      </c>
      <c r="I1666" s="16">
        <f t="shared" si="388"/>
        <v>-2.9150000000000453E-2</v>
      </c>
      <c r="J1666" s="7">
        <f>VLOOKUP(C1666,'Nymex hist.'!A:B,2,0)</f>
        <v>2.7450000000000001</v>
      </c>
      <c r="K1666" s="11">
        <f t="shared" si="399"/>
        <v>2.7610000000000001</v>
      </c>
      <c r="L1666" s="11">
        <f t="shared" si="401"/>
        <v>2.8875999999999999</v>
      </c>
      <c r="M1666" s="9">
        <f t="shared" si="389"/>
        <v>2.5617500000000004</v>
      </c>
      <c r="N1666" s="9">
        <f t="shared" si="390"/>
        <v>2.5103333333333335</v>
      </c>
      <c r="O1666" s="9">
        <f t="shared" si="391"/>
        <v>2.5326</v>
      </c>
      <c r="P1666" s="9">
        <f t="shared" si="392"/>
        <v>2.5701083333333332</v>
      </c>
      <c r="Q1666" s="9">
        <f t="shared" si="393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x14ac:dyDescent="0.2">
      <c r="A1667">
        <f t="shared" si="394"/>
        <v>1</v>
      </c>
      <c r="B1667">
        <f t="shared" si="395"/>
        <v>8</v>
      </c>
      <c r="C1667" s="1">
        <v>36388</v>
      </c>
      <c r="D1667">
        <f t="shared" si="396"/>
        <v>8</v>
      </c>
      <c r="E1667">
        <f t="shared" si="397"/>
        <v>1999</v>
      </c>
      <c r="F1667" s="17">
        <f t="shared" si="400"/>
        <v>0.15619999999999967</v>
      </c>
      <c r="G1667" s="16">
        <f t="shared" si="386"/>
        <v>-4.9999999999999822E-2</v>
      </c>
      <c r="H1667" s="16">
        <f t="shared" si="387"/>
        <v>2.2250000000000103E-2</v>
      </c>
      <c r="I1667" s="16">
        <f t="shared" si="388"/>
        <v>-2.7749999999999719E-2</v>
      </c>
      <c r="J1667" s="7">
        <f>VLOOKUP(C1667,'Nymex hist.'!A:B,2,0)</f>
        <v>2.7</v>
      </c>
      <c r="K1667" s="11">
        <f t="shared" si="399"/>
        <v>2.7190000000000003</v>
      </c>
      <c r="L1667" s="11">
        <f t="shared" si="401"/>
        <v>2.8752</v>
      </c>
      <c r="M1667" s="9">
        <f t="shared" si="389"/>
        <v>2.5613333333333332</v>
      </c>
      <c r="N1667" s="9">
        <f t="shared" si="390"/>
        <v>2.5113333333333334</v>
      </c>
      <c r="O1667" s="9">
        <f t="shared" si="391"/>
        <v>2.5335833333333335</v>
      </c>
      <c r="P1667" s="9">
        <f t="shared" si="392"/>
        <v>2.5710833333333336</v>
      </c>
      <c r="Q1667" s="9">
        <f t="shared" si="393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x14ac:dyDescent="0.2">
      <c r="A1668">
        <f t="shared" si="394"/>
        <v>2</v>
      </c>
      <c r="B1668">
        <f t="shared" si="395"/>
        <v>8</v>
      </c>
      <c r="C1668" s="1">
        <v>36389</v>
      </c>
      <c r="D1668">
        <f t="shared" si="396"/>
        <v>8</v>
      </c>
      <c r="E1668">
        <f t="shared" si="397"/>
        <v>1999</v>
      </c>
      <c r="F1668" s="17">
        <f t="shared" si="400"/>
        <v>0.15369999999999973</v>
      </c>
      <c r="G1668" s="16">
        <f t="shared" si="386"/>
        <v>-4.9416666666666664E-2</v>
      </c>
      <c r="H1668" s="16">
        <f t="shared" si="387"/>
        <v>2.3416666666666863E-2</v>
      </c>
      <c r="I1668" s="16">
        <f t="shared" si="388"/>
        <v>-2.5999999999999801E-2</v>
      </c>
      <c r="J1668" s="7">
        <f>VLOOKUP(C1668,'Nymex hist.'!A:B,2,0)</f>
        <v>2.7080000000000002</v>
      </c>
      <c r="K1668" s="11">
        <f t="shared" si="399"/>
        <v>2.7275</v>
      </c>
      <c r="L1668" s="11">
        <f t="shared" si="401"/>
        <v>2.8811999999999998</v>
      </c>
      <c r="M1668" s="9">
        <f t="shared" si="389"/>
        <v>2.5662499999999997</v>
      </c>
      <c r="N1668" s="9">
        <f t="shared" si="390"/>
        <v>2.516833333333333</v>
      </c>
      <c r="O1668" s="9">
        <f t="shared" si="391"/>
        <v>2.5402499999999999</v>
      </c>
      <c r="P1668" s="9">
        <f t="shared" si="392"/>
        <v>2.5777500000000004</v>
      </c>
      <c r="Q1668" s="9">
        <f t="shared" si="393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x14ac:dyDescent="0.2">
      <c r="A1669">
        <f t="shared" si="394"/>
        <v>3</v>
      </c>
      <c r="B1669">
        <f t="shared" si="395"/>
        <v>8</v>
      </c>
      <c r="C1669" s="1">
        <v>36390</v>
      </c>
      <c r="D1669">
        <f t="shared" si="396"/>
        <v>8</v>
      </c>
      <c r="E1669">
        <f t="shared" si="397"/>
        <v>1999</v>
      </c>
      <c r="F1669" s="17">
        <f t="shared" si="400"/>
        <v>0.12500000000000044</v>
      </c>
      <c r="G1669" s="16">
        <f t="shared" ref="G1669:G1732" si="402">N1669-M1669</f>
        <v>-5.2750000000000075E-2</v>
      </c>
      <c r="H1669" s="16">
        <f t="shared" ref="H1669:H1732" si="403">O1669-N1669</f>
        <v>2.4166666666666448E-2</v>
      </c>
      <c r="I1669" s="16">
        <f t="shared" ref="I1669:I1732" si="404">O1669-M1669</f>
        <v>-2.8583333333333627E-2</v>
      </c>
      <c r="J1669" s="7">
        <f>VLOOKUP(C1669,'Nymex hist.'!A:B,2,0)</f>
        <v>2.7919999999999998</v>
      </c>
      <c r="K1669" s="11">
        <f t="shared" si="399"/>
        <v>2.8119999999999998</v>
      </c>
      <c r="L1669" s="11">
        <f t="shared" si="401"/>
        <v>2.9370000000000003</v>
      </c>
      <c r="M1669" s="9">
        <f t="shared" ref="M1669:M1732" si="405">SUMIF($S$3:$FQ$3,$E1669+1,$S1669:$FQ1669)/COUNTIF($S$3:$FQ$3,$E1669+1)</f>
        <v>2.6008333333333336</v>
      </c>
      <c r="N1669" s="9">
        <f t="shared" ref="N1669:N1732" si="406">SUMIF($S$3:$FQ$3,$E1669+2,$S1669:$FQ1669)/COUNTIF($S$3:$FQ$3,$E1669+2)</f>
        <v>2.5480833333333335</v>
      </c>
      <c r="O1669" s="9">
        <f t="shared" ref="O1669:O1732" si="407">SUMIF($S$3:$FQ$3,$E1669+3,$S1669:$FQ1669)/COUNTIF($S$3:$FQ$3,$E1669+3)</f>
        <v>2.5722499999999999</v>
      </c>
      <c r="P1669" s="9">
        <f t="shared" ref="P1669:P1732" si="408">SUMIF($S$3:$FQ$3,$E1669+4,$S1669:$FQ1669)/COUNTIF($S$3:$FQ$3,$E1669+4)</f>
        <v>2.6172499999999999</v>
      </c>
      <c r="Q1669" s="9">
        <f t="shared" ref="Q1669:Q1732" si="409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">
      <c r="A1670" s="31">
        <f t="shared" ref="A1670:A1733" si="410">WEEKDAY(C1670,2)</f>
        <v>4</v>
      </c>
      <c r="B1670" s="31">
        <f t="shared" ref="B1670:B1733" si="411">MONTH(C1670)</f>
        <v>8</v>
      </c>
      <c r="C1670" s="1">
        <v>36391</v>
      </c>
      <c r="D1670">
        <f t="shared" ref="D1670:D1733" si="412">MONTH(R1670)</f>
        <v>8</v>
      </c>
      <c r="E1670">
        <f t="shared" ref="E1670:E1733" si="413">YEAR(R1670)</f>
        <v>1999</v>
      </c>
      <c r="F1670" s="19">
        <f t="shared" si="400"/>
        <v>9.6499999999999808E-2</v>
      </c>
      <c r="G1670" s="19">
        <f t="shared" si="402"/>
        <v>-6.7333333333333911E-2</v>
      </c>
      <c r="H1670" s="19">
        <f t="shared" si="403"/>
        <v>2.2416666666666529E-2</v>
      </c>
      <c r="I1670" s="19">
        <f t="shared" si="404"/>
        <v>-4.4916666666667382E-2</v>
      </c>
      <c r="J1670" s="21">
        <f>VLOOKUP(C1670,'Nymex hist.'!A:B,2,0)</f>
        <v>2.8980000000000001</v>
      </c>
      <c r="K1670" s="21">
        <f t="shared" si="399"/>
        <v>2.9125000000000001</v>
      </c>
      <c r="L1670" s="21">
        <f t="shared" si="401"/>
        <v>3.0089999999999999</v>
      </c>
      <c r="M1670" s="21">
        <f t="shared" si="405"/>
        <v>2.648166666666667</v>
      </c>
      <c r="N1670" s="21">
        <f t="shared" si="406"/>
        <v>2.5808333333333331</v>
      </c>
      <c r="O1670" s="21">
        <f t="shared" si="407"/>
        <v>2.6032499999999996</v>
      </c>
      <c r="P1670" s="21">
        <f t="shared" si="408"/>
        <v>2.6407500000000002</v>
      </c>
      <c r="Q1670" s="21">
        <f t="shared" si="409"/>
        <v>2.68825</v>
      </c>
      <c r="R1670" s="8">
        <v>36391</v>
      </c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9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  <c r="BO1670" s="27"/>
      <c r="BP1670" s="27"/>
      <c r="BQ1670" s="27"/>
      <c r="BR1670" s="27"/>
      <c r="BS1670" s="27"/>
      <c r="BT1670" s="27"/>
      <c r="BU1670" s="27"/>
      <c r="BV1670" s="27"/>
      <c r="BW1670" s="27"/>
      <c r="BX1670" s="27"/>
      <c r="BY1670" s="27"/>
      <c r="BZ1670" s="27"/>
      <c r="CA1670" s="27"/>
      <c r="CB1670" s="27"/>
      <c r="CC1670" s="27"/>
      <c r="CD1670" s="27"/>
      <c r="CE1670" s="27"/>
      <c r="CF1670" s="27"/>
      <c r="CG1670" s="27"/>
      <c r="CH1670" s="27"/>
      <c r="CI1670" s="27"/>
      <c r="CJ1670" s="27"/>
      <c r="CK1670" s="27"/>
      <c r="CL1670" s="27"/>
      <c r="CM1670" s="27"/>
      <c r="CN1670" s="27"/>
      <c r="CO1670" s="27"/>
      <c r="CP1670" s="27"/>
      <c r="CQ1670" s="27"/>
      <c r="CR1670" s="27"/>
      <c r="CS1670" s="27"/>
      <c r="CT1670" s="27">
        <v>2.8980000000000001</v>
      </c>
      <c r="CU1670" s="27">
        <v>2.927</v>
      </c>
      <c r="CV1670" s="27">
        <v>3.0310000000000001</v>
      </c>
      <c r="CW1670" s="27">
        <v>3.1389999999999998</v>
      </c>
      <c r="CX1670" s="27">
        <v>3.1539999999999999</v>
      </c>
      <c r="CY1670" s="27">
        <v>2.9609999999999999</v>
      </c>
      <c r="CZ1670" s="27">
        <v>2.76</v>
      </c>
      <c r="DA1670" s="27">
        <v>2.56</v>
      </c>
      <c r="DB1670" s="27">
        <v>2.48</v>
      </c>
      <c r="DC1670" s="27">
        <v>2.4649999999999999</v>
      </c>
      <c r="DD1670" s="27">
        <v>2.4649999999999999</v>
      </c>
      <c r="DE1670" s="27">
        <v>2.4700000000000002</v>
      </c>
      <c r="DF1670" s="27">
        <v>2.48</v>
      </c>
      <c r="DG1670" s="27">
        <v>2.52</v>
      </c>
      <c r="DH1670" s="27">
        <v>2.66</v>
      </c>
      <c r="DI1670" s="27">
        <v>2.8029999999999999</v>
      </c>
      <c r="DJ1670" s="27">
        <v>2.847</v>
      </c>
      <c r="DK1670" s="27">
        <v>2.7320000000000002</v>
      </c>
      <c r="DL1670" s="27">
        <v>2.6070000000000002</v>
      </c>
      <c r="DM1670" s="27">
        <v>2.4900000000000002</v>
      </c>
      <c r="DN1670" s="27">
        <v>2.4649999999999999</v>
      </c>
      <c r="DO1670" s="27">
        <v>2.4630000000000001</v>
      </c>
      <c r="DP1670" s="27">
        <v>2.4649999999999999</v>
      </c>
      <c r="DQ1670" s="27">
        <v>2.4700000000000002</v>
      </c>
      <c r="DR1670" s="27">
        <v>2.48</v>
      </c>
      <c r="DS1670" s="27">
        <v>2.5110000000000001</v>
      </c>
      <c r="DT1670" s="27">
        <v>2.65</v>
      </c>
      <c r="DU1670" s="27">
        <v>2.79</v>
      </c>
      <c r="DV1670" s="27">
        <v>2.83</v>
      </c>
      <c r="DW1670" s="27">
        <v>2.7280000000000002</v>
      </c>
      <c r="DX1670" s="27">
        <v>2.621</v>
      </c>
      <c r="DY1670" s="27">
        <v>2.5150000000000001</v>
      </c>
      <c r="DZ1670" s="27">
        <v>2.4870000000000001</v>
      </c>
      <c r="EA1670" s="27">
        <v>2.4889999999999999</v>
      </c>
      <c r="EB1670" s="27">
        <v>2.496</v>
      </c>
      <c r="EC1670" s="27">
        <v>2.5019999999999998</v>
      </c>
      <c r="ED1670" s="27">
        <v>2.5150000000000001</v>
      </c>
      <c r="EE1670" s="27">
        <v>2.5459999999999998</v>
      </c>
      <c r="EF1670" s="27">
        <v>2.6850000000000001</v>
      </c>
      <c r="EG1670" s="27">
        <v>2.8250000000000002</v>
      </c>
      <c r="EH1670" s="27">
        <v>2.8675000000000002</v>
      </c>
      <c r="EI1670" s="27">
        <v>2.7654999999999998</v>
      </c>
      <c r="EJ1670" s="27">
        <v>2.6585000000000001</v>
      </c>
      <c r="EK1670" s="27">
        <v>2.5525000000000002</v>
      </c>
      <c r="EL1670" s="27">
        <v>2.5245000000000002</v>
      </c>
      <c r="EM1670" s="27">
        <v>2.5265</v>
      </c>
      <c r="EN1670" s="27">
        <v>2.5335000000000001</v>
      </c>
      <c r="EO1670" s="27">
        <v>2.5394999999999999</v>
      </c>
      <c r="EP1670" s="27">
        <v>2.5525000000000002</v>
      </c>
      <c r="EQ1670" s="27">
        <v>2.5834999999999999</v>
      </c>
      <c r="ER1670" s="27">
        <v>2.7225000000000001</v>
      </c>
      <c r="ES1670" s="27">
        <v>2.8624999999999998</v>
      </c>
      <c r="ET1670" s="27">
        <v>2.915</v>
      </c>
      <c r="EU1670" s="27">
        <v>2.8130000000000002</v>
      </c>
      <c r="EV1670" s="27">
        <v>2.706</v>
      </c>
      <c r="EW1670" s="27">
        <v>2.6</v>
      </c>
      <c r="EX1670" s="27">
        <v>2.5720000000000001</v>
      </c>
      <c r="EY1670" s="27">
        <v>2.5739999999999998</v>
      </c>
      <c r="EZ1670" s="27">
        <v>2.581</v>
      </c>
      <c r="FA1670" s="27">
        <v>2.5870000000000002</v>
      </c>
      <c r="FB1670" s="27">
        <v>2.6</v>
      </c>
      <c r="FC1670" s="27">
        <v>2.6309999999999998</v>
      </c>
      <c r="FD1670" s="27">
        <v>2.77</v>
      </c>
      <c r="FE1670" s="27">
        <v>2.91</v>
      </c>
      <c r="FF1670" s="27">
        <v>2.97</v>
      </c>
      <c r="FG1670" s="27">
        <v>2.8679999999999999</v>
      </c>
      <c r="FH1670" s="27">
        <v>2.7610000000000001</v>
      </c>
      <c r="FI1670" s="27">
        <v>2.6549999999999998</v>
      </c>
      <c r="FJ1670" s="27">
        <v>2.6269999999999998</v>
      </c>
      <c r="FK1670" s="27">
        <v>2.629</v>
      </c>
      <c r="FL1670" s="27">
        <v>2.6360000000000001</v>
      </c>
      <c r="FM1670" s="27">
        <v>2.6419999999999999</v>
      </c>
      <c r="FN1670" s="27"/>
      <c r="FO1670" s="27"/>
      <c r="FP1670" s="27"/>
      <c r="FQ1670" s="27"/>
      <c r="FR1670" s="27"/>
      <c r="FS1670" s="27"/>
      <c r="FT1670" s="27"/>
      <c r="FU1670" s="27"/>
      <c r="FV1670" s="27"/>
      <c r="FW1670" s="27"/>
      <c r="FX1670" s="27"/>
      <c r="FY1670" s="27"/>
      <c r="FZ1670" s="27"/>
      <c r="GA1670" s="27"/>
      <c r="GB1670" s="27"/>
      <c r="GC1670" s="27"/>
      <c r="GD1670" s="27"/>
      <c r="GE1670" s="27"/>
      <c r="GF1670" s="27"/>
      <c r="GG1670" s="27"/>
      <c r="GH1670" s="27"/>
      <c r="GI1670" s="27"/>
      <c r="GJ1670" s="27"/>
      <c r="GK1670" s="27"/>
      <c r="GL1670" s="27"/>
      <c r="GM1670" s="27"/>
      <c r="GN1670" s="27"/>
      <c r="GO1670" s="27"/>
      <c r="GP1670" s="27"/>
      <c r="GQ1670" s="27"/>
    </row>
    <row r="1671" spans="1:199" customFormat="1" x14ac:dyDescent="0.2">
      <c r="A1671">
        <f t="shared" si="410"/>
        <v>5</v>
      </c>
      <c r="B1671">
        <f t="shared" si="411"/>
        <v>8</v>
      </c>
      <c r="C1671" s="1">
        <v>36392</v>
      </c>
      <c r="D1671">
        <f t="shared" si="412"/>
        <v>8</v>
      </c>
      <c r="E1671">
        <f t="shared" si="413"/>
        <v>1999</v>
      </c>
      <c r="F1671" s="17">
        <f t="shared" si="400"/>
        <v>8.6999999999999744E-2</v>
      </c>
      <c r="G1671" s="16">
        <f t="shared" si="402"/>
        <v>-6.9333333333333247E-2</v>
      </c>
      <c r="H1671" s="16">
        <f t="shared" si="403"/>
        <v>1.8666666666666831E-2</v>
      </c>
      <c r="I1671" s="16">
        <f t="shared" si="404"/>
        <v>-5.0666666666666416E-2</v>
      </c>
      <c r="J1671" s="7">
        <f>VLOOKUP(C1671,'Nymex hist.'!A:B,2,0)</f>
        <v>2.9380000000000002</v>
      </c>
      <c r="K1671" s="11">
        <f t="shared" ref="K1671:K1699" si="414">AVERAGE(CO1671:CU1671)</f>
        <v>2.9510000000000001</v>
      </c>
      <c r="L1671" s="11">
        <f t="shared" si="401"/>
        <v>3.0379999999999998</v>
      </c>
      <c r="M1671" s="9">
        <f t="shared" si="405"/>
        <v>2.6705833333333331</v>
      </c>
      <c r="N1671" s="9">
        <f t="shared" si="406"/>
        <v>2.6012499999999998</v>
      </c>
      <c r="O1671" s="9">
        <f t="shared" si="407"/>
        <v>2.6199166666666667</v>
      </c>
      <c r="P1671" s="9">
        <f t="shared" si="408"/>
        <v>2.6549166666666668</v>
      </c>
      <c r="Q1671" s="9">
        <f t="shared" si="409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x14ac:dyDescent="0.2">
      <c r="A1672">
        <f t="shared" si="410"/>
        <v>1</v>
      </c>
      <c r="B1672">
        <f t="shared" si="411"/>
        <v>8</v>
      </c>
      <c r="C1672" s="1">
        <v>36395</v>
      </c>
      <c r="D1672">
        <f t="shared" si="412"/>
        <v>8</v>
      </c>
      <c r="E1672">
        <f t="shared" si="413"/>
        <v>1999</v>
      </c>
      <c r="F1672" s="17">
        <f t="shared" si="400"/>
        <v>7.3999999999999844E-2</v>
      </c>
      <c r="G1672" s="16">
        <f t="shared" si="402"/>
        <v>-0.10441666666666638</v>
      </c>
      <c r="H1672" s="16">
        <f t="shared" si="403"/>
        <v>1.2916666666666465E-2</v>
      </c>
      <c r="I1672" s="16">
        <f t="shared" si="404"/>
        <v>-9.1499999999999915E-2</v>
      </c>
      <c r="J1672" s="7">
        <f>VLOOKUP(C1672,'Nymex hist.'!A:B,2,0)</f>
        <v>3.0640000000000001</v>
      </c>
      <c r="K1672" s="11">
        <f t="shared" si="414"/>
        <v>3.0720000000000001</v>
      </c>
      <c r="L1672" s="11">
        <f t="shared" si="401"/>
        <v>3.1459999999999999</v>
      </c>
      <c r="M1672" s="9">
        <f t="shared" si="405"/>
        <v>2.7294166666666668</v>
      </c>
      <c r="N1672" s="9">
        <f t="shared" si="406"/>
        <v>2.6250000000000004</v>
      </c>
      <c r="O1672" s="9">
        <f t="shared" si="407"/>
        <v>2.6379166666666669</v>
      </c>
      <c r="P1672" s="9">
        <f t="shared" si="408"/>
        <v>2.6679166666666667</v>
      </c>
      <c r="Q1672" s="9">
        <f t="shared" si="409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x14ac:dyDescent="0.2">
      <c r="A1673">
        <f t="shared" si="410"/>
        <v>2</v>
      </c>
      <c r="B1673">
        <f t="shared" si="411"/>
        <v>8</v>
      </c>
      <c r="C1673" s="1">
        <v>36396</v>
      </c>
      <c r="D1673">
        <f t="shared" si="412"/>
        <v>8</v>
      </c>
      <c r="E1673">
        <f t="shared" si="413"/>
        <v>1999</v>
      </c>
      <c r="F1673" s="17">
        <f t="shared" si="400"/>
        <v>6.6500000000000004E-2</v>
      </c>
      <c r="G1673" s="16">
        <f t="shared" si="402"/>
        <v>-0.10808333333333309</v>
      </c>
      <c r="H1673" s="16">
        <f t="shared" si="403"/>
        <v>1.066666666666638E-2</v>
      </c>
      <c r="I1673" s="16">
        <f t="shared" si="404"/>
        <v>-9.7416666666666707E-2</v>
      </c>
      <c r="J1673" s="7">
        <f>VLOOKUP(C1673,'Nymex hist.'!A:B,2,0)</f>
        <v>3.0590000000000002</v>
      </c>
      <c r="K1673" s="11">
        <f t="shared" si="414"/>
        <v>3.0705</v>
      </c>
      <c r="L1673" s="11">
        <f t="shared" si="401"/>
        <v>3.137</v>
      </c>
      <c r="M1673" s="9">
        <f t="shared" si="405"/>
        <v>2.7190833333333333</v>
      </c>
      <c r="N1673" s="9">
        <f t="shared" si="406"/>
        <v>2.6110000000000002</v>
      </c>
      <c r="O1673" s="9">
        <f t="shared" si="407"/>
        <v>2.6216666666666666</v>
      </c>
      <c r="P1673" s="9">
        <f t="shared" si="408"/>
        <v>2.6516666666666664</v>
      </c>
      <c r="Q1673" s="9">
        <f t="shared" si="409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x14ac:dyDescent="0.2">
      <c r="A1674">
        <f t="shared" si="410"/>
        <v>3</v>
      </c>
      <c r="B1674">
        <f t="shared" si="411"/>
        <v>8</v>
      </c>
      <c r="C1674" s="1">
        <v>36397</v>
      </c>
      <c r="D1674">
        <f t="shared" si="412"/>
        <v>8</v>
      </c>
      <c r="E1674">
        <f t="shared" si="413"/>
        <v>1999</v>
      </c>
      <c r="F1674" s="17">
        <f t="shared" si="400"/>
        <v>6.9700000000000095E-2</v>
      </c>
      <c r="G1674" s="16">
        <f t="shared" si="402"/>
        <v>-0.1052499999999994</v>
      </c>
      <c r="H1674" s="16">
        <f t="shared" si="403"/>
        <v>1.0166666666666213E-2</v>
      </c>
      <c r="I1674" s="16">
        <f t="shared" si="404"/>
        <v>-9.5083333333333186E-2</v>
      </c>
      <c r="J1674" s="7">
        <f>VLOOKUP(C1674,'Nymex hist.'!A:B,2,0)</f>
        <v>3.03</v>
      </c>
      <c r="K1674" s="11">
        <f t="shared" si="414"/>
        <v>3.0385</v>
      </c>
      <c r="L1674" s="11">
        <f t="shared" si="401"/>
        <v>3.1082000000000001</v>
      </c>
      <c r="M1674" s="9">
        <f t="shared" si="405"/>
        <v>2.69875</v>
      </c>
      <c r="N1674" s="9">
        <f t="shared" si="406"/>
        <v>2.5935000000000006</v>
      </c>
      <c r="O1674" s="9">
        <f t="shared" si="407"/>
        <v>2.6036666666666668</v>
      </c>
      <c r="P1674" s="9">
        <f t="shared" si="408"/>
        <v>2.633666666666667</v>
      </c>
      <c r="Q1674" s="9">
        <f t="shared" si="409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">
      <c r="A1675" s="31">
        <f t="shared" si="410"/>
        <v>4</v>
      </c>
      <c r="B1675" s="31">
        <f t="shared" si="411"/>
        <v>8</v>
      </c>
      <c r="C1675" s="1">
        <v>36398</v>
      </c>
      <c r="D1675">
        <f t="shared" si="412"/>
        <v>8</v>
      </c>
      <c r="E1675">
        <f t="shared" si="413"/>
        <v>1999</v>
      </c>
      <c r="F1675" s="19">
        <f t="shared" si="400"/>
        <v>9.0999999999999748E-2</v>
      </c>
      <c r="G1675" s="19">
        <f t="shared" si="402"/>
        <v>-9.5416666666666483E-2</v>
      </c>
      <c r="H1675" s="19">
        <f t="shared" si="403"/>
        <v>1.0166666666667101E-2</v>
      </c>
      <c r="I1675" s="19">
        <f t="shared" si="404"/>
        <v>-8.5249999999999382E-2</v>
      </c>
      <c r="J1675" s="21">
        <f>VLOOKUP(C1675,'Nymex hist.'!A:B,2,0)</f>
        <v>2.948</v>
      </c>
      <c r="K1675" s="21">
        <f t="shared" si="414"/>
        <v>2.9590000000000001</v>
      </c>
      <c r="L1675" s="21">
        <f t="shared" si="401"/>
        <v>3.05</v>
      </c>
      <c r="M1675" s="21">
        <f t="shared" si="405"/>
        <v>2.6689166666666666</v>
      </c>
      <c r="N1675" s="21">
        <f t="shared" si="406"/>
        <v>2.5735000000000001</v>
      </c>
      <c r="O1675" s="21">
        <f t="shared" si="407"/>
        <v>2.5836666666666672</v>
      </c>
      <c r="P1675" s="21">
        <f t="shared" si="408"/>
        <v>2.613666666666667</v>
      </c>
      <c r="Q1675" s="21">
        <f t="shared" si="409"/>
        <v>2.6536666666666666</v>
      </c>
      <c r="R1675" s="8">
        <v>36398</v>
      </c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9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  <c r="BO1675" s="27"/>
      <c r="BP1675" s="27"/>
      <c r="BQ1675" s="27"/>
      <c r="BR1675" s="27"/>
      <c r="BS1675" s="27"/>
      <c r="BT1675" s="27"/>
      <c r="BU1675" s="27"/>
      <c r="BV1675" s="27"/>
      <c r="BW1675" s="27"/>
      <c r="BX1675" s="27"/>
      <c r="BY1675" s="27"/>
      <c r="BZ1675" s="27"/>
      <c r="CA1675" s="27"/>
      <c r="CB1675" s="27"/>
      <c r="CC1675" s="27"/>
      <c r="CD1675" s="27"/>
      <c r="CE1675" s="27"/>
      <c r="CF1675" s="27"/>
      <c r="CG1675" s="27"/>
      <c r="CH1675" s="27"/>
      <c r="CI1675" s="27"/>
      <c r="CJ1675" s="27"/>
      <c r="CK1675" s="27"/>
      <c r="CL1675" s="27"/>
      <c r="CM1675" s="27"/>
      <c r="CN1675" s="27"/>
      <c r="CO1675" s="27"/>
      <c r="CP1675" s="27"/>
      <c r="CQ1675" s="27"/>
      <c r="CR1675" s="27"/>
      <c r="CS1675" s="27"/>
      <c r="CT1675" s="27">
        <v>2.948</v>
      </c>
      <c r="CU1675" s="27">
        <v>2.97</v>
      </c>
      <c r="CV1675" s="27">
        <v>3.0779999999999998</v>
      </c>
      <c r="CW1675" s="27">
        <v>3.1749999999999998</v>
      </c>
      <c r="CX1675" s="27">
        <v>3.1960000000000002</v>
      </c>
      <c r="CY1675" s="27">
        <v>3.0009999999999999</v>
      </c>
      <c r="CZ1675" s="27">
        <v>2.8</v>
      </c>
      <c r="DA1675" s="27">
        <v>2.5950000000000002</v>
      </c>
      <c r="DB1675" s="27">
        <v>2.4950000000000001</v>
      </c>
      <c r="DC1675" s="27">
        <v>2.4750000000000001</v>
      </c>
      <c r="DD1675" s="27">
        <v>2.4750000000000001</v>
      </c>
      <c r="DE1675" s="27">
        <v>2.48</v>
      </c>
      <c r="DF1675" s="27">
        <v>2.4950000000000001</v>
      </c>
      <c r="DG1675" s="27">
        <v>2.5299999999999998</v>
      </c>
      <c r="DH1675" s="27">
        <v>2.6709999999999998</v>
      </c>
      <c r="DI1675" s="27">
        <v>2.8140000000000001</v>
      </c>
      <c r="DJ1675" s="27">
        <v>2.855</v>
      </c>
      <c r="DK1675" s="27">
        <v>2.73</v>
      </c>
      <c r="DL1675" s="27">
        <v>2.6</v>
      </c>
      <c r="DM1675" s="27">
        <v>2.4809999999999999</v>
      </c>
      <c r="DN1675" s="27">
        <v>2.456</v>
      </c>
      <c r="DO1675" s="27">
        <v>2.4540000000000002</v>
      </c>
      <c r="DP1675" s="27">
        <v>2.4550000000000001</v>
      </c>
      <c r="DQ1675" s="27">
        <v>2.46</v>
      </c>
      <c r="DR1675" s="27">
        <v>2.4700000000000002</v>
      </c>
      <c r="DS1675" s="27">
        <v>2.5009999999999999</v>
      </c>
      <c r="DT1675" s="27">
        <v>2.64</v>
      </c>
      <c r="DU1675" s="27">
        <v>2.78</v>
      </c>
      <c r="DV1675" s="27">
        <v>2.819</v>
      </c>
      <c r="DW1675" s="27">
        <v>2.7149999999999999</v>
      </c>
      <c r="DX1675" s="27">
        <v>2.605</v>
      </c>
      <c r="DY1675" s="27">
        <v>2.4980000000000002</v>
      </c>
      <c r="DZ1675" s="27">
        <v>2.4689999999999999</v>
      </c>
      <c r="EA1675" s="27">
        <v>2.4700000000000002</v>
      </c>
      <c r="EB1675" s="27">
        <v>2.476</v>
      </c>
      <c r="EC1675" s="27">
        <v>2.4809999999999999</v>
      </c>
      <c r="ED1675" s="27">
        <v>2.4900000000000002</v>
      </c>
      <c r="EE1675" s="27">
        <v>2.5209999999999999</v>
      </c>
      <c r="EF1675" s="27">
        <v>2.66</v>
      </c>
      <c r="EG1675" s="27">
        <v>2.8</v>
      </c>
      <c r="EH1675" s="27">
        <v>2.8490000000000002</v>
      </c>
      <c r="EI1675" s="27">
        <v>2.7450000000000001</v>
      </c>
      <c r="EJ1675" s="27">
        <v>2.6349999999999998</v>
      </c>
      <c r="EK1675" s="27">
        <v>2.528</v>
      </c>
      <c r="EL1675" s="27">
        <v>2.4990000000000001</v>
      </c>
      <c r="EM1675" s="27">
        <v>2.5</v>
      </c>
      <c r="EN1675" s="27">
        <v>2.5059999999999998</v>
      </c>
      <c r="EO1675" s="27">
        <v>2.5110000000000001</v>
      </c>
      <c r="EP1675" s="27">
        <v>2.52</v>
      </c>
      <c r="EQ1675" s="27">
        <v>2.5510000000000002</v>
      </c>
      <c r="ER1675" s="27">
        <v>2.69</v>
      </c>
      <c r="ES1675" s="27">
        <v>2.83</v>
      </c>
      <c r="ET1675" s="27">
        <v>2.8889999999999998</v>
      </c>
      <c r="EU1675" s="27">
        <v>2.7850000000000001</v>
      </c>
      <c r="EV1675" s="27">
        <v>2.6749999999999998</v>
      </c>
      <c r="EW1675" s="27">
        <v>2.5680000000000001</v>
      </c>
      <c r="EX1675" s="27">
        <v>2.5390000000000001</v>
      </c>
      <c r="EY1675" s="27">
        <v>2.54</v>
      </c>
      <c r="EZ1675" s="27">
        <v>2.5459999999999998</v>
      </c>
      <c r="FA1675" s="27">
        <v>2.5510000000000002</v>
      </c>
      <c r="FB1675" s="27">
        <v>2.56</v>
      </c>
      <c r="FC1675" s="27">
        <v>2.5910000000000002</v>
      </c>
      <c r="FD1675" s="27">
        <v>2.73</v>
      </c>
      <c r="FE1675" s="27">
        <v>2.87</v>
      </c>
      <c r="FF1675" s="27">
        <v>2.9365000000000001</v>
      </c>
      <c r="FG1675" s="27">
        <v>2.8325</v>
      </c>
      <c r="FH1675" s="27">
        <v>2.7225000000000001</v>
      </c>
      <c r="FI1675" s="27">
        <v>2.6154999999999999</v>
      </c>
      <c r="FJ1675" s="27">
        <v>2.5865</v>
      </c>
      <c r="FK1675" s="27">
        <v>2.5874999999999999</v>
      </c>
      <c r="FL1675" s="27">
        <v>2.5935000000000001</v>
      </c>
      <c r="FM1675" s="27">
        <v>2.5985</v>
      </c>
      <c r="FN1675" s="27"/>
      <c r="FO1675" s="27"/>
      <c r="FP1675" s="27"/>
      <c r="FQ1675" s="27"/>
      <c r="FR1675" s="27"/>
      <c r="FS1675" s="27"/>
      <c r="FT1675" s="27"/>
      <c r="FU1675" s="27"/>
      <c r="FV1675" s="27"/>
      <c r="FW1675" s="27"/>
      <c r="FX1675" s="27"/>
      <c r="FY1675" s="27"/>
      <c r="FZ1675" s="27"/>
      <c r="GA1675" s="27"/>
      <c r="GB1675" s="27"/>
      <c r="GC1675" s="27"/>
      <c r="GD1675" s="27"/>
      <c r="GE1675" s="27"/>
      <c r="GF1675" s="27"/>
      <c r="GG1675" s="27"/>
      <c r="GH1675" s="27"/>
      <c r="GI1675" s="27"/>
      <c r="GJ1675" s="27"/>
      <c r="GK1675" s="27"/>
      <c r="GL1675" s="27"/>
      <c r="GM1675" s="27"/>
      <c r="GN1675" s="27"/>
      <c r="GO1675" s="27"/>
      <c r="GP1675" s="27"/>
      <c r="GQ1675" s="27"/>
    </row>
    <row r="1676" spans="1:199" customFormat="1" x14ac:dyDescent="0.2">
      <c r="A1676">
        <f t="shared" si="410"/>
        <v>5</v>
      </c>
      <c r="B1676">
        <f t="shared" si="411"/>
        <v>8</v>
      </c>
      <c r="C1676" s="1">
        <v>36399</v>
      </c>
      <c r="D1676">
        <f t="shared" si="412"/>
        <v>8</v>
      </c>
      <c r="E1676">
        <f t="shared" si="413"/>
        <v>1999</v>
      </c>
      <c r="F1676" s="17">
        <f t="shared" si="400"/>
        <v>8.7000000000000188E-2</v>
      </c>
      <c r="G1676" s="16">
        <f t="shared" si="402"/>
        <v>-8.6666666666666448E-2</v>
      </c>
      <c r="H1676" s="16">
        <f t="shared" si="403"/>
        <v>1.0166666666666657E-2</v>
      </c>
      <c r="I1676" s="16">
        <f t="shared" si="404"/>
        <v>-7.649999999999979E-2</v>
      </c>
      <c r="J1676" s="7">
        <f>VLOOKUP(C1676,'Nymex hist.'!A:B,2,0)</f>
        <v>2.9119999999999999</v>
      </c>
      <c r="K1676" s="11">
        <f t="shared" si="414"/>
        <v>2.9169999999999998</v>
      </c>
      <c r="L1676" s="11">
        <f t="shared" si="401"/>
        <v>3.004</v>
      </c>
      <c r="M1676" s="9">
        <f t="shared" si="405"/>
        <v>2.6501666666666663</v>
      </c>
      <c r="N1676" s="9">
        <f t="shared" si="406"/>
        <v>2.5634999999999999</v>
      </c>
      <c r="O1676" s="9">
        <f t="shared" si="407"/>
        <v>2.5736666666666665</v>
      </c>
      <c r="P1676" s="9">
        <f t="shared" si="408"/>
        <v>2.6036666666666668</v>
      </c>
      <c r="Q1676" s="9">
        <f t="shared" si="409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x14ac:dyDescent="0.2">
      <c r="A1677">
        <f t="shared" si="410"/>
        <v>1</v>
      </c>
      <c r="B1677">
        <f t="shared" si="411"/>
        <v>8</v>
      </c>
      <c r="C1677" s="1">
        <v>36402</v>
      </c>
      <c r="D1677">
        <f t="shared" si="412"/>
        <v>8</v>
      </c>
      <c r="E1677">
        <f t="shared" si="413"/>
        <v>1999</v>
      </c>
      <c r="F1677" s="17">
        <f t="shared" si="400"/>
        <v>0.10090000000000021</v>
      </c>
      <c r="G1677" s="16">
        <f t="shared" si="402"/>
        <v>-9.1000000000000636E-2</v>
      </c>
      <c r="H1677" s="16">
        <f t="shared" si="403"/>
        <v>9.583333333333055E-3</v>
      </c>
      <c r="I1677" s="16">
        <f t="shared" si="404"/>
        <v>-8.1416666666667581E-2</v>
      </c>
      <c r="J1677" s="7">
        <f>VLOOKUP(C1677,'Nymex hist.'!A:B,2,0)</f>
        <v>2.9689999999999999</v>
      </c>
      <c r="K1677" s="11">
        <f t="shared" si="414"/>
        <v>2.9405000000000001</v>
      </c>
      <c r="L1677" s="11">
        <f t="shared" si="401"/>
        <v>3.0414000000000003</v>
      </c>
      <c r="M1677" s="9">
        <f t="shared" si="405"/>
        <v>2.6695000000000007</v>
      </c>
      <c r="N1677" s="9">
        <f t="shared" si="406"/>
        <v>2.5785</v>
      </c>
      <c r="O1677" s="9">
        <f t="shared" si="407"/>
        <v>2.5880833333333331</v>
      </c>
      <c r="P1677" s="9">
        <f t="shared" si="408"/>
        <v>2.6180833333333333</v>
      </c>
      <c r="Q1677" s="9">
        <f t="shared" si="409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x14ac:dyDescent="0.2">
      <c r="A1678">
        <f t="shared" si="410"/>
        <v>2</v>
      </c>
      <c r="B1678">
        <f t="shared" si="411"/>
        <v>8</v>
      </c>
      <c r="C1678" s="1">
        <v>36403</v>
      </c>
      <c r="D1678">
        <f t="shared" si="412"/>
        <v>8</v>
      </c>
      <c r="E1678">
        <f t="shared" si="413"/>
        <v>1999</v>
      </c>
      <c r="F1678" s="17">
        <f t="shared" si="400"/>
        <v>8.4500000000000242E-2</v>
      </c>
      <c r="G1678" s="16">
        <f t="shared" si="402"/>
        <v>-7.4999999999999734E-2</v>
      </c>
      <c r="H1678" s="16">
        <f t="shared" si="403"/>
        <v>9.3333333333336377E-3</v>
      </c>
      <c r="I1678" s="16">
        <f t="shared" si="404"/>
        <v>-6.5666666666666096E-2</v>
      </c>
      <c r="J1678" s="7">
        <f>VLOOKUP(C1678,'Nymex hist.'!A:B,2,0)</f>
        <v>2.8250000000000002</v>
      </c>
      <c r="K1678" s="11">
        <f t="shared" si="414"/>
        <v>2.8685</v>
      </c>
      <c r="L1678" s="11">
        <f t="shared" si="401"/>
        <v>2.9530000000000003</v>
      </c>
      <c r="M1678" s="9">
        <f t="shared" si="405"/>
        <v>2.6398333333333333</v>
      </c>
      <c r="N1678" s="9">
        <f t="shared" si="406"/>
        <v>2.5648333333333335</v>
      </c>
      <c r="O1678" s="9">
        <f t="shared" si="407"/>
        <v>2.5741666666666672</v>
      </c>
      <c r="P1678" s="9">
        <f t="shared" si="408"/>
        <v>2.6041666666666665</v>
      </c>
      <c r="Q1678" s="9">
        <f t="shared" si="409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x14ac:dyDescent="0.2">
      <c r="A1679">
        <f t="shared" si="410"/>
        <v>3</v>
      </c>
      <c r="B1679">
        <f t="shared" si="411"/>
        <v>9</v>
      </c>
      <c r="C1679" s="1">
        <v>36404</v>
      </c>
      <c r="D1679">
        <f t="shared" si="412"/>
        <v>9</v>
      </c>
      <c r="E1679">
        <f t="shared" si="413"/>
        <v>1999</v>
      </c>
      <c r="F1679" s="17">
        <f t="shared" si="400"/>
        <v>0.16239999999999988</v>
      </c>
      <c r="G1679" s="16">
        <f t="shared" si="402"/>
        <v>-5.3083333333333815E-2</v>
      </c>
      <c r="H1679" s="16">
        <f t="shared" si="403"/>
        <v>9.3333333333331936E-3</v>
      </c>
      <c r="I1679" s="16">
        <f t="shared" si="404"/>
        <v>-4.3750000000000622E-2</v>
      </c>
      <c r="J1679" s="7">
        <f>VLOOKUP(C1679,'Nymex hist.'!A:B,2,0)</f>
        <v>2.7370000000000001</v>
      </c>
      <c r="K1679" s="11">
        <f t="shared" si="414"/>
        <v>2.7370000000000001</v>
      </c>
      <c r="L1679" s="11">
        <f t="shared" si="401"/>
        <v>2.8994</v>
      </c>
      <c r="M1679" s="9">
        <f t="shared" si="405"/>
        <v>2.6229166666666672</v>
      </c>
      <c r="N1679" s="9">
        <f t="shared" si="406"/>
        <v>2.5698333333333334</v>
      </c>
      <c r="O1679" s="9">
        <f t="shared" si="407"/>
        <v>2.5791666666666666</v>
      </c>
      <c r="P1679" s="9">
        <f t="shared" si="408"/>
        <v>2.6091666666666673</v>
      </c>
      <c r="Q1679" s="9">
        <f t="shared" si="409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">
      <c r="A1680" s="31">
        <f t="shared" si="410"/>
        <v>4</v>
      </c>
      <c r="B1680" s="31">
        <f t="shared" si="411"/>
        <v>9</v>
      </c>
      <c r="C1680" s="1">
        <v>36405</v>
      </c>
      <c r="D1680">
        <f t="shared" si="412"/>
        <v>9</v>
      </c>
      <c r="E1680">
        <f t="shared" si="413"/>
        <v>1999</v>
      </c>
      <c r="F1680" s="19">
        <f t="shared" si="400"/>
        <v>0.25819999999999999</v>
      </c>
      <c r="G1680" s="19">
        <f t="shared" si="402"/>
        <v>1.000000000000334E-3</v>
      </c>
      <c r="H1680" s="19">
        <f t="shared" si="403"/>
        <v>1.3750000000000373E-2</v>
      </c>
      <c r="I1680" s="19">
        <f t="shared" si="404"/>
        <v>1.4750000000000707E-2</v>
      </c>
      <c r="J1680" s="21">
        <f>VLOOKUP(C1680,'Nymex hist.'!A:B,2,0)</f>
        <v>2.4710000000000001</v>
      </c>
      <c r="K1680" s="21">
        <f t="shared" si="414"/>
        <v>2.4710000000000001</v>
      </c>
      <c r="L1680" s="21">
        <f t="shared" si="401"/>
        <v>2.7292000000000001</v>
      </c>
      <c r="M1680" s="21">
        <f t="shared" si="405"/>
        <v>2.5244166666666663</v>
      </c>
      <c r="N1680" s="21">
        <f t="shared" si="406"/>
        <v>2.5254166666666666</v>
      </c>
      <c r="O1680" s="21">
        <f t="shared" si="407"/>
        <v>2.539166666666667</v>
      </c>
      <c r="P1680" s="21">
        <f t="shared" si="408"/>
        <v>2.5691666666666668</v>
      </c>
      <c r="Q1680" s="21">
        <f t="shared" si="409"/>
        <v>2.6091666666666673</v>
      </c>
      <c r="R1680" s="8">
        <v>36405</v>
      </c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9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7"/>
      <c r="BY1680" s="27"/>
      <c r="BZ1680" s="27"/>
      <c r="CA1680" s="27"/>
      <c r="CB1680" s="27"/>
      <c r="CC1680" s="27"/>
      <c r="CD1680" s="27"/>
      <c r="CE1680" s="27"/>
      <c r="CF1680" s="27"/>
      <c r="CG1680" s="27"/>
      <c r="CH1680" s="27"/>
      <c r="CI1680" s="27"/>
      <c r="CJ1680" s="27"/>
      <c r="CK1680" s="27"/>
      <c r="CL1680" s="27"/>
      <c r="CM1680" s="27"/>
      <c r="CN1680" s="27"/>
      <c r="CO1680" s="27"/>
      <c r="CP1680" s="27"/>
      <c r="CQ1680" s="27"/>
      <c r="CR1680" s="27"/>
      <c r="CS1680" s="27"/>
      <c r="CT1680" s="27"/>
      <c r="CU1680" s="27">
        <v>2.4710000000000001</v>
      </c>
      <c r="CV1680" s="27">
        <v>2.6280000000000001</v>
      </c>
      <c r="CW1680" s="27">
        <v>2.8559999999999999</v>
      </c>
      <c r="CX1680" s="27">
        <v>2.8879999999999999</v>
      </c>
      <c r="CY1680" s="27">
        <v>2.718</v>
      </c>
      <c r="CZ1680" s="27">
        <v>2.556</v>
      </c>
      <c r="DA1680" s="27">
        <v>2.4260000000000002</v>
      </c>
      <c r="DB1680" s="27">
        <v>2.3660000000000001</v>
      </c>
      <c r="DC1680" s="27">
        <v>2.3610000000000002</v>
      </c>
      <c r="DD1680" s="27">
        <v>2.371</v>
      </c>
      <c r="DE1680" s="27">
        <v>2.3809999999999998</v>
      </c>
      <c r="DF1680" s="27">
        <v>2.4060000000000001</v>
      </c>
      <c r="DG1680" s="27">
        <v>2.4550000000000001</v>
      </c>
      <c r="DH1680" s="27">
        <v>2.61</v>
      </c>
      <c r="DI1680" s="27">
        <v>2.7549999999999999</v>
      </c>
      <c r="DJ1680" s="27">
        <v>2.7949999999999999</v>
      </c>
      <c r="DK1680" s="27">
        <v>2.6749999999999998</v>
      </c>
      <c r="DL1680" s="27">
        <v>2.5470000000000002</v>
      </c>
      <c r="DM1680" s="27">
        <v>2.4300000000000002</v>
      </c>
      <c r="DN1680" s="27">
        <v>2.4119999999999999</v>
      </c>
      <c r="DO1680" s="27">
        <v>2.4079999999999999</v>
      </c>
      <c r="DP1680" s="27">
        <v>2.4089999999999998</v>
      </c>
      <c r="DQ1680" s="27">
        <v>2.4140000000000001</v>
      </c>
      <c r="DR1680" s="27">
        <v>2.4260000000000002</v>
      </c>
      <c r="DS1680" s="27">
        <v>2.4569999999999999</v>
      </c>
      <c r="DT1680" s="27">
        <v>2.5960000000000001</v>
      </c>
      <c r="DU1680" s="27">
        <v>2.7360000000000002</v>
      </c>
      <c r="DV1680" s="27">
        <v>2.7749999999999999</v>
      </c>
      <c r="DW1680" s="27">
        <v>2.6709999999999998</v>
      </c>
      <c r="DX1680" s="27">
        <v>2.5609999999999999</v>
      </c>
      <c r="DY1680" s="27">
        <v>2.4540000000000002</v>
      </c>
      <c r="DZ1680" s="27">
        <v>2.4249999999999998</v>
      </c>
      <c r="EA1680" s="27">
        <v>2.4260000000000002</v>
      </c>
      <c r="EB1680" s="27">
        <v>2.4319999999999999</v>
      </c>
      <c r="EC1680" s="27">
        <v>2.4369999999999998</v>
      </c>
      <c r="ED1680" s="27">
        <v>2.44</v>
      </c>
      <c r="EE1680" s="27">
        <v>2.4769999999999999</v>
      </c>
      <c r="EF1680" s="27">
        <v>2.6160000000000001</v>
      </c>
      <c r="EG1680" s="27">
        <v>2.7559999999999998</v>
      </c>
      <c r="EH1680" s="27">
        <v>2.8050000000000002</v>
      </c>
      <c r="EI1680" s="27">
        <v>2.7010000000000001</v>
      </c>
      <c r="EJ1680" s="27">
        <v>2.5910000000000002</v>
      </c>
      <c r="EK1680" s="27">
        <v>2.484</v>
      </c>
      <c r="EL1680" s="27">
        <v>2.4550000000000001</v>
      </c>
      <c r="EM1680" s="27">
        <v>2.456</v>
      </c>
      <c r="EN1680" s="27">
        <v>2.4620000000000002</v>
      </c>
      <c r="EO1680" s="27">
        <v>2.4670000000000001</v>
      </c>
      <c r="EP1680" s="27">
        <v>2.4700000000000002</v>
      </c>
      <c r="EQ1680" s="27">
        <v>2.5070000000000001</v>
      </c>
      <c r="ER1680" s="27">
        <v>2.6459999999999999</v>
      </c>
      <c r="ES1680" s="27">
        <v>2.786</v>
      </c>
      <c r="ET1680" s="27">
        <v>2.8450000000000002</v>
      </c>
      <c r="EU1680" s="27">
        <v>2.7410000000000001</v>
      </c>
      <c r="EV1680" s="27">
        <v>2.6309999999999998</v>
      </c>
      <c r="EW1680" s="27">
        <v>2.524</v>
      </c>
      <c r="EX1680" s="27">
        <v>2.4950000000000001</v>
      </c>
      <c r="EY1680" s="27">
        <v>2.496</v>
      </c>
      <c r="EZ1680" s="27">
        <v>2.5019999999999998</v>
      </c>
      <c r="FA1680" s="27">
        <v>2.5070000000000001</v>
      </c>
      <c r="FB1680" s="27">
        <v>2.5099999999999998</v>
      </c>
      <c r="FC1680" s="27">
        <v>2.5470000000000002</v>
      </c>
      <c r="FD1680" s="27">
        <v>2.6859999999999999</v>
      </c>
      <c r="FE1680" s="27">
        <v>2.8260000000000001</v>
      </c>
      <c r="FF1680" s="27">
        <v>2.8925000000000001</v>
      </c>
      <c r="FG1680" s="27">
        <v>2.7885</v>
      </c>
      <c r="FH1680" s="27">
        <v>2.6785000000000001</v>
      </c>
      <c r="FI1680" s="27">
        <v>2.5714999999999999</v>
      </c>
      <c r="FJ1680" s="27">
        <v>2.5425</v>
      </c>
      <c r="FK1680" s="27">
        <v>2.5434999999999999</v>
      </c>
      <c r="FL1680" s="27">
        <v>2.5495000000000001</v>
      </c>
      <c r="FM1680" s="27">
        <v>2.5545</v>
      </c>
      <c r="FN1680" s="27">
        <v>2.5575000000000001</v>
      </c>
      <c r="FO1680" s="27"/>
      <c r="FP1680" s="27"/>
      <c r="FQ1680" s="27"/>
      <c r="FR1680" s="27"/>
      <c r="FS1680" s="27"/>
      <c r="FT1680" s="27"/>
      <c r="FU1680" s="27"/>
      <c r="FV1680" s="27"/>
      <c r="FW1680" s="27"/>
      <c r="FX1680" s="27"/>
      <c r="FY1680" s="27"/>
      <c r="FZ1680" s="27"/>
      <c r="GA1680" s="27"/>
      <c r="GB1680" s="27"/>
      <c r="GC1680" s="27"/>
      <c r="GD1680" s="27"/>
      <c r="GE1680" s="27"/>
      <c r="GF1680" s="27"/>
      <c r="GG1680" s="27"/>
      <c r="GH1680" s="27"/>
      <c r="GI1680" s="27"/>
      <c r="GJ1680" s="27"/>
      <c r="GK1680" s="27"/>
      <c r="GL1680" s="27"/>
      <c r="GM1680" s="27"/>
      <c r="GN1680" s="27"/>
      <c r="GO1680" s="27"/>
      <c r="GP1680" s="27"/>
      <c r="GQ1680" s="27"/>
    </row>
    <row r="1681" spans="1:199" customFormat="1" x14ac:dyDescent="0.2">
      <c r="A1681">
        <f t="shared" si="410"/>
        <v>5</v>
      </c>
      <c r="B1681">
        <f t="shared" si="411"/>
        <v>9</v>
      </c>
      <c r="C1681" s="1">
        <v>36406</v>
      </c>
      <c r="D1681">
        <f t="shared" si="412"/>
        <v>9</v>
      </c>
      <c r="E1681">
        <f t="shared" si="413"/>
        <v>1999</v>
      </c>
      <c r="F1681" s="17">
        <f t="shared" si="400"/>
        <v>0.20460000000000012</v>
      </c>
      <c r="G1681" s="16">
        <f t="shared" si="402"/>
        <v>8.9999999999994529E-3</v>
      </c>
      <c r="H1681" s="16">
        <f t="shared" si="403"/>
        <v>1.4750000000000707E-2</v>
      </c>
      <c r="I1681" s="16">
        <f t="shared" si="404"/>
        <v>2.375000000000016E-2</v>
      </c>
      <c r="J1681" s="7">
        <f>VLOOKUP(C1681,'Nymex hist.'!A:B,2,0)</f>
        <v>2.5609999999999999</v>
      </c>
      <c r="K1681" s="11">
        <f t="shared" si="414"/>
        <v>2.5609999999999999</v>
      </c>
      <c r="L1681" s="11">
        <f t="shared" si="401"/>
        <v>2.7656000000000001</v>
      </c>
      <c r="M1681" s="9">
        <f t="shared" si="405"/>
        <v>2.550416666666667</v>
      </c>
      <c r="N1681" s="9">
        <f t="shared" si="406"/>
        <v>2.5594166666666665</v>
      </c>
      <c r="O1681" s="9">
        <f t="shared" si="407"/>
        <v>2.5741666666666672</v>
      </c>
      <c r="P1681" s="9">
        <f t="shared" si="408"/>
        <v>2.6041666666666665</v>
      </c>
      <c r="Q1681" s="9">
        <f t="shared" si="409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x14ac:dyDescent="0.2">
      <c r="A1682">
        <f t="shared" si="410"/>
        <v>2</v>
      </c>
      <c r="B1682">
        <f t="shared" si="411"/>
        <v>9</v>
      </c>
      <c r="C1682" s="1">
        <v>36410</v>
      </c>
      <c r="D1682">
        <f t="shared" si="412"/>
        <v>9</v>
      </c>
      <c r="E1682">
        <f t="shared" si="413"/>
        <v>1999</v>
      </c>
      <c r="F1682" s="17">
        <f t="shared" si="400"/>
        <v>0.18780000000000019</v>
      </c>
      <c r="G1682" s="16">
        <f t="shared" si="402"/>
        <v>-2.2999999999999687E-2</v>
      </c>
      <c r="H1682" s="16">
        <f t="shared" si="403"/>
        <v>9.9166666666663517E-3</v>
      </c>
      <c r="I1682" s="16">
        <f t="shared" si="404"/>
        <v>-1.3083333333333336E-2</v>
      </c>
      <c r="J1682" s="7">
        <f>VLOOKUP(C1682,'Nymex hist.'!A:B,2,0)</f>
        <v>2.677</v>
      </c>
      <c r="K1682" s="11">
        <f t="shared" si="414"/>
        <v>2.677</v>
      </c>
      <c r="L1682" s="11">
        <f t="shared" si="401"/>
        <v>2.8648000000000002</v>
      </c>
      <c r="M1682" s="9">
        <f t="shared" si="405"/>
        <v>2.5992500000000001</v>
      </c>
      <c r="N1682" s="9">
        <f t="shared" si="406"/>
        <v>2.5762500000000004</v>
      </c>
      <c r="O1682" s="9">
        <f t="shared" si="407"/>
        <v>2.5861666666666667</v>
      </c>
      <c r="P1682" s="9">
        <f t="shared" si="408"/>
        <v>2.6161666666666665</v>
      </c>
      <c r="Q1682" s="9">
        <f t="shared" si="409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x14ac:dyDescent="0.2">
      <c r="A1683">
        <f t="shared" si="410"/>
        <v>3</v>
      </c>
      <c r="B1683">
        <f t="shared" si="411"/>
        <v>9</v>
      </c>
      <c r="C1683" s="1">
        <v>36411</v>
      </c>
      <c r="D1683">
        <f t="shared" si="412"/>
        <v>9</v>
      </c>
      <c r="E1683">
        <f t="shared" si="413"/>
        <v>1999</v>
      </c>
      <c r="F1683" s="17">
        <f t="shared" si="400"/>
        <v>0.20239999999999991</v>
      </c>
      <c r="G1683" s="16">
        <f t="shared" si="402"/>
        <v>-1.4416666666666078E-2</v>
      </c>
      <c r="H1683" s="16">
        <f t="shared" si="403"/>
        <v>1.7833333333333368E-2</v>
      </c>
      <c r="I1683" s="16">
        <f t="shared" si="404"/>
        <v>3.4166666666672896E-3</v>
      </c>
      <c r="J1683" s="7">
        <f>VLOOKUP(C1683,'Nymex hist.'!A:B,2,0)</f>
        <v>2.6120000000000001</v>
      </c>
      <c r="K1683" s="11">
        <f t="shared" si="414"/>
        <v>2.6120000000000001</v>
      </c>
      <c r="L1683" s="11">
        <f t="shared" si="401"/>
        <v>2.8144</v>
      </c>
      <c r="M1683" s="9">
        <f t="shared" si="405"/>
        <v>2.5800833333333331</v>
      </c>
      <c r="N1683" s="9">
        <f t="shared" si="406"/>
        <v>2.565666666666667</v>
      </c>
      <c r="O1683" s="9">
        <f t="shared" si="407"/>
        <v>2.5835000000000004</v>
      </c>
      <c r="P1683" s="9">
        <f t="shared" si="408"/>
        <v>2.6134999999999997</v>
      </c>
      <c r="Q1683" s="9">
        <f t="shared" si="409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">
      <c r="A1684" s="31">
        <f t="shared" si="410"/>
        <v>4</v>
      </c>
      <c r="B1684" s="31">
        <f t="shared" si="411"/>
        <v>9</v>
      </c>
      <c r="C1684" s="1">
        <v>36412</v>
      </c>
      <c r="D1684">
        <f t="shared" si="412"/>
        <v>9</v>
      </c>
      <c r="E1684">
        <f t="shared" si="413"/>
        <v>1999</v>
      </c>
      <c r="F1684" s="19">
        <f t="shared" si="400"/>
        <v>0.11799999999999988</v>
      </c>
      <c r="G1684" s="19">
        <f t="shared" si="402"/>
        <v>-7.6499999999999346E-2</v>
      </c>
      <c r="H1684" s="19">
        <f t="shared" si="403"/>
        <v>-2.3333333333335204E-3</v>
      </c>
      <c r="I1684" s="19">
        <f t="shared" si="404"/>
        <v>-7.8833333333332867E-2</v>
      </c>
      <c r="J1684" s="21">
        <f>VLOOKUP(C1684,'Nymex hist.'!A:B,2,0)</f>
        <v>2.851</v>
      </c>
      <c r="K1684" s="21">
        <f t="shared" si="414"/>
        <v>2.851</v>
      </c>
      <c r="L1684" s="21">
        <f t="shared" si="401"/>
        <v>2.9689999999999999</v>
      </c>
      <c r="M1684" s="21">
        <f t="shared" si="405"/>
        <v>2.6778333333333326</v>
      </c>
      <c r="N1684" s="21">
        <f t="shared" si="406"/>
        <v>2.6013333333333333</v>
      </c>
      <c r="O1684" s="21">
        <f t="shared" si="407"/>
        <v>2.5989999999999998</v>
      </c>
      <c r="P1684" s="21">
        <f t="shared" si="408"/>
        <v>2.629</v>
      </c>
      <c r="Q1684" s="21">
        <f t="shared" si="409"/>
        <v>2.669</v>
      </c>
      <c r="R1684" s="8">
        <v>36412</v>
      </c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9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7"/>
      <c r="BY1684" s="27"/>
      <c r="BZ1684" s="27"/>
      <c r="CA1684" s="27"/>
      <c r="CB1684" s="27"/>
      <c r="CC1684" s="27"/>
      <c r="CD1684" s="27"/>
      <c r="CE1684" s="27"/>
      <c r="CF1684" s="27"/>
      <c r="CG1684" s="27"/>
      <c r="CH1684" s="27"/>
      <c r="CI1684" s="27"/>
      <c r="CJ1684" s="27"/>
      <c r="CK1684" s="27"/>
      <c r="CL1684" s="27"/>
      <c r="CM1684" s="27"/>
      <c r="CN1684" s="27"/>
      <c r="CO1684" s="27"/>
      <c r="CP1684" s="27"/>
      <c r="CQ1684" s="27"/>
      <c r="CR1684" s="27"/>
      <c r="CS1684" s="27"/>
      <c r="CT1684" s="27"/>
      <c r="CU1684" s="27">
        <v>2.851</v>
      </c>
      <c r="CV1684" s="27">
        <v>2.9849999999999999</v>
      </c>
      <c r="CW1684" s="27">
        <v>3.0680000000000001</v>
      </c>
      <c r="CX1684" s="27">
        <v>3.1019999999999999</v>
      </c>
      <c r="CY1684" s="27">
        <v>2.9350000000000001</v>
      </c>
      <c r="CZ1684" s="27">
        <v>2.7549999999999999</v>
      </c>
      <c r="DA1684" s="27">
        <v>2.5950000000000002</v>
      </c>
      <c r="DB1684" s="27">
        <v>2.508</v>
      </c>
      <c r="DC1684" s="27">
        <v>2.496</v>
      </c>
      <c r="DD1684" s="27">
        <v>2.496</v>
      </c>
      <c r="DE1684" s="27">
        <v>2.5059999999999998</v>
      </c>
      <c r="DF1684" s="27">
        <v>2.5310000000000001</v>
      </c>
      <c r="DG1684" s="27">
        <v>2.585</v>
      </c>
      <c r="DH1684" s="27">
        <v>2.74</v>
      </c>
      <c r="DI1684" s="27">
        <v>2.8849999999999998</v>
      </c>
      <c r="DJ1684" s="27">
        <v>2.9249999999999998</v>
      </c>
      <c r="DK1684" s="27">
        <v>2.7749999999999999</v>
      </c>
      <c r="DL1684" s="27">
        <v>2.64</v>
      </c>
      <c r="DM1684" s="27">
        <v>2.512</v>
      </c>
      <c r="DN1684" s="27">
        <v>2.48</v>
      </c>
      <c r="DO1684" s="27">
        <v>2.4740000000000002</v>
      </c>
      <c r="DP1684" s="27">
        <v>2.4750000000000001</v>
      </c>
      <c r="DQ1684" s="27">
        <v>2.476</v>
      </c>
      <c r="DR1684" s="27">
        <v>2.4849999999999999</v>
      </c>
      <c r="DS1684" s="27">
        <v>2.5169999999999999</v>
      </c>
      <c r="DT1684" s="27">
        <v>2.6579999999999999</v>
      </c>
      <c r="DU1684" s="27">
        <v>2.7989999999999999</v>
      </c>
      <c r="DV1684" s="27">
        <v>2.8380000000000001</v>
      </c>
      <c r="DW1684" s="27">
        <v>2.718</v>
      </c>
      <c r="DX1684" s="27">
        <v>2.6110000000000002</v>
      </c>
      <c r="DY1684" s="27">
        <v>2.508</v>
      </c>
      <c r="DZ1684" s="27">
        <v>2.484</v>
      </c>
      <c r="EA1684" s="27">
        <v>2.4910000000000001</v>
      </c>
      <c r="EB1684" s="27">
        <v>2.4969999999999999</v>
      </c>
      <c r="EC1684" s="27">
        <v>2.5019999999999998</v>
      </c>
      <c r="ED1684" s="27">
        <v>2.5049999999999999</v>
      </c>
      <c r="EE1684" s="27">
        <v>2.5369999999999999</v>
      </c>
      <c r="EF1684" s="27">
        <v>2.6779999999999999</v>
      </c>
      <c r="EG1684" s="27">
        <v>2.819</v>
      </c>
      <c r="EH1684" s="27">
        <v>2.8679999999999999</v>
      </c>
      <c r="EI1684" s="27">
        <v>2.7480000000000002</v>
      </c>
      <c r="EJ1684" s="27">
        <v>2.641</v>
      </c>
      <c r="EK1684" s="27">
        <v>2.5379999999999998</v>
      </c>
      <c r="EL1684" s="27">
        <v>2.5139999999999998</v>
      </c>
      <c r="EM1684" s="27">
        <v>2.5209999999999999</v>
      </c>
      <c r="EN1684" s="27">
        <v>2.5270000000000001</v>
      </c>
      <c r="EO1684" s="27">
        <v>2.532</v>
      </c>
      <c r="EP1684" s="27">
        <v>2.5350000000000001</v>
      </c>
      <c r="EQ1684" s="27">
        <v>2.5670000000000002</v>
      </c>
      <c r="ER1684" s="27">
        <v>2.7080000000000002</v>
      </c>
      <c r="ES1684" s="27">
        <v>2.8490000000000002</v>
      </c>
      <c r="ET1684" s="27">
        <v>2.9079999999999999</v>
      </c>
      <c r="EU1684" s="27">
        <v>2.7879999999999998</v>
      </c>
      <c r="EV1684" s="27">
        <v>2.681</v>
      </c>
      <c r="EW1684" s="27">
        <v>2.5779999999999998</v>
      </c>
      <c r="EX1684" s="27">
        <v>2.5539999999999998</v>
      </c>
      <c r="EY1684" s="27">
        <v>2.5609999999999999</v>
      </c>
      <c r="EZ1684" s="27">
        <v>2.5670000000000002</v>
      </c>
      <c r="FA1684" s="27">
        <v>2.5720000000000001</v>
      </c>
      <c r="FB1684" s="27">
        <v>2.5750000000000002</v>
      </c>
      <c r="FC1684" s="27">
        <v>2.6070000000000002</v>
      </c>
      <c r="FD1684" s="27">
        <v>2.7480000000000002</v>
      </c>
      <c r="FE1684" s="27">
        <v>2.8889999999999998</v>
      </c>
      <c r="FF1684" s="27">
        <v>2.9554999999999998</v>
      </c>
      <c r="FG1684" s="27">
        <v>2.8355000000000001</v>
      </c>
      <c r="FH1684" s="27">
        <v>2.7284999999999999</v>
      </c>
      <c r="FI1684" s="27">
        <v>2.6255000000000002</v>
      </c>
      <c r="FJ1684" s="27">
        <v>2.6015000000000001</v>
      </c>
      <c r="FK1684" s="27">
        <v>2.6084999999999998</v>
      </c>
      <c r="FL1684" s="27">
        <v>2.6145</v>
      </c>
      <c r="FM1684" s="27">
        <v>2.6194999999999999</v>
      </c>
      <c r="FN1684" s="27">
        <v>2.6225000000000001</v>
      </c>
      <c r="FO1684" s="27"/>
      <c r="FP1684" s="27"/>
      <c r="FQ1684" s="27"/>
      <c r="FR1684" s="27"/>
      <c r="FS1684" s="27"/>
      <c r="FT1684" s="27"/>
      <c r="FU1684" s="27"/>
      <c r="FV1684" s="27"/>
      <c r="FW1684" s="27"/>
      <c r="FX1684" s="27"/>
      <c r="FY1684" s="27"/>
      <c r="FZ1684" s="27"/>
      <c r="GA1684" s="27"/>
      <c r="GB1684" s="27"/>
      <c r="GC1684" s="27"/>
      <c r="GD1684" s="27"/>
      <c r="GE1684" s="27"/>
      <c r="GF1684" s="27"/>
      <c r="GG1684" s="27"/>
      <c r="GH1684" s="27"/>
      <c r="GI1684" s="27"/>
      <c r="GJ1684" s="27"/>
      <c r="GK1684" s="27"/>
      <c r="GL1684" s="27"/>
      <c r="GM1684" s="27"/>
      <c r="GN1684" s="27"/>
      <c r="GO1684" s="27"/>
      <c r="GP1684" s="27"/>
      <c r="GQ1684" s="27"/>
    </row>
    <row r="1685" spans="1:199" customFormat="1" x14ac:dyDescent="0.2">
      <c r="A1685">
        <f t="shared" si="410"/>
        <v>5</v>
      </c>
      <c r="B1685">
        <f t="shared" si="411"/>
        <v>9</v>
      </c>
      <c r="C1685" s="1">
        <v>36413</v>
      </c>
      <c r="D1685">
        <f t="shared" si="412"/>
        <v>9</v>
      </c>
      <c r="E1685">
        <f t="shared" si="413"/>
        <v>1999</v>
      </c>
      <c r="F1685" s="17">
        <f t="shared" si="400"/>
        <v>0.13799999999999946</v>
      </c>
      <c r="G1685" s="16">
        <f t="shared" si="402"/>
        <v>-7.0083333333333719E-2</v>
      </c>
      <c r="H1685" s="16">
        <f t="shared" si="403"/>
        <v>-1.9999999999997797E-3</v>
      </c>
      <c r="I1685" s="16">
        <f t="shared" si="404"/>
        <v>-7.2083333333333499E-2</v>
      </c>
      <c r="J1685" s="7">
        <f>VLOOKUP(C1685,'Nymex hist.'!A:B,2,0)</f>
        <v>2.8010000000000002</v>
      </c>
      <c r="K1685" s="11">
        <f t="shared" si="414"/>
        <v>2.8010000000000002</v>
      </c>
      <c r="L1685" s="11">
        <f t="shared" si="401"/>
        <v>2.9389999999999996</v>
      </c>
      <c r="M1685" s="9">
        <f t="shared" si="405"/>
        <v>2.6690833333333335</v>
      </c>
      <c r="N1685" s="9">
        <f t="shared" si="406"/>
        <v>2.5989999999999998</v>
      </c>
      <c r="O1685" s="9">
        <f t="shared" si="407"/>
        <v>2.597</v>
      </c>
      <c r="P1685" s="9">
        <f t="shared" si="408"/>
        <v>2.6270000000000002</v>
      </c>
      <c r="Q1685" s="9">
        <f t="shared" si="409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x14ac:dyDescent="0.2">
      <c r="A1686">
        <f t="shared" si="410"/>
        <v>1</v>
      </c>
      <c r="B1686">
        <f t="shared" si="411"/>
        <v>9</v>
      </c>
      <c r="C1686" s="1">
        <v>36416</v>
      </c>
      <c r="D1686">
        <f t="shared" si="412"/>
        <v>9</v>
      </c>
      <c r="E1686">
        <f t="shared" si="413"/>
        <v>1999</v>
      </c>
      <c r="F1686" s="17">
        <f t="shared" si="400"/>
        <v>0.15159999999999973</v>
      </c>
      <c r="G1686" s="16">
        <f t="shared" si="402"/>
        <v>-7.1166666666667044E-2</v>
      </c>
      <c r="H1686" s="16">
        <f t="shared" si="403"/>
        <v>7.5000000000002842E-4</v>
      </c>
      <c r="I1686" s="16">
        <f t="shared" si="404"/>
        <v>-7.0416666666667016E-2</v>
      </c>
      <c r="J1686" s="7">
        <f>VLOOKUP(C1686,'Nymex hist.'!A:B,2,0)</f>
        <v>2.7810000000000001</v>
      </c>
      <c r="K1686" s="11">
        <f t="shared" si="414"/>
        <v>2.7810000000000001</v>
      </c>
      <c r="L1686" s="11">
        <f t="shared" si="401"/>
        <v>2.9325999999999999</v>
      </c>
      <c r="M1686" s="9">
        <f t="shared" si="405"/>
        <v>2.6694166666666668</v>
      </c>
      <c r="N1686" s="9">
        <f t="shared" si="406"/>
        <v>2.5982499999999997</v>
      </c>
      <c r="O1686" s="9">
        <f t="shared" si="407"/>
        <v>2.5989999999999998</v>
      </c>
      <c r="P1686" s="9">
        <f t="shared" si="408"/>
        <v>2.629</v>
      </c>
      <c r="Q1686" s="9">
        <f t="shared" si="409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x14ac:dyDescent="0.2">
      <c r="A1687">
        <f t="shared" si="410"/>
        <v>2</v>
      </c>
      <c r="B1687">
        <f t="shared" si="411"/>
        <v>9</v>
      </c>
      <c r="C1687" s="1">
        <v>36417</v>
      </c>
      <c r="D1687">
        <f t="shared" si="412"/>
        <v>9</v>
      </c>
      <c r="E1687">
        <f t="shared" si="413"/>
        <v>1999</v>
      </c>
      <c r="F1687" s="17">
        <f t="shared" si="400"/>
        <v>0.20679999999999987</v>
      </c>
      <c r="G1687" s="16">
        <f t="shared" si="402"/>
        <v>-3.458333333333341E-2</v>
      </c>
      <c r="H1687" s="16">
        <f t="shared" si="403"/>
        <v>5.5833333333339397E-3</v>
      </c>
      <c r="I1687" s="16">
        <f t="shared" si="404"/>
        <v>-2.8999999999999471E-2</v>
      </c>
      <c r="J1687" s="7">
        <f>VLOOKUP(C1687,'Nymex hist.'!A:B,2,0)</f>
        <v>2.6360000000000001</v>
      </c>
      <c r="K1687" s="11">
        <f t="shared" si="414"/>
        <v>2.6360000000000001</v>
      </c>
      <c r="L1687" s="11">
        <f t="shared" si="401"/>
        <v>2.8428</v>
      </c>
      <c r="M1687" s="9">
        <f t="shared" si="405"/>
        <v>2.6306666666666665</v>
      </c>
      <c r="N1687" s="9">
        <f t="shared" si="406"/>
        <v>2.5960833333333331</v>
      </c>
      <c r="O1687" s="9">
        <f t="shared" si="407"/>
        <v>2.601666666666667</v>
      </c>
      <c r="P1687" s="9">
        <f t="shared" si="408"/>
        <v>2.6316666666666668</v>
      </c>
      <c r="Q1687" s="9">
        <f t="shared" si="409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x14ac:dyDescent="0.2">
      <c r="A1688">
        <f t="shared" si="410"/>
        <v>3</v>
      </c>
      <c r="B1688">
        <f t="shared" si="411"/>
        <v>9</v>
      </c>
      <c r="C1688" s="1">
        <v>36418</v>
      </c>
      <c r="D1688">
        <f t="shared" si="412"/>
        <v>9</v>
      </c>
      <c r="E1688">
        <f t="shared" si="413"/>
        <v>1999</v>
      </c>
      <c r="F1688" s="17">
        <f t="shared" si="400"/>
        <v>0.21120000000000028</v>
      </c>
      <c r="G1688" s="16">
        <f t="shared" si="402"/>
        <v>-4.4250000000000345E-2</v>
      </c>
      <c r="H1688" s="16">
        <f t="shared" si="403"/>
        <v>8.8333333333339148E-3</v>
      </c>
      <c r="I1688" s="16">
        <f t="shared" si="404"/>
        <v>-3.541666666666643E-2</v>
      </c>
      <c r="J1688" s="7">
        <f>VLOOKUP(C1688,'Nymex hist.'!A:B,2,0)</f>
        <v>2.6280000000000001</v>
      </c>
      <c r="K1688" s="11">
        <f t="shared" si="414"/>
        <v>2.6280000000000001</v>
      </c>
      <c r="L1688" s="11">
        <f t="shared" si="401"/>
        <v>2.8392000000000004</v>
      </c>
      <c r="M1688" s="9">
        <f t="shared" si="405"/>
        <v>2.6364166666666669</v>
      </c>
      <c r="N1688" s="9">
        <f t="shared" si="406"/>
        <v>2.5921666666666665</v>
      </c>
      <c r="O1688" s="9">
        <f t="shared" si="407"/>
        <v>2.6010000000000004</v>
      </c>
      <c r="P1688" s="9">
        <f t="shared" si="408"/>
        <v>2.6310000000000002</v>
      </c>
      <c r="Q1688" s="9">
        <f t="shared" si="409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">
      <c r="A1689" s="31">
        <f t="shared" si="410"/>
        <v>4</v>
      </c>
      <c r="B1689" s="31">
        <f t="shared" si="411"/>
        <v>9</v>
      </c>
      <c r="C1689" s="1">
        <v>36419</v>
      </c>
      <c r="D1689">
        <f t="shared" si="412"/>
        <v>9</v>
      </c>
      <c r="E1689">
        <f t="shared" si="413"/>
        <v>1999</v>
      </c>
      <c r="F1689" s="19">
        <f t="shared" si="400"/>
        <v>0.25160000000000027</v>
      </c>
      <c r="G1689" s="19">
        <f t="shared" si="402"/>
        <v>-3.641666666666632E-2</v>
      </c>
      <c r="H1689" s="19">
        <f t="shared" si="403"/>
        <v>1.1750000000000149E-2</v>
      </c>
      <c r="I1689" s="19">
        <f t="shared" si="404"/>
        <v>-2.466666666666617E-2</v>
      </c>
      <c r="J1689" s="21">
        <f>VLOOKUP(C1689,'Nymex hist.'!A:B,2,0)</f>
        <v>2.5459999999999998</v>
      </c>
      <c r="K1689" s="21">
        <f t="shared" si="414"/>
        <v>2.5459999999999998</v>
      </c>
      <c r="L1689" s="21">
        <f t="shared" si="401"/>
        <v>2.7976000000000001</v>
      </c>
      <c r="M1689" s="21">
        <f t="shared" si="405"/>
        <v>2.6256666666666666</v>
      </c>
      <c r="N1689" s="21">
        <f t="shared" si="406"/>
        <v>2.5892500000000003</v>
      </c>
      <c r="O1689" s="21">
        <f t="shared" si="407"/>
        <v>2.6010000000000004</v>
      </c>
      <c r="P1689" s="21">
        <f t="shared" si="408"/>
        <v>2.6310000000000002</v>
      </c>
      <c r="Q1689" s="21">
        <f t="shared" si="409"/>
        <v>2.6710000000000007</v>
      </c>
      <c r="R1689" s="8">
        <v>36419</v>
      </c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9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7"/>
      <c r="BY1689" s="27"/>
      <c r="BZ1689" s="27"/>
      <c r="CA1689" s="27"/>
      <c r="CB1689" s="27"/>
      <c r="CC1689" s="27"/>
      <c r="CD1689" s="27"/>
      <c r="CE1689" s="27"/>
      <c r="CF1689" s="27"/>
      <c r="CG1689" s="27"/>
      <c r="CH1689" s="27"/>
      <c r="CI1689" s="27"/>
      <c r="CJ1689" s="27"/>
      <c r="CK1689" s="27"/>
      <c r="CL1689" s="27"/>
      <c r="CM1689" s="27"/>
      <c r="CN1689" s="27"/>
      <c r="CO1689" s="27"/>
      <c r="CP1689" s="27"/>
      <c r="CQ1689" s="27"/>
      <c r="CR1689" s="27"/>
      <c r="CS1689" s="27"/>
      <c r="CT1689" s="27"/>
      <c r="CU1689" s="27">
        <v>2.5459999999999998</v>
      </c>
      <c r="CV1689" s="27">
        <v>2.7469999999999999</v>
      </c>
      <c r="CW1689" s="27">
        <v>2.8969999999999998</v>
      </c>
      <c r="CX1689" s="27">
        <v>2.9350000000000001</v>
      </c>
      <c r="CY1689" s="27">
        <v>2.7669999999999999</v>
      </c>
      <c r="CZ1689" s="27">
        <v>2.6419999999999999</v>
      </c>
      <c r="DA1689" s="27">
        <v>2.52</v>
      </c>
      <c r="DB1689" s="27">
        <v>2.48</v>
      </c>
      <c r="DC1689" s="27">
        <v>2.4900000000000002</v>
      </c>
      <c r="DD1689" s="27">
        <v>2.4950000000000001</v>
      </c>
      <c r="DE1689" s="27">
        <v>2.5150000000000001</v>
      </c>
      <c r="DF1689" s="27">
        <v>2.5249999999999999</v>
      </c>
      <c r="DG1689" s="27">
        <v>2.57</v>
      </c>
      <c r="DH1689" s="27">
        <v>2.7229999999999999</v>
      </c>
      <c r="DI1689" s="27">
        <v>2.8460000000000001</v>
      </c>
      <c r="DJ1689" s="27">
        <v>2.8719999999999999</v>
      </c>
      <c r="DK1689" s="27">
        <v>2.742</v>
      </c>
      <c r="DL1689" s="27">
        <v>2.61</v>
      </c>
      <c r="DM1689" s="27">
        <v>2.4900000000000002</v>
      </c>
      <c r="DN1689" s="27">
        <v>2.4700000000000002</v>
      </c>
      <c r="DO1689" s="27">
        <v>2.4700000000000002</v>
      </c>
      <c r="DP1689" s="27">
        <v>2.4700000000000002</v>
      </c>
      <c r="DQ1689" s="27">
        <v>2.476</v>
      </c>
      <c r="DR1689" s="27">
        <v>2.4870000000000001</v>
      </c>
      <c r="DS1689" s="27">
        <v>2.5190000000000001</v>
      </c>
      <c r="DT1689" s="27">
        <v>2.66</v>
      </c>
      <c r="DU1689" s="27">
        <v>2.8050000000000002</v>
      </c>
      <c r="DV1689" s="27">
        <v>2.8439999999999999</v>
      </c>
      <c r="DW1689" s="27">
        <v>2.7189999999999999</v>
      </c>
      <c r="DX1689" s="27">
        <v>2.6120000000000001</v>
      </c>
      <c r="DY1689" s="27">
        <v>2.5089999999999999</v>
      </c>
      <c r="DZ1689" s="27">
        <v>2.4849999999999999</v>
      </c>
      <c r="EA1689" s="27">
        <v>2.492</v>
      </c>
      <c r="EB1689" s="27">
        <v>2.4980000000000002</v>
      </c>
      <c r="EC1689" s="27">
        <v>2.5030000000000001</v>
      </c>
      <c r="ED1689" s="27">
        <v>2.5059999999999998</v>
      </c>
      <c r="EE1689" s="27">
        <v>2.5390000000000001</v>
      </c>
      <c r="EF1689" s="27">
        <v>2.68</v>
      </c>
      <c r="EG1689" s="27">
        <v>2.8250000000000002</v>
      </c>
      <c r="EH1689" s="27">
        <v>2.8740000000000001</v>
      </c>
      <c r="EI1689" s="27">
        <v>2.7490000000000001</v>
      </c>
      <c r="EJ1689" s="27">
        <v>2.6419999999999999</v>
      </c>
      <c r="EK1689" s="27">
        <v>2.5390000000000001</v>
      </c>
      <c r="EL1689" s="27">
        <v>2.5150000000000001</v>
      </c>
      <c r="EM1689" s="27">
        <v>2.5219999999999998</v>
      </c>
      <c r="EN1689" s="27">
        <v>2.528</v>
      </c>
      <c r="EO1689" s="27">
        <v>2.5329999999999999</v>
      </c>
      <c r="EP1689" s="27">
        <v>2.536</v>
      </c>
      <c r="EQ1689" s="27">
        <v>2.569</v>
      </c>
      <c r="ER1689" s="27">
        <v>2.71</v>
      </c>
      <c r="ES1689" s="27">
        <v>2.855</v>
      </c>
      <c r="ET1689" s="27">
        <v>2.9140000000000001</v>
      </c>
      <c r="EU1689" s="27">
        <v>2.7890000000000001</v>
      </c>
      <c r="EV1689" s="27">
        <v>2.6819999999999999</v>
      </c>
      <c r="EW1689" s="27">
        <v>2.5790000000000002</v>
      </c>
      <c r="EX1689" s="27">
        <v>2.5550000000000002</v>
      </c>
      <c r="EY1689" s="27">
        <v>2.5619999999999998</v>
      </c>
      <c r="EZ1689" s="27">
        <v>2.5680000000000001</v>
      </c>
      <c r="FA1689" s="27">
        <v>2.573</v>
      </c>
      <c r="FB1689" s="27">
        <v>2.5760000000000001</v>
      </c>
      <c r="FC1689" s="27">
        <v>2.609</v>
      </c>
      <c r="FD1689" s="27">
        <v>2.75</v>
      </c>
      <c r="FE1689" s="27">
        <v>2.895</v>
      </c>
      <c r="FF1689" s="27">
        <v>2.9615</v>
      </c>
      <c r="FG1689" s="27">
        <v>2.8365</v>
      </c>
      <c r="FH1689" s="27">
        <v>2.7294999999999998</v>
      </c>
      <c r="FI1689" s="27">
        <v>2.6265000000000001</v>
      </c>
      <c r="FJ1689" s="27">
        <v>2.6025</v>
      </c>
      <c r="FK1689" s="27">
        <v>2.6095000000000002</v>
      </c>
      <c r="FL1689" s="27">
        <v>2.6154999999999999</v>
      </c>
      <c r="FM1689" s="27">
        <v>2.6204999999999998</v>
      </c>
      <c r="FN1689" s="27">
        <v>2.6234999999999999</v>
      </c>
      <c r="FO1689" s="27"/>
      <c r="FP1689" s="27"/>
      <c r="FQ1689" s="27"/>
      <c r="FR1689" s="27"/>
      <c r="FS1689" s="27"/>
      <c r="FT1689" s="27"/>
      <c r="FU1689" s="27"/>
      <c r="FV1689" s="27"/>
      <c r="FW1689" s="27"/>
      <c r="FX1689" s="27"/>
      <c r="FY1689" s="27"/>
      <c r="FZ1689" s="27"/>
      <c r="GA1689" s="27"/>
      <c r="GB1689" s="27"/>
      <c r="GC1689" s="27"/>
      <c r="GD1689" s="27"/>
      <c r="GE1689" s="27"/>
      <c r="GF1689" s="27"/>
      <c r="GG1689" s="27"/>
      <c r="GH1689" s="27"/>
      <c r="GI1689" s="27"/>
      <c r="GJ1689" s="27"/>
      <c r="GK1689" s="27"/>
      <c r="GL1689" s="27"/>
      <c r="GM1689" s="27"/>
      <c r="GN1689" s="27"/>
      <c r="GO1689" s="27"/>
      <c r="GP1689" s="27"/>
      <c r="GQ1689" s="27"/>
    </row>
    <row r="1690" spans="1:199" customFormat="1" x14ac:dyDescent="0.2">
      <c r="A1690">
        <f t="shared" si="410"/>
        <v>5</v>
      </c>
      <c r="B1690">
        <f t="shared" si="411"/>
        <v>9</v>
      </c>
      <c r="C1690" s="1">
        <v>36420</v>
      </c>
      <c r="D1690">
        <f t="shared" si="412"/>
        <v>9</v>
      </c>
      <c r="E1690">
        <f t="shared" si="413"/>
        <v>1999</v>
      </c>
      <c r="F1690" s="17">
        <f t="shared" si="400"/>
        <v>0.24580000000000002</v>
      </c>
      <c r="G1690" s="16">
        <f t="shared" si="402"/>
        <v>-3.466666666666729E-2</v>
      </c>
      <c r="H1690" s="16">
        <f t="shared" si="403"/>
        <v>1.1750000000000593E-2</v>
      </c>
      <c r="I1690" s="16">
        <f t="shared" si="404"/>
        <v>-2.2916666666666696E-2</v>
      </c>
      <c r="J1690" s="7">
        <f>VLOOKUP(C1690,'Nymex hist.'!A:B,2,0)</f>
        <v>2.6080000000000001</v>
      </c>
      <c r="K1690" s="11">
        <f t="shared" si="414"/>
        <v>2.6080000000000001</v>
      </c>
      <c r="L1690" s="11">
        <f t="shared" si="401"/>
        <v>2.8538000000000001</v>
      </c>
      <c r="M1690" s="9">
        <f t="shared" si="405"/>
        <v>2.6619166666666669</v>
      </c>
      <c r="N1690" s="9">
        <f t="shared" si="406"/>
        <v>2.6272499999999996</v>
      </c>
      <c r="O1690" s="9">
        <f t="shared" si="407"/>
        <v>2.6390000000000002</v>
      </c>
      <c r="P1690" s="9">
        <f t="shared" si="408"/>
        <v>2.669</v>
      </c>
      <c r="Q1690" s="9">
        <f t="shared" si="409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x14ac:dyDescent="0.2">
      <c r="A1691">
        <f t="shared" si="410"/>
        <v>1</v>
      </c>
      <c r="B1691">
        <f t="shared" si="411"/>
        <v>9</v>
      </c>
      <c r="C1691" s="1">
        <v>36423</v>
      </c>
      <c r="D1691">
        <f t="shared" si="412"/>
        <v>9</v>
      </c>
      <c r="E1691">
        <f t="shared" si="413"/>
        <v>1999</v>
      </c>
      <c r="F1691" s="17">
        <f t="shared" si="400"/>
        <v>0.29699999999999971</v>
      </c>
      <c r="G1691" s="16">
        <f t="shared" si="402"/>
        <v>-2.9499999999999638E-2</v>
      </c>
      <c r="H1691" s="16">
        <f t="shared" si="403"/>
        <v>1.1750000000000149E-2</v>
      </c>
      <c r="I1691" s="16">
        <f t="shared" si="404"/>
        <v>-1.7749999999999488E-2</v>
      </c>
      <c r="J1691" s="7">
        <f>VLOOKUP(C1691,'Nymex hist.'!A:B,2,0)</f>
        <v>2.5190000000000001</v>
      </c>
      <c r="K1691" s="11">
        <f t="shared" si="414"/>
        <v>2.5190000000000001</v>
      </c>
      <c r="L1691" s="11">
        <f t="shared" si="401"/>
        <v>2.8159999999999998</v>
      </c>
      <c r="M1691" s="9">
        <f t="shared" si="405"/>
        <v>2.6517499999999998</v>
      </c>
      <c r="N1691" s="9">
        <f t="shared" si="406"/>
        <v>2.6222500000000002</v>
      </c>
      <c r="O1691" s="9">
        <f t="shared" si="407"/>
        <v>2.6340000000000003</v>
      </c>
      <c r="P1691" s="9">
        <f t="shared" si="408"/>
        <v>2.6639999999999997</v>
      </c>
      <c r="Q1691" s="9">
        <f t="shared" si="409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x14ac:dyDescent="0.2">
      <c r="A1692">
        <f t="shared" si="410"/>
        <v>2</v>
      </c>
      <c r="B1692">
        <f t="shared" si="411"/>
        <v>9</v>
      </c>
      <c r="C1692" s="1">
        <v>36424</v>
      </c>
      <c r="D1692">
        <f t="shared" si="412"/>
        <v>9</v>
      </c>
      <c r="E1692">
        <f t="shared" si="413"/>
        <v>1999</v>
      </c>
      <c r="F1692" s="17">
        <f t="shared" si="400"/>
        <v>0.32600000000000007</v>
      </c>
      <c r="G1692" s="16">
        <f t="shared" si="402"/>
        <v>-7.9166666666674601E-3</v>
      </c>
      <c r="H1692" s="16">
        <f t="shared" si="403"/>
        <v>1.5416666666666856E-2</v>
      </c>
      <c r="I1692" s="16">
        <f t="shared" si="404"/>
        <v>7.499999999999396E-3</v>
      </c>
      <c r="J1692" s="7">
        <f>VLOOKUP(C1692,'Nymex hist.'!A:B,2,0)</f>
        <v>2.427</v>
      </c>
      <c r="K1692" s="11">
        <f t="shared" si="414"/>
        <v>2.427</v>
      </c>
      <c r="L1692" s="11">
        <f t="shared" si="401"/>
        <v>2.7530000000000001</v>
      </c>
      <c r="M1692" s="9">
        <f t="shared" si="405"/>
        <v>2.6185000000000005</v>
      </c>
      <c r="N1692" s="9">
        <f t="shared" si="406"/>
        <v>2.610583333333333</v>
      </c>
      <c r="O1692" s="9">
        <f t="shared" si="407"/>
        <v>2.6259999999999999</v>
      </c>
      <c r="P1692" s="9">
        <f t="shared" si="408"/>
        <v>2.6560000000000001</v>
      </c>
      <c r="Q1692" s="9">
        <f t="shared" si="409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x14ac:dyDescent="0.2">
      <c r="A1693">
        <f t="shared" si="410"/>
        <v>3</v>
      </c>
      <c r="B1693">
        <f t="shared" si="411"/>
        <v>9</v>
      </c>
      <c r="C1693" s="1">
        <v>36425</v>
      </c>
      <c r="D1693">
        <f t="shared" si="412"/>
        <v>9</v>
      </c>
      <c r="E1693">
        <f t="shared" si="413"/>
        <v>1999</v>
      </c>
      <c r="F1693" s="17">
        <f t="shared" si="400"/>
        <v>0.33539999999999992</v>
      </c>
      <c r="G1693" s="16">
        <f t="shared" si="402"/>
        <v>-1.0083333333333666E-2</v>
      </c>
      <c r="H1693" s="16">
        <f t="shared" si="403"/>
        <v>1.8666666666666387E-2</v>
      </c>
      <c r="I1693" s="16">
        <f t="shared" si="404"/>
        <v>8.5833333333327211E-3</v>
      </c>
      <c r="J1693" s="7">
        <f>VLOOKUP(C1693,'Nymex hist.'!A:B,2,0)</f>
        <v>2.4260000000000002</v>
      </c>
      <c r="K1693" s="11">
        <f t="shared" si="414"/>
        <v>2.4260000000000002</v>
      </c>
      <c r="L1693" s="11">
        <f t="shared" si="401"/>
        <v>2.7614000000000001</v>
      </c>
      <c r="M1693" s="9">
        <f t="shared" si="405"/>
        <v>2.623416666666667</v>
      </c>
      <c r="N1693" s="9">
        <f t="shared" si="406"/>
        <v>2.6133333333333333</v>
      </c>
      <c r="O1693" s="9">
        <f t="shared" si="407"/>
        <v>2.6319999999999997</v>
      </c>
      <c r="P1693" s="9">
        <f t="shared" si="408"/>
        <v>2.6620000000000004</v>
      </c>
      <c r="Q1693" s="9">
        <f t="shared" si="409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">
      <c r="A1694" s="31">
        <f t="shared" si="410"/>
        <v>4</v>
      </c>
      <c r="B1694" s="31">
        <f t="shared" si="411"/>
        <v>9</v>
      </c>
      <c r="C1694" s="1">
        <v>36426</v>
      </c>
      <c r="D1694">
        <f t="shared" si="412"/>
        <v>9</v>
      </c>
      <c r="E1694">
        <f t="shared" si="413"/>
        <v>1999</v>
      </c>
      <c r="F1694" s="19">
        <f t="shared" si="400"/>
        <v>0.2298</v>
      </c>
      <c r="G1694" s="19">
        <f t="shared" si="402"/>
        <v>-6.7249999999999588E-2</v>
      </c>
      <c r="H1694" s="19">
        <f t="shared" si="403"/>
        <v>1.7333333333334089E-2</v>
      </c>
      <c r="I1694" s="19">
        <f t="shared" si="404"/>
        <v>-4.9916666666665499E-2</v>
      </c>
      <c r="J1694" s="21">
        <f>VLOOKUP(C1694,'Nymex hist.'!A:B,2,0)</f>
        <v>2.6970000000000001</v>
      </c>
      <c r="K1694" s="21">
        <f t="shared" si="414"/>
        <v>2.6970000000000001</v>
      </c>
      <c r="L1694" s="21">
        <f t="shared" si="401"/>
        <v>2.9268000000000001</v>
      </c>
      <c r="M1694" s="21">
        <f t="shared" si="405"/>
        <v>2.714916666666666</v>
      </c>
      <c r="N1694" s="21">
        <f t="shared" si="406"/>
        <v>2.6476666666666664</v>
      </c>
      <c r="O1694" s="21">
        <f t="shared" si="407"/>
        <v>2.6650000000000005</v>
      </c>
      <c r="P1694" s="21">
        <f t="shared" si="408"/>
        <v>2.6950000000000003</v>
      </c>
      <c r="Q1694" s="21">
        <f t="shared" si="409"/>
        <v>2.7350000000000008</v>
      </c>
      <c r="R1694" s="8">
        <v>36426</v>
      </c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9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7"/>
      <c r="BY1694" s="27"/>
      <c r="BZ1694" s="27"/>
      <c r="CA1694" s="27"/>
      <c r="CB1694" s="27"/>
      <c r="CC1694" s="27"/>
      <c r="CD1694" s="27"/>
      <c r="CE1694" s="27"/>
      <c r="CF1694" s="27"/>
      <c r="CG1694" s="27"/>
      <c r="CH1694" s="27"/>
      <c r="CI1694" s="27"/>
      <c r="CJ1694" s="27"/>
      <c r="CK1694" s="27"/>
      <c r="CL1694" s="27"/>
      <c r="CM1694" s="27"/>
      <c r="CN1694" s="27"/>
      <c r="CO1694" s="27"/>
      <c r="CP1694" s="27"/>
      <c r="CQ1694" s="27"/>
      <c r="CR1694" s="27"/>
      <c r="CS1694" s="27"/>
      <c r="CT1694" s="27"/>
      <c r="CU1694" s="27">
        <v>2.6970000000000001</v>
      </c>
      <c r="CV1694" s="27">
        <v>2.9279999999999999</v>
      </c>
      <c r="CW1694" s="27">
        <v>3.0249999999999999</v>
      </c>
      <c r="CX1694" s="27">
        <v>3.0630000000000002</v>
      </c>
      <c r="CY1694" s="27">
        <v>2.883</v>
      </c>
      <c r="CZ1694" s="27">
        <v>2.7349999999999999</v>
      </c>
      <c r="DA1694" s="27">
        <v>2.61</v>
      </c>
      <c r="DB1694" s="27">
        <v>2.57</v>
      </c>
      <c r="DC1694" s="27">
        <v>2.5819999999999999</v>
      </c>
      <c r="DD1694" s="27">
        <v>2.5920000000000001</v>
      </c>
      <c r="DE1694" s="27">
        <v>2.6019999999999999</v>
      </c>
      <c r="DF1694" s="27">
        <v>2.6120000000000001</v>
      </c>
      <c r="DG1694" s="27">
        <v>2.65</v>
      </c>
      <c r="DH1694" s="27">
        <v>2.7850000000000001</v>
      </c>
      <c r="DI1694" s="27">
        <v>2.895</v>
      </c>
      <c r="DJ1694" s="27">
        <v>2.92</v>
      </c>
      <c r="DK1694" s="27">
        <v>2.7949999999999999</v>
      </c>
      <c r="DL1694" s="27">
        <v>2.665</v>
      </c>
      <c r="DM1694" s="27">
        <v>2.54</v>
      </c>
      <c r="DN1694" s="27">
        <v>2.5249999999999999</v>
      </c>
      <c r="DO1694" s="27">
        <v>2.528</v>
      </c>
      <c r="DP1694" s="27">
        <v>2.532</v>
      </c>
      <c r="DQ1694" s="27">
        <v>2.54</v>
      </c>
      <c r="DR1694" s="27">
        <v>2.5510000000000002</v>
      </c>
      <c r="DS1694" s="27">
        <v>2.5830000000000002</v>
      </c>
      <c r="DT1694" s="27">
        <v>2.7240000000000002</v>
      </c>
      <c r="DU1694" s="27">
        <v>2.8690000000000002</v>
      </c>
      <c r="DV1694" s="27">
        <v>2.9079999999999999</v>
      </c>
      <c r="DW1694" s="27">
        <v>2.7829999999999999</v>
      </c>
      <c r="DX1694" s="27">
        <v>2.6760000000000002</v>
      </c>
      <c r="DY1694" s="27">
        <v>2.573</v>
      </c>
      <c r="DZ1694" s="27">
        <v>2.5489999999999999</v>
      </c>
      <c r="EA1694" s="27">
        <v>2.556</v>
      </c>
      <c r="EB1694" s="27">
        <v>2.5619999999999998</v>
      </c>
      <c r="EC1694" s="27">
        <v>2.5670000000000002</v>
      </c>
      <c r="ED1694" s="27">
        <v>2.57</v>
      </c>
      <c r="EE1694" s="27">
        <v>2.6030000000000002</v>
      </c>
      <c r="EF1694" s="27">
        <v>2.7440000000000002</v>
      </c>
      <c r="EG1694" s="27">
        <v>2.8889999999999998</v>
      </c>
      <c r="EH1694" s="27">
        <v>2.9380000000000002</v>
      </c>
      <c r="EI1694" s="27">
        <v>2.8130000000000002</v>
      </c>
      <c r="EJ1694" s="27">
        <v>2.706</v>
      </c>
      <c r="EK1694" s="27">
        <v>2.6030000000000002</v>
      </c>
      <c r="EL1694" s="27">
        <v>2.5790000000000002</v>
      </c>
      <c r="EM1694" s="27">
        <v>2.5859999999999999</v>
      </c>
      <c r="EN1694" s="27">
        <v>2.5920000000000001</v>
      </c>
      <c r="EO1694" s="27">
        <v>2.597</v>
      </c>
      <c r="EP1694" s="27">
        <v>2.6</v>
      </c>
      <c r="EQ1694" s="27">
        <v>2.633</v>
      </c>
      <c r="ER1694" s="27">
        <v>2.774</v>
      </c>
      <c r="ES1694" s="27">
        <v>2.919</v>
      </c>
      <c r="ET1694" s="27">
        <v>2.9780000000000002</v>
      </c>
      <c r="EU1694" s="27">
        <v>2.8530000000000002</v>
      </c>
      <c r="EV1694" s="27">
        <v>2.746</v>
      </c>
      <c r="EW1694" s="27">
        <v>2.6429999999999998</v>
      </c>
      <c r="EX1694" s="27">
        <v>2.6190000000000002</v>
      </c>
      <c r="EY1694" s="27">
        <v>2.6259999999999999</v>
      </c>
      <c r="EZ1694" s="27">
        <v>2.6320000000000001</v>
      </c>
      <c r="FA1694" s="27">
        <v>2.637</v>
      </c>
      <c r="FB1694" s="27">
        <v>2.64</v>
      </c>
      <c r="FC1694" s="27">
        <v>2.673</v>
      </c>
      <c r="FD1694" s="27">
        <v>2.8140000000000001</v>
      </c>
      <c r="FE1694" s="27">
        <v>2.9590000000000001</v>
      </c>
      <c r="FF1694" s="27">
        <v>3.0255000000000001</v>
      </c>
      <c r="FG1694" s="27">
        <v>2.9005000000000001</v>
      </c>
      <c r="FH1694" s="27">
        <v>2.7934999999999999</v>
      </c>
      <c r="FI1694" s="27">
        <v>2.6905000000000001</v>
      </c>
      <c r="FJ1694" s="27">
        <v>2.6665000000000001</v>
      </c>
      <c r="FK1694" s="27">
        <v>2.6735000000000002</v>
      </c>
      <c r="FL1694" s="27">
        <v>2.6795</v>
      </c>
      <c r="FM1694" s="27">
        <v>2.6844999999999999</v>
      </c>
      <c r="FN1694" s="27">
        <v>2.6875</v>
      </c>
      <c r="FO1694" s="27"/>
      <c r="FP1694" s="27"/>
      <c r="FQ1694" s="27"/>
      <c r="FR1694" s="27"/>
      <c r="FS1694" s="27"/>
      <c r="FT1694" s="27"/>
      <c r="FU1694" s="27"/>
      <c r="FV1694" s="27"/>
      <c r="FW1694" s="27"/>
      <c r="FX1694" s="27"/>
      <c r="FY1694" s="27"/>
      <c r="FZ1694" s="27"/>
      <c r="GA1694" s="27"/>
      <c r="GB1694" s="27"/>
      <c r="GC1694" s="27"/>
      <c r="GD1694" s="27"/>
      <c r="GE1694" s="27"/>
      <c r="GF1694" s="27"/>
      <c r="GG1694" s="27"/>
      <c r="GH1694" s="27"/>
      <c r="GI1694" s="27"/>
      <c r="GJ1694" s="27"/>
      <c r="GK1694" s="27"/>
      <c r="GL1694" s="27"/>
      <c r="GM1694" s="27"/>
      <c r="GN1694" s="27"/>
      <c r="GO1694" s="27"/>
      <c r="GP1694" s="27"/>
      <c r="GQ1694" s="27"/>
    </row>
    <row r="1695" spans="1:199" customFormat="1" x14ac:dyDescent="0.2">
      <c r="A1695">
        <f t="shared" si="410"/>
        <v>5</v>
      </c>
      <c r="B1695">
        <f t="shared" si="411"/>
        <v>9</v>
      </c>
      <c r="C1695" s="1">
        <v>36427</v>
      </c>
      <c r="D1695">
        <f t="shared" si="412"/>
        <v>9</v>
      </c>
      <c r="E1695">
        <f t="shared" si="413"/>
        <v>1999</v>
      </c>
      <c r="F1695" s="17">
        <f t="shared" si="400"/>
        <v>0.30620000000000003</v>
      </c>
      <c r="G1695" s="16">
        <f t="shared" si="402"/>
        <v>-7.216666666666649E-2</v>
      </c>
      <c r="H1695" s="16">
        <f t="shared" si="403"/>
        <v>1.6500000000000625E-2</v>
      </c>
      <c r="I1695" s="16">
        <f t="shared" si="404"/>
        <v>-5.5666666666665865E-2</v>
      </c>
      <c r="J1695" s="7">
        <f>VLOOKUP(C1695,'Nymex hist.'!A:B,2,0)</f>
        <v>2.63</v>
      </c>
      <c r="K1695" s="11">
        <f t="shared" si="414"/>
        <v>2.63</v>
      </c>
      <c r="L1695" s="11">
        <f t="shared" si="401"/>
        <v>2.9361999999999999</v>
      </c>
      <c r="M1695" s="9">
        <f t="shared" si="405"/>
        <v>2.7176666666666662</v>
      </c>
      <c r="N1695" s="9">
        <f t="shared" si="406"/>
        <v>2.6454999999999997</v>
      </c>
      <c r="O1695" s="9">
        <f t="shared" si="407"/>
        <v>2.6620000000000004</v>
      </c>
      <c r="P1695" s="9">
        <f t="shared" si="408"/>
        <v>2.6920000000000002</v>
      </c>
      <c r="Q1695" s="9">
        <f t="shared" si="409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x14ac:dyDescent="0.2">
      <c r="A1696">
        <f t="shared" si="410"/>
        <v>1</v>
      </c>
      <c r="B1696">
        <f t="shared" si="411"/>
        <v>9</v>
      </c>
      <c r="C1696" s="1">
        <v>36430</v>
      </c>
      <c r="D1696">
        <f t="shared" si="412"/>
        <v>9</v>
      </c>
      <c r="E1696">
        <f t="shared" si="413"/>
        <v>1999</v>
      </c>
      <c r="F1696" s="17">
        <f t="shared" si="400"/>
        <v>0.34559999999999969</v>
      </c>
      <c r="G1696" s="16">
        <f t="shared" si="402"/>
        <v>-8.4416666666666806E-2</v>
      </c>
      <c r="H1696" s="16">
        <f t="shared" si="403"/>
        <v>1.6333333333334199E-2</v>
      </c>
      <c r="I1696" s="16">
        <f t="shared" si="404"/>
        <v>-6.8083333333332607E-2</v>
      </c>
      <c r="J1696" s="7">
        <f>VLOOKUP(C1696,'Nymex hist.'!A:B,2,0)</f>
        <v>2.6320000000000001</v>
      </c>
      <c r="K1696" s="11">
        <f t="shared" si="414"/>
        <v>2.6320000000000001</v>
      </c>
      <c r="L1696" s="11">
        <f t="shared" si="401"/>
        <v>2.9775999999999998</v>
      </c>
      <c r="M1696" s="9">
        <f t="shared" si="405"/>
        <v>2.730083333333333</v>
      </c>
      <c r="N1696" s="9">
        <f t="shared" si="406"/>
        <v>2.6456666666666662</v>
      </c>
      <c r="O1696" s="9">
        <f t="shared" si="407"/>
        <v>2.6620000000000004</v>
      </c>
      <c r="P1696" s="9">
        <f t="shared" si="408"/>
        <v>2.6920000000000002</v>
      </c>
      <c r="Q1696" s="9">
        <f t="shared" si="409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x14ac:dyDescent="0.2">
      <c r="A1697">
        <f t="shared" si="410"/>
        <v>2</v>
      </c>
      <c r="B1697">
        <f t="shared" si="411"/>
        <v>9</v>
      </c>
      <c r="C1697" s="1">
        <v>36431</v>
      </c>
      <c r="D1697">
        <f t="shared" si="412"/>
        <v>9</v>
      </c>
      <c r="E1697">
        <f t="shared" si="413"/>
        <v>1999</v>
      </c>
      <c r="F1697" s="17">
        <f t="shared" si="400"/>
        <v>0.3615999999999997</v>
      </c>
      <c r="G1697" s="16">
        <f t="shared" si="402"/>
        <v>-6.7000000000000171E-2</v>
      </c>
      <c r="H1697" s="16">
        <f t="shared" si="403"/>
        <v>1.5916666666666579E-2</v>
      </c>
      <c r="I1697" s="16">
        <f t="shared" si="404"/>
        <v>-5.1083333333333591E-2</v>
      </c>
      <c r="J1697" s="7">
        <f>VLOOKUP(C1697,'Nymex hist.'!A:B,2,0)</f>
        <v>2.56</v>
      </c>
      <c r="K1697" s="11">
        <f t="shared" si="414"/>
        <v>2.56</v>
      </c>
      <c r="L1697" s="11">
        <f t="shared" si="401"/>
        <v>2.9215999999999998</v>
      </c>
      <c r="M1697" s="9">
        <f t="shared" si="405"/>
        <v>2.6950833333333333</v>
      </c>
      <c r="N1697" s="9">
        <f t="shared" si="406"/>
        <v>2.6280833333333331</v>
      </c>
      <c r="O1697" s="9">
        <f t="shared" si="407"/>
        <v>2.6439999999999997</v>
      </c>
      <c r="P1697" s="9">
        <f t="shared" si="408"/>
        <v>2.6790000000000003</v>
      </c>
      <c r="Q1697" s="9">
        <f t="shared" si="409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x14ac:dyDescent="0.2">
      <c r="A1698">
        <f t="shared" si="410"/>
        <v>3</v>
      </c>
      <c r="B1698">
        <f t="shared" si="411"/>
        <v>9</v>
      </c>
      <c r="C1698" s="1">
        <v>36432</v>
      </c>
      <c r="D1698">
        <f t="shared" si="412"/>
        <v>9</v>
      </c>
      <c r="E1698">
        <f t="shared" si="413"/>
        <v>1999</v>
      </c>
      <c r="F1698" s="17">
        <f t="shared" si="400"/>
        <v>0.33200000000000029</v>
      </c>
      <c r="G1698" s="16">
        <f t="shared" si="402"/>
        <v>-6.233333333333313E-2</v>
      </c>
      <c r="H1698" s="16">
        <f t="shared" si="403"/>
        <v>1.5750000000000597E-2</v>
      </c>
      <c r="I1698" s="16">
        <f t="shared" si="404"/>
        <v>-4.6583333333332533E-2</v>
      </c>
      <c r="J1698" s="7">
        <f>VLOOKUP(C1698,'Nymex hist.'!A:B,2,0)</f>
        <v>2.8239999999999998</v>
      </c>
      <c r="K1698" s="11">
        <f t="shared" si="414"/>
        <v>2.56</v>
      </c>
      <c r="L1698" s="11">
        <f t="shared" si="401"/>
        <v>2.8920000000000003</v>
      </c>
      <c r="M1698" s="9">
        <f t="shared" si="405"/>
        <v>2.6804166666666664</v>
      </c>
      <c r="N1698" s="9">
        <f t="shared" si="406"/>
        <v>2.6180833333333333</v>
      </c>
      <c r="O1698" s="9">
        <f t="shared" si="407"/>
        <v>2.6338333333333339</v>
      </c>
      <c r="P1698" s="9">
        <f t="shared" si="408"/>
        <v>2.669</v>
      </c>
      <c r="Q1698" s="9">
        <f t="shared" si="409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">
      <c r="A1699" s="31">
        <f t="shared" si="410"/>
        <v>4</v>
      </c>
      <c r="B1699" s="31">
        <f t="shared" si="411"/>
        <v>9</v>
      </c>
      <c r="C1699" s="1">
        <v>36433</v>
      </c>
      <c r="D1699">
        <f t="shared" si="412"/>
        <v>9</v>
      </c>
      <c r="E1699">
        <f t="shared" si="413"/>
        <v>1999</v>
      </c>
      <c r="F1699" s="19">
        <f t="shared" si="400"/>
        <v>0.26679999999999993</v>
      </c>
      <c r="G1699" s="19">
        <f t="shared" si="402"/>
        <v>-4.3499999999999872E-2</v>
      </c>
      <c r="H1699" s="19">
        <f t="shared" si="403"/>
        <v>1.8333333333333535E-2</v>
      </c>
      <c r="I1699" s="19">
        <f t="shared" si="404"/>
        <v>-2.5166666666666337E-2</v>
      </c>
      <c r="J1699" s="21">
        <f>VLOOKUP(C1699,'Nymex hist.'!A:B,2,0)</f>
        <v>2.7440000000000002</v>
      </c>
      <c r="K1699" s="21">
        <f t="shared" si="414"/>
        <v>2.56</v>
      </c>
      <c r="L1699" s="21">
        <f t="shared" si="401"/>
        <v>2.8268</v>
      </c>
      <c r="M1699" s="21">
        <f t="shared" si="405"/>
        <v>2.6579999999999999</v>
      </c>
      <c r="N1699" s="21">
        <f t="shared" si="406"/>
        <v>2.6145</v>
      </c>
      <c r="O1699" s="21">
        <f t="shared" si="407"/>
        <v>2.6328333333333336</v>
      </c>
      <c r="P1699" s="21">
        <f t="shared" si="408"/>
        <v>2.6678333333333337</v>
      </c>
      <c r="Q1699" s="21">
        <f t="shared" si="409"/>
        <v>2.7103333333333333</v>
      </c>
      <c r="R1699" s="8">
        <v>36433</v>
      </c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9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7"/>
      <c r="BY1699" s="27"/>
      <c r="BZ1699" s="27"/>
      <c r="CA1699" s="27"/>
      <c r="CB1699" s="27"/>
      <c r="CC1699" s="27"/>
      <c r="CD1699" s="27"/>
      <c r="CE1699" s="27"/>
      <c r="CF1699" s="27"/>
      <c r="CG1699" s="27"/>
      <c r="CH1699" s="27"/>
      <c r="CI1699" s="27"/>
      <c r="CJ1699" s="27"/>
      <c r="CK1699" s="27"/>
      <c r="CL1699" s="27"/>
      <c r="CM1699" s="27"/>
      <c r="CN1699" s="27"/>
      <c r="CO1699" s="27"/>
      <c r="CP1699" s="27"/>
      <c r="CQ1699" s="27"/>
      <c r="CR1699" s="27"/>
      <c r="CS1699" s="27"/>
      <c r="CT1699" s="27"/>
      <c r="CU1699" s="27">
        <v>2.56</v>
      </c>
      <c r="CV1699" s="27">
        <v>2.7440000000000002</v>
      </c>
      <c r="CW1699" s="27">
        <v>2.94</v>
      </c>
      <c r="CX1699" s="27">
        <v>2.97</v>
      </c>
      <c r="CY1699" s="27">
        <v>2.8149999999999999</v>
      </c>
      <c r="CZ1699" s="27">
        <v>2.665</v>
      </c>
      <c r="DA1699" s="27">
        <v>2.54</v>
      </c>
      <c r="DB1699" s="27">
        <v>2.508</v>
      </c>
      <c r="DC1699" s="27">
        <v>2.5230000000000001</v>
      </c>
      <c r="DD1699" s="27">
        <v>2.54</v>
      </c>
      <c r="DE1699" s="27">
        <v>2.5550000000000002</v>
      </c>
      <c r="DF1699" s="27">
        <v>2.5649999999999999</v>
      </c>
      <c r="DG1699" s="27">
        <v>2.61</v>
      </c>
      <c r="DH1699" s="27">
        <v>2.7450000000000001</v>
      </c>
      <c r="DI1699" s="27">
        <v>2.86</v>
      </c>
      <c r="DJ1699" s="27">
        <v>2.89</v>
      </c>
      <c r="DK1699" s="27">
        <v>2.7650000000000001</v>
      </c>
      <c r="DL1699" s="27">
        <v>2.6269999999999998</v>
      </c>
      <c r="DM1699" s="27">
        <v>2.5059999999999998</v>
      </c>
      <c r="DN1699" s="27">
        <v>2.4849999999999999</v>
      </c>
      <c r="DO1699" s="27">
        <v>2.4940000000000002</v>
      </c>
      <c r="DP1699" s="27">
        <v>2.5</v>
      </c>
      <c r="DQ1699" s="27">
        <v>2.508</v>
      </c>
      <c r="DR1699" s="27">
        <v>2.5190000000000001</v>
      </c>
      <c r="DS1699" s="27">
        <v>2.5510000000000002</v>
      </c>
      <c r="DT1699" s="27">
        <v>2.6920000000000002</v>
      </c>
      <c r="DU1699" s="27">
        <v>2.8370000000000002</v>
      </c>
      <c r="DV1699" s="27">
        <v>2.8759999999999999</v>
      </c>
      <c r="DW1699" s="27">
        <v>2.7509999999999999</v>
      </c>
      <c r="DX1699" s="27">
        <v>2.6440000000000001</v>
      </c>
      <c r="DY1699" s="27">
        <v>2.5409999999999999</v>
      </c>
      <c r="DZ1699" s="27">
        <v>2.5169999999999999</v>
      </c>
      <c r="EA1699" s="27">
        <v>2.524</v>
      </c>
      <c r="EB1699" s="27">
        <v>2.5299999999999998</v>
      </c>
      <c r="EC1699" s="27">
        <v>2.5350000000000001</v>
      </c>
      <c r="ED1699" s="27">
        <v>2.5379999999999998</v>
      </c>
      <c r="EE1699" s="27">
        <v>2.569</v>
      </c>
      <c r="EF1699" s="27">
        <v>2.7120000000000002</v>
      </c>
      <c r="EG1699" s="27">
        <v>2.8570000000000002</v>
      </c>
      <c r="EH1699" s="27">
        <v>2.911</v>
      </c>
      <c r="EI1699" s="27">
        <v>2.786</v>
      </c>
      <c r="EJ1699" s="27">
        <v>2.6789999999999998</v>
      </c>
      <c r="EK1699" s="27">
        <v>2.5760000000000001</v>
      </c>
      <c r="EL1699" s="27">
        <v>2.552</v>
      </c>
      <c r="EM1699" s="27">
        <v>2.5590000000000002</v>
      </c>
      <c r="EN1699" s="27">
        <v>2.5649999999999999</v>
      </c>
      <c r="EO1699" s="27">
        <v>2.57</v>
      </c>
      <c r="EP1699" s="27">
        <v>2.573</v>
      </c>
      <c r="EQ1699" s="27">
        <v>2.6040000000000001</v>
      </c>
      <c r="ER1699" s="27">
        <v>2.7469999999999999</v>
      </c>
      <c r="ES1699" s="27">
        <v>2.8919999999999999</v>
      </c>
      <c r="ET1699" s="27">
        <v>2.9535</v>
      </c>
      <c r="EU1699" s="27">
        <v>2.8285</v>
      </c>
      <c r="EV1699" s="27">
        <v>2.7214999999999998</v>
      </c>
      <c r="EW1699" s="27">
        <v>2.6185</v>
      </c>
      <c r="EX1699" s="27">
        <v>2.5945</v>
      </c>
      <c r="EY1699" s="27">
        <v>2.6015000000000001</v>
      </c>
      <c r="EZ1699" s="27">
        <v>2.6074999999999999</v>
      </c>
      <c r="FA1699" s="27">
        <v>2.6124999999999998</v>
      </c>
      <c r="FB1699" s="27">
        <v>2.6154999999999999</v>
      </c>
      <c r="FC1699" s="27">
        <v>2.6465000000000001</v>
      </c>
      <c r="FD1699" s="27">
        <v>2.7894999999999999</v>
      </c>
      <c r="FE1699" s="27">
        <v>2.9344999999999999</v>
      </c>
      <c r="FF1699" s="27">
        <v>3.0034999999999998</v>
      </c>
      <c r="FG1699" s="27">
        <v>2.8784999999999998</v>
      </c>
      <c r="FH1699" s="27">
        <v>2.7715000000000001</v>
      </c>
      <c r="FI1699" s="27">
        <v>2.6684999999999999</v>
      </c>
      <c r="FJ1699" s="27">
        <v>2.6444999999999999</v>
      </c>
      <c r="FK1699" s="27">
        <v>2.6515</v>
      </c>
      <c r="FL1699" s="27">
        <v>2.6575000000000002</v>
      </c>
      <c r="FM1699" s="27">
        <v>2.6625000000000001</v>
      </c>
      <c r="FN1699" s="27">
        <v>2.6655000000000002</v>
      </c>
      <c r="FO1699" s="27"/>
      <c r="FP1699" s="27"/>
      <c r="FQ1699" s="27"/>
      <c r="FR1699" s="27"/>
      <c r="FS1699" s="27"/>
      <c r="FT1699" s="27"/>
      <c r="FU1699" s="27"/>
      <c r="FV1699" s="27"/>
      <c r="FW1699" s="27"/>
      <c r="FX1699" s="27"/>
      <c r="FY1699" s="27"/>
      <c r="FZ1699" s="27"/>
      <c r="GA1699" s="27"/>
      <c r="GB1699" s="27"/>
      <c r="GC1699" s="27"/>
      <c r="GD1699" s="27"/>
      <c r="GE1699" s="27"/>
      <c r="GF1699" s="27"/>
      <c r="GG1699" s="27"/>
      <c r="GH1699" s="27"/>
      <c r="GI1699" s="27"/>
      <c r="GJ1699" s="27"/>
      <c r="GK1699" s="27"/>
      <c r="GL1699" s="27"/>
      <c r="GM1699" s="27"/>
      <c r="GN1699" s="27"/>
      <c r="GO1699" s="27"/>
      <c r="GP1699" s="27"/>
      <c r="GQ1699" s="27"/>
    </row>
    <row r="1700" spans="1:199" customFormat="1" x14ac:dyDescent="0.2">
      <c r="A1700">
        <f t="shared" si="410"/>
        <v>5</v>
      </c>
      <c r="B1700">
        <f t="shared" si="411"/>
        <v>10</v>
      </c>
      <c r="C1700" s="1">
        <v>36434</v>
      </c>
      <c r="D1700">
        <f t="shared" si="412"/>
        <v>10</v>
      </c>
      <c r="E1700">
        <f t="shared" si="413"/>
        <v>1999</v>
      </c>
      <c r="F1700" s="15"/>
      <c r="G1700" s="16">
        <f t="shared" si="402"/>
        <v>-6.150000000000011E-2</v>
      </c>
      <c r="H1700" s="16">
        <f t="shared" si="403"/>
        <v>1.6583333333333172E-2</v>
      </c>
      <c r="I1700" s="16">
        <f t="shared" si="404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5"/>
        <v>2.66275</v>
      </c>
      <c r="N1700" s="9">
        <f t="shared" si="406"/>
        <v>2.6012499999999998</v>
      </c>
      <c r="O1700" s="9">
        <f t="shared" si="407"/>
        <v>2.617833333333333</v>
      </c>
      <c r="P1700" s="9">
        <f t="shared" si="408"/>
        <v>2.6503333333333332</v>
      </c>
      <c r="Q1700" s="9">
        <f t="shared" si="409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x14ac:dyDescent="0.2">
      <c r="A1701">
        <f t="shared" si="410"/>
        <v>1</v>
      </c>
      <c r="B1701">
        <f t="shared" si="411"/>
        <v>10</v>
      </c>
      <c r="C1701" s="1">
        <v>36437</v>
      </c>
      <c r="D1701">
        <f t="shared" si="412"/>
        <v>10</v>
      </c>
      <c r="E1701">
        <f t="shared" si="413"/>
        <v>1999</v>
      </c>
      <c r="F1701" s="15"/>
      <c r="G1701" s="16">
        <f t="shared" si="402"/>
        <v>-3.774999999999995E-2</v>
      </c>
      <c r="H1701" s="16">
        <f t="shared" si="403"/>
        <v>2.566666666666606E-2</v>
      </c>
      <c r="I1701" s="16">
        <f t="shared" si="404"/>
        <v>-1.208333333333389E-2</v>
      </c>
      <c r="J1701" s="7">
        <f>VLOOKUP(C1701,'Nymex hist.'!A:B,2,0)</f>
        <v>2.625</v>
      </c>
      <c r="K1701" s="7"/>
      <c r="L1701" s="7"/>
      <c r="M1701" s="9">
        <f t="shared" si="405"/>
        <v>2.6060000000000003</v>
      </c>
      <c r="N1701" s="9">
        <f t="shared" si="406"/>
        <v>2.5682500000000004</v>
      </c>
      <c r="O1701" s="9">
        <f t="shared" si="407"/>
        <v>2.5939166666666664</v>
      </c>
      <c r="P1701" s="9">
        <f t="shared" si="408"/>
        <v>2.6264166666666666</v>
      </c>
      <c r="Q1701" s="9">
        <f t="shared" si="409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x14ac:dyDescent="0.2">
      <c r="A1702">
        <f t="shared" si="410"/>
        <v>2</v>
      </c>
      <c r="B1702">
        <f t="shared" si="411"/>
        <v>10</v>
      </c>
      <c r="C1702" s="1">
        <v>36438</v>
      </c>
      <c r="D1702">
        <f t="shared" si="412"/>
        <v>10</v>
      </c>
      <c r="E1702">
        <f t="shared" si="413"/>
        <v>1999</v>
      </c>
      <c r="F1702" s="15"/>
      <c r="G1702" s="16">
        <f t="shared" si="402"/>
        <v>-3.3333333333333659E-2</v>
      </c>
      <c r="H1702" s="16">
        <f t="shared" si="403"/>
        <v>2.4000000000000021E-2</v>
      </c>
      <c r="I1702" s="16">
        <f t="shared" si="404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5"/>
        <v>2.5931666666666668</v>
      </c>
      <c r="N1702" s="9">
        <f t="shared" si="406"/>
        <v>2.5598333333333332</v>
      </c>
      <c r="O1702" s="9">
        <f t="shared" si="407"/>
        <v>2.5838333333333332</v>
      </c>
      <c r="P1702" s="9">
        <f t="shared" si="408"/>
        <v>2.6163333333333334</v>
      </c>
      <c r="Q1702" s="9">
        <f t="shared" si="409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x14ac:dyDescent="0.2">
      <c r="A1703">
        <f t="shared" si="410"/>
        <v>3</v>
      </c>
      <c r="B1703">
        <f t="shared" si="411"/>
        <v>10</v>
      </c>
      <c r="C1703" s="1">
        <v>36439</v>
      </c>
      <c r="D1703">
        <f t="shared" si="412"/>
        <v>10</v>
      </c>
      <c r="E1703">
        <f t="shared" si="413"/>
        <v>1999</v>
      </c>
      <c r="F1703" s="15"/>
      <c r="G1703" s="16">
        <f t="shared" si="402"/>
        <v>-2.9500000000000082E-2</v>
      </c>
      <c r="H1703" s="16">
        <f t="shared" si="403"/>
        <v>2.5000000000000355E-2</v>
      </c>
      <c r="I1703" s="16">
        <f t="shared" si="404"/>
        <v>-4.4999999999997264E-3</v>
      </c>
      <c r="J1703" s="7">
        <f>VLOOKUP(C1703,'Nymex hist.'!A:B,2,0)</f>
        <v>2.601</v>
      </c>
      <c r="K1703" s="7"/>
      <c r="L1703" s="7"/>
      <c r="M1703" s="9">
        <f t="shared" si="405"/>
        <v>2.5933333333333333</v>
      </c>
      <c r="N1703" s="9">
        <f t="shared" si="406"/>
        <v>2.5638333333333332</v>
      </c>
      <c r="O1703" s="9">
        <f t="shared" si="407"/>
        <v>2.5888333333333335</v>
      </c>
      <c r="P1703" s="9">
        <f t="shared" si="408"/>
        <v>2.6213333333333333</v>
      </c>
      <c r="Q1703" s="9">
        <f t="shared" si="409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x14ac:dyDescent="0.2">
      <c r="A1704">
        <f t="shared" si="410"/>
        <v>4</v>
      </c>
      <c r="B1704">
        <f t="shared" si="411"/>
        <v>10</v>
      </c>
      <c r="C1704" s="1">
        <v>36440</v>
      </c>
      <c r="D1704">
        <f t="shared" si="412"/>
        <v>10</v>
      </c>
      <c r="E1704">
        <f t="shared" si="413"/>
        <v>1999</v>
      </c>
      <c r="F1704" s="15"/>
      <c r="G1704" s="16">
        <f t="shared" si="402"/>
        <v>-3.8000000000000256E-2</v>
      </c>
      <c r="H1704" s="16">
        <f t="shared" si="403"/>
        <v>2.3583333333333734E-2</v>
      </c>
      <c r="I1704" s="16">
        <f t="shared" si="404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5"/>
        <v>2.6130833333333334</v>
      </c>
      <c r="N1704" s="9">
        <f t="shared" si="406"/>
        <v>2.5750833333333332</v>
      </c>
      <c r="O1704" s="9">
        <f t="shared" si="407"/>
        <v>2.5986666666666669</v>
      </c>
      <c r="P1704" s="9">
        <f t="shared" si="408"/>
        <v>2.6311666666666667</v>
      </c>
      <c r="Q1704" s="9">
        <f t="shared" si="409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x14ac:dyDescent="0.2">
      <c r="A1705">
        <f t="shared" si="410"/>
        <v>5</v>
      </c>
      <c r="B1705">
        <f t="shared" si="411"/>
        <v>10</v>
      </c>
      <c r="C1705" s="1">
        <v>36441</v>
      </c>
      <c r="D1705">
        <f t="shared" si="412"/>
        <v>10</v>
      </c>
      <c r="E1705">
        <f t="shared" si="413"/>
        <v>1999</v>
      </c>
      <c r="F1705" s="15"/>
      <c r="G1705" s="16">
        <f t="shared" si="402"/>
        <v>-5.0166666666666693E-2</v>
      </c>
      <c r="H1705" s="16">
        <f t="shared" si="403"/>
        <v>1.7750000000000377E-2</v>
      </c>
      <c r="I1705" s="16">
        <f t="shared" si="404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5"/>
        <v>2.62825</v>
      </c>
      <c r="N1705" s="9">
        <f t="shared" si="406"/>
        <v>2.5780833333333333</v>
      </c>
      <c r="O1705" s="9">
        <f t="shared" si="407"/>
        <v>2.5958333333333337</v>
      </c>
      <c r="P1705" s="9">
        <f t="shared" si="408"/>
        <v>2.6283333333333334</v>
      </c>
      <c r="Q1705" s="9">
        <f t="shared" si="409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x14ac:dyDescent="0.2">
      <c r="A1706">
        <f t="shared" si="410"/>
        <v>1</v>
      </c>
      <c r="B1706">
        <f t="shared" si="411"/>
        <v>10</v>
      </c>
      <c r="C1706" s="1">
        <v>36444</v>
      </c>
      <c r="D1706">
        <f t="shared" si="412"/>
        <v>10</v>
      </c>
      <c r="E1706">
        <f t="shared" si="413"/>
        <v>1999</v>
      </c>
      <c r="F1706" s="15"/>
      <c r="G1706" s="16">
        <f t="shared" si="402"/>
        <v>-8.4583333333332789E-2</v>
      </c>
      <c r="H1706" s="16">
        <f t="shared" si="403"/>
        <v>1.616666666666644E-2</v>
      </c>
      <c r="I1706" s="16">
        <f t="shared" si="404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5"/>
        <v>2.6702499999999998</v>
      </c>
      <c r="N1706" s="9">
        <f t="shared" si="406"/>
        <v>2.585666666666667</v>
      </c>
      <c r="O1706" s="9">
        <f t="shared" si="407"/>
        <v>2.6018333333333334</v>
      </c>
      <c r="P1706" s="9">
        <f t="shared" si="408"/>
        <v>2.6343333333333336</v>
      </c>
      <c r="Q1706" s="9">
        <f t="shared" si="409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x14ac:dyDescent="0.2">
      <c r="A1707">
        <f t="shared" si="410"/>
        <v>2</v>
      </c>
      <c r="B1707">
        <f t="shared" si="411"/>
        <v>10</v>
      </c>
      <c r="C1707" s="1">
        <v>36445</v>
      </c>
      <c r="D1707">
        <f t="shared" si="412"/>
        <v>10</v>
      </c>
      <c r="E1707">
        <f t="shared" si="413"/>
        <v>1999</v>
      </c>
      <c r="F1707" s="15"/>
      <c r="G1707" s="16">
        <f t="shared" si="402"/>
        <v>-0.11100000000000021</v>
      </c>
      <c r="H1707" s="16">
        <f t="shared" si="403"/>
        <v>1.5249999999999986E-2</v>
      </c>
      <c r="I1707" s="16">
        <f t="shared" si="404"/>
        <v>-9.5750000000000224E-2</v>
      </c>
      <c r="J1707" s="7">
        <f>VLOOKUP(C1707,'Nymex hist.'!A:B,2,0)</f>
        <v>2.927</v>
      </c>
      <c r="K1707" s="7"/>
      <c r="L1707" s="7"/>
      <c r="M1707" s="9">
        <f t="shared" si="405"/>
        <v>2.7175833333333337</v>
      </c>
      <c r="N1707" s="9">
        <f t="shared" si="406"/>
        <v>2.6065833333333335</v>
      </c>
      <c r="O1707" s="9">
        <f t="shared" si="407"/>
        <v>2.6218333333333335</v>
      </c>
      <c r="P1707" s="9">
        <f t="shared" si="408"/>
        <v>2.6543333333333332</v>
      </c>
      <c r="Q1707" s="9">
        <f t="shared" si="409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x14ac:dyDescent="0.2">
      <c r="A1708">
        <f t="shared" si="410"/>
        <v>3</v>
      </c>
      <c r="B1708">
        <f t="shared" si="411"/>
        <v>10</v>
      </c>
      <c r="C1708" s="1">
        <v>36446</v>
      </c>
      <c r="D1708">
        <f t="shared" si="412"/>
        <v>10</v>
      </c>
      <c r="E1708">
        <f t="shared" si="413"/>
        <v>1999</v>
      </c>
      <c r="F1708" s="15"/>
      <c r="G1708" s="16">
        <f t="shared" si="402"/>
        <v>-0.11966666666666637</v>
      </c>
      <c r="H1708" s="16">
        <f t="shared" si="403"/>
        <v>1.3250000000000206E-2</v>
      </c>
      <c r="I1708" s="16">
        <f t="shared" si="404"/>
        <v>-0.10641666666666616</v>
      </c>
      <c r="J1708" s="7">
        <f>VLOOKUP(C1708,'Nymex hist.'!A:B,2,0)</f>
        <v>2.97</v>
      </c>
      <c r="K1708" s="7"/>
      <c r="L1708" s="7"/>
      <c r="M1708" s="9">
        <f t="shared" si="405"/>
        <v>2.7312499999999997</v>
      </c>
      <c r="N1708" s="9">
        <f t="shared" si="406"/>
        <v>2.6115833333333334</v>
      </c>
      <c r="O1708" s="9">
        <f t="shared" si="407"/>
        <v>2.6248333333333336</v>
      </c>
      <c r="P1708" s="9">
        <f t="shared" si="408"/>
        <v>2.6573333333333333</v>
      </c>
      <c r="Q1708" s="9">
        <f t="shared" si="409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x14ac:dyDescent="0.2">
      <c r="A1709">
        <f t="shared" si="410"/>
        <v>4</v>
      </c>
      <c r="B1709">
        <f t="shared" si="411"/>
        <v>10</v>
      </c>
      <c r="C1709" s="1">
        <v>36447</v>
      </c>
      <c r="D1709">
        <f t="shared" si="412"/>
        <v>10</v>
      </c>
      <c r="E1709">
        <f t="shared" si="413"/>
        <v>1999</v>
      </c>
      <c r="F1709" s="15"/>
      <c r="G1709" s="16">
        <f t="shared" si="402"/>
        <v>-8.6916666666666753E-2</v>
      </c>
      <c r="H1709" s="16">
        <f t="shared" si="403"/>
        <v>1.4583333333332948E-2</v>
      </c>
      <c r="I1709" s="16">
        <f t="shared" si="404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5"/>
        <v>2.6895000000000002</v>
      </c>
      <c r="N1709" s="9">
        <f t="shared" si="406"/>
        <v>2.6025833333333335</v>
      </c>
      <c r="O1709" s="9">
        <f t="shared" si="407"/>
        <v>2.6171666666666664</v>
      </c>
      <c r="P1709" s="9">
        <f t="shared" si="408"/>
        <v>2.6496666666666671</v>
      </c>
      <c r="Q1709" s="9">
        <f t="shared" si="409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x14ac:dyDescent="0.2">
      <c r="A1710">
        <f t="shared" si="410"/>
        <v>5</v>
      </c>
      <c r="B1710">
        <f t="shared" si="411"/>
        <v>10</v>
      </c>
      <c r="C1710" s="1">
        <v>36448</v>
      </c>
      <c r="D1710">
        <f t="shared" si="412"/>
        <v>10</v>
      </c>
      <c r="E1710">
        <f t="shared" si="413"/>
        <v>1999</v>
      </c>
      <c r="F1710" s="15"/>
      <c r="G1710" s="16">
        <f t="shared" si="402"/>
        <v>-0.10333333333333306</v>
      </c>
      <c r="H1710" s="16">
        <f t="shared" si="403"/>
        <v>1.2166666666666881E-2</v>
      </c>
      <c r="I1710" s="16">
        <f t="shared" si="404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5"/>
        <v>2.7318333333333329</v>
      </c>
      <c r="N1710" s="9">
        <f t="shared" si="406"/>
        <v>2.6284999999999998</v>
      </c>
      <c r="O1710" s="9">
        <f t="shared" si="407"/>
        <v>2.6406666666666667</v>
      </c>
      <c r="P1710" s="9">
        <f t="shared" si="408"/>
        <v>2.6731666666666669</v>
      </c>
      <c r="Q1710" s="9">
        <f t="shared" si="409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x14ac:dyDescent="0.2">
      <c r="A1711">
        <f t="shared" si="410"/>
        <v>1</v>
      </c>
      <c r="B1711">
        <f t="shared" si="411"/>
        <v>10</v>
      </c>
      <c r="C1711" s="1">
        <v>36451</v>
      </c>
      <c r="D1711">
        <f t="shared" si="412"/>
        <v>10</v>
      </c>
      <c r="E1711">
        <f t="shared" si="413"/>
        <v>1999</v>
      </c>
      <c r="F1711" s="15"/>
      <c r="G1711" s="16">
        <f t="shared" si="402"/>
        <v>-9.6833333333333549E-2</v>
      </c>
      <c r="H1711" s="16">
        <f t="shared" si="403"/>
        <v>1.2083333333333446E-2</v>
      </c>
      <c r="I1711" s="16">
        <f t="shared" si="404"/>
        <v>-8.4750000000000103E-2</v>
      </c>
      <c r="J1711" s="7">
        <f>VLOOKUP(C1711,'Nymex hist.'!A:B,2,0)</f>
        <v>2.92</v>
      </c>
      <c r="K1711" s="7"/>
      <c r="L1711" s="7"/>
      <c r="M1711" s="9">
        <f t="shared" si="405"/>
        <v>2.7183333333333337</v>
      </c>
      <c r="N1711" s="9">
        <f t="shared" si="406"/>
        <v>2.6215000000000002</v>
      </c>
      <c r="O1711" s="9">
        <f t="shared" si="407"/>
        <v>2.6335833333333336</v>
      </c>
      <c r="P1711" s="9">
        <f t="shared" si="408"/>
        <v>2.6660833333333334</v>
      </c>
      <c r="Q1711" s="9">
        <f t="shared" si="409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x14ac:dyDescent="0.2">
      <c r="A1712">
        <f t="shared" si="410"/>
        <v>2</v>
      </c>
      <c r="B1712">
        <f t="shared" si="411"/>
        <v>10</v>
      </c>
      <c r="C1712" s="1">
        <v>36452</v>
      </c>
      <c r="D1712">
        <f t="shared" si="412"/>
        <v>10</v>
      </c>
      <c r="E1712">
        <f t="shared" si="413"/>
        <v>1999</v>
      </c>
      <c r="F1712" s="15"/>
      <c r="G1712" s="16">
        <f t="shared" si="402"/>
        <v>-0.11416666666666675</v>
      </c>
      <c r="H1712" s="16">
        <f t="shared" si="403"/>
        <v>1.5166666666666995E-2</v>
      </c>
      <c r="I1712" s="16">
        <f t="shared" si="404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5"/>
        <v>2.7322500000000001</v>
      </c>
      <c r="N1712" s="9">
        <f t="shared" si="406"/>
        <v>2.6180833333333333</v>
      </c>
      <c r="O1712" s="9">
        <f t="shared" si="407"/>
        <v>2.6332500000000003</v>
      </c>
      <c r="P1712" s="9">
        <f t="shared" si="408"/>
        <v>2.6657500000000001</v>
      </c>
      <c r="Q1712" s="9">
        <f t="shared" si="409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x14ac:dyDescent="0.2">
      <c r="A1713">
        <f t="shared" si="410"/>
        <v>3</v>
      </c>
      <c r="B1713">
        <f t="shared" si="411"/>
        <v>10</v>
      </c>
      <c r="C1713" s="1">
        <v>36453</v>
      </c>
      <c r="D1713">
        <f t="shared" si="412"/>
        <v>10</v>
      </c>
      <c r="E1713">
        <f t="shared" si="413"/>
        <v>1999</v>
      </c>
      <c r="F1713" s="15"/>
      <c r="G1713" s="16">
        <f t="shared" si="402"/>
        <v>-0.10616666666666719</v>
      </c>
      <c r="H1713" s="16">
        <f t="shared" si="403"/>
        <v>1.3583333333333947E-2</v>
      </c>
      <c r="I1713" s="16">
        <f t="shared" si="404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5"/>
        <v>2.7168333333333337</v>
      </c>
      <c r="N1713" s="9">
        <f t="shared" si="406"/>
        <v>2.6106666666666665</v>
      </c>
      <c r="O1713" s="9">
        <f t="shared" si="407"/>
        <v>2.6242500000000004</v>
      </c>
      <c r="P1713" s="9">
        <f t="shared" si="408"/>
        <v>2.6567499999999997</v>
      </c>
      <c r="Q1713" s="9">
        <f t="shared" si="409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x14ac:dyDescent="0.2">
      <c r="A1714">
        <f t="shared" si="410"/>
        <v>4</v>
      </c>
      <c r="B1714">
        <f t="shared" si="411"/>
        <v>10</v>
      </c>
      <c r="C1714" s="1">
        <v>36454</v>
      </c>
      <c r="D1714">
        <f t="shared" si="412"/>
        <v>10</v>
      </c>
      <c r="E1714">
        <f t="shared" si="413"/>
        <v>1999</v>
      </c>
      <c r="F1714" s="15"/>
      <c r="G1714" s="16">
        <f t="shared" si="402"/>
        <v>-0.11966666666666681</v>
      </c>
      <c r="H1714" s="16">
        <f t="shared" si="403"/>
        <v>1.0166666666666657E-2</v>
      </c>
      <c r="I1714" s="16">
        <f t="shared" si="404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5"/>
        <v>2.7328333333333337</v>
      </c>
      <c r="N1714" s="9">
        <f t="shared" si="406"/>
        <v>2.6131666666666669</v>
      </c>
      <c r="O1714" s="9">
        <f t="shared" si="407"/>
        <v>2.6233333333333335</v>
      </c>
      <c r="P1714" s="9">
        <f t="shared" si="408"/>
        <v>2.6558333333333333</v>
      </c>
      <c r="Q1714" s="9">
        <f t="shared" si="409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x14ac:dyDescent="0.2">
      <c r="A1715">
        <f t="shared" si="410"/>
        <v>5</v>
      </c>
      <c r="B1715">
        <f t="shared" si="411"/>
        <v>10</v>
      </c>
      <c r="C1715" s="1">
        <v>36455</v>
      </c>
      <c r="D1715">
        <f t="shared" si="412"/>
        <v>10</v>
      </c>
      <c r="E1715">
        <f t="shared" si="413"/>
        <v>1999</v>
      </c>
      <c r="F1715" s="15"/>
      <c r="G1715" s="16">
        <f t="shared" si="402"/>
        <v>-0.11716666666666642</v>
      </c>
      <c r="H1715" s="16">
        <f t="shared" si="403"/>
        <v>1.0166666666667101E-2</v>
      </c>
      <c r="I1715" s="16">
        <f t="shared" si="404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5"/>
        <v>2.7333333333333329</v>
      </c>
      <c r="N1715" s="9">
        <f t="shared" si="406"/>
        <v>2.6161666666666665</v>
      </c>
      <c r="O1715" s="9">
        <f t="shared" si="407"/>
        <v>2.6263333333333336</v>
      </c>
      <c r="P1715" s="9">
        <f t="shared" si="408"/>
        <v>2.6588333333333334</v>
      </c>
      <c r="Q1715" s="9">
        <f t="shared" si="409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x14ac:dyDescent="0.2">
      <c r="A1716">
        <f t="shared" si="410"/>
        <v>1</v>
      </c>
      <c r="B1716">
        <f t="shared" si="411"/>
        <v>10</v>
      </c>
      <c r="C1716" s="1">
        <v>36458</v>
      </c>
      <c r="D1716">
        <f t="shared" si="412"/>
        <v>10</v>
      </c>
      <c r="E1716">
        <f t="shared" si="413"/>
        <v>1999</v>
      </c>
      <c r="F1716" s="15"/>
      <c r="G1716" s="16">
        <f t="shared" si="402"/>
        <v>-0.10449999999999982</v>
      </c>
      <c r="H1716" s="16">
        <f t="shared" si="403"/>
        <v>1.1000000000000121E-2</v>
      </c>
      <c r="I1716" s="16">
        <f t="shared" si="404"/>
        <v>-9.3499999999999694E-2</v>
      </c>
      <c r="J1716" s="7">
        <f>VLOOKUP(C1716,'Nymex hist.'!A:B,2,0)</f>
        <v>3.016</v>
      </c>
      <c r="K1716" s="7"/>
      <c r="L1716" s="7"/>
      <c r="M1716" s="9">
        <f t="shared" si="405"/>
        <v>2.7158333333333329</v>
      </c>
      <c r="N1716" s="9">
        <f t="shared" si="406"/>
        <v>2.6113333333333331</v>
      </c>
      <c r="O1716" s="9">
        <f t="shared" si="407"/>
        <v>2.6223333333333332</v>
      </c>
      <c r="P1716" s="9">
        <f t="shared" si="408"/>
        <v>2.6548333333333334</v>
      </c>
      <c r="Q1716" s="9">
        <f t="shared" si="409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x14ac:dyDescent="0.2">
      <c r="A1717">
        <f t="shared" si="410"/>
        <v>2</v>
      </c>
      <c r="B1717">
        <f t="shared" si="411"/>
        <v>10</v>
      </c>
      <c r="C1717" s="1">
        <v>36459</v>
      </c>
      <c r="D1717">
        <f t="shared" si="412"/>
        <v>10</v>
      </c>
      <c r="E1717">
        <f t="shared" si="413"/>
        <v>1999</v>
      </c>
      <c r="F1717" s="15"/>
      <c r="G1717" s="16">
        <f t="shared" si="402"/>
        <v>-0.10999999999999943</v>
      </c>
      <c r="H1717" s="16">
        <f t="shared" si="403"/>
        <v>1.0999999999999233E-2</v>
      </c>
      <c r="I1717" s="16">
        <f t="shared" si="404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5"/>
        <v>2.7233333333333332</v>
      </c>
      <c r="N1717" s="9">
        <f t="shared" si="406"/>
        <v>2.6133333333333337</v>
      </c>
      <c r="O1717" s="9">
        <f t="shared" si="407"/>
        <v>2.624333333333333</v>
      </c>
      <c r="P1717" s="9">
        <f t="shared" si="408"/>
        <v>2.6568333333333336</v>
      </c>
      <c r="Q1717" s="9">
        <f t="shared" si="409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x14ac:dyDescent="0.2">
      <c r="A1718">
        <f t="shared" si="410"/>
        <v>3</v>
      </c>
      <c r="B1718">
        <f t="shared" si="411"/>
        <v>10</v>
      </c>
      <c r="C1718" s="1">
        <v>36460</v>
      </c>
      <c r="D1718">
        <f t="shared" si="412"/>
        <v>10</v>
      </c>
      <c r="E1718">
        <f t="shared" si="413"/>
        <v>1999</v>
      </c>
      <c r="F1718" s="15"/>
      <c r="G1718" s="16">
        <f t="shared" si="402"/>
        <v>-0.12891666666666701</v>
      </c>
      <c r="H1718" s="16">
        <f t="shared" si="403"/>
        <v>1.0750000000000259E-2</v>
      </c>
      <c r="I1718" s="16">
        <f t="shared" si="404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5"/>
        <v>2.7524999999999999</v>
      </c>
      <c r="N1718" s="9">
        <f t="shared" si="406"/>
        <v>2.6235833333333329</v>
      </c>
      <c r="O1718" s="9">
        <f t="shared" si="407"/>
        <v>2.6343333333333332</v>
      </c>
      <c r="P1718" s="9">
        <f t="shared" si="408"/>
        <v>2.6668333333333329</v>
      </c>
      <c r="Q1718" s="9">
        <f t="shared" si="409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x14ac:dyDescent="0.2">
      <c r="A1719">
        <f t="shared" si="410"/>
        <v>4</v>
      </c>
      <c r="B1719">
        <f t="shared" si="411"/>
        <v>10</v>
      </c>
      <c r="C1719" s="1">
        <v>36461</v>
      </c>
      <c r="D1719">
        <f t="shared" si="412"/>
        <v>10</v>
      </c>
      <c r="E1719">
        <f t="shared" si="413"/>
        <v>1999</v>
      </c>
      <c r="F1719" s="15"/>
      <c r="G1719" s="16">
        <f t="shared" si="402"/>
        <v>-7.7999999999999403E-2</v>
      </c>
      <c r="H1719" s="16">
        <f t="shared" si="403"/>
        <v>1.0166666666666213E-2</v>
      </c>
      <c r="I1719" s="16">
        <f t="shared" si="404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5"/>
        <v>2.6745833333333331</v>
      </c>
      <c r="N1719" s="9">
        <f t="shared" si="406"/>
        <v>2.5965833333333337</v>
      </c>
      <c r="O1719" s="9">
        <f t="shared" si="407"/>
        <v>2.6067499999999999</v>
      </c>
      <c r="P1719" s="9">
        <f t="shared" si="408"/>
        <v>2.6392500000000005</v>
      </c>
      <c r="Q1719" s="9">
        <f t="shared" si="409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x14ac:dyDescent="0.2">
      <c r="A1720">
        <f t="shared" si="410"/>
        <v>5</v>
      </c>
      <c r="B1720">
        <f t="shared" si="411"/>
        <v>10</v>
      </c>
      <c r="C1720" s="1">
        <v>36462</v>
      </c>
      <c r="D1720">
        <f t="shared" si="412"/>
        <v>10</v>
      </c>
      <c r="E1720">
        <f t="shared" si="413"/>
        <v>1999</v>
      </c>
      <c r="F1720" s="15"/>
      <c r="G1720" s="16">
        <f t="shared" si="402"/>
        <v>-7.083333333333286E-2</v>
      </c>
      <c r="H1720" s="16">
        <f t="shared" si="403"/>
        <v>1.0166666666666213E-2</v>
      </c>
      <c r="I1720" s="16">
        <f t="shared" si="404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5"/>
        <v>2.6674166666666665</v>
      </c>
      <c r="N1720" s="9">
        <f t="shared" si="406"/>
        <v>2.5965833333333337</v>
      </c>
      <c r="O1720" s="9">
        <f t="shared" si="407"/>
        <v>2.6067499999999999</v>
      </c>
      <c r="P1720" s="9">
        <f t="shared" si="408"/>
        <v>2.6392500000000005</v>
      </c>
      <c r="Q1720" s="9">
        <f t="shared" si="409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x14ac:dyDescent="0.2">
      <c r="A1721">
        <f t="shared" si="410"/>
        <v>1</v>
      </c>
      <c r="B1721">
        <f t="shared" si="411"/>
        <v>11</v>
      </c>
      <c r="C1721" s="1">
        <v>36465</v>
      </c>
      <c r="D1721">
        <f t="shared" si="412"/>
        <v>11</v>
      </c>
      <c r="E1721">
        <f t="shared" si="413"/>
        <v>1999</v>
      </c>
      <c r="F1721" s="15"/>
      <c r="G1721" s="16">
        <f t="shared" si="402"/>
        <v>-5.7749999999999968E-2</v>
      </c>
      <c r="H1721" s="16">
        <f t="shared" si="403"/>
        <v>1.0833333333333695E-2</v>
      </c>
      <c r="I1721" s="16">
        <f t="shared" si="404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5"/>
        <v>2.6436666666666668</v>
      </c>
      <c r="N1721" s="9">
        <f t="shared" si="406"/>
        <v>2.5859166666666669</v>
      </c>
      <c r="O1721" s="9">
        <f t="shared" si="407"/>
        <v>2.5967500000000006</v>
      </c>
      <c r="P1721" s="9">
        <f t="shared" si="408"/>
        <v>2.6292499999999994</v>
      </c>
      <c r="Q1721" s="9">
        <f t="shared" si="409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x14ac:dyDescent="0.2">
      <c r="A1722">
        <f t="shared" si="410"/>
        <v>2</v>
      </c>
      <c r="B1722">
        <f t="shared" si="411"/>
        <v>11</v>
      </c>
      <c r="C1722" s="1">
        <v>36466</v>
      </c>
      <c r="D1722">
        <f t="shared" si="412"/>
        <v>11</v>
      </c>
      <c r="E1722">
        <f t="shared" si="413"/>
        <v>1999</v>
      </c>
      <c r="F1722" s="15"/>
      <c r="G1722" s="16">
        <f t="shared" si="402"/>
        <v>-3.6333333333332885E-2</v>
      </c>
      <c r="H1722" s="16">
        <f t="shared" si="403"/>
        <v>1.1833333333333584E-2</v>
      </c>
      <c r="I1722" s="16">
        <f t="shared" si="404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5"/>
        <v>2.6212499999999999</v>
      </c>
      <c r="N1722" s="9">
        <f t="shared" si="406"/>
        <v>2.584916666666667</v>
      </c>
      <c r="O1722" s="9">
        <f t="shared" si="407"/>
        <v>2.5967500000000006</v>
      </c>
      <c r="P1722" s="9">
        <f t="shared" si="408"/>
        <v>2.6292499999999994</v>
      </c>
      <c r="Q1722" s="9">
        <f t="shared" si="409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x14ac:dyDescent="0.2">
      <c r="A1723">
        <f t="shared" si="410"/>
        <v>3</v>
      </c>
      <c r="B1723">
        <f t="shared" si="411"/>
        <v>11</v>
      </c>
      <c r="C1723" s="1">
        <v>36467</v>
      </c>
      <c r="D1723">
        <f t="shared" si="412"/>
        <v>11</v>
      </c>
      <c r="E1723">
        <f t="shared" si="413"/>
        <v>1999</v>
      </c>
      <c r="F1723" s="15"/>
      <c r="G1723" s="16">
        <f t="shared" si="402"/>
        <v>-4.1833333333333389E-2</v>
      </c>
      <c r="H1723" s="16">
        <f t="shared" si="403"/>
        <v>1.1833333333333584E-2</v>
      </c>
      <c r="I1723" s="16">
        <f t="shared" si="404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5"/>
        <v>2.64175</v>
      </c>
      <c r="N1723" s="9">
        <f t="shared" si="406"/>
        <v>2.5999166666666667</v>
      </c>
      <c r="O1723" s="9">
        <f t="shared" si="407"/>
        <v>2.6117500000000002</v>
      </c>
      <c r="P1723" s="9">
        <f t="shared" si="408"/>
        <v>2.64425</v>
      </c>
      <c r="Q1723" s="9">
        <f t="shared" si="409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x14ac:dyDescent="0.2">
      <c r="A1724">
        <f t="shared" si="410"/>
        <v>4</v>
      </c>
      <c r="B1724">
        <f t="shared" si="411"/>
        <v>11</v>
      </c>
      <c r="C1724" s="1">
        <v>36468</v>
      </c>
      <c r="D1724">
        <f t="shared" si="412"/>
        <v>11</v>
      </c>
      <c r="E1724">
        <f t="shared" si="413"/>
        <v>1999</v>
      </c>
      <c r="F1724" s="15"/>
      <c r="G1724" s="16">
        <f t="shared" si="402"/>
        <v>-2.5083333333333346E-2</v>
      </c>
      <c r="H1724" s="16">
        <f t="shared" si="403"/>
        <v>1.4166666666666217E-2</v>
      </c>
      <c r="I1724" s="16">
        <f t="shared" si="404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5"/>
        <v>2.6206666666666667</v>
      </c>
      <c r="N1724" s="9">
        <f t="shared" si="406"/>
        <v>2.5955833333333334</v>
      </c>
      <c r="O1724" s="9">
        <f t="shared" si="407"/>
        <v>2.6097499999999996</v>
      </c>
      <c r="P1724" s="9">
        <f t="shared" si="408"/>
        <v>2.6422500000000002</v>
      </c>
      <c r="Q1724" s="9">
        <f t="shared" si="409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x14ac:dyDescent="0.2">
      <c r="A1725">
        <f t="shared" si="410"/>
        <v>5</v>
      </c>
      <c r="B1725">
        <f t="shared" si="411"/>
        <v>11</v>
      </c>
      <c r="C1725" s="1">
        <v>36469</v>
      </c>
      <c r="D1725">
        <f t="shared" si="412"/>
        <v>11</v>
      </c>
      <c r="E1725">
        <f t="shared" si="413"/>
        <v>1999</v>
      </c>
      <c r="F1725" s="15"/>
      <c r="G1725" s="16">
        <f t="shared" si="402"/>
        <v>-4.5666666666666078E-2</v>
      </c>
      <c r="H1725" s="16">
        <f t="shared" si="403"/>
        <v>1.2499999999999734E-2</v>
      </c>
      <c r="I1725" s="16">
        <f t="shared" si="404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5"/>
        <v>2.6489166666666661</v>
      </c>
      <c r="N1725" s="9">
        <f t="shared" si="406"/>
        <v>2.6032500000000001</v>
      </c>
      <c r="O1725" s="9">
        <f t="shared" si="407"/>
        <v>2.6157499999999998</v>
      </c>
      <c r="P1725" s="9">
        <f t="shared" si="408"/>
        <v>2.64825</v>
      </c>
      <c r="Q1725" s="9">
        <f t="shared" si="409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x14ac:dyDescent="0.2">
      <c r="A1726">
        <f t="shared" si="410"/>
        <v>1</v>
      </c>
      <c r="B1726">
        <f t="shared" si="411"/>
        <v>11</v>
      </c>
      <c r="C1726" s="1">
        <v>36472</v>
      </c>
      <c r="D1726">
        <f t="shared" si="412"/>
        <v>11</v>
      </c>
      <c r="E1726">
        <f t="shared" si="413"/>
        <v>1999</v>
      </c>
      <c r="F1726" s="15"/>
      <c r="G1726" s="16">
        <f t="shared" si="402"/>
        <v>2.5000000000030553E-4</v>
      </c>
      <c r="H1726" s="16">
        <f t="shared" si="403"/>
        <v>1.5583333333333727E-2</v>
      </c>
      <c r="I1726" s="16">
        <f t="shared" si="404"/>
        <v>1.5833333333334032E-2</v>
      </c>
      <c r="J1726" s="7">
        <f>VLOOKUP(C1726,'Nymex hist.'!A:B,2,0)</f>
        <v>2.665</v>
      </c>
      <c r="K1726" s="7"/>
      <c r="L1726" s="7"/>
      <c r="M1726" s="9">
        <f t="shared" si="405"/>
        <v>2.5799166666666662</v>
      </c>
      <c r="N1726" s="9">
        <f t="shared" si="406"/>
        <v>2.5801666666666665</v>
      </c>
      <c r="O1726" s="9">
        <f t="shared" si="407"/>
        <v>2.5957500000000002</v>
      </c>
      <c r="P1726" s="9">
        <f t="shared" si="408"/>
        <v>2.62825</v>
      </c>
      <c r="Q1726" s="9">
        <f t="shared" si="409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x14ac:dyDescent="0.2">
      <c r="A1727">
        <f t="shared" si="410"/>
        <v>2</v>
      </c>
      <c r="B1727">
        <f t="shared" si="411"/>
        <v>11</v>
      </c>
      <c r="C1727" s="1">
        <v>36473</v>
      </c>
      <c r="D1727">
        <f t="shared" si="412"/>
        <v>11</v>
      </c>
      <c r="E1727">
        <f t="shared" si="413"/>
        <v>1999</v>
      </c>
      <c r="F1727" s="15"/>
      <c r="G1727" s="16">
        <f t="shared" si="402"/>
        <v>-8.3333333333435178E-5</v>
      </c>
      <c r="H1727" s="16">
        <f t="shared" si="403"/>
        <v>1.7250000000000654E-2</v>
      </c>
      <c r="I1727" s="16">
        <f t="shared" si="404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5"/>
        <v>2.5795833333333333</v>
      </c>
      <c r="N1727" s="9">
        <f t="shared" si="406"/>
        <v>2.5794999999999999</v>
      </c>
      <c r="O1727" s="9">
        <f t="shared" si="407"/>
        <v>2.5967500000000006</v>
      </c>
      <c r="P1727" s="9">
        <f t="shared" si="408"/>
        <v>2.6292499999999994</v>
      </c>
      <c r="Q1727" s="9">
        <f t="shared" si="409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x14ac:dyDescent="0.2">
      <c r="A1728">
        <f t="shared" si="410"/>
        <v>3</v>
      </c>
      <c r="B1728">
        <f t="shared" si="411"/>
        <v>11</v>
      </c>
      <c r="C1728" s="1">
        <v>36474</v>
      </c>
      <c r="D1728">
        <f t="shared" si="412"/>
        <v>11</v>
      </c>
      <c r="E1728">
        <f t="shared" si="413"/>
        <v>1999</v>
      </c>
      <c r="F1728" s="15"/>
      <c r="G1728" s="16">
        <f t="shared" si="402"/>
        <v>-9.5833333333334991E-3</v>
      </c>
      <c r="H1728" s="16">
        <f t="shared" si="403"/>
        <v>1.8500000000000405E-2</v>
      </c>
      <c r="I1728" s="16">
        <f t="shared" si="404"/>
        <v>8.9166666666669059E-3</v>
      </c>
      <c r="J1728" s="7">
        <f>VLOOKUP(C1728,'Nymex hist.'!A:B,2,0)</f>
        <v>2.657</v>
      </c>
      <c r="K1728" s="7"/>
      <c r="L1728" s="7"/>
      <c r="M1728" s="9">
        <f t="shared" si="405"/>
        <v>2.5928333333333331</v>
      </c>
      <c r="N1728" s="9">
        <f t="shared" si="406"/>
        <v>2.5832499999999996</v>
      </c>
      <c r="O1728" s="9">
        <f t="shared" si="407"/>
        <v>2.60175</v>
      </c>
      <c r="P1728" s="9">
        <f t="shared" si="408"/>
        <v>2.6342499999999998</v>
      </c>
      <c r="Q1728" s="9">
        <f t="shared" si="409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x14ac:dyDescent="0.2">
      <c r="A1729">
        <f t="shared" si="410"/>
        <v>4</v>
      </c>
      <c r="B1729">
        <f t="shared" si="411"/>
        <v>11</v>
      </c>
      <c r="C1729" s="1">
        <v>36475</v>
      </c>
      <c r="D1729">
        <f t="shared" si="412"/>
        <v>11</v>
      </c>
      <c r="E1729">
        <f t="shared" si="413"/>
        <v>1999</v>
      </c>
      <c r="F1729" s="15"/>
      <c r="G1729" s="16">
        <f t="shared" si="402"/>
        <v>2.3916666666666586E-2</v>
      </c>
      <c r="H1729" s="16">
        <f t="shared" si="403"/>
        <v>2.116666666666589E-2</v>
      </c>
      <c r="I1729" s="16">
        <f t="shared" si="404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5"/>
        <v>2.5646666666666671</v>
      </c>
      <c r="N1729" s="9">
        <f t="shared" si="406"/>
        <v>2.5885833333333337</v>
      </c>
      <c r="O1729" s="9">
        <f t="shared" si="407"/>
        <v>2.6097499999999996</v>
      </c>
      <c r="P1729" s="9">
        <f t="shared" si="408"/>
        <v>2.6422500000000002</v>
      </c>
      <c r="Q1729" s="9">
        <f t="shared" si="409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x14ac:dyDescent="0.2">
      <c r="A1730">
        <f t="shared" si="410"/>
        <v>5</v>
      </c>
      <c r="B1730">
        <f t="shared" si="411"/>
        <v>11</v>
      </c>
      <c r="C1730" s="1">
        <v>36476</v>
      </c>
      <c r="D1730">
        <f t="shared" si="412"/>
        <v>11</v>
      </c>
      <c r="E1730">
        <f t="shared" si="413"/>
        <v>1999</v>
      </c>
      <c r="F1730" s="15"/>
      <c r="G1730" s="16">
        <f t="shared" si="402"/>
        <v>-8.6666666666670444E-3</v>
      </c>
      <c r="H1730" s="16">
        <f t="shared" si="403"/>
        <v>2.0916666666666917E-2</v>
      </c>
      <c r="I1730" s="16">
        <f t="shared" si="404"/>
        <v>1.2249999999999872E-2</v>
      </c>
      <c r="J1730" s="7">
        <f>VLOOKUP(C1730,'Nymex hist.'!A:B,2,0)</f>
        <v>2.649</v>
      </c>
      <c r="K1730" s="7"/>
      <c r="L1730" s="7"/>
      <c r="M1730" s="9">
        <f t="shared" si="405"/>
        <v>2.6214999999999997</v>
      </c>
      <c r="N1730" s="9">
        <f t="shared" si="406"/>
        <v>2.6128333333333327</v>
      </c>
      <c r="O1730" s="9">
        <f t="shared" si="407"/>
        <v>2.6337499999999996</v>
      </c>
      <c r="P1730" s="9">
        <f t="shared" si="408"/>
        <v>2.6662499999999993</v>
      </c>
      <c r="Q1730" s="9">
        <f t="shared" si="409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x14ac:dyDescent="0.2">
      <c r="A1731">
        <f t="shared" si="410"/>
        <v>1</v>
      </c>
      <c r="B1731">
        <f t="shared" si="411"/>
        <v>11</v>
      </c>
      <c r="C1731" s="1">
        <v>36479</v>
      </c>
      <c r="D1731">
        <f t="shared" si="412"/>
        <v>11</v>
      </c>
      <c r="E1731">
        <f t="shared" si="413"/>
        <v>1999</v>
      </c>
      <c r="F1731" s="15"/>
      <c r="G1731" s="16">
        <f t="shared" si="402"/>
        <v>2.4999999999999467E-2</v>
      </c>
      <c r="H1731" s="16">
        <f t="shared" si="403"/>
        <v>1.3916666666666799E-2</v>
      </c>
      <c r="I1731" s="16">
        <f t="shared" si="404"/>
        <v>3.8916666666666266E-2</v>
      </c>
      <c r="J1731" s="7">
        <f>VLOOKUP(C1731,'Nymex hist.'!A:B,2,0)</f>
        <v>2.524</v>
      </c>
      <c r="K1731" s="7"/>
      <c r="L1731" s="7"/>
      <c r="M1731" s="9">
        <f t="shared" si="405"/>
        <v>2.5841666666666669</v>
      </c>
      <c r="N1731" s="9">
        <f t="shared" si="406"/>
        <v>2.6091666666666664</v>
      </c>
      <c r="O1731" s="9">
        <f t="shared" si="407"/>
        <v>2.6230833333333332</v>
      </c>
      <c r="P1731" s="9">
        <f t="shared" si="408"/>
        <v>2.6555833333333334</v>
      </c>
      <c r="Q1731" s="9">
        <f t="shared" si="409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x14ac:dyDescent="0.2">
      <c r="A1732">
        <f t="shared" si="410"/>
        <v>2</v>
      </c>
      <c r="B1732">
        <f t="shared" si="411"/>
        <v>11</v>
      </c>
      <c r="C1732" s="1">
        <v>36480</v>
      </c>
      <c r="D1732">
        <f t="shared" si="412"/>
        <v>11</v>
      </c>
      <c r="E1732">
        <f t="shared" si="413"/>
        <v>1999</v>
      </c>
      <c r="F1732" s="15"/>
      <c r="G1732" s="16">
        <f t="shared" si="402"/>
        <v>4.2583333333333417E-2</v>
      </c>
      <c r="H1732" s="16">
        <f t="shared" si="403"/>
        <v>2.5333333333333208E-2</v>
      </c>
      <c r="I1732" s="16">
        <f t="shared" si="404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5"/>
        <v>2.548</v>
      </c>
      <c r="N1732" s="9">
        <f t="shared" si="406"/>
        <v>2.5905833333333335</v>
      </c>
      <c r="O1732" s="9">
        <f t="shared" si="407"/>
        <v>2.6159166666666667</v>
      </c>
      <c r="P1732" s="9">
        <f t="shared" si="408"/>
        <v>2.6484166666666664</v>
      </c>
      <c r="Q1732" s="9">
        <f t="shared" si="409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x14ac:dyDescent="0.2">
      <c r="A1733">
        <f t="shared" si="410"/>
        <v>3</v>
      </c>
      <c r="B1733">
        <f t="shared" si="411"/>
        <v>11</v>
      </c>
      <c r="C1733" s="1">
        <v>36481</v>
      </c>
      <c r="D1733">
        <f t="shared" si="412"/>
        <v>11</v>
      </c>
      <c r="E1733">
        <f t="shared" si="413"/>
        <v>1999</v>
      </c>
      <c r="F1733" s="15"/>
      <c r="G1733" s="16">
        <f t="shared" ref="G1733:G1796" si="415">N1733-M1733</f>
        <v>3.8833333333332831E-2</v>
      </c>
      <c r="H1733" s="16">
        <f t="shared" ref="H1733:H1796" si="416">O1733-N1733</f>
        <v>2.1916666666666806E-2</v>
      </c>
      <c r="I1733" s="16">
        <f t="shared" ref="I1733:I1796" si="417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8">SUMIF($S$3:$FQ$3,$E1733+1,$S1733:$FQ1733)/COUNTIF($S$3:$FQ$3,$E1733+1)</f>
        <v>2.5465000000000004</v>
      </c>
      <c r="N1733" s="9">
        <f t="shared" ref="N1733:N1796" si="419">SUMIF($S$3:$FQ$3,$E1733+2,$S1733:$FQ1733)/COUNTIF($S$3:$FQ$3,$E1733+2)</f>
        <v>2.5853333333333333</v>
      </c>
      <c r="O1733" s="9">
        <f t="shared" ref="O1733:O1796" si="420">SUMIF($S$3:$FQ$3,$E1733+3,$S1733:$FQ1733)/COUNTIF($S$3:$FQ$3,$E1733+3)</f>
        <v>2.6072500000000001</v>
      </c>
      <c r="P1733" s="9">
        <f t="shared" ref="P1733:P1796" si="421">SUMIF($S$3:$FQ$3,$E1733+4,$S1733:$FQ1733)/COUNTIF($S$3:$FQ$3,$E1733+4)</f>
        <v>2.6422500000000002</v>
      </c>
      <c r="Q1733" s="9">
        <f t="shared" ref="Q1733:Q1796" si="422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x14ac:dyDescent="0.2">
      <c r="A1734">
        <f t="shared" ref="A1734:A1797" si="423">WEEKDAY(C1734,2)</f>
        <v>4</v>
      </c>
      <c r="B1734">
        <f t="shared" ref="B1734:B1797" si="424">MONTH(C1734)</f>
        <v>11</v>
      </c>
      <c r="C1734" s="1">
        <v>36482</v>
      </c>
      <c r="D1734">
        <f t="shared" ref="D1734:D1797" si="425">MONTH(R1734)</f>
        <v>11</v>
      </c>
      <c r="E1734">
        <f t="shared" ref="E1734:E1797" si="426">YEAR(R1734)</f>
        <v>1999</v>
      </c>
      <c r="F1734" s="15"/>
      <c r="G1734" s="16">
        <f t="shared" si="415"/>
        <v>3.55833333333333E-2</v>
      </c>
      <c r="H1734" s="16">
        <f t="shared" si="416"/>
        <v>2.1916666666666806E-2</v>
      </c>
      <c r="I1734" s="16">
        <f t="shared" si="417"/>
        <v>5.7500000000000107E-2</v>
      </c>
      <c r="J1734" s="7">
        <f>VLOOKUP(C1734,'Nymex hist.'!A:B,2,0)</f>
        <v>2.496</v>
      </c>
      <c r="K1734" s="7"/>
      <c r="L1734" s="7"/>
      <c r="M1734" s="9">
        <f t="shared" si="418"/>
        <v>2.54975</v>
      </c>
      <c r="N1734" s="9">
        <f t="shared" si="419"/>
        <v>2.5853333333333333</v>
      </c>
      <c r="O1734" s="9">
        <f t="shared" si="420"/>
        <v>2.6072500000000001</v>
      </c>
      <c r="P1734" s="9">
        <f t="shared" si="421"/>
        <v>2.6422500000000002</v>
      </c>
      <c r="Q1734" s="9">
        <f t="shared" si="422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x14ac:dyDescent="0.2">
      <c r="A1735">
        <f t="shared" si="423"/>
        <v>5</v>
      </c>
      <c r="B1735">
        <f t="shared" si="424"/>
        <v>11</v>
      </c>
      <c r="C1735" s="1">
        <v>36483</v>
      </c>
      <c r="D1735">
        <f t="shared" si="425"/>
        <v>11</v>
      </c>
      <c r="E1735">
        <f t="shared" si="426"/>
        <v>1999</v>
      </c>
      <c r="F1735" s="15"/>
      <c r="G1735" s="16">
        <f t="shared" si="415"/>
        <v>3.7749999999999506E-2</v>
      </c>
      <c r="H1735" s="16">
        <f t="shared" si="416"/>
        <v>2.8916666666666924E-2</v>
      </c>
      <c r="I1735" s="16">
        <f t="shared" si="417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8"/>
        <v>2.5329166666666669</v>
      </c>
      <c r="N1735" s="9">
        <f t="shared" si="419"/>
        <v>2.5706666666666664</v>
      </c>
      <c r="O1735" s="9">
        <f t="shared" si="420"/>
        <v>2.5995833333333334</v>
      </c>
      <c r="P1735" s="9">
        <f t="shared" si="421"/>
        <v>2.6345833333333331</v>
      </c>
      <c r="Q1735" s="9">
        <f t="shared" si="422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x14ac:dyDescent="0.2">
      <c r="A1736">
        <f t="shared" si="423"/>
        <v>1</v>
      </c>
      <c r="B1736">
        <f t="shared" si="424"/>
        <v>11</v>
      </c>
      <c r="C1736" s="1">
        <v>36486</v>
      </c>
      <c r="D1736">
        <f t="shared" si="425"/>
        <v>11</v>
      </c>
      <c r="E1736">
        <f t="shared" si="426"/>
        <v>1999</v>
      </c>
      <c r="F1736" s="15"/>
      <c r="G1736" s="16">
        <f t="shared" si="415"/>
        <v>9.2833333333333545E-2</v>
      </c>
      <c r="H1736" s="16">
        <f t="shared" si="416"/>
        <v>4.3416666666666881E-2</v>
      </c>
      <c r="I1736" s="16">
        <f t="shared" si="417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8"/>
        <v>2.4317499999999996</v>
      </c>
      <c r="N1736" s="9">
        <f t="shared" si="419"/>
        <v>2.5245833333333332</v>
      </c>
      <c r="O1736" s="9">
        <f t="shared" si="420"/>
        <v>2.5680000000000001</v>
      </c>
      <c r="P1736" s="9">
        <f t="shared" si="421"/>
        <v>2.6030000000000002</v>
      </c>
      <c r="Q1736" s="9">
        <f t="shared" si="422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x14ac:dyDescent="0.2">
      <c r="A1737">
        <f t="shared" si="423"/>
        <v>2</v>
      </c>
      <c r="B1737">
        <f t="shared" si="424"/>
        <v>11</v>
      </c>
      <c r="C1737" s="1">
        <v>36487</v>
      </c>
      <c r="D1737">
        <f t="shared" si="425"/>
        <v>11</v>
      </c>
      <c r="E1737">
        <f t="shared" si="426"/>
        <v>1999</v>
      </c>
      <c r="F1737" s="15"/>
      <c r="G1737" s="16">
        <f t="shared" si="415"/>
        <v>8.8833333333333542E-2</v>
      </c>
      <c r="H1737" s="16">
        <f t="shared" si="416"/>
        <v>4.2666666666666409E-2</v>
      </c>
      <c r="I1737" s="16">
        <f t="shared" si="417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8"/>
        <v>2.4175</v>
      </c>
      <c r="N1737" s="9">
        <f t="shared" si="419"/>
        <v>2.5063333333333335</v>
      </c>
      <c r="O1737" s="9">
        <f t="shared" si="420"/>
        <v>2.5489999999999999</v>
      </c>
      <c r="P1737" s="9">
        <f t="shared" si="421"/>
        <v>2.5840000000000001</v>
      </c>
      <c r="Q1737" s="9">
        <f t="shared" si="422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x14ac:dyDescent="0.2">
      <c r="A1738">
        <f t="shared" si="423"/>
        <v>3</v>
      </c>
      <c r="B1738">
        <f t="shared" si="424"/>
        <v>11</v>
      </c>
      <c r="C1738" s="1">
        <v>36488</v>
      </c>
      <c r="D1738">
        <f t="shared" si="425"/>
        <v>11</v>
      </c>
      <c r="E1738">
        <f t="shared" si="426"/>
        <v>1999</v>
      </c>
      <c r="F1738" s="15"/>
      <c r="G1738" s="16">
        <f t="shared" si="415"/>
        <v>0.10166666666666702</v>
      </c>
      <c r="H1738" s="16">
        <f t="shared" si="416"/>
        <v>4.3833333333333169E-2</v>
      </c>
      <c r="I1738" s="16">
        <f t="shared" si="417"/>
        <v>0.14550000000000018</v>
      </c>
      <c r="J1738" s="7">
        <f>VLOOKUP(C1738,'Nymex hist.'!A:B,2,0)</f>
        <v>2.12</v>
      </c>
      <c r="K1738" s="7"/>
      <c r="L1738" s="7"/>
      <c r="M1738" s="9">
        <f t="shared" si="418"/>
        <v>2.3924999999999996</v>
      </c>
      <c r="N1738" s="9">
        <f t="shared" si="419"/>
        <v>2.4941666666666666</v>
      </c>
      <c r="O1738" s="9">
        <f t="shared" si="420"/>
        <v>2.5379999999999998</v>
      </c>
      <c r="P1738" s="9">
        <f t="shared" si="421"/>
        <v>2.573</v>
      </c>
      <c r="Q1738" s="9">
        <f t="shared" si="422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x14ac:dyDescent="0.2">
      <c r="A1739">
        <f t="shared" si="423"/>
        <v>1</v>
      </c>
      <c r="B1739">
        <f t="shared" si="424"/>
        <v>11</v>
      </c>
      <c r="C1739" s="1">
        <v>36493</v>
      </c>
      <c r="D1739">
        <f t="shared" si="425"/>
        <v>11</v>
      </c>
      <c r="E1739">
        <f t="shared" si="426"/>
        <v>1999</v>
      </c>
      <c r="F1739" s="15"/>
      <c r="G1739" s="16">
        <f t="shared" si="415"/>
        <v>9.3916666666666426E-2</v>
      </c>
      <c r="H1739" s="16">
        <f t="shared" si="416"/>
        <v>3.7083333333333801E-2</v>
      </c>
      <c r="I1739" s="16">
        <f t="shared" si="417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8"/>
        <v>2.4059166666666667</v>
      </c>
      <c r="N1739" s="9">
        <f t="shared" si="419"/>
        <v>2.4998333333333331</v>
      </c>
      <c r="O1739" s="9">
        <f t="shared" si="420"/>
        <v>2.5369166666666669</v>
      </c>
      <c r="P1739" s="9">
        <f t="shared" si="421"/>
        <v>2.5819166666666669</v>
      </c>
      <c r="Q1739" s="9">
        <f t="shared" si="422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x14ac:dyDescent="0.2">
      <c r="A1740">
        <f t="shared" si="423"/>
        <v>2</v>
      </c>
      <c r="B1740">
        <f t="shared" si="424"/>
        <v>11</v>
      </c>
      <c r="C1740" s="1">
        <v>36494</v>
      </c>
      <c r="D1740">
        <f t="shared" si="425"/>
        <v>11</v>
      </c>
      <c r="E1740">
        <f t="shared" si="426"/>
        <v>1999</v>
      </c>
      <c r="F1740" s="15"/>
      <c r="G1740" s="16">
        <f t="shared" si="415"/>
        <v>0.10391666666666666</v>
      </c>
      <c r="H1740" s="16">
        <f t="shared" si="416"/>
        <v>4.0000000000000036E-2</v>
      </c>
      <c r="I1740" s="16">
        <f t="shared" si="417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8"/>
        <v>2.3770000000000002</v>
      </c>
      <c r="N1740" s="9">
        <f t="shared" si="419"/>
        <v>2.4809166666666669</v>
      </c>
      <c r="O1740" s="9">
        <f t="shared" si="420"/>
        <v>2.5209166666666669</v>
      </c>
      <c r="P1740" s="9">
        <f t="shared" si="421"/>
        <v>2.5609166666666661</v>
      </c>
      <c r="Q1740" s="9">
        <f t="shared" si="422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x14ac:dyDescent="0.2">
      <c r="A1741">
        <f t="shared" si="423"/>
        <v>3</v>
      </c>
      <c r="B1741">
        <f t="shared" si="424"/>
        <v>12</v>
      </c>
      <c r="C1741" s="1">
        <v>36495</v>
      </c>
      <c r="D1741">
        <f t="shared" si="425"/>
        <v>12</v>
      </c>
      <c r="E1741">
        <f t="shared" si="426"/>
        <v>1999</v>
      </c>
      <c r="F1741" s="15"/>
      <c r="G1741" s="16">
        <f t="shared" si="415"/>
        <v>8.6416666666666586E-2</v>
      </c>
      <c r="H1741" s="16">
        <f t="shared" si="416"/>
        <v>2.6999999999999691E-2</v>
      </c>
      <c r="I1741" s="16">
        <f t="shared" si="417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8"/>
        <v>2.4135000000000004</v>
      </c>
      <c r="N1741" s="9">
        <f t="shared" si="419"/>
        <v>2.499916666666667</v>
      </c>
      <c r="O1741" s="9">
        <f t="shared" si="420"/>
        <v>2.5269166666666667</v>
      </c>
      <c r="P1741" s="9">
        <f t="shared" si="421"/>
        <v>2.5669166666666667</v>
      </c>
      <c r="Q1741" s="9">
        <f t="shared" si="422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x14ac:dyDescent="0.2">
      <c r="A1742">
        <f t="shared" si="423"/>
        <v>4</v>
      </c>
      <c r="B1742">
        <f t="shared" si="424"/>
        <v>12</v>
      </c>
      <c r="C1742" s="1">
        <v>36496</v>
      </c>
      <c r="D1742">
        <f t="shared" si="425"/>
        <v>12</v>
      </c>
      <c r="E1742">
        <f t="shared" si="426"/>
        <v>1999</v>
      </c>
      <c r="F1742" s="15"/>
      <c r="G1742" s="16">
        <f t="shared" si="415"/>
        <v>6.9916666666666849E-2</v>
      </c>
      <c r="H1742" s="16">
        <f t="shared" si="416"/>
        <v>2.5583333333333957E-2</v>
      </c>
      <c r="I1742" s="16">
        <f t="shared" si="417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8"/>
        <v>2.4374166666666661</v>
      </c>
      <c r="N1742" s="9">
        <f t="shared" si="419"/>
        <v>2.507333333333333</v>
      </c>
      <c r="O1742" s="9">
        <f t="shared" si="420"/>
        <v>2.5329166666666669</v>
      </c>
      <c r="P1742" s="9">
        <f t="shared" si="421"/>
        <v>2.570416666666667</v>
      </c>
      <c r="Q1742" s="9">
        <f t="shared" si="422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x14ac:dyDescent="0.2">
      <c r="A1743">
        <f t="shared" si="423"/>
        <v>5</v>
      </c>
      <c r="B1743">
        <f t="shared" si="424"/>
        <v>12</v>
      </c>
      <c r="C1743" s="1">
        <v>36497</v>
      </c>
      <c r="D1743">
        <f t="shared" si="425"/>
        <v>12</v>
      </c>
      <c r="E1743">
        <f t="shared" si="426"/>
        <v>1999</v>
      </c>
      <c r="F1743" s="15"/>
      <c r="G1743" s="16">
        <f t="shared" si="415"/>
        <v>0.10033333333333339</v>
      </c>
      <c r="H1743" s="16">
        <f t="shared" si="416"/>
        <v>2.375000000000016E-2</v>
      </c>
      <c r="I1743" s="16">
        <f t="shared" si="417"/>
        <v>0.12408333333333355</v>
      </c>
      <c r="J1743" s="7">
        <f>VLOOKUP(C1743,'Nymex hist.'!A:B,2,0)</f>
        <v>2.331</v>
      </c>
      <c r="K1743" s="7"/>
      <c r="L1743" s="7"/>
      <c r="M1743" s="9">
        <f t="shared" si="418"/>
        <v>2.3848333333333334</v>
      </c>
      <c r="N1743" s="9">
        <f t="shared" si="419"/>
        <v>2.4851666666666667</v>
      </c>
      <c r="O1743" s="9">
        <f t="shared" si="420"/>
        <v>2.5089166666666669</v>
      </c>
      <c r="P1743" s="9">
        <f t="shared" si="421"/>
        <v>2.546416666666667</v>
      </c>
      <c r="Q1743" s="9">
        <f t="shared" si="422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x14ac:dyDescent="0.2">
      <c r="A1744">
        <f t="shared" si="423"/>
        <v>1</v>
      </c>
      <c r="B1744">
        <f t="shared" si="424"/>
        <v>12</v>
      </c>
      <c r="C1744" s="1">
        <v>36500</v>
      </c>
      <c r="D1744">
        <f t="shared" si="425"/>
        <v>12</v>
      </c>
      <c r="E1744">
        <f t="shared" si="426"/>
        <v>1999</v>
      </c>
      <c r="F1744" s="15"/>
      <c r="G1744" s="16">
        <f t="shared" si="415"/>
        <v>0.13041666666666663</v>
      </c>
      <c r="H1744" s="16">
        <f t="shared" si="416"/>
        <v>2.574999999999994E-2</v>
      </c>
      <c r="I1744" s="16">
        <f t="shared" si="417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8"/>
        <v>2.3447499999999999</v>
      </c>
      <c r="N1744" s="9">
        <f t="shared" si="419"/>
        <v>2.4751666666666665</v>
      </c>
      <c r="O1744" s="9">
        <f t="shared" si="420"/>
        <v>2.5009166666666665</v>
      </c>
      <c r="P1744" s="9">
        <f t="shared" si="421"/>
        <v>2.538416666666667</v>
      </c>
      <c r="Q1744" s="9">
        <f t="shared" si="422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x14ac:dyDescent="0.2">
      <c r="A1745">
        <f t="shared" si="423"/>
        <v>2</v>
      </c>
      <c r="B1745">
        <f t="shared" si="424"/>
        <v>12</v>
      </c>
      <c r="C1745" s="1">
        <v>36501</v>
      </c>
      <c r="D1745">
        <f t="shared" si="425"/>
        <v>12</v>
      </c>
      <c r="E1745">
        <f t="shared" si="426"/>
        <v>1999</v>
      </c>
      <c r="F1745" s="15"/>
      <c r="G1745" s="16">
        <f t="shared" si="415"/>
        <v>0.11333333333333373</v>
      </c>
      <c r="H1745" s="16">
        <f t="shared" si="416"/>
        <v>1.725000000000021E-2</v>
      </c>
      <c r="I1745" s="16">
        <f t="shared" si="417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8"/>
        <v>2.3809166666666663</v>
      </c>
      <c r="N1745" s="9">
        <f t="shared" si="419"/>
        <v>2.4942500000000001</v>
      </c>
      <c r="O1745" s="9">
        <f t="shared" si="420"/>
        <v>2.5115000000000003</v>
      </c>
      <c r="P1745" s="9">
        <f t="shared" si="421"/>
        <v>2.5489999999999999</v>
      </c>
      <c r="Q1745" s="9">
        <f t="shared" si="422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x14ac:dyDescent="0.2">
      <c r="A1746">
        <f t="shared" si="423"/>
        <v>3</v>
      </c>
      <c r="B1746">
        <f t="shared" si="424"/>
        <v>12</v>
      </c>
      <c r="C1746" s="1">
        <v>36502</v>
      </c>
      <c r="D1746">
        <f t="shared" si="425"/>
        <v>12</v>
      </c>
      <c r="E1746">
        <f t="shared" si="426"/>
        <v>1999</v>
      </c>
      <c r="F1746" s="15"/>
      <c r="G1746" s="16">
        <f t="shared" si="415"/>
        <v>0.10708333333333364</v>
      </c>
      <c r="H1746" s="16">
        <f t="shared" si="416"/>
        <v>1.4749999999999819E-2</v>
      </c>
      <c r="I1746" s="16">
        <f t="shared" si="417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8"/>
        <v>2.3948333333333331</v>
      </c>
      <c r="N1746" s="9">
        <f t="shared" si="419"/>
        <v>2.5019166666666668</v>
      </c>
      <c r="O1746" s="9">
        <f t="shared" si="420"/>
        <v>2.5166666666666666</v>
      </c>
      <c r="P1746" s="9">
        <f t="shared" si="421"/>
        <v>2.5516666666666667</v>
      </c>
      <c r="Q1746" s="9">
        <f t="shared" si="422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x14ac:dyDescent="0.2">
      <c r="A1747">
        <f t="shared" si="423"/>
        <v>4</v>
      </c>
      <c r="B1747">
        <f t="shared" si="424"/>
        <v>12</v>
      </c>
      <c r="C1747" s="1">
        <v>36503</v>
      </c>
      <c r="D1747">
        <f t="shared" si="425"/>
        <v>12</v>
      </c>
      <c r="E1747">
        <f t="shared" si="426"/>
        <v>1999</v>
      </c>
      <c r="F1747" s="15"/>
      <c r="G1747" s="16">
        <f t="shared" si="415"/>
        <v>0.11050000000000004</v>
      </c>
      <c r="H1747" s="16">
        <f t="shared" si="416"/>
        <v>1.4916666666666689E-2</v>
      </c>
      <c r="I1747" s="16">
        <f t="shared" si="417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8"/>
        <v>2.4012499999999997</v>
      </c>
      <c r="N1747" s="9">
        <f t="shared" si="419"/>
        <v>2.5117499999999997</v>
      </c>
      <c r="O1747" s="9">
        <f t="shared" si="420"/>
        <v>2.5266666666666664</v>
      </c>
      <c r="P1747" s="9">
        <f t="shared" si="421"/>
        <v>2.561666666666667</v>
      </c>
      <c r="Q1747" s="9">
        <f t="shared" si="422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x14ac:dyDescent="0.2">
      <c r="A1748">
        <f t="shared" si="423"/>
        <v>5</v>
      </c>
      <c r="B1748">
        <f t="shared" si="424"/>
        <v>12</v>
      </c>
      <c r="C1748" s="1">
        <v>36504</v>
      </c>
      <c r="D1748">
        <f t="shared" si="425"/>
        <v>12</v>
      </c>
      <c r="E1748">
        <f t="shared" si="426"/>
        <v>1999</v>
      </c>
      <c r="F1748" s="15"/>
      <c r="G1748" s="16">
        <f t="shared" si="415"/>
        <v>5.8083333333333265E-2</v>
      </c>
      <c r="H1748" s="16">
        <f t="shared" si="416"/>
        <v>1.4499999999999957E-2</v>
      </c>
      <c r="I1748" s="16">
        <f t="shared" si="417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8"/>
        <v>2.48875</v>
      </c>
      <c r="N1748" s="9">
        <f t="shared" si="419"/>
        <v>2.5468333333333333</v>
      </c>
      <c r="O1748" s="9">
        <f t="shared" si="420"/>
        <v>2.5613333333333332</v>
      </c>
      <c r="P1748" s="9">
        <f t="shared" si="421"/>
        <v>2.5963333333333334</v>
      </c>
      <c r="Q1748" s="9">
        <f t="shared" si="422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x14ac:dyDescent="0.2">
      <c r="A1749">
        <f t="shared" si="423"/>
        <v>1</v>
      </c>
      <c r="B1749">
        <f t="shared" si="424"/>
        <v>12</v>
      </c>
      <c r="C1749" s="1">
        <v>36507</v>
      </c>
      <c r="D1749">
        <f t="shared" si="425"/>
        <v>12</v>
      </c>
      <c r="E1749">
        <f t="shared" si="426"/>
        <v>1999</v>
      </c>
      <c r="F1749" s="15"/>
      <c r="G1749" s="16">
        <f t="shared" si="415"/>
        <v>3.7249999999999783E-2</v>
      </c>
      <c r="H1749" s="16">
        <f t="shared" si="416"/>
        <v>1.2499999999999734E-2</v>
      </c>
      <c r="I1749" s="16">
        <f t="shared" si="417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8"/>
        <v>2.5145833333333334</v>
      </c>
      <c r="N1749" s="9">
        <f t="shared" si="419"/>
        <v>2.5518333333333332</v>
      </c>
      <c r="O1749" s="9">
        <f t="shared" si="420"/>
        <v>2.5643333333333329</v>
      </c>
      <c r="P1749" s="9">
        <f t="shared" si="421"/>
        <v>2.5993333333333331</v>
      </c>
      <c r="Q1749" s="9">
        <f t="shared" si="422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x14ac:dyDescent="0.2">
      <c r="A1750">
        <f t="shared" si="423"/>
        <v>2</v>
      </c>
      <c r="B1750">
        <f t="shared" si="424"/>
        <v>12</v>
      </c>
      <c r="C1750" s="1">
        <v>36508</v>
      </c>
      <c r="D1750">
        <f t="shared" si="425"/>
        <v>12</v>
      </c>
      <c r="E1750">
        <f t="shared" si="426"/>
        <v>1999</v>
      </c>
      <c r="F1750" s="15"/>
      <c r="G1750" s="16">
        <f t="shared" si="415"/>
        <v>2.1833333333333815E-2</v>
      </c>
      <c r="H1750" s="16">
        <f t="shared" si="416"/>
        <v>1.2500000000000178E-2</v>
      </c>
      <c r="I1750" s="16">
        <f t="shared" si="417"/>
        <v>3.4333333333333993E-2</v>
      </c>
      <c r="J1750" s="7">
        <f>VLOOKUP(C1750,'Nymex hist.'!A:B,2,0)</f>
        <v>2.585</v>
      </c>
      <c r="K1750" s="7"/>
      <c r="L1750" s="7"/>
      <c r="M1750" s="9">
        <f t="shared" si="418"/>
        <v>2.5579999999999998</v>
      </c>
      <c r="N1750" s="9">
        <f t="shared" si="419"/>
        <v>2.5798333333333336</v>
      </c>
      <c r="O1750" s="9">
        <f t="shared" si="420"/>
        <v>2.5923333333333338</v>
      </c>
      <c r="P1750" s="9">
        <f t="shared" si="421"/>
        <v>2.6273333333333335</v>
      </c>
      <c r="Q1750" s="9">
        <f t="shared" si="422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x14ac:dyDescent="0.2">
      <c r="A1751">
        <f t="shared" si="423"/>
        <v>3</v>
      </c>
      <c r="B1751">
        <f t="shared" si="424"/>
        <v>12</v>
      </c>
      <c r="C1751" s="1">
        <v>36509</v>
      </c>
      <c r="D1751">
        <f t="shared" si="425"/>
        <v>12</v>
      </c>
      <c r="E1751">
        <f t="shared" si="426"/>
        <v>1999</v>
      </c>
      <c r="F1751" s="15"/>
      <c r="G1751" s="16">
        <f t="shared" si="415"/>
        <v>4.3916666666666604E-2</v>
      </c>
      <c r="H1751" s="16">
        <f t="shared" si="416"/>
        <v>1.283333333333303E-2</v>
      </c>
      <c r="I1751" s="16">
        <f t="shared" si="417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8"/>
        <v>2.5135833333333335</v>
      </c>
      <c r="N1751" s="9">
        <f t="shared" si="419"/>
        <v>2.5575000000000001</v>
      </c>
      <c r="O1751" s="9">
        <f t="shared" si="420"/>
        <v>2.5703333333333331</v>
      </c>
      <c r="P1751" s="9">
        <f t="shared" si="421"/>
        <v>2.6053333333333333</v>
      </c>
      <c r="Q1751" s="9">
        <f t="shared" si="422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x14ac:dyDescent="0.2">
      <c r="A1752">
        <f t="shared" si="423"/>
        <v>4</v>
      </c>
      <c r="B1752">
        <f t="shared" si="424"/>
        <v>12</v>
      </c>
      <c r="C1752" s="1">
        <v>36510</v>
      </c>
      <c r="D1752">
        <f t="shared" si="425"/>
        <v>12</v>
      </c>
      <c r="E1752">
        <f t="shared" si="426"/>
        <v>1999</v>
      </c>
      <c r="F1752" s="15"/>
      <c r="G1752" s="16">
        <f t="shared" si="415"/>
        <v>-1.9166666666667886E-3</v>
      </c>
      <c r="H1752" s="16">
        <f t="shared" si="416"/>
        <v>1.441666666666741E-2</v>
      </c>
      <c r="I1752" s="16">
        <f t="shared" si="417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8"/>
        <v>2.5768333333333331</v>
      </c>
      <c r="N1752" s="9">
        <f t="shared" si="419"/>
        <v>2.5749166666666663</v>
      </c>
      <c r="O1752" s="9">
        <f t="shared" si="420"/>
        <v>2.5893333333333337</v>
      </c>
      <c r="P1752" s="9">
        <f t="shared" si="421"/>
        <v>2.6243333333333339</v>
      </c>
      <c r="Q1752" s="9">
        <f t="shared" si="422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x14ac:dyDescent="0.2">
      <c r="A1753">
        <f t="shared" si="423"/>
        <v>5</v>
      </c>
      <c r="B1753">
        <f t="shared" si="424"/>
        <v>12</v>
      </c>
      <c r="C1753" s="1">
        <v>36511</v>
      </c>
      <c r="D1753">
        <f t="shared" si="425"/>
        <v>12</v>
      </c>
      <c r="E1753">
        <f t="shared" si="426"/>
        <v>1999</v>
      </c>
      <c r="F1753" s="15"/>
      <c r="G1753" s="16">
        <f t="shared" si="415"/>
        <v>-1.6666666666664831E-3</v>
      </c>
      <c r="H1753" s="16">
        <f t="shared" si="416"/>
        <v>1.3583333333333059E-2</v>
      </c>
      <c r="I1753" s="16">
        <f t="shared" si="417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8"/>
        <v>2.5694166666666667</v>
      </c>
      <c r="N1753" s="9">
        <f t="shared" si="419"/>
        <v>2.5677500000000002</v>
      </c>
      <c r="O1753" s="9">
        <f t="shared" si="420"/>
        <v>2.5813333333333333</v>
      </c>
      <c r="P1753" s="9">
        <f t="shared" si="421"/>
        <v>2.6163333333333334</v>
      </c>
      <c r="Q1753" s="9">
        <f t="shared" si="422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x14ac:dyDescent="0.2">
      <c r="A1754">
        <f t="shared" si="423"/>
        <v>1</v>
      </c>
      <c r="B1754">
        <f t="shared" si="424"/>
        <v>12</v>
      </c>
      <c r="C1754" s="1">
        <v>36514</v>
      </c>
      <c r="D1754">
        <f t="shared" si="425"/>
        <v>12</v>
      </c>
      <c r="E1754">
        <f t="shared" si="426"/>
        <v>1999</v>
      </c>
      <c r="F1754" s="15"/>
      <c r="G1754" s="16">
        <f t="shared" si="415"/>
        <v>1.4166666666666217E-3</v>
      </c>
      <c r="H1754" s="16">
        <f t="shared" si="416"/>
        <v>1.3583333333333503E-2</v>
      </c>
      <c r="I1754" s="16">
        <f t="shared" si="417"/>
        <v>1.5000000000000124E-2</v>
      </c>
      <c r="J1754" s="7">
        <f>VLOOKUP(C1754,'Nymex hist.'!A:B,2,0)</f>
        <v>2.629</v>
      </c>
      <c r="K1754" s="7"/>
      <c r="L1754" s="7"/>
      <c r="M1754" s="9">
        <f t="shared" si="418"/>
        <v>2.5613333333333332</v>
      </c>
      <c r="N1754" s="9">
        <f t="shared" si="419"/>
        <v>2.5627499999999999</v>
      </c>
      <c r="O1754" s="9">
        <f t="shared" si="420"/>
        <v>2.5763333333333334</v>
      </c>
      <c r="P1754" s="9">
        <f t="shared" si="421"/>
        <v>2.6113333333333331</v>
      </c>
      <c r="Q1754" s="9">
        <f t="shared" si="422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x14ac:dyDescent="0.2">
      <c r="A1755">
        <f t="shared" si="423"/>
        <v>2</v>
      </c>
      <c r="B1755">
        <f t="shared" si="424"/>
        <v>12</v>
      </c>
      <c r="C1755" s="1">
        <v>36515</v>
      </c>
      <c r="D1755">
        <f t="shared" si="425"/>
        <v>12</v>
      </c>
      <c r="E1755">
        <f t="shared" si="426"/>
        <v>1999</v>
      </c>
      <c r="F1755" s="15"/>
      <c r="G1755" s="16">
        <f t="shared" si="415"/>
        <v>2.6250000000000107E-2</v>
      </c>
      <c r="H1755" s="16">
        <f t="shared" si="416"/>
        <v>1.8916666666666693E-2</v>
      </c>
      <c r="I1755" s="16">
        <f t="shared" si="417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8"/>
        <v>2.5074999999999998</v>
      </c>
      <c r="N1755" s="9">
        <f t="shared" si="419"/>
        <v>2.5337499999999999</v>
      </c>
      <c r="O1755" s="9">
        <f t="shared" si="420"/>
        <v>2.5526666666666666</v>
      </c>
      <c r="P1755" s="9">
        <f t="shared" si="421"/>
        <v>2.5876666666666668</v>
      </c>
      <c r="Q1755" s="9">
        <f t="shared" si="422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x14ac:dyDescent="0.2">
      <c r="A1756">
        <f t="shared" si="423"/>
        <v>3</v>
      </c>
      <c r="B1756">
        <f t="shared" si="424"/>
        <v>12</v>
      </c>
      <c r="C1756" s="1">
        <v>36516</v>
      </c>
      <c r="D1756">
        <f t="shared" si="425"/>
        <v>12</v>
      </c>
      <c r="E1756">
        <f t="shared" si="426"/>
        <v>1999</v>
      </c>
      <c r="F1756" s="15"/>
      <c r="G1756" s="16">
        <f t="shared" si="415"/>
        <v>4.3583333333333307E-2</v>
      </c>
      <c r="H1756" s="16">
        <f t="shared" si="416"/>
        <v>1.9500000000000739E-2</v>
      </c>
      <c r="I1756" s="16">
        <f t="shared" si="417"/>
        <v>6.3083333333334046E-2</v>
      </c>
      <c r="J1756" s="7">
        <f>VLOOKUP(C1756,'Nymex hist.'!A:B,2,0)</f>
        <v>2.444</v>
      </c>
      <c r="K1756" s="7"/>
      <c r="L1756" s="7"/>
      <c r="M1756" s="9">
        <f t="shared" si="418"/>
        <v>2.4645833333333331</v>
      </c>
      <c r="N1756" s="9">
        <f t="shared" si="419"/>
        <v>2.5081666666666664</v>
      </c>
      <c r="O1756" s="9">
        <f t="shared" si="420"/>
        <v>2.5276666666666672</v>
      </c>
      <c r="P1756" s="9">
        <f t="shared" si="421"/>
        <v>2.5626666666666664</v>
      </c>
      <c r="Q1756" s="9">
        <f t="shared" si="422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x14ac:dyDescent="0.2">
      <c r="A1757">
        <f t="shared" si="423"/>
        <v>4</v>
      </c>
      <c r="B1757">
        <f t="shared" si="424"/>
        <v>12</v>
      </c>
      <c r="C1757" s="1">
        <v>36517</v>
      </c>
      <c r="D1757">
        <f t="shared" si="425"/>
        <v>12</v>
      </c>
      <c r="E1757">
        <f t="shared" si="426"/>
        <v>1999</v>
      </c>
      <c r="F1757" s="15"/>
      <c r="G1757" s="16">
        <f t="shared" si="415"/>
        <v>5.9249999999999581E-2</v>
      </c>
      <c r="H1757" s="16">
        <f t="shared" si="416"/>
        <v>1.9583333333334174E-2</v>
      </c>
      <c r="I1757" s="16">
        <f t="shared" si="417"/>
        <v>7.8833333333333755E-2</v>
      </c>
      <c r="J1757" s="7">
        <f>VLOOKUP(C1757,'Nymex hist.'!A:B,2,0)</f>
        <v>2.399</v>
      </c>
      <c r="K1757" s="7"/>
      <c r="L1757" s="7"/>
      <c r="M1757" s="9">
        <f t="shared" si="418"/>
        <v>2.4488333333333334</v>
      </c>
      <c r="N1757" s="9">
        <f t="shared" si="419"/>
        <v>2.508083333333333</v>
      </c>
      <c r="O1757" s="9">
        <f t="shared" si="420"/>
        <v>2.5276666666666672</v>
      </c>
      <c r="P1757" s="9">
        <f t="shared" si="421"/>
        <v>2.5626666666666664</v>
      </c>
      <c r="Q1757" s="9">
        <f t="shared" si="422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x14ac:dyDescent="0.2">
      <c r="A1758">
        <f t="shared" si="423"/>
        <v>1</v>
      </c>
      <c r="B1758">
        <f t="shared" si="424"/>
        <v>12</v>
      </c>
      <c r="C1758" s="1">
        <v>36521</v>
      </c>
      <c r="D1758">
        <f t="shared" si="425"/>
        <v>12</v>
      </c>
      <c r="E1758">
        <f t="shared" si="426"/>
        <v>1999</v>
      </c>
      <c r="F1758" s="15"/>
      <c r="G1758" s="16">
        <f t="shared" si="415"/>
        <v>9.6666666666666679E-2</v>
      </c>
      <c r="H1758" s="16">
        <f t="shared" si="416"/>
        <v>2.3499999999999854E-2</v>
      </c>
      <c r="I1758" s="16">
        <f t="shared" si="417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8"/>
        <v>2.3765000000000001</v>
      </c>
      <c r="N1758" s="9">
        <f t="shared" si="419"/>
        <v>2.4731666666666667</v>
      </c>
      <c r="O1758" s="9">
        <f t="shared" si="420"/>
        <v>2.4966666666666666</v>
      </c>
      <c r="P1758" s="9">
        <f t="shared" si="421"/>
        <v>2.5316666666666667</v>
      </c>
      <c r="Q1758" s="9">
        <f t="shared" si="422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x14ac:dyDescent="0.2">
      <c r="A1759">
        <f t="shared" si="423"/>
        <v>2</v>
      </c>
      <c r="B1759">
        <f t="shared" si="424"/>
        <v>12</v>
      </c>
      <c r="C1759" s="1">
        <v>36522</v>
      </c>
      <c r="D1759">
        <f t="shared" si="425"/>
        <v>12</v>
      </c>
      <c r="E1759">
        <f t="shared" si="426"/>
        <v>1999</v>
      </c>
      <c r="F1759" s="15"/>
      <c r="G1759" s="16">
        <f t="shared" si="415"/>
        <v>6.8666666666666654E-2</v>
      </c>
      <c r="H1759" s="16">
        <f t="shared" si="416"/>
        <v>2.3166666666667002E-2</v>
      </c>
      <c r="I1759" s="16">
        <f t="shared" si="417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8"/>
        <v>2.4138333333333333</v>
      </c>
      <c r="N1759" s="9">
        <f t="shared" si="419"/>
        <v>2.4824999999999999</v>
      </c>
      <c r="O1759" s="9">
        <f t="shared" si="420"/>
        <v>2.5056666666666669</v>
      </c>
      <c r="P1759" s="9">
        <f t="shared" si="421"/>
        <v>2.5406666666666666</v>
      </c>
      <c r="Q1759" s="9">
        <f t="shared" si="422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x14ac:dyDescent="0.2">
      <c r="A1760">
        <f t="shared" si="423"/>
        <v>3</v>
      </c>
      <c r="B1760">
        <f t="shared" si="424"/>
        <v>12</v>
      </c>
      <c r="C1760" s="1">
        <v>36523</v>
      </c>
      <c r="D1760">
        <f t="shared" si="425"/>
        <v>12</v>
      </c>
      <c r="E1760">
        <f t="shared" si="426"/>
        <v>1999</v>
      </c>
      <c r="F1760" s="15"/>
      <c r="G1760" s="16">
        <f t="shared" si="415"/>
        <v>6.2166666666666703E-2</v>
      </c>
      <c r="H1760" s="16">
        <f t="shared" si="416"/>
        <v>1.3250000000000206E-2</v>
      </c>
      <c r="I1760" s="16">
        <f t="shared" si="417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8"/>
        <v>2.4402499999999998</v>
      </c>
      <c r="N1760" s="9">
        <f t="shared" si="419"/>
        <v>2.5024166666666665</v>
      </c>
      <c r="O1760" s="9">
        <f t="shared" si="420"/>
        <v>2.5156666666666667</v>
      </c>
      <c r="P1760" s="9">
        <f t="shared" si="421"/>
        <v>2.5519583333333333</v>
      </c>
      <c r="Q1760" s="9">
        <f t="shared" si="422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x14ac:dyDescent="0.2">
      <c r="A1761">
        <f t="shared" si="423"/>
        <v>4</v>
      </c>
      <c r="B1761">
        <f t="shared" si="424"/>
        <v>12</v>
      </c>
      <c r="C1761" s="1">
        <v>36524</v>
      </c>
      <c r="D1761">
        <f t="shared" si="425"/>
        <v>12</v>
      </c>
      <c r="E1761">
        <f t="shared" si="426"/>
        <v>1999</v>
      </c>
      <c r="F1761" s="15"/>
      <c r="G1761" s="16">
        <f t="shared" si="415"/>
        <v>7.6416666666666355E-2</v>
      </c>
      <c r="H1761" s="16">
        <f t="shared" si="416"/>
        <v>1.5083333333334004E-2</v>
      </c>
      <c r="I1761" s="16">
        <f t="shared" si="417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8"/>
        <v>2.4091666666666667</v>
      </c>
      <c r="N1761" s="9">
        <f t="shared" si="419"/>
        <v>2.485583333333333</v>
      </c>
      <c r="O1761" s="9">
        <f t="shared" si="420"/>
        <v>2.500666666666667</v>
      </c>
      <c r="P1761" s="9">
        <f t="shared" si="421"/>
        <v>2.5369583333333336</v>
      </c>
      <c r="Q1761" s="9">
        <f t="shared" si="422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x14ac:dyDescent="0.2">
      <c r="A1762">
        <f t="shared" si="423"/>
        <v>5</v>
      </c>
      <c r="B1762">
        <f t="shared" si="424"/>
        <v>12</v>
      </c>
      <c r="C1762" s="1">
        <v>36525</v>
      </c>
      <c r="D1762">
        <f t="shared" si="425"/>
        <v>12</v>
      </c>
      <c r="E1762">
        <f t="shared" si="426"/>
        <v>1999</v>
      </c>
      <c r="F1762" s="15"/>
      <c r="G1762" s="16">
        <f t="shared" si="415"/>
        <v>7.6416666666666355E-2</v>
      </c>
      <c r="H1762" s="16">
        <f t="shared" si="416"/>
        <v>1.5083333333334004E-2</v>
      </c>
      <c r="I1762" s="16">
        <f t="shared" si="417"/>
        <v>9.1500000000000359E-2</v>
      </c>
      <c r="J1762" s="7">
        <f>VLOOKUP(C1762,'Nymex hist.'!A:B,2,0)</f>
        <v>2.25</v>
      </c>
      <c r="K1762" s="7"/>
      <c r="L1762" s="7"/>
      <c r="M1762" s="9">
        <f t="shared" si="418"/>
        <v>2.4091666666666667</v>
      </c>
      <c r="N1762" s="9">
        <f t="shared" si="419"/>
        <v>2.485583333333333</v>
      </c>
      <c r="O1762" s="9">
        <f t="shared" si="420"/>
        <v>2.500666666666667</v>
      </c>
      <c r="P1762" s="9">
        <f t="shared" si="421"/>
        <v>2.5369583333333336</v>
      </c>
      <c r="Q1762" s="9">
        <f t="shared" si="422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x14ac:dyDescent="0.2">
      <c r="A1763">
        <f t="shared" si="423"/>
        <v>2</v>
      </c>
      <c r="B1763">
        <f t="shared" si="424"/>
        <v>1</v>
      </c>
      <c r="C1763" s="1">
        <v>36529</v>
      </c>
      <c r="D1763">
        <f t="shared" si="425"/>
        <v>1</v>
      </c>
      <c r="E1763">
        <f t="shared" si="426"/>
        <v>2000</v>
      </c>
      <c r="F1763" s="17">
        <f>L1763-K1763</f>
        <v>0.27282857142857075</v>
      </c>
      <c r="G1763" s="16">
        <f t="shared" si="415"/>
        <v>1.5583333333333282E-2</v>
      </c>
      <c r="H1763" s="16">
        <f t="shared" si="416"/>
        <v>3.6291666666667055E-2</v>
      </c>
      <c r="I1763" s="16">
        <f t="shared" si="417"/>
        <v>5.1875000000000338E-2</v>
      </c>
      <c r="J1763" s="7">
        <f>VLOOKUP(C1763,'Nymex hist.'!A:B,2,0)</f>
        <v>2.1760000000000002</v>
      </c>
      <c r="K1763" s="11">
        <f t="shared" ref="K1763:K1794" si="427">AVERAGE(DA1763:DG1763)</f>
        <v>2.305571428571429</v>
      </c>
      <c r="L1763" s="11">
        <f>AVERAGE(DH1763:DL1763)</f>
        <v>2.5783999999999998</v>
      </c>
      <c r="M1763" s="9">
        <f t="shared" si="418"/>
        <v>2.4540833333333332</v>
      </c>
      <c r="N1763" s="9">
        <f t="shared" si="419"/>
        <v>2.4696666666666665</v>
      </c>
      <c r="O1763" s="9">
        <f t="shared" si="420"/>
        <v>2.5059583333333335</v>
      </c>
      <c r="P1763" s="9">
        <f t="shared" si="421"/>
        <v>2.5484583333333335</v>
      </c>
      <c r="Q1763" s="9">
        <f t="shared" si="422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x14ac:dyDescent="0.2">
      <c r="A1764">
        <f t="shared" si="423"/>
        <v>3</v>
      </c>
      <c r="B1764">
        <f t="shared" si="424"/>
        <v>1</v>
      </c>
      <c r="C1764" s="1">
        <v>36530</v>
      </c>
      <c r="D1764">
        <f t="shared" si="425"/>
        <v>1</v>
      </c>
      <c r="E1764">
        <f t="shared" si="426"/>
        <v>2000</v>
      </c>
      <c r="F1764" s="17">
        <f t="shared" ref="F1764:F1827" si="428">L1764-K1764</f>
        <v>0.27442857142857191</v>
      </c>
      <c r="G1764" s="16">
        <f t="shared" si="415"/>
        <v>1.6416666666666302E-2</v>
      </c>
      <c r="H1764" s="16">
        <f t="shared" si="416"/>
        <v>3.6291666666666611E-2</v>
      </c>
      <c r="I1764" s="16">
        <f t="shared" si="417"/>
        <v>5.2708333333332913E-2</v>
      </c>
      <c r="J1764" s="7">
        <f>VLOOKUP(C1764,'Nymex hist.'!A:B,2,0)</f>
        <v>2.1680000000000001</v>
      </c>
      <c r="K1764" s="11">
        <f t="shared" si="427"/>
        <v>2.3065714285714285</v>
      </c>
      <c r="L1764" s="11">
        <f t="shared" ref="L1764:L1827" si="429">AVERAGE(DH1764:DL1764)</f>
        <v>2.5810000000000004</v>
      </c>
      <c r="M1764" s="9">
        <f t="shared" si="418"/>
        <v>2.4592500000000004</v>
      </c>
      <c r="N1764" s="9">
        <f t="shared" si="419"/>
        <v>2.4756666666666667</v>
      </c>
      <c r="O1764" s="9">
        <f t="shared" si="420"/>
        <v>2.5119583333333333</v>
      </c>
      <c r="P1764" s="9">
        <f t="shared" si="421"/>
        <v>2.5544583333333333</v>
      </c>
      <c r="Q1764" s="9">
        <f t="shared" si="422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">
      <c r="A1765" s="31">
        <f t="shared" si="423"/>
        <v>4</v>
      </c>
      <c r="B1765" s="31">
        <f t="shared" si="424"/>
        <v>1</v>
      </c>
      <c r="C1765" s="1">
        <v>36531</v>
      </c>
      <c r="D1765">
        <f t="shared" si="425"/>
        <v>1</v>
      </c>
      <c r="E1765">
        <f t="shared" si="426"/>
        <v>2000</v>
      </c>
      <c r="F1765" s="19">
        <f t="shared" si="428"/>
        <v>0.26634285714285744</v>
      </c>
      <c r="G1765" s="19">
        <f t="shared" si="415"/>
        <v>1.858333333333384E-2</v>
      </c>
      <c r="H1765" s="19">
        <f t="shared" si="416"/>
        <v>3.5958333333333314E-2</v>
      </c>
      <c r="I1765" s="19">
        <f t="shared" si="417"/>
        <v>5.4541666666667155E-2</v>
      </c>
      <c r="J1765" s="21">
        <f>VLOOKUP(C1765,'Nymex hist.'!A:B,2,0)</f>
        <v>2.1960000000000002</v>
      </c>
      <c r="K1765" s="21">
        <f t="shared" si="427"/>
        <v>2.3338571428571426</v>
      </c>
      <c r="L1765" s="21">
        <f t="shared" si="429"/>
        <v>2.6002000000000001</v>
      </c>
      <c r="M1765" s="21">
        <f t="shared" si="418"/>
        <v>2.4813333333333332</v>
      </c>
      <c r="N1765" s="21">
        <f t="shared" si="419"/>
        <v>2.499916666666667</v>
      </c>
      <c r="O1765" s="21">
        <f t="shared" si="420"/>
        <v>2.5358750000000003</v>
      </c>
      <c r="P1765" s="21">
        <f t="shared" si="421"/>
        <v>2.5783750000000003</v>
      </c>
      <c r="Q1765" s="21">
        <f t="shared" si="422"/>
        <v>2.6283750000000001</v>
      </c>
      <c r="R1765" s="8">
        <v>36531</v>
      </c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9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  <c r="BX1765" s="27"/>
      <c r="BY1765" s="27"/>
      <c r="BZ1765" s="27"/>
      <c r="CA1765" s="27"/>
      <c r="CB1765" s="27"/>
      <c r="CC1765" s="27"/>
      <c r="CD1765" s="27"/>
      <c r="CE1765" s="27"/>
      <c r="CF1765" s="27"/>
      <c r="CG1765" s="27"/>
      <c r="CH1765" s="27"/>
      <c r="CI1765" s="27"/>
      <c r="CJ1765" s="27"/>
      <c r="CK1765" s="27"/>
      <c r="CL1765" s="27"/>
      <c r="CM1765" s="27"/>
      <c r="CN1765" s="27"/>
      <c r="CO1765" s="27"/>
      <c r="CP1765" s="27"/>
      <c r="CQ1765" s="27"/>
      <c r="CR1765" s="27"/>
      <c r="CS1765" s="27"/>
      <c r="CT1765" s="27"/>
      <c r="CU1765" s="27"/>
      <c r="CV1765" s="27"/>
      <c r="CW1765" s="27"/>
      <c r="CX1765" s="27"/>
      <c r="CY1765" s="27">
        <v>2.1960000000000002</v>
      </c>
      <c r="CZ1765" s="27">
        <v>2.2370000000000001</v>
      </c>
      <c r="DA1765" s="27">
        <v>2.2599999999999998</v>
      </c>
      <c r="DB1765" s="27">
        <v>2.2829999999999999</v>
      </c>
      <c r="DC1765" s="27">
        <v>2.3090000000000002</v>
      </c>
      <c r="DD1765" s="27">
        <v>2.335</v>
      </c>
      <c r="DE1765" s="27">
        <v>2.3610000000000002</v>
      </c>
      <c r="DF1765" s="27">
        <v>2.3820000000000001</v>
      </c>
      <c r="DG1765" s="27">
        <v>2.407</v>
      </c>
      <c r="DH1765" s="27">
        <v>2.5419999999999998</v>
      </c>
      <c r="DI1765" s="27">
        <v>2.6749999999999998</v>
      </c>
      <c r="DJ1765" s="27">
        <v>2.7050000000000001</v>
      </c>
      <c r="DK1765" s="27">
        <v>2.5939999999999999</v>
      </c>
      <c r="DL1765" s="27">
        <v>2.4849999999999999</v>
      </c>
      <c r="DM1765" s="27">
        <v>2.3820000000000001</v>
      </c>
      <c r="DN1765" s="27">
        <v>2.3580000000000001</v>
      </c>
      <c r="DO1765" s="27">
        <v>2.3719999999999999</v>
      </c>
      <c r="DP1765" s="27">
        <v>2.3839999999999999</v>
      </c>
      <c r="DQ1765" s="27">
        <v>2.3969999999999998</v>
      </c>
      <c r="DR1765" s="27">
        <v>2.407</v>
      </c>
      <c r="DS1765" s="27">
        <v>2.4369999999999998</v>
      </c>
      <c r="DT1765" s="27">
        <v>2.5649999999999999</v>
      </c>
      <c r="DU1765" s="27">
        <v>2.69</v>
      </c>
      <c r="DV1765" s="27">
        <v>2.7170000000000001</v>
      </c>
      <c r="DW1765" s="27">
        <v>2.6120000000000001</v>
      </c>
      <c r="DX1765" s="27">
        <v>2.5070000000000001</v>
      </c>
      <c r="DY1765" s="27">
        <v>2.411</v>
      </c>
      <c r="DZ1765" s="27">
        <v>2.39</v>
      </c>
      <c r="EA1765" s="27">
        <v>2.3969999999999998</v>
      </c>
      <c r="EB1765" s="27">
        <v>2.403</v>
      </c>
      <c r="EC1765" s="27">
        <v>2.411</v>
      </c>
      <c r="ED1765" s="27">
        <v>2.4140000000000001</v>
      </c>
      <c r="EE1765" s="27">
        <v>2.4470000000000001</v>
      </c>
      <c r="EF1765" s="27">
        <v>2.5840000000000001</v>
      </c>
      <c r="EG1765" s="27">
        <v>2.706</v>
      </c>
      <c r="EH1765" s="27">
        <v>2.7360000000000002</v>
      </c>
      <c r="EI1765" s="27">
        <v>2.6495000000000002</v>
      </c>
      <c r="EJ1765" s="27">
        <v>2.5445000000000002</v>
      </c>
      <c r="EK1765" s="27">
        <v>2.4485000000000001</v>
      </c>
      <c r="EL1765" s="27">
        <v>2.4275000000000002</v>
      </c>
      <c r="EM1765" s="27">
        <v>2.4344999999999999</v>
      </c>
      <c r="EN1765" s="27">
        <v>2.4405000000000001</v>
      </c>
      <c r="EO1765" s="27">
        <v>2.4485000000000001</v>
      </c>
      <c r="EP1765" s="27">
        <v>2.4514999999999998</v>
      </c>
      <c r="EQ1765" s="27">
        <v>2.4845000000000002</v>
      </c>
      <c r="ER1765" s="27">
        <v>2.6215000000000002</v>
      </c>
      <c r="ES1765" s="27">
        <v>2.7435</v>
      </c>
      <c r="ET1765" s="27">
        <v>2.7785000000000002</v>
      </c>
      <c r="EU1765" s="27">
        <v>2.6920000000000002</v>
      </c>
      <c r="EV1765" s="27">
        <v>2.5870000000000002</v>
      </c>
      <c r="EW1765" s="27">
        <v>2.4910000000000001</v>
      </c>
      <c r="EX1765" s="27">
        <v>2.4700000000000002</v>
      </c>
      <c r="EY1765" s="27">
        <v>2.4769999999999999</v>
      </c>
      <c r="EZ1765" s="27">
        <v>2.4830000000000001</v>
      </c>
      <c r="FA1765" s="27">
        <v>2.4910000000000001</v>
      </c>
      <c r="FB1765" s="27">
        <v>2.4940000000000002</v>
      </c>
      <c r="FC1765" s="27">
        <v>2.5270000000000001</v>
      </c>
      <c r="FD1765" s="27">
        <v>2.6640000000000001</v>
      </c>
      <c r="FE1765" s="27">
        <v>2.786</v>
      </c>
      <c r="FF1765" s="27">
        <v>2.8285</v>
      </c>
      <c r="FG1765" s="27">
        <v>2.742</v>
      </c>
      <c r="FH1765" s="27">
        <v>2.637</v>
      </c>
      <c r="FI1765" s="27">
        <v>2.5409999999999999</v>
      </c>
      <c r="FJ1765" s="27">
        <v>2.52</v>
      </c>
      <c r="FK1765" s="27">
        <v>2.5270000000000001</v>
      </c>
      <c r="FL1765" s="27">
        <v>2.5329999999999999</v>
      </c>
      <c r="FM1765" s="27">
        <v>2.5409999999999999</v>
      </c>
      <c r="FN1765" s="27">
        <v>2.544</v>
      </c>
      <c r="FO1765" s="27">
        <v>2.577</v>
      </c>
      <c r="FP1765" s="27">
        <v>2.714</v>
      </c>
      <c r="FQ1765" s="27">
        <v>2.8359999999999999</v>
      </c>
      <c r="FR1765" s="27">
        <v>2.8835000000000002</v>
      </c>
      <c r="FS1765" s="27"/>
      <c r="FT1765" s="27"/>
      <c r="FU1765" s="27"/>
      <c r="FV1765" s="27"/>
      <c r="FW1765" s="27"/>
      <c r="FX1765" s="27"/>
      <c r="FY1765" s="27"/>
      <c r="FZ1765" s="27"/>
      <c r="GA1765" s="27"/>
      <c r="GB1765" s="27"/>
      <c r="GC1765" s="27"/>
      <c r="GD1765" s="27"/>
      <c r="GE1765" s="27"/>
      <c r="GF1765" s="27"/>
      <c r="GG1765" s="27"/>
      <c r="GH1765" s="27"/>
      <c r="GI1765" s="27"/>
      <c r="GJ1765" s="27"/>
      <c r="GK1765" s="27"/>
      <c r="GL1765" s="27"/>
      <c r="GM1765" s="27"/>
      <c r="GN1765" s="27"/>
      <c r="GO1765" s="27"/>
      <c r="GP1765" s="27"/>
      <c r="GQ1765" s="27"/>
    </row>
    <row r="1766" spans="1:199" customFormat="1" x14ac:dyDescent="0.2">
      <c r="A1766">
        <f t="shared" si="423"/>
        <v>5</v>
      </c>
      <c r="B1766">
        <f t="shared" si="424"/>
        <v>1</v>
      </c>
      <c r="C1766" s="1">
        <v>36532</v>
      </c>
      <c r="D1766">
        <f t="shared" si="425"/>
        <v>1</v>
      </c>
      <c r="E1766">
        <f t="shared" si="426"/>
        <v>2000</v>
      </c>
      <c r="F1766" s="17">
        <f t="shared" si="428"/>
        <v>0.26717142857142795</v>
      </c>
      <c r="G1766" s="16">
        <f t="shared" si="415"/>
        <v>1.9499999999999851E-2</v>
      </c>
      <c r="H1766" s="16">
        <f t="shared" si="416"/>
        <v>4.0624999999999911E-2</v>
      </c>
      <c r="I1766" s="16">
        <f t="shared" si="417"/>
        <v>6.0124999999999762E-2</v>
      </c>
      <c r="J1766" s="7">
        <f>VLOOKUP(C1766,'Nymex hist.'!A:B,2,0)</f>
        <v>2.173</v>
      </c>
      <c r="K1766" s="11">
        <f t="shared" si="427"/>
        <v>2.3214285714285716</v>
      </c>
      <c r="L1766" s="11">
        <f t="shared" si="429"/>
        <v>2.5885999999999996</v>
      </c>
      <c r="M1766" s="9">
        <f t="shared" si="418"/>
        <v>2.4735</v>
      </c>
      <c r="N1766" s="9">
        <f t="shared" si="419"/>
        <v>2.4929999999999999</v>
      </c>
      <c r="O1766" s="9">
        <f t="shared" si="420"/>
        <v>2.5336249999999998</v>
      </c>
      <c r="P1766" s="9">
        <f t="shared" si="421"/>
        <v>2.5811250000000001</v>
      </c>
      <c r="Q1766" s="9">
        <f t="shared" si="422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x14ac:dyDescent="0.2">
      <c r="A1767">
        <f t="shared" si="423"/>
        <v>1</v>
      </c>
      <c r="B1767">
        <f t="shared" si="424"/>
        <v>1</v>
      </c>
      <c r="C1767" s="1">
        <v>36535</v>
      </c>
      <c r="D1767">
        <f t="shared" si="425"/>
        <v>1</v>
      </c>
      <c r="E1767">
        <f t="shared" si="426"/>
        <v>2000</v>
      </c>
      <c r="F1767" s="17">
        <f t="shared" si="428"/>
        <v>0.26108571428571459</v>
      </c>
      <c r="G1767" s="16">
        <f t="shared" si="415"/>
        <v>1.9666666666666277E-2</v>
      </c>
      <c r="H1767" s="16">
        <f t="shared" si="416"/>
        <v>4.0624999999999467E-2</v>
      </c>
      <c r="I1767" s="16">
        <f t="shared" si="417"/>
        <v>6.0291666666665744E-2</v>
      </c>
      <c r="J1767" s="7">
        <f>VLOOKUP(C1767,'Nymex hist.'!A:B,2,0)</f>
        <v>2.2160000000000002</v>
      </c>
      <c r="K1767" s="11">
        <f t="shared" si="427"/>
        <v>2.3397142857142859</v>
      </c>
      <c r="L1767" s="11">
        <f t="shared" si="429"/>
        <v>2.6008000000000004</v>
      </c>
      <c r="M1767" s="9">
        <f t="shared" si="418"/>
        <v>2.486333333333334</v>
      </c>
      <c r="N1767" s="9">
        <f t="shared" si="419"/>
        <v>2.5060000000000002</v>
      </c>
      <c r="O1767" s="9">
        <f t="shared" si="420"/>
        <v>2.5466249999999997</v>
      </c>
      <c r="P1767" s="9">
        <f t="shared" si="421"/>
        <v>2.5941250000000005</v>
      </c>
      <c r="Q1767" s="9">
        <f t="shared" si="422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x14ac:dyDescent="0.2">
      <c r="A1768">
        <f t="shared" si="423"/>
        <v>2</v>
      </c>
      <c r="B1768">
        <f t="shared" si="424"/>
        <v>1</v>
      </c>
      <c r="C1768" s="1">
        <v>36536</v>
      </c>
      <c r="D1768">
        <f t="shared" si="425"/>
        <v>1</v>
      </c>
      <c r="E1768">
        <f t="shared" si="426"/>
        <v>2000</v>
      </c>
      <c r="F1768" s="17">
        <f t="shared" si="428"/>
        <v>0.25128571428571433</v>
      </c>
      <c r="G1768" s="16">
        <f t="shared" si="415"/>
        <v>1.941666666666686E-2</v>
      </c>
      <c r="H1768" s="16">
        <f t="shared" si="416"/>
        <v>4.0624999999999911E-2</v>
      </c>
      <c r="I1768" s="16">
        <f t="shared" si="417"/>
        <v>6.0041666666666771E-2</v>
      </c>
      <c r="J1768" s="7">
        <f>VLOOKUP(C1768,'Nymex hist.'!A:B,2,0)</f>
        <v>2.2599999999999998</v>
      </c>
      <c r="K1768" s="11">
        <f t="shared" si="427"/>
        <v>2.3687142857142858</v>
      </c>
      <c r="L1768" s="11">
        <f t="shared" si="429"/>
        <v>2.62</v>
      </c>
      <c r="M1768" s="9">
        <f t="shared" si="418"/>
        <v>2.5035833333333333</v>
      </c>
      <c r="N1768" s="9">
        <f t="shared" si="419"/>
        <v>2.5230000000000001</v>
      </c>
      <c r="O1768" s="9">
        <f t="shared" si="420"/>
        <v>2.563625</v>
      </c>
      <c r="P1768" s="9">
        <f t="shared" si="421"/>
        <v>2.6111249999999999</v>
      </c>
      <c r="Q1768" s="9">
        <f t="shared" si="422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x14ac:dyDescent="0.2">
      <c r="A1769">
        <f t="shared" si="423"/>
        <v>3</v>
      </c>
      <c r="B1769">
        <f t="shared" si="424"/>
        <v>1</v>
      </c>
      <c r="C1769" s="1">
        <v>36537</v>
      </c>
      <c r="D1769">
        <f t="shared" si="425"/>
        <v>1</v>
      </c>
      <c r="E1769">
        <f t="shared" si="426"/>
        <v>2000</v>
      </c>
      <c r="F1769" s="17">
        <f t="shared" si="428"/>
        <v>0.24808571428571424</v>
      </c>
      <c r="G1769" s="16">
        <f t="shared" si="415"/>
        <v>2.9583333333333073E-2</v>
      </c>
      <c r="H1769" s="16">
        <f t="shared" si="416"/>
        <v>4.5208333333333517E-2</v>
      </c>
      <c r="I1769" s="16">
        <f t="shared" si="417"/>
        <v>7.479166666666659E-2</v>
      </c>
      <c r="J1769" s="7">
        <f>VLOOKUP(C1769,'Nymex hist.'!A:B,2,0)</f>
        <v>2.2440000000000002</v>
      </c>
      <c r="K1769" s="11">
        <f t="shared" si="427"/>
        <v>2.3677142857142859</v>
      </c>
      <c r="L1769" s="11">
        <f t="shared" si="429"/>
        <v>2.6158000000000001</v>
      </c>
      <c r="M1769" s="9">
        <f t="shared" si="418"/>
        <v>2.5044166666666667</v>
      </c>
      <c r="N1769" s="9">
        <f t="shared" si="419"/>
        <v>2.5339999999999998</v>
      </c>
      <c r="O1769" s="9">
        <f t="shared" si="420"/>
        <v>2.5792083333333333</v>
      </c>
      <c r="P1769" s="9">
        <f t="shared" si="421"/>
        <v>2.6317083333333335</v>
      </c>
      <c r="Q1769" s="9">
        <f t="shared" si="422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">
      <c r="A1770" s="31">
        <f t="shared" si="423"/>
        <v>4</v>
      </c>
      <c r="B1770" s="31">
        <f t="shared" si="424"/>
        <v>1</v>
      </c>
      <c r="C1770" s="1">
        <v>36538</v>
      </c>
      <c r="D1770">
        <f t="shared" si="425"/>
        <v>1</v>
      </c>
      <c r="E1770">
        <f t="shared" si="426"/>
        <v>2000</v>
      </c>
      <c r="F1770" s="19">
        <f t="shared" si="428"/>
        <v>0.23928571428571388</v>
      </c>
      <c r="G1770" s="19">
        <f t="shared" si="415"/>
        <v>2.9416666666666202E-2</v>
      </c>
      <c r="H1770" s="19">
        <f t="shared" si="416"/>
        <v>4.2916666666667158E-2</v>
      </c>
      <c r="I1770" s="19">
        <f t="shared" si="417"/>
        <v>7.2333333333333361E-2</v>
      </c>
      <c r="J1770" s="21">
        <f>VLOOKUP(C1770,'Nymex hist.'!A:B,2,0)</f>
        <v>2.2519999999999998</v>
      </c>
      <c r="K1770" s="21">
        <f t="shared" si="427"/>
        <v>2.3687142857142862</v>
      </c>
      <c r="L1770" s="21">
        <f t="shared" si="429"/>
        <v>2.6080000000000001</v>
      </c>
      <c r="M1770" s="21">
        <f t="shared" si="418"/>
        <v>2.4945833333333334</v>
      </c>
      <c r="N1770" s="21">
        <f t="shared" si="419"/>
        <v>2.5239999999999996</v>
      </c>
      <c r="O1770" s="21">
        <f t="shared" si="420"/>
        <v>2.5669166666666667</v>
      </c>
      <c r="P1770" s="21">
        <f t="shared" si="421"/>
        <v>2.6169166666666666</v>
      </c>
      <c r="Q1770" s="21">
        <f t="shared" si="422"/>
        <v>2.6719166666666667</v>
      </c>
      <c r="R1770" s="8">
        <v>36538</v>
      </c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9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  <c r="CN1770" s="27"/>
      <c r="CO1770" s="27"/>
      <c r="CP1770" s="27"/>
      <c r="CQ1770" s="27"/>
      <c r="CR1770" s="27"/>
      <c r="CS1770" s="27"/>
      <c r="CT1770" s="27"/>
      <c r="CU1770" s="27"/>
      <c r="CV1770" s="27"/>
      <c r="CW1770" s="27"/>
      <c r="CX1770" s="27"/>
      <c r="CY1770" s="27">
        <v>2.2519999999999998</v>
      </c>
      <c r="CZ1770" s="27">
        <v>2.29</v>
      </c>
      <c r="DA1770" s="27">
        <v>2.31</v>
      </c>
      <c r="DB1770" s="27">
        <v>2.3290000000000002</v>
      </c>
      <c r="DC1770" s="27">
        <v>2.3490000000000002</v>
      </c>
      <c r="DD1770" s="27">
        <v>2.37</v>
      </c>
      <c r="DE1770" s="27">
        <v>2.39</v>
      </c>
      <c r="DF1770" s="27">
        <v>2.4060000000000001</v>
      </c>
      <c r="DG1770" s="27">
        <v>2.427</v>
      </c>
      <c r="DH1770" s="27">
        <v>2.556</v>
      </c>
      <c r="DI1770" s="27">
        <v>2.681</v>
      </c>
      <c r="DJ1770" s="27">
        <v>2.7109999999999999</v>
      </c>
      <c r="DK1770" s="27">
        <v>2.5990000000000002</v>
      </c>
      <c r="DL1770" s="27">
        <v>2.4929999999999999</v>
      </c>
      <c r="DM1770" s="27">
        <v>2.3929999999999998</v>
      </c>
      <c r="DN1770" s="27">
        <v>2.3730000000000002</v>
      </c>
      <c r="DO1770" s="27">
        <v>2.387</v>
      </c>
      <c r="DP1770" s="27">
        <v>2.399</v>
      </c>
      <c r="DQ1770" s="27">
        <v>2.4119999999999999</v>
      </c>
      <c r="DR1770" s="27">
        <v>2.4220000000000002</v>
      </c>
      <c r="DS1770" s="27">
        <v>2.452</v>
      </c>
      <c r="DT1770" s="27">
        <v>2.58</v>
      </c>
      <c r="DU1770" s="27">
        <v>2.714</v>
      </c>
      <c r="DV1770" s="27">
        <v>2.7410000000000001</v>
      </c>
      <c r="DW1770" s="27">
        <v>2.6360000000000001</v>
      </c>
      <c r="DX1770" s="27">
        <v>2.5310000000000001</v>
      </c>
      <c r="DY1770" s="27">
        <v>2.4350000000000001</v>
      </c>
      <c r="DZ1770" s="27">
        <v>2.4140000000000001</v>
      </c>
      <c r="EA1770" s="27">
        <v>2.4209999999999998</v>
      </c>
      <c r="EB1770" s="27">
        <v>2.427</v>
      </c>
      <c r="EC1770" s="27">
        <v>2.4350000000000001</v>
      </c>
      <c r="ED1770" s="27">
        <v>2.4380000000000002</v>
      </c>
      <c r="EE1770" s="27">
        <v>2.4710000000000001</v>
      </c>
      <c r="EF1770" s="27">
        <v>2.6080000000000001</v>
      </c>
      <c r="EG1770" s="27">
        <v>2.7309999999999999</v>
      </c>
      <c r="EH1770" s="27">
        <v>2.7610000000000001</v>
      </c>
      <c r="EI1770" s="27">
        <v>2.681</v>
      </c>
      <c r="EJ1770" s="27">
        <v>2.5760000000000001</v>
      </c>
      <c r="EK1770" s="27">
        <v>2.48</v>
      </c>
      <c r="EL1770" s="27">
        <v>2.4590000000000001</v>
      </c>
      <c r="EM1770" s="27">
        <v>2.4660000000000002</v>
      </c>
      <c r="EN1770" s="27">
        <v>2.472</v>
      </c>
      <c r="EO1770" s="27">
        <v>2.48</v>
      </c>
      <c r="EP1770" s="27">
        <v>2.4830000000000001</v>
      </c>
      <c r="EQ1770" s="27">
        <v>2.516</v>
      </c>
      <c r="ER1770" s="27">
        <v>2.653</v>
      </c>
      <c r="ES1770" s="27">
        <v>2.7759999999999998</v>
      </c>
      <c r="ET1770" s="27">
        <v>2.8109999999999999</v>
      </c>
      <c r="EU1770" s="27">
        <v>2.7309999999999999</v>
      </c>
      <c r="EV1770" s="27">
        <v>2.6259999999999999</v>
      </c>
      <c r="EW1770" s="27">
        <v>2.5299999999999998</v>
      </c>
      <c r="EX1770" s="27">
        <v>2.5089999999999999</v>
      </c>
      <c r="EY1770" s="27">
        <v>2.516</v>
      </c>
      <c r="EZ1770" s="27">
        <v>2.5219999999999998</v>
      </c>
      <c r="FA1770" s="27">
        <v>2.5299999999999998</v>
      </c>
      <c r="FB1770" s="27">
        <v>2.5329999999999999</v>
      </c>
      <c r="FC1770" s="27">
        <v>2.5659999999999998</v>
      </c>
      <c r="FD1770" s="27">
        <v>2.7029999999999998</v>
      </c>
      <c r="FE1770" s="27">
        <v>2.8260000000000001</v>
      </c>
      <c r="FF1770" s="27">
        <v>2.8660000000000001</v>
      </c>
      <c r="FG1770" s="27">
        <v>2.786</v>
      </c>
      <c r="FH1770" s="27">
        <v>2.681</v>
      </c>
      <c r="FI1770" s="27">
        <v>2.585</v>
      </c>
      <c r="FJ1770" s="27">
        <v>2.5640000000000001</v>
      </c>
      <c r="FK1770" s="27">
        <v>2.5710000000000002</v>
      </c>
      <c r="FL1770" s="27">
        <v>2.577</v>
      </c>
      <c r="FM1770" s="27">
        <v>2.585</v>
      </c>
      <c r="FN1770" s="27">
        <v>2.5880000000000001</v>
      </c>
      <c r="FO1770" s="27">
        <v>2.621</v>
      </c>
      <c r="FP1770" s="27">
        <v>2.758</v>
      </c>
      <c r="FQ1770" s="27">
        <v>2.8809999999999998</v>
      </c>
      <c r="FR1770" s="27">
        <v>2.9260000000000002</v>
      </c>
      <c r="FS1770" s="27"/>
      <c r="FT1770" s="27"/>
      <c r="FU1770" s="27"/>
      <c r="FV1770" s="27"/>
      <c r="FW1770" s="27"/>
      <c r="FX1770" s="27"/>
      <c r="FY1770" s="27"/>
      <c r="FZ1770" s="27"/>
      <c r="GA1770" s="27"/>
      <c r="GB1770" s="27"/>
      <c r="GC1770" s="27"/>
      <c r="GD1770" s="27"/>
      <c r="GE1770" s="27"/>
      <c r="GF1770" s="27"/>
      <c r="GG1770" s="27"/>
      <c r="GH1770" s="27"/>
      <c r="GI1770" s="27"/>
      <c r="GJ1770" s="27"/>
      <c r="GK1770" s="27"/>
      <c r="GL1770" s="27"/>
      <c r="GM1770" s="27"/>
      <c r="GN1770" s="27"/>
      <c r="GO1770" s="27"/>
      <c r="GP1770" s="27"/>
      <c r="GQ1770" s="27"/>
    </row>
    <row r="1771" spans="1:199" customFormat="1" x14ac:dyDescent="0.2">
      <c r="A1771">
        <f t="shared" si="423"/>
        <v>5</v>
      </c>
      <c r="B1771">
        <f t="shared" si="424"/>
        <v>1</v>
      </c>
      <c r="C1771" s="1">
        <v>36539</v>
      </c>
      <c r="D1771">
        <f t="shared" si="425"/>
        <v>1</v>
      </c>
      <c r="E1771">
        <f t="shared" si="426"/>
        <v>2000</v>
      </c>
      <c r="F1771" s="17">
        <f t="shared" si="428"/>
        <v>0.2158285714285717</v>
      </c>
      <c r="G1771" s="16">
        <f t="shared" si="415"/>
        <v>2.7249999999999996E-2</v>
      </c>
      <c r="H1771" s="16">
        <f t="shared" si="416"/>
        <v>4.3250000000000011E-2</v>
      </c>
      <c r="I1771" s="16">
        <f t="shared" si="417"/>
        <v>7.0500000000000007E-2</v>
      </c>
      <c r="J1771" s="7">
        <f>VLOOKUP(C1771,'Nymex hist.'!A:B,2,0)</f>
        <v>2.3220000000000001</v>
      </c>
      <c r="K1771" s="11">
        <f t="shared" si="427"/>
        <v>2.4185714285714286</v>
      </c>
      <c r="L1771" s="11">
        <f t="shared" si="429"/>
        <v>2.6344000000000003</v>
      </c>
      <c r="M1771" s="9">
        <f t="shared" si="418"/>
        <v>2.5139166666666668</v>
      </c>
      <c r="N1771" s="9">
        <f t="shared" si="419"/>
        <v>2.5411666666666668</v>
      </c>
      <c r="O1771" s="9">
        <f t="shared" si="420"/>
        <v>2.5844166666666668</v>
      </c>
      <c r="P1771" s="9">
        <f t="shared" si="421"/>
        <v>2.6344166666666666</v>
      </c>
      <c r="Q1771" s="9">
        <f t="shared" si="422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x14ac:dyDescent="0.2">
      <c r="A1772">
        <f t="shared" si="423"/>
        <v>2</v>
      </c>
      <c r="B1772">
        <f t="shared" si="424"/>
        <v>1</v>
      </c>
      <c r="C1772" s="1">
        <v>36543</v>
      </c>
      <c r="D1772">
        <f t="shared" si="425"/>
        <v>1</v>
      </c>
      <c r="E1772">
        <f t="shared" si="426"/>
        <v>2000</v>
      </c>
      <c r="F1772" s="17">
        <f t="shared" si="428"/>
        <v>0.20342857142857174</v>
      </c>
      <c r="G1772" s="16">
        <f t="shared" si="415"/>
        <v>2.2416666666666529E-2</v>
      </c>
      <c r="H1772" s="16">
        <f t="shared" si="416"/>
        <v>4.3250000000000455E-2</v>
      </c>
      <c r="I1772" s="16">
        <f t="shared" si="417"/>
        <v>6.5666666666666984E-2</v>
      </c>
      <c r="J1772" s="7">
        <f>VLOOKUP(C1772,'Nymex hist.'!A:B,2,0)</f>
        <v>2.383</v>
      </c>
      <c r="K1772" s="11">
        <f t="shared" si="427"/>
        <v>2.4635714285714285</v>
      </c>
      <c r="L1772" s="11">
        <f t="shared" si="429"/>
        <v>2.6670000000000003</v>
      </c>
      <c r="M1772" s="9">
        <f t="shared" si="418"/>
        <v>2.5387499999999998</v>
      </c>
      <c r="N1772" s="9">
        <f t="shared" si="419"/>
        <v>2.5611666666666664</v>
      </c>
      <c r="O1772" s="9">
        <f t="shared" si="420"/>
        <v>2.6044166666666668</v>
      </c>
      <c r="P1772" s="9">
        <f t="shared" si="421"/>
        <v>2.6569166666666666</v>
      </c>
      <c r="Q1772" s="9">
        <f t="shared" si="422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x14ac:dyDescent="0.2">
      <c r="A1773">
        <f t="shared" si="423"/>
        <v>3</v>
      </c>
      <c r="B1773">
        <f t="shared" si="424"/>
        <v>1</v>
      </c>
      <c r="C1773" s="1">
        <v>36544</v>
      </c>
      <c r="D1773">
        <f t="shared" si="425"/>
        <v>1</v>
      </c>
      <c r="E1773">
        <f t="shared" si="426"/>
        <v>2000</v>
      </c>
      <c r="F1773" s="17">
        <f t="shared" si="428"/>
        <v>0.19511428571428535</v>
      </c>
      <c r="G1773" s="16">
        <f t="shared" si="415"/>
        <v>1.5749999999999709E-2</v>
      </c>
      <c r="H1773" s="16">
        <f t="shared" si="416"/>
        <v>4.3250000000000455E-2</v>
      </c>
      <c r="I1773" s="16">
        <f t="shared" si="417"/>
        <v>5.9000000000000163E-2</v>
      </c>
      <c r="J1773" s="7">
        <f>VLOOKUP(C1773,'Nymex hist.'!A:B,2,0)</f>
        <v>2.4169999999999998</v>
      </c>
      <c r="K1773" s="11">
        <f t="shared" si="427"/>
        <v>2.4952857142857141</v>
      </c>
      <c r="L1773" s="11">
        <f t="shared" si="429"/>
        <v>2.6903999999999995</v>
      </c>
      <c r="M1773" s="9">
        <f t="shared" si="418"/>
        <v>2.5554166666666664</v>
      </c>
      <c r="N1773" s="9">
        <f t="shared" si="419"/>
        <v>2.5711666666666662</v>
      </c>
      <c r="O1773" s="9">
        <f t="shared" si="420"/>
        <v>2.6144166666666666</v>
      </c>
      <c r="P1773" s="9">
        <f t="shared" si="421"/>
        <v>2.6669166666666668</v>
      </c>
      <c r="Q1773" s="9">
        <f t="shared" si="422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">
      <c r="A1774" s="31">
        <f t="shared" si="423"/>
        <v>4</v>
      </c>
      <c r="B1774" s="31">
        <f t="shared" si="424"/>
        <v>1</v>
      </c>
      <c r="C1774" s="1">
        <v>36545</v>
      </c>
      <c r="D1774">
        <f t="shared" si="425"/>
        <v>1</v>
      </c>
      <c r="E1774">
        <f t="shared" si="426"/>
        <v>2000</v>
      </c>
      <c r="F1774" s="19">
        <f t="shared" si="428"/>
        <v>0.1609428571428575</v>
      </c>
      <c r="G1774" s="19">
        <f t="shared" si="415"/>
        <v>-5.5833333333334956E-3</v>
      </c>
      <c r="H1774" s="19">
        <f t="shared" si="416"/>
        <v>3.7666666666666515E-2</v>
      </c>
      <c r="I1774" s="19">
        <f t="shared" si="417"/>
        <v>3.208333333333302E-2</v>
      </c>
      <c r="J1774" s="21">
        <f>VLOOKUP(C1774,'Nymex hist.'!A:B,2,0)</f>
        <v>2.5590000000000002</v>
      </c>
      <c r="K1774" s="21">
        <f t="shared" si="427"/>
        <v>2.5958571428571431</v>
      </c>
      <c r="L1774" s="21">
        <f t="shared" si="429"/>
        <v>2.7568000000000006</v>
      </c>
      <c r="M1774" s="21">
        <f t="shared" si="418"/>
        <v>2.6012500000000003</v>
      </c>
      <c r="N1774" s="21">
        <f t="shared" si="419"/>
        <v>2.5956666666666668</v>
      </c>
      <c r="O1774" s="21">
        <f t="shared" si="420"/>
        <v>2.6333333333333333</v>
      </c>
      <c r="P1774" s="21">
        <f t="shared" si="421"/>
        <v>2.683333333333334</v>
      </c>
      <c r="Q1774" s="21">
        <f t="shared" si="422"/>
        <v>2.7433333333333327</v>
      </c>
      <c r="R1774" s="8">
        <v>36545</v>
      </c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9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  <c r="BX1774" s="27"/>
      <c r="BY1774" s="27"/>
      <c r="BZ1774" s="27"/>
      <c r="CA1774" s="27"/>
      <c r="CB1774" s="27"/>
      <c r="CC1774" s="27"/>
      <c r="CD1774" s="27"/>
      <c r="CE1774" s="27"/>
      <c r="CF1774" s="27"/>
      <c r="CG1774" s="27"/>
      <c r="CH1774" s="27"/>
      <c r="CI1774" s="27"/>
      <c r="CJ1774" s="27"/>
      <c r="CK1774" s="27"/>
      <c r="CL1774" s="27"/>
      <c r="CM1774" s="27"/>
      <c r="CN1774" s="27"/>
      <c r="CO1774" s="27"/>
      <c r="CP1774" s="27"/>
      <c r="CQ1774" s="27"/>
      <c r="CR1774" s="27"/>
      <c r="CS1774" s="27"/>
      <c r="CT1774" s="27"/>
      <c r="CU1774" s="27"/>
      <c r="CV1774" s="27"/>
      <c r="CW1774" s="27"/>
      <c r="CX1774" s="27"/>
      <c r="CY1774" s="27">
        <v>2.5590000000000002</v>
      </c>
      <c r="CZ1774" s="27">
        <v>2.57</v>
      </c>
      <c r="DA1774" s="27">
        <v>2.5720000000000001</v>
      </c>
      <c r="DB1774" s="27">
        <v>2.5739999999999998</v>
      </c>
      <c r="DC1774" s="27">
        <v>2.5840000000000001</v>
      </c>
      <c r="DD1774" s="27">
        <v>2.5950000000000002</v>
      </c>
      <c r="DE1774" s="27">
        <v>2.6059999999999999</v>
      </c>
      <c r="DF1774" s="27">
        <v>2.6139999999999999</v>
      </c>
      <c r="DG1774" s="27">
        <v>2.6259999999999999</v>
      </c>
      <c r="DH1774" s="27">
        <v>2.7309999999999999</v>
      </c>
      <c r="DI1774" s="27">
        <v>2.8410000000000002</v>
      </c>
      <c r="DJ1774" s="27">
        <v>2.859</v>
      </c>
      <c r="DK1774" s="27">
        <v>2.7330000000000001</v>
      </c>
      <c r="DL1774" s="27">
        <v>2.62</v>
      </c>
      <c r="DM1774" s="27">
        <v>2.5129999999999999</v>
      </c>
      <c r="DN1774" s="27">
        <v>2.4820000000000002</v>
      </c>
      <c r="DO1774" s="27">
        <v>2.4849999999999999</v>
      </c>
      <c r="DP1774" s="27">
        <v>2.4950000000000001</v>
      </c>
      <c r="DQ1774" s="27">
        <v>2.5059999999999998</v>
      </c>
      <c r="DR1774" s="27">
        <v>2.5139999999999998</v>
      </c>
      <c r="DS1774" s="27">
        <v>2.5419999999999998</v>
      </c>
      <c r="DT1774" s="27">
        <v>2.6669999999999998</v>
      </c>
      <c r="DU1774" s="27">
        <v>2.7989999999999999</v>
      </c>
      <c r="DV1774" s="27">
        <v>2.82</v>
      </c>
      <c r="DW1774" s="27">
        <v>2.71</v>
      </c>
      <c r="DX1774" s="27">
        <v>2.6</v>
      </c>
      <c r="DY1774" s="27">
        <v>2.5049999999999999</v>
      </c>
      <c r="DZ1774" s="27">
        <v>2.4849999999999999</v>
      </c>
      <c r="EA1774" s="27">
        <v>2.492</v>
      </c>
      <c r="EB1774" s="27">
        <v>2.4980000000000002</v>
      </c>
      <c r="EC1774" s="27">
        <v>2.5059999999999998</v>
      </c>
      <c r="ED1774" s="27">
        <v>2.5089999999999999</v>
      </c>
      <c r="EE1774" s="27">
        <v>2.5419999999999998</v>
      </c>
      <c r="EF1774" s="27">
        <v>2.6789999999999998</v>
      </c>
      <c r="EG1774" s="27">
        <v>2.802</v>
      </c>
      <c r="EH1774" s="27">
        <v>2.8319999999999999</v>
      </c>
      <c r="EI1774" s="27">
        <v>2.75</v>
      </c>
      <c r="EJ1774" s="27">
        <v>2.64</v>
      </c>
      <c r="EK1774" s="27">
        <v>2.5449999999999999</v>
      </c>
      <c r="EL1774" s="27">
        <v>2.5249999999999999</v>
      </c>
      <c r="EM1774" s="27">
        <v>2.532</v>
      </c>
      <c r="EN1774" s="27">
        <v>2.5379999999999998</v>
      </c>
      <c r="EO1774" s="27">
        <v>2.5459999999999998</v>
      </c>
      <c r="EP1774" s="27">
        <v>2.5489999999999999</v>
      </c>
      <c r="EQ1774" s="27">
        <v>2.5819999999999999</v>
      </c>
      <c r="ER1774" s="27">
        <v>2.7189999999999999</v>
      </c>
      <c r="ES1774" s="27">
        <v>2.8420000000000001</v>
      </c>
      <c r="ET1774" s="27">
        <v>2.8820000000000001</v>
      </c>
      <c r="EU1774" s="27">
        <v>2.8</v>
      </c>
      <c r="EV1774" s="27">
        <v>2.69</v>
      </c>
      <c r="EW1774" s="27">
        <v>2.5950000000000002</v>
      </c>
      <c r="EX1774" s="27">
        <v>2.5750000000000002</v>
      </c>
      <c r="EY1774" s="27">
        <v>2.5819999999999999</v>
      </c>
      <c r="EZ1774" s="27">
        <v>2.5880000000000001</v>
      </c>
      <c r="FA1774" s="27">
        <v>2.5960000000000001</v>
      </c>
      <c r="FB1774" s="27">
        <v>2.5990000000000002</v>
      </c>
      <c r="FC1774" s="27">
        <v>2.6320000000000001</v>
      </c>
      <c r="FD1774" s="27">
        <v>2.7690000000000001</v>
      </c>
      <c r="FE1774" s="27">
        <v>2.8919999999999999</v>
      </c>
      <c r="FF1774" s="27">
        <v>2.9420000000000002</v>
      </c>
      <c r="FG1774" s="27">
        <v>2.86</v>
      </c>
      <c r="FH1774" s="27">
        <v>2.75</v>
      </c>
      <c r="FI1774" s="27">
        <v>2.6549999999999998</v>
      </c>
      <c r="FJ1774" s="27">
        <v>2.6349999999999998</v>
      </c>
      <c r="FK1774" s="27">
        <v>2.6419999999999999</v>
      </c>
      <c r="FL1774" s="27">
        <v>2.6480000000000001</v>
      </c>
      <c r="FM1774" s="27">
        <v>2.6560000000000001</v>
      </c>
      <c r="FN1774" s="27">
        <v>2.6589999999999998</v>
      </c>
      <c r="FO1774" s="27">
        <v>2.6920000000000002</v>
      </c>
      <c r="FP1774" s="27">
        <v>2.8290000000000002</v>
      </c>
      <c r="FQ1774" s="27">
        <v>2.952</v>
      </c>
      <c r="FR1774" s="27">
        <v>3.0070000000000001</v>
      </c>
      <c r="FS1774" s="27"/>
      <c r="FT1774" s="27"/>
      <c r="FU1774" s="27"/>
      <c r="FV1774" s="27"/>
      <c r="FW1774" s="27"/>
      <c r="FX1774" s="27"/>
      <c r="FY1774" s="27"/>
      <c r="FZ1774" s="27"/>
      <c r="GA1774" s="27"/>
      <c r="GB1774" s="27"/>
      <c r="GC1774" s="27"/>
      <c r="GD1774" s="27"/>
      <c r="GE1774" s="27"/>
      <c r="GF1774" s="27"/>
      <c r="GG1774" s="27"/>
      <c r="GH1774" s="27"/>
      <c r="GI1774" s="27"/>
      <c r="GJ1774" s="27"/>
      <c r="GK1774" s="27"/>
      <c r="GL1774" s="27"/>
      <c r="GM1774" s="27"/>
      <c r="GN1774" s="27"/>
      <c r="GO1774" s="27"/>
      <c r="GP1774" s="27"/>
      <c r="GQ1774" s="27"/>
    </row>
    <row r="1775" spans="1:199" customFormat="1" x14ac:dyDescent="0.2">
      <c r="A1775">
        <f t="shared" si="423"/>
        <v>5</v>
      </c>
      <c r="B1775">
        <f t="shared" si="424"/>
        <v>1</v>
      </c>
      <c r="C1775" s="1">
        <v>36546</v>
      </c>
      <c r="D1775">
        <f t="shared" si="425"/>
        <v>1</v>
      </c>
      <c r="E1775">
        <f t="shared" si="426"/>
        <v>2000</v>
      </c>
      <c r="F1775" s="17">
        <f t="shared" si="428"/>
        <v>0.18979999999999952</v>
      </c>
      <c r="G1775" s="16">
        <f t="shared" si="415"/>
        <v>-4.6666666666665968E-3</v>
      </c>
      <c r="H1775" s="16">
        <f t="shared" si="416"/>
        <v>3.7666666666666515E-2</v>
      </c>
      <c r="I1775" s="16">
        <f t="shared" si="417"/>
        <v>3.2999999999999918E-2</v>
      </c>
      <c r="J1775" s="7">
        <f>VLOOKUP(C1775,'Nymex hist.'!A:B,2,0)</f>
        <v>2.4849999999999999</v>
      </c>
      <c r="K1775" s="11">
        <f t="shared" si="427"/>
        <v>2.528</v>
      </c>
      <c r="L1775" s="11">
        <f t="shared" si="429"/>
        <v>2.7177999999999995</v>
      </c>
      <c r="M1775" s="9">
        <f t="shared" si="418"/>
        <v>2.5703333333333331</v>
      </c>
      <c r="N1775" s="9">
        <f t="shared" si="419"/>
        <v>2.5656666666666665</v>
      </c>
      <c r="O1775" s="9">
        <f t="shared" si="420"/>
        <v>2.6033333333333331</v>
      </c>
      <c r="P1775" s="9">
        <f t="shared" si="421"/>
        <v>2.6533333333333329</v>
      </c>
      <c r="Q1775" s="9">
        <f t="shared" si="422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x14ac:dyDescent="0.2">
      <c r="A1776">
        <f t="shared" si="423"/>
        <v>1</v>
      </c>
      <c r="B1776">
        <f t="shared" si="424"/>
        <v>1</v>
      </c>
      <c r="C1776" s="1">
        <v>36549</v>
      </c>
      <c r="D1776">
        <f t="shared" si="425"/>
        <v>1</v>
      </c>
      <c r="E1776">
        <f t="shared" si="426"/>
        <v>2000</v>
      </c>
      <c r="F1776" s="17">
        <f t="shared" si="428"/>
        <v>0.18588571428571488</v>
      </c>
      <c r="G1776" s="16">
        <f t="shared" si="415"/>
        <v>-3.9999999999995595E-3</v>
      </c>
      <c r="H1776" s="16">
        <f t="shared" si="416"/>
        <v>3.7666666666666515E-2</v>
      </c>
      <c r="I1776" s="16">
        <f t="shared" si="417"/>
        <v>3.3666666666666956E-2</v>
      </c>
      <c r="J1776" s="7">
        <f>VLOOKUP(C1776,'Nymex hist.'!A:B,2,0)</f>
        <v>2.528</v>
      </c>
      <c r="K1776" s="11">
        <f t="shared" si="427"/>
        <v>2.5327142857142855</v>
      </c>
      <c r="L1776" s="11">
        <f t="shared" si="429"/>
        <v>2.7186000000000003</v>
      </c>
      <c r="M1776" s="9">
        <f t="shared" si="418"/>
        <v>2.5736666666666665</v>
      </c>
      <c r="N1776" s="9">
        <f t="shared" si="419"/>
        <v>2.569666666666667</v>
      </c>
      <c r="O1776" s="9">
        <f t="shared" si="420"/>
        <v>2.6073333333333335</v>
      </c>
      <c r="P1776" s="9">
        <f t="shared" si="421"/>
        <v>2.6573333333333333</v>
      </c>
      <c r="Q1776" s="9">
        <f t="shared" si="422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x14ac:dyDescent="0.2">
      <c r="A1777">
        <f t="shared" si="423"/>
        <v>2</v>
      </c>
      <c r="B1777">
        <f t="shared" si="424"/>
        <v>1</v>
      </c>
      <c r="C1777" s="1">
        <v>36550</v>
      </c>
      <c r="D1777">
        <f t="shared" si="425"/>
        <v>1</v>
      </c>
      <c r="E1777">
        <f t="shared" si="426"/>
        <v>2000</v>
      </c>
      <c r="F1777" s="17">
        <f t="shared" si="428"/>
        <v>0.16482857142857155</v>
      </c>
      <c r="G1777" s="16">
        <f t="shared" si="415"/>
        <v>-2.5833333333329378E-3</v>
      </c>
      <c r="H1777" s="16">
        <f t="shared" si="416"/>
        <v>3.7999999999999812E-2</v>
      </c>
      <c r="I1777" s="16">
        <f t="shared" si="417"/>
        <v>3.5416666666666874E-2</v>
      </c>
      <c r="J1777" s="7">
        <f>VLOOKUP(C1777,'Nymex hist.'!A:B,2,0)</f>
        <v>2.6160000000000001</v>
      </c>
      <c r="K1777" s="11">
        <f t="shared" si="427"/>
        <v>2.5595714285714286</v>
      </c>
      <c r="L1777" s="11">
        <f t="shared" si="429"/>
        <v>2.7244000000000002</v>
      </c>
      <c r="M1777" s="9">
        <f t="shared" si="418"/>
        <v>2.5777499999999995</v>
      </c>
      <c r="N1777" s="9">
        <f t="shared" si="419"/>
        <v>2.5751666666666666</v>
      </c>
      <c r="O1777" s="9">
        <f t="shared" si="420"/>
        <v>2.6131666666666664</v>
      </c>
      <c r="P1777" s="9">
        <f t="shared" si="421"/>
        <v>2.6631666666666667</v>
      </c>
      <c r="Q1777" s="9">
        <f t="shared" si="422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x14ac:dyDescent="0.2">
      <c r="A1778">
        <f t="shared" si="423"/>
        <v>3</v>
      </c>
      <c r="B1778">
        <f t="shared" si="424"/>
        <v>1</v>
      </c>
      <c r="C1778" s="1">
        <v>36551</v>
      </c>
      <c r="D1778">
        <f t="shared" si="425"/>
        <v>1</v>
      </c>
      <c r="E1778">
        <f t="shared" si="426"/>
        <v>2000</v>
      </c>
      <c r="F1778" s="17">
        <f t="shared" si="428"/>
        <v>0.19845714285714289</v>
      </c>
      <c r="G1778" s="16">
        <f t="shared" si="415"/>
        <v>3.0833333333326607E-3</v>
      </c>
      <c r="H1778" s="16">
        <f t="shared" si="416"/>
        <v>3.80000000000007E-2</v>
      </c>
      <c r="I1778" s="16">
        <f t="shared" si="417"/>
        <v>4.1083333333333361E-2</v>
      </c>
      <c r="J1778" s="7">
        <f>VLOOKUP(C1778,'Nymex hist.'!A:B,2,0)</f>
        <v>2.5230000000000001</v>
      </c>
      <c r="K1778" s="11">
        <f t="shared" si="427"/>
        <v>2.5021428571428572</v>
      </c>
      <c r="L1778" s="11">
        <f t="shared" si="429"/>
        <v>2.7006000000000001</v>
      </c>
      <c r="M1778" s="9">
        <f t="shared" si="418"/>
        <v>2.5600833333333335</v>
      </c>
      <c r="N1778" s="9">
        <f t="shared" si="419"/>
        <v>2.5631666666666661</v>
      </c>
      <c r="O1778" s="9">
        <f t="shared" si="420"/>
        <v>2.6011666666666668</v>
      </c>
      <c r="P1778" s="9">
        <f t="shared" si="421"/>
        <v>2.6511666666666667</v>
      </c>
      <c r="Q1778" s="9">
        <f t="shared" si="422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">
      <c r="A1779" s="31">
        <f t="shared" si="423"/>
        <v>4</v>
      </c>
      <c r="B1779" s="31">
        <f t="shared" si="424"/>
        <v>1</v>
      </c>
      <c r="C1779" s="1">
        <v>36552</v>
      </c>
      <c r="D1779">
        <f t="shared" si="425"/>
        <v>1</v>
      </c>
      <c r="E1779">
        <f t="shared" si="426"/>
        <v>2000</v>
      </c>
      <c r="F1779" s="19">
        <f t="shared" si="428"/>
        <v>0.17328571428571404</v>
      </c>
      <c r="G1779" s="19">
        <f t="shared" si="415"/>
        <v>5.6666666666669308E-3</v>
      </c>
      <c r="H1779" s="19">
        <f t="shared" si="416"/>
        <v>3.8166666666666682E-2</v>
      </c>
      <c r="I1779" s="19">
        <f t="shared" si="417"/>
        <v>4.3833333333333613E-2</v>
      </c>
      <c r="J1779" s="21">
        <f>VLOOKUP(C1779,'Nymex hist.'!A:B,2,0)</f>
        <v>2.61</v>
      </c>
      <c r="K1779" s="21">
        <f t="shared" si="427"/>
        <v>2.5197142857142856</v>
      </c>
      <c r="L1779" s="21">
        <f t="shared" si="429"/>
        <v>2.6929999999999996</v>
      </c>
      <c r="M1779" s="21">
        <f t="shared" si="418"/>
        <v>2.5506666666666664</v>
      </c>
      <c r="N1779" s="21">
        <f t="shared" si="419"/>
        <v>2.5563333333333333</v>
      </c>
      <c r="O1779" s="21">
        <f t="shared" si="420"/>
        <v>2.5945</v>
      </c>
      <c r="P1779" s="21">
        <f t="shared" si="421"/>
        <v>2.6445000000000003</v>
      </c>
      <c r="Q1779" s="21">
        <f t="shared" si="422"/>
        <v>2.7044999999999999</v>
      </c>
      <c r="R1779" s="8">
        <v>36552</v>
      </c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9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  <c r="BX1779" s="27"/>
      <c r="BY1779" s="27"/>
      <c r="BZ1779" s="27"/>
      <c r="CA1779" s="27"/>
      <c r="CB1779" s="27"/>
      <c r="CC1779" s="27"/>
      <c r="CD1779" s="27"/>
      <c r="CE1779" s="27"/>
      <c r="CF1779" s="27"/>
      <c r="CG1779" s="27"/>
      <c r="CH1779" s="27"/>
      <c r="CI1779" s="27"/>
      <c r="CJ1779" s="27"/>
      <c r="CK1779" s="27"/>
      <c r="CL1779" s="27"/>
      <c r="CM1779" s="27"/>
      <c r="CN1779" s="27"/>
      <c r="CO1779" s="27"/>
      <c r="CP1779" s="27"/>
      <c r="CQ1779" s="27"/>
      <c r="CR1779" s="27"/>
      <c r="CS1779" s="27"/>
      <c r="CT1779" s="27"/>
      <c r="CU1779" s="27"/>
      <c r="CV1779" s="27"/>
      <c r="CW1779" s="27"/>
      <c r="CX1779" s="27"/>
      <c r="CY1779" s="27">
        <v>2.61</v>
      </c>
      <c r="CZ1779" s="27">
        <v>2.5489999999999999</v>
      </c>
      <c r="DA1779" s="27">
        <v>2.5</v>
      </c>
      <c r="DB1779" s="27">
        <v>2.4950000000000001</v>
      </c>
      <c r="DC1779" s="27">
        <v>2.5</v>
      </c>
      <c r="DD1779" s="27">
        <v>2.5150000000000001</v>
      </c>
      <c r="DE1779" s="27">
        <v>2.5299999999999998</v>
      </c>
      <c r="DF1779" s="27">
        <v>2.54</v>
      </c>
      <c r="DG1779" s="27">
        <v>2.5579999999999998</v>
      </c>
      <c r="DH1779" s="27">
        <v>2.665</v>
      </c>
      <c r="DI1779" s="27">
        <v>2.7749999999999999</v>
      </c>
      <c r="DJ1779" s="27">
        <v>2.8</v>
      </c>
      <c r="DK1779" s="27">
        <v>2.67</v>
      </c>
      <c r="DL1779" s="27">
        <v>2.5550000000000002</v>
      </c>
      <c r="DM1779" s="27">
        <v>2.4580000000000002</v>
      </c>
      <c r="DN1779" s="27">
        <v>2.4300000000000002</v>
      </c>
      <c r="DO1779" s="27">
        <v>2.4340000000000002</v>
      </c>
      <c r="DP1779" s="27">
        <v>2.4449999999999998</v>
      </c>
      <c r="DQ1779" s="27">
        <v>2.4590000000000001</v>
      </c>
      <c r="DR1779" s="27">
        <v>2.4700000000000002</v>
      </c>
      <c r="DS1779" s="27">
        <v>2.5</v>
      </c>
      <c r="DT1779" s="27">
        <v>2.6269999999999998</v>
      </c>
      <c r="DU1779" s="27">
        <v>2.76</v>
      </c>
      <c r="DV1779" s="27">
        <v>2.78</v>
      </c>
      <c r="DW1779" s="27">
        <v>2.67</v>
      </c>
      <c r="DX1779" s="27">
        <v>2.56</v>
      </c>
      <c r="DY1779" s="27">
        <v>2.4649999999999999</v>
      </c>
      <c r="DZ1779" s="27">
        <v>2.4449999999999998</v>
      </c>
      <c r="EA1779" s="27">
        <v>2.452</v>
      </c>
      <c r="EB1779" s="27">
        <v>2.4580000000000002</v>
      </c>
      <c r="EC1779" s="27">
        <v>2.4660000000000002</v>
      </c>
      <c r="ED1779" s="27">
        <v>2.4689999999999999</v>
      </c>
      <c r="EE1779" s="27">
        <v>2.5030000000000001</v>
      </c>
      <c r="EF1779" s="27">
        <v>2.641</v>
      </c>
      <c r="EG1779" s="27">
        <v>2.7669999999999999</v>
      </c>
      <c r="EH1779" s="27">
        <v>2.798</v>
      </c>
      <c r="EI1779" s="27">
        <v>2.71</v>
      </c>
      <c r="EJ1779" s="27">
        <v>2.6</v>
      </c>
      <c r="EK1779" s="27">
        <v>2.5049999999999999</v>
      </c>
      <c r="EL1779" s="27">
        <v>2.4849999999999999</v>
      </c>
      <c r="EM1779" s="27">
        <v>2.492</v>
      </c>
      <c r="EN1779" s="27">
        <v>2.4980000000000002</v>
      </c>
      <c r="EO1779" s="27">
        <v>2.5059999999999998</v>
      </c>
      <c r="EP1779" s="27">
        <v>2.5089999999999999</v>
      </c>
      <c r="EQ1779" s="27">
        <v>2.5430000000000001</v>
      </c>
      <c r="ER1779" s="27">
        <v>2.681</v>
      </c>
      <c r="ES1779" s="27">
        <v>2.8069999999999999</v>
      </c>
      <c r="ET1779" s="27">
        <v>2.8479999999999999</v>
      </c>
      <c r="EU1779" s="27">
        <v>2.76</v>
      </c>
      <c r="EV1779" s="27">
        <v>2.65</v>
      </c>
      <c r="EW1779" s="27">
        <v>2.5550000000000002</v>
      </c>
      <c r="EX1779" s="27">
        <v>2.5350000000000001</v>
      </c>
      <c r="EY1779" s="27">
        <v>2.5419999999999998</v>
      </c>
      <c r="EZ1779" s="27">
        <v>2.548</v>
      </c>
      <c r="FA1779" s="27">
        <v>2.556</v>
      </c>
      <c r="FB1779" s="27">
        <v>2.5590000000000002</v>
      </c>
      <c r="FC1779" s="27">
        <v>2.593</v>
      </c>
      <c r="FD1779" s="27">
        <v>2.7309999999999999</v>
      </c>
      <c r="FE1779" s="27">
        <v>2.8570000000000002</v>
      </c>
      <c r="FF1779" s="27">
        <v>2.9079999999999999</v>
      </c>
      <c r="FG1779" s="27">
        <v>2.82</v>
      </c>
      <c r="FH1779" s="27">
        <v>2.71</v>
      </c>
      <c r="FI1779" s="27">
        <v>2.6150000000000002</v>
      </c>
      <c r="FJ1779" s="27">
        <v>2.5950000000000002</v>
      </c>
      <c r="FK1779" s="27">
        <v>2.6019999999999999</v>
      </c>
      <c r="FL1779" s="27">
        <v>2.6080000000000001</v>
      </c>
      <c r="FM1779" s="27">
        <v>2.6160000000000001</v>
      </c>
      <c r="FN1779" s="27">
        <v>2.6190000000000002</v>
      </c>
      <c r="FO1779" s="27">
        <v>2.653</v>
      </c>
      <c r="FP1779" s="27">
        <v>2.7909999999999999</v>
      </c>
      <c r="FQ1779" s="27">
        <v>2.9169999999999998</v>
      </c>
      <c r="FR1779" s="27">
        <v>2.9729999999999999</v>
      </c>
      <c r="FS1779" s="27"/>
      <c r="FT1779" s="27"/>
      <c r="FU1779" s="27"/>
      <c r="FV1779" s="27"/>
      <c r="FW1779" s="27"/>
      <c r="FX1779" s="27"/>
      <c r="FY1779" s="27"/>
      <c r="FZ1779" s="27"/>
      <c r="GA1779" s="27"/>
      <c r="GB1779" s="27"/>
      <c r="GC1779" s="27"/>
      <c r="GD1779" s="27"/>
      <c r="GE1779" s="27"/>
      <c r="GF1779" s="27"/>
      <c r="GG1779" s="27"/>
      <c r="GH1779" s="27"/>
      <c r="GI1779" s="27"/>
      <c r="GJ1779" s="27"/>
      <c r="GK1779" s="27"/>
      <c r="GL1779" s="27"/>
      <c r="GM1779" s="27"/>
      <c r="GN1779" s="27"/>
      <c r="GO1779" s="27"/>
      <c r="GP1779" s="27"/>
      <c r="GQ1779" s="27"/>
    </row>
    <row r="1780" spans="1:199" customFormat="1" x14ac:dyDescent="0.2">
      <c r="A1780">
        <f t="shared" si="423"/>
        <v>5</v>
      </c>
      <c r="B1780">
        <f t="shared" si="424"/>
        <v>1</v>
      </c>
      <c r="C1780" s="1">
        <v>36553</v>
      </c>
      <c r="D1780">
        <f t="shared" si="425"/>
        <v>1</v>
      </c>
      <c r="E1780">
        <f t="shared" si="426"/>
        <v>2000</v>
      </c>
      <c r="F1780" s="17">
        <f t="shared" si="428"/>
        <v>0.18251428571428585</v>
      </c>
      <c r="G1780" s="16">
        <f t="shared" si="415"/>
        <v>-1.7500000000003624E-3</v>
      </c>
      <c r="H1780" s="16">
        <f t="shared" si="416"/>
        <v>3.5250000000000004E-2</v>
      </c>
      <c r="I1780" s="16">
        <f t="shared" si="417"/>
        <v>3.3499999999999641E-2</v>
      </c>
      <c r="J1780" s="7">
        <f>VLOOKUP(C1780,'Nymex hist.'!A:B,2,0)</f>
        <v>2.532</v>
      </c>
      <c r="K1780" s="11">
        <f t="shared" si="427"/>
        <v>2.5212857142857144</v>
      </c>
      <c r="L1780" s="11">
        <f t="shared" si="429"/>
        <v>2.7038000000000002</v>
      </c>
      <c r="M1780" s="9">
        <f t="shared" si="418"/>
        <v>2.5580833333333337</v>
      </c>
      <c r="N1780" s="9">
        <f t="shared" si="419"/>
        <v>2.5563333333333333</v>
      </c>
      <c r="O1780" s="9">
        <f t="shared" si="420"/>
        <v>2.5915833333333333</v>
      </c>
      <c r="P1780" s="9">
        <f t="shared" si="421"/>
        <v>2.6415833333333332</v>
      </c>
      <c r="Q1780" s="9">
        <f t="shared" si="422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x14ac:dyDescent="0.2">
      <c r="A1781">
        <f t="shared" si="423"/>
        <v>1</v>
      </c>
      <c r="B1781">
        <f t="shared" si="424"/>
        <v>1</v>
      </c>
      <c r="C1781" s="1">
        <v>36556</v>
      </c>
      <c r="D1781">
        <f t="shared" si="425"/>
        <v>1</v>
      </c>
      <c r="E1781">
        <f t="shared" si="426"/>
        <v>2000</v>
      </c>
      <c r="F1781" s="17">
        <f t="shared" si="428"/>
        <v>0.1583428571428569</v>
      </c>
      <c r="G1781" s="16">
        <f t="shared" si="415"/>
        <v>-4.9166666666664582E-3</v>
      </c>
      <c r="H1781" s="16">
        <f t="shared" si="416"/>
        <v>3.5666666666666735E-2</v>
      </c>
      <c r="I1781" s="16">
        <f t="shared" si="417"/>
        <v>3.0750000000000277E-2</v>
      </c>
      <c r="J1781" s="7">
        <f>VLOOKUP(C1781,'Nymex hist.'!A:B,2,0)</f>
        <v>2.6619999999999999</v>
      </c>
      <c r="K1781" s="11">
        <f t="shared" si="427"/>
        <v>2.576857142857143</v>
      </c>
      <c r="L1781" s="11">
        <f t="shared" si="429"/>
        <v>2.7351999999999999</v>
      </c>
      <c r="M1781" s="9">
        <f t="shared" si="418"/>
        <v>2.5812499999999998</v>
      </c>
      <c r="N1781" s="9">
        <f t="shared" si="419"/>
        <v>2.5763333333333334</v>
      </c>
      <c r="O1781" s="9">
        <f t="shared" si="420"/>
        <v>2.6120000000000001</v>
      </c>
      <c r="P1781" s="9">
        <f t="shared" si="421"/>
        <v>2.6619999999999999</v>
      </c>
      <c r="Q1781" s="9">
        <f t="shared" si="422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x14ac:dyDescent="0.2">
      <c r="A1782">
        <f t="shared" si="423"/>
        <v>2</v>
      </c>
      <c r="B1782">
        <f t="shared" si="424"/>
        <v>2</v>
      </c>
      <c r="C1782" s="1">
        <v>36557</v>
      </c>
      <c r="D1782">
        <f t="shared" si="425"/>
        <v>2</v>
      </c>
      <c r="E1782">
        <f t="shared" si="426"/>
        <v>2000</v>
      </c>
      <c r="F1782" s="17">
        <f t="shared" si="428"/>
        <v>0.15180000000000016</v>
      </c>
      <c r="G1782" s="16">
        <f t="shared" si="415"/>
        <v>-5.4999999999991722E-3</v>
      </c>
      <c r="H1782" s="16">
        <f t="shared" si="416"/>
        <v>3.5666666666665847E-2</v>
      </c>
      <c r="I1782" s="16">
        <f t="shared" si="417"/>
        <v>3.0166666666666675E-2</v>
      </c>
      <c r="J1782" s="7">
        <f>VLOOKUP(C1782,'Nymex hist.'!A:B,2,0)</f>
        <v>2.6989999999999998</v>
      </c>
      <c r="K1782" s="11">
        <f t="shared" si="427"/>
        <v>2.5819999999999999</v>
      </c>
      <c r="L1782" s="11">
        <f t="shared" si="429"/>
        <v>2.7338</v>
      </c>
      <c r="M1782" s="9">
        <f t="shared" si="418"/>
        <v>2.5798333333333332</v>
      </c>
      <c r="N1782" s="9">
        <f t="shared" si="419"/>
        <v>2.574333333333334</v>
      </c>
      <c r="O1782" s="9">
        <f t="shared" si="420"/>
        <v>2.61</v>
      </c>
      <c r="P1782" s="9">
        <f t="shared" si="421"/>
        <v>2.66</v>
      </c>
      <c r="Q1782" s="9">
        <f t="shared" si="422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x14ac:dyDescent="0.2">
      <c r="A1783">
        <f t="shared" si="423"/>
        <v>3</v>
      </c>
      <c r="B1783">
        <f t="shared" si="424"/>
        <v>2</v>
      </c>
      <c r="C1783" s="1">
        <v>36558</v>
      </c>
      <c r="D1783">
        <f t="shared" si="425"/>
        <v>2</v>
      </c>
      <c r="E1783">
        <f t="shared" si="426"/>
        <v>2000</v>
      </c>
      <c r="F1783" s="17">
        <f t="shared" si="428"/>
        <v>0.14745714285714318</v>
      </c>
      <c r="G1783" s="16">
        <f t="shared" si="415"/>
        <v>-6.6666666666654883E-3</v>
      </c>
      <c r="H1783" s="16">
        <f t="shared" si="416"/>
        <v>3.5666666666665847E-2</v>
      </c>
      <c r="I1783" s="16">
        <f t="shared" si="417"/>
        <v>2.9000000000000359E-2</v>
      </c>
      <c r="J1783" s="7">
        <f>VLOOKUP(C1783,'Nymex hist.'!A:B,2,0)</f>
        <v>2.7589999999999999</v>
      </c>
      <c r="K1783" s="11">
        <f t="shared" si="427"/>
        <v>2.5941428571428569</v>
      </c>
      <c r="L1783" s="11">
        <f t="shared" si="429"/>
        <v>2.7416</v>
      </c>
      <c r="M1783" s="9">
        <f t="shared" si="418"/>
        <v>2.5809999999999995</v>
      </c>
      <c r="N1783" s="9">
        <f t="shared" si="419"/>
        <v>2.574333333333334</v>
      </c>
      <c r="O1783" s="9">
        <f t="shared" si="420"/>
        <v>2.61</v>
      </c>
      <c r="P1783" s="9">
        <f t="shared" si="421"/>
        <v>2.66</v>
      </c>
      <c r="Q1783" s="9">
        <f t="shared" si="422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">
      <c r="A1784" s="31">
        <f t="shared" si="423"/>
        <v>4</v>
      </c>
      <c r="B1784" s="31">
        <f t="shared" si="424"/>
        <v>2</v>
      </c>
      <c r="C1784" s="1">
        <v>36559</v>
      </c>
      <c r="D1784">
        <f t="shared" si="425"/>
        <v>2</v>
      </c>
      <c r="E1784">
        <f t="shared" si="426"/>
        <v>2000</v>
      </c>
      <c r="F1784" s="19">
        <f t="shared" si="428"/>
        <v>0.16559999999999953</v>
      </c>
      <c r="G1784" s="19">
        <f t="shared" si="415"/>
        <v>-1.9999999999997797E-3</v>
      </c>
      <c r="H1784" s="19">
        <f t="shared" si="416"/>
        <v>3.641666666666632E-2</v>
      </c>
      <c r="I1784" s="19">
        <f t="shared" si="417"/>
        <v>3.441666666666654E-2</v>
      </c>
      <c r="J1784" s="21">
        <f>VLOOKUP(C1784,'Nymex hist.'!A:B,2,0)</f>
        <v>2.6589999999999998</v>
      </c>
      <c r="K1784" s="21">
        <f t="shared" si="427"/>
        <v>2.556</v>
      </c>
      <c r="L1784" s="21">
        <f t="shared" si="429"/>
        <v>2.7215999999999996</v>
      </c>
      <c r="M1784" s="21">
        <f t="shared" si="418"/>
        <v>2.5620833333333333</v>
      </c>
      <c r="N1784" s="21">
        <f t="shared" si="419"/>
        <v>2.5600833333333335</v>
      </c>
      <c r="O1784" s="21">
        <f t="shared" si="420"/>
        <v>2.5964999999999998</v>
      </c>
      <c r="P1784" s="21">
        <f t="shared" si="421"/>
        <v>2.6465000000000001</v>
      </c>
      <c r="Q1784" s="21">
        <f t="shared" si="422"/>
        <v>2.7064999999999997</v>
      </c>
      <c r="R1784" s="8">
        <v>36559</v>
      </c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9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  <c r="BX1784" s="27"/>
      <c r="BY1784" s="27"/>
      <c r="BZ1784" s="27"/>
      <c r="CA1784" s="27"/>
      <c r="CB1784" s="27"/>
      <c r="CC1784" s="27"/>
      <c r="CD1784" s="27"/>
      <c r="CE1784" s="27"/>
      <c r="CF1784" s="27"/>
      <c r="CG1784" s="27"/>
      <c r="CH1784" s="27"/>
      <c r="CI1784" s="27"/>
      <c r="CJ1784" s="27"/>
      <c r="CK1784" s="27"/>
      <c r="CL1784" s="27"/>
      <c r="CM1784" s="27"/>
      <c r="CN1784" s="27"/>
      <c r="CO1784" s="27"/>
      <c r="CP1784" s="27"/>
      <c r="CQ1784" s="27"/>
      <c r="CR1784" s="27"/>
      <c r="CS1784" s="27"/>
      <c r="CT1784" s="27"/>
      <c r="CU1784" s="27"/>
      <c r="CV1784" s="27"/>
      <c r="CW1784" s="27"/>
      <c r="CX1784" s="27"/>
      <c r="CY1784" s="27"/>
      <c r="CZ1784" s="27">
        <v>2.6589999999999998</v>
      </c>
      <c r="DA1784" s="27">
        <v>2.569</v>
      </c>
      <c r="DB1784" s="27">
        <v>2.5449999999999999</v>
      </c>
      <c r="DC1784" s="27">
        <v>2.54</v>
      </c>
      <c r="DD1784" s="27">
        <v>2.5470000000000002</v>
      </c>
      <c r="DE1784" s="27">
        <v>2.5550000000000002</v>
      </c>
      <c r="DF1784" s="27">
        <v>2.5579999999999998</v>
      </c>
      <c r="DG1784" s="27">
        <v>2.5779999999999998</v>
      </c>
      <c r="DH1784" s="27">
        <v>2.6920000000000002</v>
      </c>
      <c r="DI1784" s="27">
        <v>2.8069999999999999</v>
      </c>
      <c r="DJ1784" s="27">
        <v>2.835</v>
      </c>
      <c r="DK1784" s="27">
        <v>2.6970000000000001</v>
      </c>
      <c r="DL1784" s="27">
        <v>2.577</v>
      </c>
      <c r="DM1784" s="27">
        <v>2.472</v>
      </c>
      <c r="DN1784" s="27">
        <v>2.44</v>
      </c>
      <c r="DO1784" s="27">
        <v>2.4420000000000002</v>
      </c>
      <c r="DP1784" s="27">
        <v>2.452</v>
      </c>
      <c r="DQ1784" s="27">
        <v>2.4649999999999999</v>
      </c>
      <c r="DR1784" s="27">
        <v>2.4750000000000001</v>
      </c>
      <c r="DS1784" s="27">
        <v>2.5030000000000001</v>
      </c>
      <c r="DT1784" s="27">
        <v>2.6280000000000001</v>
      </c>
      <c r="DU1784" s="27">
        <v>2.7589999999999999</v>
      </c>
      <c r="DV1784" s="27">
        <v>2.78</v>
      </c>
      <c r="DW1784" s="27">
        <v>2.6709999999999998</v>
      </c>
      <c r="DX1784" s="27">
        <v>2.5619999999999998</v>
      </c>
      <c r="DY1784" s="27">
        <v>2.468</v>
      </c>
      <c r="DZ1784" s="27">
        <v>2.4489999999999998</v>
      </c>
      <c r="EA1784" s="27">
        <v>2.4569999999999999</v>
      </c>
      <c r="EB1784" s="27">
        <v>2.4630000000000001</v>
      </c>
      <c r="EC1784" s="27">
        <v>2.4710000000000001</v>
      </c>
      <c r="ED1784" s="27">
        <v>2.4740000000000002</v>
      </c>
      <c r="EE1784" s="27">
        <v>2.508</v>
      </c>
      <c r="EF1784" s="27">
        <v>2.6459999999999999</v>
      </c>
      <c r="EG1784" s="27">
        <v>2.7719999999999998</v>
      </c>
      <c r="EH1784" s="27">
        <v>2.8029999999999999</v>
      </c>
      <c r="EI1784" s="27">
        <v>2.6850000000000001</v>
      </c>
      <c r="EJ1784" s="27">
        <v>2.6019999999999999</v>
      </c>
      <c r="EK1784" s="27">
        <v>2.508</v>
      </c>
      <c r="EL1784" s="27">
        <v>2.4889999999999999</v>
      </c>
      <c r="EM1784" s="27">
        <v>2.4969999999999999</v>
      </c>
      <c r="EN1784" s="27">
        <v>2.5030000000000001</v>
      </c>
      <c r="EO1784" s="27">
        <v>2.5110000000000001</v>
      </c>
      <c r="EP1784" s="27">
        <v>2.5139999999999998</v>
      </c>
      <c r="EQ1784" s="27">
        <v>2.548</v>
      </c>
      <c r="ER1784" s="27">
        <v>2.6859999999999999</v>
      </c>
      <c r="ES1784" s="27">
        <v>2.8119999999999998</v>
      </c>
      <c r="ET1784" s="27">
        <v>2.8530000000000002</v>
      </c>
      <c r="EU1784" s="27">
        <v>2.7349999999999999</v>
      </c>
      <c r="EV1784" s="27">
        <v>2.6520000000000001</v>
      </c>
      <c r="EW1784" s="27">
        <v>2.5579999999999998</v>
      </c>
      <c r="EX1784" s="27">
        <v>2.5390000000000001</v>
      </c>
      <c r="EY1784" s="27">
        <v>2.5470000000000002</v>
      </c>
      <c r="EZ1784" s="27">
        <v>2.5529999999999999</v>
      </c>
      <c r="FA1784" s="27">
        <v>2.5609999999999999</v>
      </c>
      <c r="FB1784" s="27">
        <v>2.5640000000000001</v>
      </c>
      <c r="FC1784" s="27">
        <v>2.5979999999999999</v>
      </c>
      <c r="FD1784" s="27">
        <v>2.7360000000000002</v>
      </c>
      <c r="FE1784" s="27">
        <v>2.8620000000000001</v>
      </c>
      <c r="FF1784" s="27">
        <v>2.9129999999999998</v>
      </c>
      <c r="FG1784" s="27">
        <v>2.7949999999999999</v>
      </c>
      <c r="FH1784" s="27">
        <v>2.7120000000000002</v>
      </c>
      <c r="FI1784" s="27">
        <v>2.6179999999999999</v>
      </c>
      <c r="FJ1784" s="27">
        <v>2.5990000000000002</v>
      </c>
      <c r="FK1784" s="27">
        <v>2.6070000000000002</v>
      </c>
      <c r="FL1784" s="27">
        <v>2.613</v>
      </c>
      <c r="FM1784" s="27">
        <v>2.621</v>
      </c>
      <c r="FN1784" s="27">
        <v>2.6240000000000001</v>
      </c>
      <c r="FO1784" s="27">
        <v>2.6579999999999999</v>
      </c>
      <c r="FP1784" s="27">
        <v>2.7959999999999998</v>
      </c>
      <c r="FQ1784" s="27">
        <v>2.9220000000000002</v>
      </c>
      <c r="FR1784" s="27">
        <v>2.9780000000000002</v>
      </c>
      <c r="FS1784" s="27">
        <v>2.86</v>
      </c>
      <c r="FT1784" s="27"/>
      <c r="FU1784" s="27"/>
      <c r="FV1784" s="27"/>
      <c r="FW1784" s="27"/>
      <c r="FX1784" s="27"/>
      <c r="FY1784" s="27"/>
      <c r="FZ1784" s="27"/>
      <c r="GA1784" s="27"/>
      <c r="GB1784" s="27"/>
      <c r="GC1784" s="27"/>
      <c r="GD1784" s="27"/>
      <c r="GE1784" s="27"/>
      <c r="GF1784" s="27"/>
      <c r="GG1784" s="27"/>
      <c r="GH1784" s="27"/>
      <c r="GI1784" s="27"/>
      <c r="GJ1784" s="27"/>
      <c r="GK1784" s="27"/>
      <c r="GL1784" s="27"/>
      <c r="GM1784" s="27"/>
      <c r="GN1784" s="27"/>
      <c r="GO1784" s="27"/>
      <c r="GP1784" s="27"/>
      <c r="GQ1784" s="27"/>
    </row>
    <row r="1785" spans="1:199" customFormat="1" x14ac:dyDescent="0.2">
      <c r="A1785">
        <f t="shared" si="423"/>
        <v>5</v>
      </c>
      <c r="B1785">
        <f t="shared" si="424"/>
        <v>2</v>
      </c>
      <c r="C1785" s="1">
        <v>36560</v>
      </c>
      <c r="D1785">
        <f t="shared" si="425"/>
        <v>2</v>
      </c>
      <c r="E1785">
        <f t="shared" si="426"/>
        <v>2000</v>
      </c>
      <c r="F1785" s="17">
        <f t="shared" si="428"/>
        <v>0.1375999999999995</v>
      </c>
      <c r="G1785" s="16">
        <f t="shared" si="415"/>
        <v>-4.0833333333338828E-3</v>
      </c>
      <c r="H1785" s="16">
        <f t="shared" si="416"/>
        <v>3.6083333333333467E-2</v>
      </c>
      <c r="I1785" s="16">
        <f t="shared" si="417"/>
        <v>3.1999999999999584E-2</v>
      </c>
      <c r="J1785" s="7">
        <f>VLOOKUP(C1785,'Nymex hist.'!A:B,2,0)</f>
        <v>2.742</v>
      </c>
      <c r="K1785" s="11">
        <f t="shared" si="427"/>
        <v>2.5970000000000004</v>
      </c>
      <c r="L1785" s="11">
        <f t="shared" si="429"/>
        <v>2.7345999999999999</v>
      </c>
      <c r="M1785" s="9">
        <f t="shared" si="418"/>
        <v>2.5669166666666672</v>
      </c>
      <c r="N1785" s="9">
        <f t="shared" si="419"/>
        <v>2.5628333333333333</v>
      </c>
      <c r="O1785" s="9">
        <f t="shared" si="420"/>
        <v>2.5989166666666668</v>
      </c>
      <c r="P1785" s="9">
        <f t="shared" si="421"/>
        <v>2.6489166666666666</v>
      </c>
      <c r="Q1785" s="9">
        <f t="shared" si="422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x14ac:dyDescent="0.2">
      <c r="A1786">
        <f t="shared" si="423"/>
        <v>1</v>
      </c>
      <c r="B1786">
        <f t="shared" si="424"/>
        <v>2</v>
      </c>
      <c r="C1786" s="1">
        <v>36563</v>
      </c>
      <c r="D1786">
        <f t="shared" si="425"/>
        <v>2</v>
      </c>
      <c r="E1786">
        <f t="shared" si="426"/>
        <v>2000</v>
      </c>
      <c r="F1786" s="17">
        <f t="shared" si="428"/>
        <v>0.19977142857142827</v>
      </c>
      <c r="G1786" s="16">
        <f t="shared" si="415"/>
        <v>-3.249999999999087E-3</v>
      </c>
      <c r="H1786" s="16">
        <f t="shared" si="416"/>
        <v>3.6083333333333023E-2</v>
      </c>
      <c r="I1786" s="16">
        <f t="shared" si="417"/>
        <v>3.2833333333333936E-2</v>
      </c>
      <c r="J1786" s="7">
        <f>VLOOKUP(C1786,'Nymex hist.'!A:B,2,0)</f>
        <v>2.5619999999999998</v>
      </c>
      <c r="K1786" s="11">
        <f t="shared" si="427"/>
        <v>2.5244285714285715</v>
      </c>
      <c r="L1786" s="11">
        <f t="shared" si="429"/>
        <v>2.7241999999999997</v>
      </c>
      <c r="M1786" s="9">
        <f t="shared" si="418"/>
        <v>2.5610833333333329</v>
      </c>
      <c r="N1786" s="9">
        <f t="shared" si="419"/>
        <v>2.5578333333333338</v>
      </c>
      <c r="O1786" s="9">
        <f t="shared" si="420"/>
        <v>2.5939166666666669</v>
      </c>
      <c r="P1786" s="9">
        <f t="shared" si="421"/>
        <v>2.6439166666666671</v>
      </c>
      <c r="Q1786" s="9">
        <f t="shared" si="422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x14ac:dyDescent="0.2">
      <c r="A1787">
        <f t="shared" si="423"/>
        <v>2</v>
      </c>
      <c r="B1787">
        <f t="shared" si="424"/>
        <v>2</v>
      </c>
      <c r="C1787" s="1">
        <v>36564</v>
      </c>
      <c r="D1787">
        <f t="shared" si="425"/>
        <v>2</v>
      </c>
      <c r="E1787">
        <f t="shared" si="426"/>
        <v>2000</v>
      </c>
      <c r="F1787" s="17">
        <f t="shared" si="428"/>
        <v>0.21917142857142879</v>
      </c>
      <c r="G1787" s="16">
        <f t="shared" si="415"/>
        <v>-6.4166666666669592E-3</v>
      </c>
      <c r="H1787" s="16">
        <f t="shared" si="416"/>
        <v>3.8083333333333691E-2</v>
      </c>
      <c r="I1787" s="16">
        <f t="shared" si="417"/>
        <v>3.1666666666666732E-2</v>
      </c>
      <c r="J1787" s="7">
        <f>VLOOKUP(C1787,'Nymex hist.'!A:B,2,0)</f>
        <v>2.4950000000000001</v>
      </c>
      <c r="K1787" s="11">
        <f t="shared" si="427"/>
        <v>2.4954285714285711</v>
      </c>
      <c r="L1787" s="11">
        <f t="shared" si="429"/>
        <v>2.7145999999999999</v>
      </c>
      <c r="M1787" s="9">
        <f t="shared" si="418"/>
        <v>2.5533333333333332</v>
      </c>
      <c r="N1787" s="9">
        <f t="shared" si="419"/>
        <v>2.5469166666666663</v>
      </c>
      <c r="O1787" s="9">
        <f t="shared" si="420"/>
        <v>2.585</v>
      </c>
      <c r="P1787" s="9">
        <f t="shared" si="421"/>
        <v>2.6375000000000002</v>
      </c>
      <c r="Q1787" s="9">
        <f t="shared" si="422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x14ac:dyDescent="0.2">
      <c r="A1788">
        <f t="shared" si="423"/>
        <v>3</v>
      </c>
      <c r="B1788">
        <f t="shared" si="424"/>
        <v>2</v>
      </c>
      <c r="C1788" s="1">
        <v>36565</v>
      </c>
      <c r="D1788">
        <f t="shared" si="425"/>
        <v>2</v>
      </c>
      <c r="E1788">
        <f t="shared" si="426"/>
        <v>2000</v>
      </c>
      <c r="F1788" s="17">
        <f t="shared" si="428"/>
        <v>0.21208571428571465</v>
      </c>
      <c r="G1788" s="16">
        <f t="shared" si="415"/>
        <v>-8.91666666666735E-3</v>
      </c>
      <c r="H1788" s="16">
        <f t="shared" si="416"/>
        <v>3.8083333333333691E-2</v>
      </c>
      <c r="I1788" s="16">
        <f t="shared" si="417"/>
        <v>2.9166666666666341E-2</v>
      </c>
      <c r="J1788" s="7">
        <f>VLOOKUP(C1788,'Nymex hist.'!A:B,2,0)</f>
        <v>2.54</v>
      </c>
      <c r="K1788" s="11">
        <f t="shared" si="427"/>
        <v>2.5297142857142854</v>
      </c>
      <c r="L1788" s="11">
        <f t="shared" si="429"/>
        <v>2.7418</v>
      </c>
      <c r="M1788" s="9">
        <f t="shared" si="418"/>
        <v>2.5708333333333337</v>
      </c>
      <c r="N1788" s="9">
        <f t="shared" si="419"/>
        <v>2.5619166666666664</v>
      </c>
      <c r="O1788" s="9">
        <f t="shared" si="420"/>
        <v>2.6</v>
      </c>
      <c r="P1788" s="9">
        <f t="shared" si="421"/>
        <v>2.6525000000000003</v>
      </c>
      <c r="Q1788" s="9">
        <f t="shared" si="422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">
      <c r="A1789" s="31">
        <f t="shared" si="423"/>
        <v>4</v>
      </c>
      <c r="B1789" s="31">
        <f t="shared" si="424"/>
        <v>2</v>
      </c>
      <c r="C1789" s="1">
        <v>36566</v>
      </c>
      <c r="D1789">
        <f t="shared" si="425"/>
        <v>2</v>
      </c>
      <c r="E1789">
        <f t="shared" si="426"/>
        <v>2000</v>
      </c>
      <c r="F1789" s="19">
        <f t="shared" si="428"/>
        <v>0.20902857142857112</v>
      </c>
      <c r="G1789" s="19">
        <f t="shared" si="415"/>
        <v>-2.2500000000000409E-2</v>
      </c>
      <c r="H1789" s="19">
        <f t="shared" si="416"/>
        <v>3.3666666666666956E-2</v>
      </c>
      <c r="I1789" s="19">
        <f t="shared" si="417"/>
        <v>1.1166666666666547E-2</v>
      </c>
      <c r="J1789" s="21">
        <f>VLOOKUP(C1789,'Nymex hist.'!A:B,2,0)</f>
        <v>2.5920000000000001</v>
      </c>
      <c r="K1789" s="21">
        <f t="shared" si="427"/>
        <v>2.5965714285714285</v>
      </c>
      <c r="L1789" s="21">
        <f t="shared" si="429"/>
        <v>2.8055999999999996</v>
      </c>
      <c r="M1789" s="21">
        <f t="shared" si="418"/>
        <v>2.6076666666666668</v>
      </c>
      <c r="N1789" s="21">
        <f t="shared" si="419"/>
        <v>2.5851666666666664</v>
      </c>
      <c r="O1789" s="21">
        <f t="shared" si="420"/>
        <v>2.6188333333333333</v>
      </c>
      <c r="P1789" s="21">
        <f t="shared" si="421"/>
        <v>2.6663333333333337</v>
      </c>
      <c r="Q1789" s="21">
        <f t="shared" si="422"/>
        <v>2.7238333333333338</v>
      </c>
      <c r="R1789" s="8">
        <v>36566</v>
      </c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9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  <c r="BX1789" s="27"/>
      <c r="BY1789" s="27"/>
      <c r="BZ1789" s="27"/>
      <c r="CA1789" s="27"/>
      <c r="CB1789" s="27"/>
      <c r="CC1789" s="27"/>
      <c r="CD1789" s="27"/>
      <c r="CE1789" s="27"/>
      <c r="CF1789" s="27"/>
      <c r="CG1789" s="27"/>
      <c r="CH1789" s="27"/>
      <c r="CI1789" s="27"/>
      <c r="CJ1789" s="27"/>
      <c r="CK1789" s="27"/>
      <c r="CL1789" s="27"/>
      <c r="CM1789" s="27"/>
      <c r="CN1789" s="27"/>
      <c r="CO1789" s="27"/>
      <c r="CP1789" s="27"/>
      <c r="CQ1789" s="27"/>
      <c r="CR1789" s="27"/>
      <c r="CS1789" s="27"/>
      <c r="CT1789" s="27"/>
      <c r="CU1789" s="27"/>
      <c r="CV1789" s="27"/>
      <c r="CW1789" s="27"/>
      <c r="CX1789" s="27"/>
      <c r="CY1789" s="27"/>
      <c r="CZ1789" s="27">
        <v>2.5920000000000001</v>
      </c>
      <c r="DA1789" s="27">
        <v>2.5779999999999998</v>
      </c>
      <c r="DB1789" s="27">
        <v>2.5659999999999998</v>
      </c>
      <c r="DC1789" s="27">
        <v>2.5779999999999998</v>
      </c>
      <c r="DD1789" s="27">
        <v>2.5920000000000001</v>
      </c>
      <c r="DE1789" s="27">
        <v>2.6059999999999999</v>
      </c>
      <c r="DF1789" s="27">
        <v>2.613</v>
      </c>
      <c r="DG1789" s="27">
        <v>2.6429999999999998</v>
      </c>
      <c r="DH1789" s="27">
        <v>2.778</v>
      </c>
      <c r="DI1789" s="27">
        <v>2.903</v>
      </c>
      <c r="DJ1789" s="27">
        <v>2.9279999999999999</v>
      </c>
      <c r="DK1789" s="27">
        <v>2.7759999999999998</v>
      </c>
      <c r="DL1789" s="27">
        <v>2.6429999999999998</v>
      </c>
      <c r="DM1789" s="27">
        <v>2.5230000000000001</v>
      </c>
      <c r="DN1789" s="27">
        <v>2.4830000000000001</v>
      </c>
      <c r="DO1789" s="27">
        <v>2.4830000000000001</v>
      </c>
      <c r="DP1789" s="27">
        <v>2.488</v>
      </c>
      <c r="DQ1789" s="27">
        <v>2.4929999999999999</v>
      </c>
      <c r="DR1789" s="27">
        <v>2.5009999999999999</v>
      </c>
      <c r="DS1789" s="27">
        <v>2.5299999999999998</v>
      </c>
      <c r="DT1789" s="27">
        <v>2.6560000000000001</v>
      </c>
      <c r="DU1789" s="27">
        <v>2.7879999999999998</v>
      </c>
      <c r="DV1789" s="27">
        <v>2.8109999999999999</v>
      </c>
      <c r="DW1789" s="27">
        <v>2.698</v>
      </c>
      <c r="DX1789" s="27">
        <v>2.5859999999999999</v>
      </c>
      <c r="DY1789" s="27">
        <v>2.4900000000000002</v>
      </c>
      <c r="DZ1789" s="27">
        <v>2.4710000000000001</v>
      </c>
      <c r="EA1789" s="27">
        <v>2.4820000000000002</v>
      </c>
      <c r="EB1789" s="27">
        <v>2.488</v>
      </c>
      <c r="EC1789" s="27">
        <v>2.496</v>
      </c>
      <c r="ED1789" s="27">
        <v>2.4990000000000001</v>
      </c>
      <c r="EE1789" s="27">
        <v>2.5329999999999999</v>
      </c>
      <c r="EF1789" s="27">
        <v>2.6709999999999998</v>
      </c>
      <c r="EG1789" s="27">
        <v>2.7970000000000002</v>
      </c>
      <c r="EH1789" s="27">
        <v>2.8279999999999998</v>
      </c>
      <c r="EI1789" s="27">
        <v>2.71</v>
      </c>
      <c r="EJ1789" s="27">
        <v>2.6234999999999999</v>
      </c>
      <c r="EK1789" s="27">
        <v>2.5274999999999999</v>
      </c>
      <c r="EL1789" s="27">
        <v>2.5085000000000002</v>
      </c>
      <c r="EM1789" s="27">
        <v>2.5194999999999999</v>
      </c>
      <c r="EN1789" s="27">
        <v>2.5255000000000001</v>
      </c>
      <c r="EO1789" s="27">
        <v>2.5335000000000001</v>
      </c>
      <c r="EP1789" s="27">
        <v>2.5365000000000002</v>
      </c>
      <c r="EQ1789" s="27">
        <v>2.5705</v>
      </c>
      <c r="ER1789" s="27">
        <v>2.7084999999999999</v>
      </c>
      <c r="ES1789" s="27">
        <v>2.8344999999999998</v>
      </c>
      <c r="ET1789" s="27">
        <v>2.8755000000000002</v>
      </c>
      <c r="EU1789" s="27">
        <v>2.7574999999999998</v>
      </c>
      <c r="EV1789" s="27">
        <v>2.6709999999999998</v>
      </c>
      <c r="EW1789" s="27">
        <v>2.5750000000000002</v>
      </c>
      <c r="EX1789" s="27">
        <v>2.556</v>
      </c>
      <c r="EY1789" s="27">
        <v>2.5670000000000002</v>
      </c>
      <c r="EZ1789" s="27">
        <v>2.573</v>
      </c>
      <c r="FA1789" s="27">
        <v>2.581</v>
      </c>
      <c r="FB1789" s="27">
        <v>2.5840000000000001</v>
      </c>
      <c r="FC1789" s="27">
        <v>2.6179999999999999</v>
      </c>
      <c r="FD1789" s="27">
        <v>2.7559999999999998</v>
      </c>
      <c r="FE1789" s="27">
        <v>2.8820000000000001</v>
      </c>
      <c r="FF1789" s="27">
        <v>2.9329999999999998</v>
      </c>
      <c r="FG1789" s="27">
        <v>2.8149999999999999</v>
      </c>
      <c r="FH1789" s="27">
        <v>2.7284999999999999</v>
      </c>
      <c r="FI1789" s="27">
        <v>2.6324999999999998</v>
      </c>
      <c r="FJ1789" s="27">
        <v>2.6135000000000002</v>
      </c>
      <c r="FK1789" s="27">
        <v>2.6244999999999998</v>
      </c>
      <c r="FL1789" s="27">
        <v>2.6305000000000001</v>
      </c>
      <c r="FM1789" s="27">
        <v>2.6385000000000001</v>
      </c>
      <c r="FN1789" s="27">
        <v>2.6415000000000002</v>
      </c>
      <c r="FO1789" s="27">
        <v>2.6755</v>
      </c>
      <c r="FP1789" s="27">
        <v>2.8134999999999999</v>
      </c>
      <c r="FQ1789" s="27">
        <v>2.9394999999999998</v>
      </c>
      <c r="FR1789" s="27">
        <v>2.9954999999999998</v>
      </c>
      <c r="FS1789" s="27">
        <v>2.8774999999999999</v>
      </c>
      <c r="FT1789" s="27"/>
      <c r="FU1789" s="27"/>
      <c r="FV1789" s="27"/>
      <c r="FW1789" s="27"/>
      <c r="FX1789" s="27"/>
      <c r="FY1789" s="27"/>
      <c r="FZ1789" s="27"/>
      <c r="GA1789" s="27"/>
      <c r="GB1789" s="27"/>
      <c r="GC1789" s="27"/>
      <c r="GD1789" s="27"/>
      <c r="GE1789" s="27"/>
      <c r="GF1789" s="27"/>
      <c r="GG1789" s="27"/>
      <c r="GH1789" s="27"/>
      <c r="GI1789" s="27"/>
      <c r="GJ1789" s="27"/>
      <c r="GK1789" s="27"/>
      <c r="GL1789" s="27"/>
      <c r="GM1789" s="27"/>
      <c r="GN1789" s="27"/>
      <c r="GO1789" s="27"/>
      <c r="GP1789" s="27"/>
      <c r="GQ1789" s="27"/>
    </row>
    <row r="1790" spans="1:199" customFormat="1" x14ac:dyDescent="0.2">
      <c r="A1790">
        <f t="shared" si="423"/>
        <v>5</v>
      </c>
      <c r="B1790">
        <f t="shared" si="424"/>
        <v>2</v>
      </c>
      <c r="C1790" s="1">
        <v>36567</v>
      </c>
      <c r="D1790">
        <f t="shared" si="425"/>
        <v>2</v>
      </c>
      <c r="E1790">
        <f t="shared" si="426"/>
        <v>2000</v>
      </c>
      <c r="F1790" s="17">
        <f t="shared" si="428"/>
        <v>0.21839999999999948</v>
      </c>
      <c r="G1790" s="16">
        <f t="shared" si="415"/>
        <v>-2.3416666666666419E-2</v>
      </c>
      <c r="H1790" s="16">
        <f t="shared" si="416"/>
        <v>3.1333333333333435E-2</v>
      </c>
      <c r="I1790" s="16">
        <f t="shared" si="417"/>
        <v>7.916666666667016E-3</v>
      </c>
      <c r="J1790" s="7">
        <f>VLOOKUP(C1790,'Nymex hist.'!A:B,2,0)</f>
        <v>2.57</v>
      </c>
      <c r="K1790" s="11">
        <f t="shared" si="427"/>
        <v>2.6110000000000002</v>
      </c>
      <c r="L1790" s="11">
        <f t="shared" si="429"/>
        <v>2.8293999999999997</v>
      </c>
      <c r="M1790" s="9">
        <f t="shared" si="418"/>
        <v>2.6262499999999998</v>
      </c>
      <c r="N1790" s="9">
        <f t="shared" si="419"/>
        <v>2.6028333333333333</v>
      </c>
      <c r="O1790" s="9">
        <f t="shared" si="420"/>
        <v>2.6341666666666668</v>
      </c>
      <c r="P1790" s="9">
        <f t="shared" si="421"/>
        <v>2.6816666666666666</v>
      </c>
      <c r="Q1790" s="9">
        <f t="shared" si="422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x14ac:dyDescent="0.2">
      <c r="A1791">
        <f t="shared" si="423"/>
        <v>1</v>
      </c>
      <c r="B1791">
        <f t="shared" si="424"/>
        <v>2</v>
      </c>
      <c r="C1791" s="1">
        <v>36570</v>
      </c>
      <c r="D1791">
        <f t="shared" si="425"/>
        <v>2</v>
      </c>
      <c r="E1791">
        <f t="shared" si="426"/>
        <v>2000</v>
      </c>
      <c r="F1791" s="17">
        <f t="shared" si="428"/>
        <v>0.22448571428571462</v>
      </c>
      <c r="G1791" s="16">
        <f t="shared" si="415"/>
        <v>-2.1583333333333954E-2</v>
      </c>
      <c r="H1791" s="16">
        <f t="shared" si="416"/>
        <v>3.1083333333334018E-2</v>
      </c>
      <c r="I1791" s="16">
        <f t="shared" si="417"/>
        <v>9.5000000000000639E-3</v>
      </c>
      <c r="J1791" s="7">
        <f>VLOOKUP(C1791,'Nymex hist.'!A:B,2,0)</f>
        <v>2.5409999999999999</v>
      </c>
      <c r="K1791" s="11">
        <f t="shared" si="427"/>
        <v>2.5967142857142855</v>
      </c>
      <c r="L1791" s="11">
        <f t="shared" si="429"/>
        <v>2.8212000000000002</v>
      </c>
      <c r="M1791" s="9">
        <f t="shared" si="418"/>
        <v>2.6194999999999999</v>
      </c>
      <c r="N1791" s="9">
        <f t="shared" si="419"/>
        <v>2.597916666666666</v>
      </c>
      <c r="O1791" s="9">
        <f t="shared" si="420"/>
        <v>2.629</v>
      </c>
      <c r="P1791" s="9">
        <f t="shared" si="421"/>
        <v>2.6765000000000003</v>
      </c>
      <c r="Q1791" s="9">
        <f t="shared" si="422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x14ac:dyDescent="0.2">
      <c r="A1792">
        <f t="shared" si="423"/>
        <v>2</v>
      </c>
      <c r="B1792">
        <f t="shared" si="424"/>
        <v>2</v>
      </c>
      <c r="C1792" s="1">
        <v>36571</v>
      </c>
      <c r="D1792">
        <f t="shared" si="425"/>
        <v>2</v>
      </c>
      <c r="E1792">
        <f t="shared" si="426"/>
        <v>2000</v>
      </c>
      <c r="F1792" s="17">
        <f t="shared" si="428"/>
        <v>0.20474285714285712</v>
      </c>
      <c r="G1792" s="16">
        <f t="shared" si="415"/>
        <v>-3.858333333333297E-2</v>
      </c>
      <c r="H1792" s="16">
        <f t="shared" si="416"/>
        <v>2.69166666666667E-2</v>
      </c>
      <c r="I1792" s="16">
        <f t="shared" si="417"/>
        <v>-1.166666666666627E-2</v>
      </c>
      <c r="J1792" s="7">
        <f>VLOOKUP(C1792,'Nymex hist.'!A:B,2,0)</f>
        <v>2.6179999999999999</v>
      </c>
      <c r="K1792" s="11">
        <f t="shared" si="427"/>
        <v>2.6578571428571429</v>
      </c>
      <c r="L1792" s="11">
        <f t="shared" si="429"/>
        <v>2.8626</v>
      </c>
      <c r="M1792" s="9">
        <f t="shared" si="418"/>
        <v>2.651583333333333</v>
      </c>
      <c r="N1792" s="9">
        <f t="shared" si="419"/>
        <v>2.613</v>
      </c>
      <c r="O1792" s="9">
        <f t="shared" si="420"/>
        <v>2.6399166666666667</v>
      </c>
      <c r="P1792" s="9">
        <f t="shared" si="421"/>
        <v>2.6849166666666666</v>
      </c>
      <c r="Q1792" s="9">
        <f t="shared" si="422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x14ac:dyDescent="0.2">
      <c r="A1793">
        <f t="shared" si="423"/>
        <v>3</v>
      </c>
      <c r="B1793">
        <f t="shared" si="424"/>
        <v>2</v>
      </c>
      <c r="C1793" s="1">
        <v>36572</v>
      </c>
      <c r="D1793">
        <f t="shared" si="425"/>
        <v>2</v>
      </c>
      <c r="E1793">
        <f t="shared" si="426"/>
        <v>2000</v>
      </c>
      <c r="F1793" s="17">
        <f t="shared" si="428"/>
        <v>0.21328571428571408</v>
      </c>
      <c r="G1793" s="16">
        <f t="shared" si="415"/>
        <v>-3.0166666666667119E-2</v>
      </c>
      <c r="H1793" s="16">
        <f t="shared" si="416"/>
        <v>2.8083333333333904E-2</v>
      </c>
      <c r="I1793" s="16">
        <f t="shared" si="417"/>
        <v>-2.0833333333332149E-3</v>
      </c>
      <c r="J1793" s="7">
        <f>VLOOKUP(C1793,'Nymex hist.'!A:B,2,0)</f>
        <v>2.5640000000000001</v>
      </c>
      <c r="K1793" s="11">
        <f t="shared" si="427"/>
        <v>2.6277142857142861</v>
      </c>
      <c r="L1793" s="11">
        <f t="shared" si="429"/>
        <v>2.8410000000000002</v>
      </c>
      <c r="M1793" s="9">
        <f t="shared" si="418"/>
        <v>2.6448333333333331</v>
      </c>
      <c r="N1793" s="9">
        <f t="shared" si="419"/>
        <v>2.614666666666666</v>
      </c>
      <c r="O1793" s="9">
        <f t="shared" si="420"/>
        <v>2.6427499999999999</v>
      </c>
      <c r="P1793" s="9">
        <f t="shared" si="421"/>
        <v>2.6877499999999999</v>
      </c>
      <c r="Q1793" s="9">
        <f t="shared" si="422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">
      <c r="A1794" s="31">
        <f t="shared" si="423"/>
        <v>4</v>
      </c>
      <c r="B1794" s="31">
        <f t="shared" si="424"/>
        <v>2</v>
      </c>
      <c r="C1794" s="1">
        <v>36573</v>
      </c>
      <c r="D1794">
        <f t="shared" si="425"/>
        <v>2</v>
      </c>
      <c r="E1794">
        <f t="shared" si="426"/>
        <v>2000</v>
      </c>
      <c r="F1794" s="19">
        <f t="shared" si="428"/>
        <v>0.18714285714285683</v>
      </c>
      <c r="G1794" s="19">
        <f t="shared" si="415"/>
        <v>-3.5666666666666735E-2</v>
      </c>
      <c r="H1794" s="19">
        <f t="shared" si="416"/>
        <v>2.4833333333333929E-2</v>
      </c>
      <c r="I1794" s="19">
        <f t="shared" si="417"/>
        <v>-1.0833333333332806E-2</v>
      </c>
      <c r="J1794" s="21">
        <f>VLOOKUP(C1794,'Nymex hist.'!A:B,2,0)</f>
        <v>2.6669999999999998</v>
      </c>
      <c r="K1794" s="21">
        <f t="shared" si="427"/>
        <v>2.7008571428571431</v>
      </c>
      <c r="L1794" s="21">
        <f t="shared" si="429"/>
        <v>2.8879999999999999</v>
      </c>
      <c r="M1794" s="21">
        <f t="shared" si="418"/>
        <v>2.6834166666666666</v>
      </c>
      <c r="N1794" s="21">
        <f t="shared" si="419"/>
        <v>2.6477499999999998</v>
      </c>
      <c r="O1794" s="21">
        <f t="shared" si="420"/>
        <v>2.6725833333333338</v>
      </c>
      <c r="P1794" s="21">
        <f t="shared" si="421"/>
        <v>2.7125833333333329</v>
      </c>
      <c r="Q1794" s="21">
        <f t="shared" si="422"/>
        <v>2.7625833333333336</v>
      </c>
      <c r="R1794" s="8">
        <v>36573</v>
      </c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9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  <c r="BX1794" s="27"/>
      <c r="BY1794" s="27"/>
      <c r="BZ1794" s="27"/>
      <c r="CA1794" s="27"/>
      <c r="CB1794" s="27"/>
      <c r="CC1794" s="27"/>
      <c r="CD1794" s="27"/>
      <c r="CE1794" s="27"/>
      <c r="CF1794" s="27"/>
      <c r="CG1794" s="27"/>
      <c r="CH1794" s="27"/>
      <c r="CI1794" s="27"/>
      <c r="CJ1794" s="27"/>
      <c r="CK1794" s="27"/>
      <c r="CL1794" s="27"/>
      <c r="CM1794" s="27"/>
      <c r="CN1794" s="27"/>
      <c r="CO1794" s="27"/>
      <c r="CP1794" s="27"/>
      <c r="CQ1794" s="27"/>
      <c r="CR1794" s="27"/>
      <c r="CS1794" s="27"/>
      <c r="CT1794" s="27"/>
      <c r="CU1794" s="27"/>
      <c r="CV1794" s="27"/>
      <c r="CW1794" s="27"/>
      <c r="CX1794" s="27"/>
      <c r="CY1794" s="27"/>
      <c r="CZ1794" s="27">
        <v>2.6669999999999998</v>
      </c>
      <c r="DA1794" s="27">
        <v>2.6850000000000001</v>
      </c>
      <c r="DB1794" s="27">
        <v>2.6850000000000001</v>
      </c>
      <c r="DC1794" s="27">
        <v>2.6880000000000002</v>
      </c>
      <c r="DD1794" s="27">
        <v>2.698</v>
      </c>
      <c r="DE1794" s="27">
        <v>2.706</v>
      </c>
      <c r="DF1794" s="27">
        <v>2.7080000000000002</v>
      </c>
      <c r="DG1794" s="27">
        <v>2.7360000000000002</v>
      </c>
      <c r="DH1794" s="27">
        <v>2.8679999999999999</v>
      </c>
      <c r="DI1794" s="27">
        <v>2.988</v>
      </c>
      <c r="DJ1794" s="27">
        <v>3.0129999999999999</v>
      </c>
      <c r="DK1794" s="27">
        <v>2.8530000000000002</v>
      </c>
      <c r="DL1794" s="27">
        <v>2.718</v>
      </c>
      <c r="DM1794" s="27">
        <v>2.597</v>
      </c>
      <c r="DN1794" s="27">
        <v>2.5529999999999999</v>
      </c>
      <c r="DO1794" s="27">
        <v>2.5539999999999998</v>
      </c>
      <c r="DP1794" s="27">
        <v>2.5619999999999998</v>
      </c>
      <c r="DQ1794" s="27">
        <v>2.569</v>
      </c>
      <c r="DR1794" s="27">
        <v>2.577</v>
      </c>
      <c r="DS1794" s="27">
        <v>2.609</v>
      </c>
      <c r="DT1794" s="27">
        <v>2.7330000000000001</v>
      </c>
      <c r="DU1794" s="27">
        <v>2.863</v>
      </c>
      <c r="DV1794" s="27">
        <v>2.8959999999999999</v>
      </c>
      <c r="DW1794" s="27">
        <v>2.7709999999999999</v>
      </c>
      <c r="DX1794" s="27">
        <v>2.6509999999999998</v>
      </c>
      <c r="DY1794" s="27">
        <v>2.556</v>
      </c>
      <c r="DZ1794" s="27">
        <v>2.536</v>
      </c>
      <c r="EA1794" s="27">
        <v>2.54</v>
      </c>
      <c r="EB1794" s="27">
        <v>2.5430000000000001</v>
      </c>
      <c r="EC1794" s="27">
        <v>2.556</v>
      </c>
      <c r="ED1794" s="27">
        <v>2.5630000000000002</v>
      </c>
      <c r="EE1794" s="27">
        <v>2.589</v>
      </c>
      <c r="EF1794" s="27">
        <v>2.7240000000000002</v>
      </c>
      <c r="EG1794" s="27">
        <v>2.8479999999999999</v>
      </c>
      <c r="EH1794" s="27">
        <v>2.879</v>
      </c>
      <c r="EI1794" s="27">
        <v>2.7610000000000001</v>
      </c>
      <c r="EJ1794" s="27">
        <v>2.6835</v>
      </c>
      <c r="EK1794" s="27">
        <v>2.5884999999999998</v>
      </c>
      <c r="EL1794" s="27">
        <v>2.5684999999999998</v>
      </c>
      <c r="EM1794" s="27">
        <v>2.5724999999999998</v>
      </c>
      <c r="EN1794" s="27">
        <v>2.5754999999999999</v>
      </c>
      <c r="EO1794" s="27">
        <v>2.5884999999999998</v>
      </c>
      <c r="EP1794" s="27">
        <v>2.5954999999999999</v>
      </c>
      <c r="EQ1794" s="27">
        <v>2.6215000000000002</v>
      </c>
      <c r="ER1794" s="27">
        <v>2.7565</v>
      </c>
      <c r="ES1794" s="27">
        <v>2.8805000000000001</v>
      </c>
      <c r="ET1794" s="27">
        <v>2.919</v>
      </c>
      <c r="EU1794" s="27">
        <v>2.8010000000000002</v>
      </c>
      <c r="EV1794" s="27">
        <v>2.7235</v>
      </c>
      <c r="EW1794" s="27">
        <v>2.6284999999999998</v>
      </c>
      <c r="EX1794" s="27">
        <v>2.6084999999999998</v>
      </c>
      <c r="EY1794" s="27">
        <v>2.6124999999999998</v>
      </c>
      <c r="EZ1794" s="27">
        <v>2.6154999999999999</v>
      </c>
      <c r="FA1794" s="27">
        <v>2.6284999999999998</v>
      </c>
      <c r="FB1794" s="27">
        <v>2.6355</v>
      </c>
      <c r="FC1794" s="27">
        <v>2.6615000000000002</v>
      </c>
      <c r="FD1794" s="27">
        <v>2.7965</v>
      </c>
      <c r="FE1794" s="27">
        <v>2.9205000000000001</v>
      </c>
      <c r="FF1794" s="27">
        <v>2.9689999999999999</v>
      </c>
      <c r="FG1794" s="27">
        <v>2.851</v>
      </c>
      <c r="FH1794" s="27">
        <v>2.7734999999999999</v>
      </c>
      <c r="FI1794" s="27">
        <v>2.6785000000000001</v>
      </c>
      <c r="FJ1794" s="27">
        <v>2.6585000000000001</v>
      </c>
      <c r="FK1794" s="27">
        <v>2.6625000000000001</v>
      </c>
      <c r="FL1794" s="27">
        <v>2.6655000000000002</v>
      </c>
      <c r="FM1794" s="27">
        <v>2.6785000000000001</v>
      </c>
      <c r="FN1794" s="27">
        <v>2.6855000000000002</v>
      </c>
      <c r="FO1794" s="27">
        <v>2.7115</v>
      </c>
      <c r="FP1794" s="27">
        <v>2.8464999999999998</v>
      </c>
      <c r="FQ1794" s="27">
        <v>2.9704999999999999</v>
      </c>
      <c r="FR1794" s="27">
        <v>3.024</v>
      </c>
      <c r="FS1794" s="27">
        <v>2.9060000000000001</v>
      </c>
      <c r="FT1794" s="27"/>
      <c r="FU1794" s="27"/>
      <c r="FV1794" s="27"/>
      <c r="FW1794" s="27"/>
      <c r="FX1794" s="27"/>
      <c r="FY1794" s="27"/>
      <c r="FZ1794" s="27"/>
      <c r="GA1794" s="27"/>
      <c r="GB1794" s="27"/>
      <c r="GC1794" s="27"/>
      <c r="GD1794" s="27"/>
      <c r="GE1794" s="27"/>
      <c r="GF1794" s="27"/>
      <c r="GG1794" s="27"/>
      <c r="GH1794" s="27"/>
      <c r="GI1794" s="27"/>
      <c r="GJ1794" s="27"/>
      <c r="GK1794" s="27"/>
      <c r="GL1794" s="27"/>
      <c r="GM1794" s="27"/>
      <c r="GN1794" s="27"/>
      <c r="GO1794" s="27"/>
      <c r="GP1794" s="27"/>
      <c r="GQ1794" s="27"/>
    </row>
    <row r="1795" spans="1:199" customFormat="1" x14ac:dyDescent="0.2">
      <c r="A1795">
        <f t="shared" si="423"/>
        <v>5</v>
      </c>
      <c r="B1795">
        <f t="shared" si="424"/>
        <v>2</v>
      </c>
      <c r="C1795" s="1">
        <v>36574</v>
      </c>
      <c r="D1795">
        <f t="shared" si="425"/>
        <v>2</v>
      </c>
      <c r="E1795">
        <f t="shared" si="426"/>
        <v>2000</v>
      </c>
      <c r="F1795" s="17">
        <f t="shared" si="428"/>
        <v>0.19780000000000086</v>
      </c>
      <c r="G1795" s="16">
        <f t="shared" si="415"/>
        <v>-3.0083333333333684E-2</v>
      </c>
      <c r="H1795" s="16">
        <f t="shared" si="416"/>
        <v>2.5666666666666504E-2</v>
      </c>
      <c r="I1795" s="16">
        <f t="shared" si="417"/>
        <v>-4.4166666666671794E-3</v>
      </c>
      <c r="J1795" s="7">
        <f>VLOOKUP(C1795,'Nymex hist.'!A:B,2,0)</f>
        <v>2.633</v>
      </c>
      <c r="K1795" s="11">
        <f t="shared" ref="K1795:K1826" si="430">AVERAGE(DA1795:DG1795)</f>
        <v>2.6729999999999996</v>
      </c>
      <c r="L1795" s="11">
        <f t="shared" si="429"/>
        <v>2.8708000000000005</v>
      </c>
      <c r="M1795" s="9">
        <f t="shared" si="418"/>
        <v>2.6736666666666671</v>
      </c>
      <c r="N1795" s="9">
        <f t="shared" si="419"/>
        <v>2.6435833333333334</v>
      </c>
      <c r="O1795" s="9">
        <f t="shared" si="420"/>
        <v>2.6692499999999999</v>
      </c>
      <c r="P1795" s="9">
        <f t="shared" si="421"/>
        <v>2.7092499999999995</v>
      </c>
      <c r="Q1795" s="9">
        <f t="shared" si="422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x14ac:dyDescent="0.2">
      <c r="A1796">
        <f t="shared" si="423"/>
        <v>2</v>
      </c>
      <c r="B1796">
        <f t="shared" si="424"/>
        <v>2</v>
      </c>
      <c r="C1796" s="1">
        <v>36578</v>
      </c>
      <c r="D1796">
        <f t="shared" si="425"/>
        <v>2</v>
      </c>
      <c r="E1796">
        <f t="shared" si="426"/>
        <v>2000</v>
      </c>
      <c r="F1796" s="17">
        <f t="shared" si="428"/>
        <v>0.22637142857142889</v>
      </c>
      <c r="G1796" s="16">
        <f t="shared" si="415"/>
        <v>-2.0000000000000018E-2</v>
      </c>
      <c r="H1796" s="16">
        <f t="shared" si="416"/>
        <v>2.5666666666666504E-2</v>
      </c>
      <c r="I1796" s="16">
        <f t="shared" si="417"/>
        <v>5.6666666666664867E-3</v>
      </c>
      <c r="J1796" s="7">
        <f>VLOOKUP(C1796,'Nymex hist.'!A:B,2,0)</f>
        <v>2.5150000000000001</v>
      </c>
      <c r="K1796" s="11">
        <f t="shared" si="430"/>
        <v>2.6024285714285713</v>
      </c>
      <c r="L1796" s="11">
        <f t="shared" si="429"/>
        <v>2.8288000000000002</v>
      </c>
      <c r="M1796" s="9">
        <f t="shared" si="418"/>
        <v>2.6505833333333335</v>
      </c>
      <c r="N1796" s="9">
        <f t="shared" si="419"/>
        <v>2.6305833333333335</v>
      </c>
      <c r="O1796" s="9">
        <f t="shared" si="420"/>
        <v>2.65625</v>
      </c>
      <c r="P1796" s="9">
        <f t="shared" si="421"/>
        <v>2.6962499999999996</v>
      </c>
      <c r="Q1796" s="9">
        <f t="shared" si="422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x14ac:dyDescent="0.2">
      <c r="A1797">
        <f t="shared" si="423"/>
        <v>3</v>
      </c>
      <c r="B1797">
        <f t="shared" si="424"/>
        <v>2</v>
      </c>
      <c r="C1797" s="1">
        <v>36579</v>
      </c>
      <c r="D1797">
        <f t="shared" si="425"/>
        <v>2</v>
      </c>
      <c r="E1797">
        <f t="shared" si="426"/>
        <v>2000</v>
      </c>
      <c r="F1797" s="17">
        <f t="shared" si="428"/>
        <v>0.22680000000000033</v>
      </c>
      <c r="G1797" s="16">
        <f t="shared" ref="G1797:G1860" si="431">N1797-M1797</f>
        <v>-2.0083333333333453E-2</v>
      </c>
      <c r="H1797" s="16">
        <f t="shared" ref="H1797:H1860" si="432">O1797-N1797</f>
        <v>2.5666666666666504E-2</v>
      </c>
      <c r="I1797" s="16">
        <f t="shared" ref="I1797:I1860" si="433">O1797-M1797</f>
        <v>5.5833333333330515E-3</v>
      </c>
      <c r="J1797" s="7">
        <f>VLOOKUP(C1797,'Nymex hist.'!A:B,2,0)</f>
        <v>2.5299999999999998</v>
      </c>
      <c r="K1797" s="11">
        <f t="shared" si="430"/>
        <v>2.6019999999999999</v>
      </c>
      <c r="L1797" s="11">
        <f t="shared" si="429"/>
        <v>2.8288000000000002</v>
      </c>
      <c r="M1797" s="9">
        <f t="shared" ref="M1797:M1860" si="434">SUMIF($S$3:$FQ$3,$E1797+1,$S1797:$FQ1797)/COUNTIF($S$3:$FQ$3,$E1797+1)</f>
        <v>2.6506666666666669</v>
      </c>
      <c r="N1797" s="9">
        <f t="shared" ref="N1797:N1860" si="435">SUMIF($S$3:$FQ$3,$E1797+2,$S1797:$FQ1797)/COUNTIF($S$3:$FQ$3,$E1797+2)</f>
        <v>2.6305833333333335</v>
      </c>
      <c r="O1797" s="9">
        <f t="shared" ref="O1797:O1860" si="436">SUMIF($S$3:$FQ$3,$E1797+3,$S1797:$FQ1797)/COUNTIF($S$3:$FQ$3,$E1797+3)</f>
        <v>2.65625</v>
      </c>
      <c r="P1797" s="9">
        <f t="shared" ref="P1797:P1860" si="437">SUMIF($S$3:$FQ$3,$E1797+4,$S1797:$FQ1797)/COUNTIF($S$3:$FQ$3,$E1797+4)</f>
        <v>2.6962499999999996</v>
      </c>
      <c r="Q1797" s="9">
        <f t="shared" ref="Q1797:Q1860" si="438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">
      <c r="A1798" s="31">
        <f t="shared" ref="A1798:A1861" si="439">WEEKDAY(C1798,2)</f>
        <v>4</v>
      </c>
      <c r="B1798" s="31">
        <f t="shared" ref="B1798:B1861" si="440">MONTH(C1798)</f>
        <v>2</v>
      </c>
      <c r="C1798" s="1">
        <v>36580</v>
      </c>
      <c r="D1798">
        <f t="shared" ref="D1798:D1861" si="441">MONTH(R1798)</f>
        <v>2</v>
      </c>
      <c r="E1798">
        <f t="shared" ref="E1798:E1861" si="442">YEAR(R1798)</f>
        <v>2000</v>
      </c>
      <c r="F1798" s="19">
        <f t="shared" si="428"/>
        <v>0.21922857142857088</v>
      </c>
      <c r="G1798" s="19">
        <f t="shared" si="431"/>
        <v>-2.0916666666667361E-2</v>
      </c>
      <c r="H1798" s="19">
        <f t="shared" si="432"/>
        <v>2.5500000000000522E-2</v>
      </c>
      <c r="I1798" s="19">
        <f t="shared" si="433"/>
        <v>4.5833333333331616E-3</v>
      </c>
      <c r="J1798" s="21">
        <f>VLOOKUP(C1798,'Nymex hist.'!A:B,2,0)</f>
        <v>2.5489999999999999</v>
      </c>
      <c r="K1798" s="21">
        <f t="shared" si="430"/>
        <v>2.6105714285714288</v>
      </c>
      <c r="L1798" s="21">
        <f t="shared" si="429"/>
        <v>2.8297999999999996</v>
      </c>
      <c r="M1798" s="21">
        <f t="shared" si="434"/>
        <v>2.6516666666666668</v>
      </c>
      <c r="N1798" s="21">
        <f t="shared" si="435"/>
        <v>2.6307499999999995</v>
      </c>
      <c r="O1798" s="21">
        <f t="shared" si="436"/>
        <v>2.65625</v>
      </c>
      <c r="P1798" s="21">
        <f t="shared" si="437"/>
        <v>2.6962499999999996</v>
      </c>
      <c r="Q1798" s="21">
        <f t="shared" si="438"/>
        <v>2.7462500000000003</v>
      </c>
      <c r="R1798" s="8">
        <v>36580</v>
      </c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9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  <c r="BX1798" s="27"/>
      <c r="BY1798" s="27"/>
      <c r="BZ1798" s="27"/>
      <c r="CA1798" s="27"/>
      <c r="CB1798" s="27"/>
      <c r="CC1798" s="27"/>
      <c r="CD1798" s="27"/>
      <c r="CE1798" s="27"/>
      <c r="CF1798" s="27"/>
      <c r="CG1798" s="27"/>
      <c r="CH1798" s="27"/>
      <c r="CI1798" s="27"/>
      <c r="CJ1798" s="27"/>
      <c r="CK1798" s="27"/>
      <c r="CL1798" s="27"/>
      <c r="CM1798" s="27"/>
      <c r="CN1798" s="27"/>
      <c r="CO1798" s="27"/>
      <c r="CP1798" s="27"/>
      <c r="CQ1798" s="27"/>
      <c r="CR1798" s="27"/>
      <c r="CS1798" s="27"/>
      <c r="CT1798" s="27"/>
      <c r="CU1798" s="27"/>
      <c r="CV1798" s="27"/>
      <c r="CW1798" s="27"/>
      <c r="CX1798" s="27"/>
      <c r="CY1798" s="27"/>
      <c r="CZ1798" s="27">
        <v>2.5489999999999999</v>
      </c>
      <c r="DA1798" s="27">
        <v>2.556</v>
      </c>
      <c r="DB1798" s="27">
        <v>2.5760000000000001</v>
      </c>
      <c r="DC1798" s="27">
        <v>2.5960000000000001</v>
      </c>
      <c r="DD1798" s="27">
        <v>2.613</v>
      </c>
      <c r="DE1798" s="27">
        <v>2.63</v>
      </c>
      <c r="DF1798" s="27">
        <v>2.6349999999999998</v>
      </c>
      <c r="DG1798" s="27">
        <v>2.6680000000000001</v>
      </c>
      <c r="DH1798" s="27">
        <v>2.802</v>
      </c>
      <c r="DI1798" s="27">
        <v>2.9249999999999998</v>
      </c>
      <c r="DJ1798" s="27">
        <v>2.95</v>
      </c>
      <c r="DK1798" s="27">
        <v>2.8010000000000002</v>
      </c>
      <c r="DL1798" s="27">
        <v>2.6709999999999998</v>
      </c>
      <c r="DM1798" s="27">
        <v>2.5569999999999999</v>
      </c>
      <c r="DN1798" s="27">
        <v>2.52</v>
      </c>
      <c r="DO1798" s="27">
        <v>2.5299999999999998</v>
      </c>
      <c r="DP1798" s="27">
        <v>2.54</v>
      </c>
      <c r="DQ1798" s="27">
        <v>2.5470000000000002</v>
      </c>
      <c r="DR1798" s="27">
        <v>2.5550000000000002</v>
      </c>
      <c r="DS1798" s="27">
        <v>2.5910000000000002</v>
      </c>
      <c r="DT1798" s="27">
        <v>2.714</v>
      </c>
      <c r="DU1798" s="27">
        <v>2.8439999999999999</v>
      </c>
      <c r="DV1798" s="27">
        <v>2.8769999999999998</v>
      </c>
      <c r="DW1798" s="27">
        <v>2.7519999999999998</v>
      </c>
      <c r="DX1798" s="27">
        <v>2.6309999999999998</v>
      </c>
      <c r="DY1798" s="27">
        <v>2.536</v>
      </c>
      <c r="DZ1798" s="27">
        <v>2.516</v>
      </c>
      <c r="EA1798" s="27">
        <v>2.524</v>
      </c>
      <c r="EB1798" s="27">
        <v>2.528</v>
      </c>
      <c r="EC1798" s="27">
        <v>2.5409999999999999</v>
      </c>
      <c r="ED1798" s="27">
        <v>2.548</v>
      </c>
      <c r="EE1798" s="27">
        <v>2.5739999999999998</v>
      </c>
      <c r="EF1798" s="27">
        <v>2.7090000000000001</v>
      </c>
      <c r="EG1798" s="27">
        <v>2.8330000000000002</v>
      </c>
      <c r="EH1798" s="27">
        <v>2.8639999999999999</v>
      </c>
      <c r="EI1798" s="27">
        <v>2.746</v>
      </c>
      <c r="EJ1798" s="27">
        <v>2.6635</v>
      </c>
      <c r="EK1798" s="27">
        <v>2.5684999999999998</v>
      </c>
      <c r="EL1798" s="27">
        <v>2.5485000000000002</v>
      </c>
      <c r="EM1798" s="27">
        <v>2.5565000000000002</v>
      </c>
      <c r="EN1798" s="27">
        <v>2.5605000000000002</v>
      </c>
      <c r="EO1798" s="27">
        <v>2.5735000000000001</v>
      </c>
      <c r="EP1798" s="27">
        <v>2.5804999999999998</v>
      </c>
      <c r="EQ1798" s="27">
        <v>2.6065</v>
      </c>
      <c r="ER1798" s="27">
        <v>2.7414999999999998</v>
      </c>
      <c r="ES1798" s="27">
        <v>2.8654999999999999</v>
      </c>
      <c r="ET1798" s="27">
        <v>2.9039999999999999</v>
      </c>
      <c r="EU1798" s="27">
        <v>2.786</v>
      </c>
      <c r="EV1798" s="27">
        <v>2.7035</v>
      </c>
      <c r="EW1798" s="27">
        <v>2.6084999999999998</v>
      </c>
      <c r="EX1798" s="27">
        <v>2.5884999999999998</v>
      </c>
      <c r="EY1798" s="27">
        <v>2.5964999999999998</v>
      </c>
      <c r="EZ1798" s="27">
        <v>2.6004999999999998</v>
      </c>
      <c r="FA1798" s="27">
        <v>2.6135000000000002</v>
      </c>
      <c r="FB1798" s="27">
        <v>2.6204999999999998</v>
      </c>
      <c r="FC1798" s="27">
        <v>2.6465000000000001</v>
      </c>
      <c r="FD1798" s="27">
        <v>2.7814999999999999</v>
      </c>
      <c r="FE1798" s="27">
        <v>2.9055</v>
      </c>
      <c r="FF1798" s="27">
        <v>2.9540000000000002</v>
      </c>
      <c r="FG1798" s="27">
        <v>2.8359999999999999</v>
      </c>
      <c r="FH1798" s="27">
        <v>2.7534999999999998</v>
      </c>
      <c r="FI1798" s="27">
        <v>2.6585000000000001</v>
      </c>
      <c r="FJ1798" s="27">
        <v>2.6385000000000001</v>
      </c>
      <c r="FK1798" s="27">
        <v>2.6465000000000001</v>
      </c>
      <c r="FL1798" s="27">
        <v>2.6505000000000001</v>
      </c>
      <c r="FM1798" s="27">
        <v>2.6635</v>
      </c>
      <c r="FN1798" s="27">
        <v>2.6705000000000001</v>
      </c>
      <c r="FO1798" s="27">
        <v>2.6964999999999999</v>
      </c>
      <c r="FP1798" s="27">
        <v>2.8315000000000001</v>
      </c>
      <c r="FQ1798" s="27">
        <v>2.9554999999999998</v>
      </c>
      <c r="FR1798" s="27">
        <v>3.0089999999999999</v>
      </c>
      <c r="FS1798" s="27">
        <v>2.891</v>
      </c>
      <c r="FT1798" s="27"/>
      <c r="FU1798" s="27"/>
      <c r="FV1798" s="27"/>
      <c r="FW1798" s="27"/>
      <c r="FX1798" s="27"/>
      <c r="FY1798" s="27"/>
      <c r="FZ1798" s="27"/>
      <c r="GA1798" s="27"/>
      <c r="GB1798" s="27"/>
      <c r="GC1798" s="27"/>
      <c r="GD1798" s="27"/>
      <c r="GE1798" s="27"/>
      <c r="GF1798" s="27"/>
      <c r="GG1798" s="27"/>
      <c r="GH1798" s="27"/>
      <c r="GI1798" s="27"/>
      <c r="GJ1798" s="27"/>
      <c r="GK1798" s="27"/>
      <c r="GL1798" s="27"/>
      <c r="GM1798" s="27"/>
      <c r="GN1798" s="27"/>
      <c r="GO1798" s="27"/>
      <c r="GP1798" s="27"/>
      <c r="GQ1798" s="27"/>
    </row>
    <row r="1799" spans="1:199" customFormat="1" x14ac:dyDescent="0.2">
      <c r="A1799">
        <f t="shared" si="439"/>
        <v>5</v>
      </c>
      <c r="B1799">
        <f t="shared" si="440"/>
        <v>2</v>
      </c>
      <c r="C1799" s="1">
        <v>36581</v>
      </c>
      <c r="D1799">
        <f t="shared" si="441"/>
        <v>2</v>
      </c>
      <c r="E1799">
        <f t="shared" si="442"/>
        <v>2000</v>
      </c>
      <c r="F1799" s="17">
        <f t="shared" si="428"/>
        <v>0.21054285714285692</v>
      </c>
      <c r="G1799" s="16">
        <f t="shared" si="431"/>
        <v>-3.5916666666666153E-2</v>
      </c>
      <c r="H1799" s="16">
        <f t="shared" si="432"/>
        <v>2.3416666666666419E-2</v>
      </c>
      <c r="I1799" s="16">
        <f t="shared" si="433"/>
        <v>-1.2499999999999734E-2</v>
      </c>
      <c r="J1799" s="7">
        <f>VLOOKUP(C1799,'Nymex hist.'!A:B,2,0)</f>
        <v>2.6030000000000002</v>
      </c>
      <c r="K1799" s="11">
        <f t="shared" si="430"/>
        <v>2.6678571428571431</v>
      </c>
      <c r="L1799" s="11">
        <f t="shared" si="429"/>
        <v>2.8784000000000001</v>
      </c>
      <c r="M1799" s="9">
        <f t="shared" si="434"/>
        <v>2.6905833333333331</v>
      </c>
      <c r="N1799" s="9">
        <f t="shared" si="435"/>
        <v>2.654666666666667</v>
      </c>
      <c r="O1799" s="9">
        <f t="shared" si="436"/>
        <v>2.6780833333333334</v>
      </c>
      <c r="P1799" s="9">
        <f t="shared" si="437"/>
        <v>2.718083333333333</v>
      </c>
      <c r="Q1799" s="9">
        <f t="shared" si="438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x14ac:dyDescent="0.2">
      <c r="A1800">
        <f t="shared" si="439"/>
        <v>1</v>
      </c>
      <c r="B1800">
        <f t="shared" si="440"/>
        <v>2</v>
      </c>
      <c r="C1800" s="1">
        <v>36584</v>
      </c>
      <c r="D1800">
        <f t="shared" si="441"/>
        <v>2</v>
      </c>
      <c r="E1800">
        <f t="shared" si="442"/>
        <v>2000</v>
      </c>
      <c r="F1800" s="17">
        <f t="shared" si="428"/>
        <v>0.1908285714285709</v>
      </c>
      <c r="G1800" s="16">
        <f t="shared" si="431"/>
        <v>-4.0083333333334359E-2</v>
      </c>
      <c r="H1800" s="16">
        <f t="shared" si="432"/>
        <v>1.8458333333333243E-2</v>
      </c>
      <c r="I1800" s="16">
        <f t="shared" si="433"/>
        <v>-2.1625000000001116E-2</v>
      </c>
      <c r="J1800" s="7">
        <f>VLOOKUP(C1800,'Nymex hist.'!A:B,2,0)</f>
        <v>2.6859999999999999</v>
      </c>
      <c r="K1800" s="11">
        <f t="shared" si="430"/>
        <v>2.7205714285714286</v>
      </c>
      <c r="L1800" s="11">
        <f t="shared" si="429"/>
        <v>2.9113999999999995</v>
      </c>
      <c r="M1800" s="9">
        <f t="shared" si="434"/>
        <v>2.7195833333333339</v>
      </c>
      <c r="N1800" s="9">
        <f t="shared" si="435"/>
        <v>2.6794999999999995</v>
      </c>
      <c r="O1800" s="9">
        <f t="shared" si="436"/>
        <v>2.6979583333333328</v>
      </c>
      <c r="P1800" s="9">
        <f t="shared" si="437"/>
        <v>2.7379583333333333</v>
      </c>
      <c r="Q1800" s="9">
        <f t="shared" si="438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x14ac:dyDescent="0.2">
      <c r="A1801">
        <f t="shared" si="439"/>
        <v>2</v>
      </c>
      <c r="B1801">
        <f t="shared" si="440"/>
        <v>2</v>
      </c>
      <c r="C1801" s="1">
        <v>36585</v>
      </c>
      <c r="D1801">
        <f t="shared" si="441"/>
        <v>2</v>
      </c>
      <c r="E1801">
        <f t="shared" si="442"/>
        <v>2000</v>
      </c>
      <c r="F1801" s="17">
        <f t="shared" si="428"/>
        <v>0.16139999999999999</v>
      </c>
      <c r="G1801" s="16">
        <f t="shared" si="431"/>
        <v>-3.9999999999999591E-2</v>
      </c>
      <c r="H1801" s="16">
        <f t="shared" si="432"/>
        <v>1.8458333333332355E-2</v>
      </c>
      <c r="I1801" s="16">
        <f t="shared" si="433"/>
        <v>-2.1541666666667236E-2</v>
      </c>
      <c r="J1801" s="7">
        <f>VLOOKUP(C1801,'Nymex hist.'!A:B,2,0)</f>
        <v>2.7610000000000001</v>
      </c>
      <c r="K1801" s="11">
        <f t="shared" si="430"/>
        <v>2.7860000000000005</v>
      </c>
      <c r="L1801" s="11">
        <f t="shared" si="429"/>
        <v>2.9474000000000005</v>
      </c>
      <c r="M1801" s="9">
        <f t="shared" si="434"/>
        <v>2.75</v>
      </c>
      <c r="N1801" s="9">
        <f t="shared" si="435"/>
        <v>2.7100000000000004</v>
      </c>
      <c r="O1801" s="9">
        <f t="shared" si="436"/>
        <v>2.7284583333333328</v>
      </c>
      <c r="P1801" s="9">
        <f t="shared" si="437"/>
        <v>2.7684583333333332</v>
      </c>
      <c r="Q1801" s="9">
        <f t="shared" si="438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x14ac:dyDescent="0.2">
      <c r="A1802">
        <f t="shared" si="439"/>
        <v>3</v>
      </c>
      <c r="B1802">
        <f t="shared" si="440"/>
        <v>3</v>
      </c>
      <c r="C1802" s="1">
        <v>36586</v>
      </c>
      <c r="D1802">
        <f t="shared" si="441"/>
        <v>3</v>
      </c>
      <c r="E1802">
        <f t="shared" si="442"/>
        <v>2000</v>
      </c>
      <c r="F1802" s="17">
        <f t="shared" si="428"/>
        <v>0.15671428571428603</v>
      </c>
      <c r="G1802" s="16">
        <f t="shared" si="431"/>
        <v>-4.3750000000000622E-2</v>
      </c>
      <c r="H1802" s="16">
        <f t="shared" si="432"/>
        <v>1.8458333333333243E-2</v>
      </c>
      <c r="I1802" s="16">
        <f t="shared" si="433"/>
        <v>-2.5291666666667378E-2</v>
      </c>
      <c r="J1802" s="7">
        <f>VLOOKUP(C1802,'Nymex hist.'!A:B,2,0)</f>
        <v>2.8149999999999999</v>
      </c>
      <c r="K1802" s="11">
        <f t="shared" si="430"/>
        <v>2.8412857142857142</v>
      </c>
      <c r="L1802" s="11">
        <f t="shared" si="429"/>
        <v>2.9980000000000002</v>
      </c>
      <c r="M1802" s="9">
        <f t="shared" si="434"/>
        <v>2.7907500000000005</v>
      </c>
      <c r="N1802" s="9">
        <f t="shared" si="435"/>
        <v>2.7469999999999999</v>
      </c>
      <c r="O1802" s="9">
        <f t="shared" si="436"/>
        <v>2.7654583333333331</v>
      </c>
      <c r="P1802" s="9">
        <f t="shared" si="437"/>
        <v>2.8054583333333336</v>
      </c>
      <c r="Q1802" s="9">
        <f t="shared" si="438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">
      <c r="A1803" s="31">
        <f t="shared" si="439"/>
        <v>4</v>
      </c>
      <c r="B1803" s="31">
        <f t="shared" si="440"/>
        <v>3</v>
      </c>
      <c r="C1803" s="1">
        <v>36587</v>
      </c>
      <c r="D1803">
        <f t="shared" si="441"/>
        <v>3</v>
      </c>
      <c r="E1803">
        <f t="shared" si="442"/>
        <v>2000</v>
      </c>
      <c r="F1803" s="19">
        <f t="shared" si="428"/>
        <v>0.16825714285714222</v>
      </c>
      <c r="G1803" s="19">
        <f t="shared" si="431"/>
        <v>-4.4416666666666771E-2</v>
      </c>
      <c r="H1803" s="19">
        <f t="shared" si="432"/>
        <v>1.8458333333333243E-2</v>
      </c>
      <c r="I1803" s="19">
        <f t="shared" si="433"/>
        <v>-2.5958333333333528E-2</v>
      </c>
      <c r="J1803" s="21">
        <f>VLOOKUP(C1803,'Nymex hist.'!A:B,2,0)</f>
        <v>2.7829999999999999</v>
      </c>
      <c r="K1803" s="21">
        <f t="shared" si="430"/>
        <v>2.8291428571428576</v>
      </c>
      <c r="L1803" s="21">
        <f t="shared" si="429"/>
        <v>2.9973999999999998</v>
      </c>
      <c r="M1803" s="21">
        <f t="shared" si="434"/>
        <v>2.7884166666666665</v>
      </c>
      <c r="N1803" s="21">
        <f t="shared" si="435"/>
        <v>2.7439999999999998</v>
      </c>
      <c r="O1803" s="21">
        <f t="shared" si="436"/>
        <v>2.762458333333333</v>
      </c>
      <c r="P1803" s="21">
        <f t="shared" si="437"/>
        <v>2.8024583333333335</v>
      </c>
      <c r="Q1803" s="21">
        <f t="shared" si="438"/>
        <v>2.8524583333333333</v>
      </c>
      <c r="R1803" s="8">
        <v>36587</v>
      </c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9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  <c r="BX1803" s="27"/>
      <c r="BY1803" s="27"/>
      <c r="BZ1803" s="27"/>
      <c r="CA1803" s="27"/>
      <c r="CB1803" s="27"/>
      <c r="CC1803" s="27"/>
      <c r="CD1803" s="27"/>
      <c r="CE1803" s="27"/>
      <c r="CF1803" s="27"/>
      <c r="CG1803" s="27"/>
      <c r="CH1803" s="27"/>
      <c r="CI1803" s="27"/>
      <c r="CJ1803" s="27"/>
      <c r="CK1803" s="27"/>
      <c r="CL1803" s="27"/>
      <c r="CM1803" s="27"/>
      <c r="CN1803" s="27"/>
      <c r="CO1803" s="27"/>
      <c r="CP1803" s="27"/>
      <c r="CQ1803" s="27"/>
      <c r="CR1803" s="27"/>
      <c r="CS1803" s="27"/>
      <c r="CT1803" s="27"/>
      <c r="CU1803" s="27"/>
      <c r="CV1803" s="27"/>
      <c r="CW1803" s="27"/>
      <c r="CX1803" s="27"/>
      <c r="CY1803" s="27"/>
      <c r="CZ1803" s="27"/>
      <c r="DA1803" s="27">
        <v>2.7829999999999999</v>
      </c>
      <c r="DB1803" s="27">
        <v>2.8039999999999998</v>
      </c>
      <c r="DC1803" s="27">
        <v>2.82</v>
      </c>
      <c r="DD1803" s="27">
        <v>2.8319999999999999</v>
      </c>
      <c r="DE1803" s="27">
        <v>2.8450000000000002</v>
      </c>
      <c r="DF1803" s="27">
        <v>2.85</v>
      </c>
      <c r="DG1803" s="27">
        <v>2.87</v>
      </c>
      <c r="DH1803" s="27">
        <v>2.9830000000000001</v>
      </c>
      <c r="DI1803" s="27">
        <v>3.1</v>
      </c>
      <c r="DJ1803" s="27">
        <v>3.125</v>
      </c>
      <c r="DK1803" s="27">
        <v>2.96</v>
      </c>
      <c r="DL1803" s="27">
        <v>2.819</v>
      </c>
      <c r="DM1803" s="27">
        <v>2.6949999999999998</v>
      </c>
      <c r="DN1803" s="27">
        <v>2.6520000000000001</v>
      </c>
      <c r="DO1803" s="27">
        <v>2.657</v>
      </c>
      <c r="DP1803" s="27">
        <v>2.6669999999999998</v>
      </c>
      <c r="DQ1803" s="27">
        <v>2.6739999999999999</v>
      </c>
      <c r="DR1803" s="27">
        <v>2.6819999999999999</v>
      </c>
      <c r="DS1803" s="27">
        <v>2.718</v>
      </c>
      <c r="DT1803" s="27">
        <v>2.8410000000000002</v>
      </c>
      <c r="DU1803" s="27">
        <v>2.9710000000000001</v>
      </c>
      <c r="DV1803" s="27">
        <v>3.0030000000000001</v>
      </c>
      <c r="DW1803" s="27">
        <v>2.8769999999999998</v>
      </c>
      <c r="DX1803" s="27">
        <v>2.7509999999999999</v>
      </c>
      <c r="DY1803" s="27">
        <v>2.6520000000000001</v>
      </c>
      <c r="DZ1803" s="27">
        <v>2.6259999999999999</v>
      </c>
      <c r="EA1803" s="27">
        <v>2.6320000000000001</v>
      </c>
      <c r="EB1803" s="27">
        <v>2.6419999999999999</v>
      </c>
      <c r="EC1803" s="27">
        <v>2.649</v>
      </c>
      <c r="ED1803" s="27">
        <v>2.6560000000000001</v>
      </c>
      <c r="EE1803" s="27">
        <v>2.6819999999999999</v>
      </c>
      <c r="EF1803" s="27">
        <v>2.8170000000000002</v>
      </c>
      <c r="EG1803" s="27">
        <v>2.9409999999999998</v>
      </c>
      <c r="EH1803" s="27">
        <v>2.972</v>
      </c>
      <c r="EI1803" s="27">
        <v>2.8540000000000001</v>
      </c>
      <c r="EJ1803" s="27">
        <v>2.734</v>
      </c>
      <c r="EK1803" s="27">
        <v>2.6844999999999999</v>
      </c>
      <c r="EL1803" s="27">
        <v>2.6585000000000001</v>
      </c>
      <c r="EM1803" s="27">
        <v>2.6644999999999999</v>
      </c>
      <c r="EN1803" s="27">
        <v>2.6745000000000001</v>
      </c>
      <c r="EO1803" s="27">
        <v>2.6815000000000002</v>
      </c>
      <c r="EP1803" s="27">
        <v>2.6884999999999999</v>
      </c>
      <c r="EQ1803" s="27">
        <v>2.7145000000000001</v>
      </c>
      <c r="ER1803" s="27">
        <v>2.8494999999999999</v>
      </c>
      <c r="ES1803" s="27">
        <v>2.9735</v>
      </c>
      <c r="ET1803" s="27">
        <v>3.012</v>
      </c>
      <c r="EU1803" s="27">
        <v>2.8940000000000001</v>
      </c>
      <c r="EV1803" s="27">
        <v>2.774</v>
      </c>
      <c r="EW1803" s="27">
        <v>2.7244999999999999</v>
      </c>
      <c r="EX1803" s="27">
        <v>2.6985000000000001</v>
      </c>
      <c r="EY1803" s="27">
        <v>2.7044999999999999</v>
      </c>
      <c r="EZ1803" s="27">
        <v>2.7145000000000001</v>
      </c>
      <c r="FA1803" s="27">
        <v>2.7214999999999998</v>
      </c>
      <c r="FB1803" s="27">
        <v>2.7284999999999999</v>
      </c>
      <c r="FC1803" s="27">
        <v>2.7545000000000002</v>
      </c>
      <c r="FD1803" s="27">
        <v>2.8895</v>
      </c>
      <c r="FE1803" s="27">
        <v>3.0135000000000001</v>
      </c>
      <c r="FF1803" s="27">
        <v>3.0619999999999998</v>
      </c>
      <c r="FG1803" s="27">
        <v>2.944</v>
      </c>
      <c r="FH1803" s="27">
        <v>2.8239999999999998</v>
      </c>
      <c r="FI1803" s="27">
        <v>2.7745000000000002</v>
      </c>
      <c r="FJ1803" s="27">
        <v>2.7484999999999999</v>
      </c>
      <c r="FK1803" s="27">
        <v>2.7545000000000002</v>
      </c>
      <c r="FL1803" s="27">
        <v>2.7645</v>
      </c>
      <c r="FM1803" s="27">
        <v>2.7715000000000001</v>
      </c>
      <c r="FN1803" s="27">
        <v>2.7785000000000002</v>
      </c>
      <c r="FO1803" s="27">
        <v>2.8045</v>
      </c>
      <c r="FP1803" s="27">
        <v>2.9394999999999998</v>
      </c>
      <c r="FQ1803" s="27">
        <v>3.0634999999999999</v>
      </c>
      <c r="FR1803" s="27">
        <v>3.117</v>
      </c>
      <c r="FS1803" s="27">
        <v>2.9990000000000001</v>
      </c>
      <c r="FT1803" s="27">
        <v>2.879</v>
      </c>
      <c r="FU1803" s="27"/>
      <c r="FV1803" s="27"/>
      <c r="FW1803" s="27"/>
      <c r="FX1803" s="27"/>
      <c r="FY1803" s="27"/>
      <c r="FZ1803" s="27"/>
      <c r="GA1803" s="27"/>
      <c r="GB1803" s="27"/>
      <c r="GC1803" s="27"/>
      <c r="GD1803" s="27"/>
      <c r="GE1803" s="27"/>
      <c r="GF1803" s="27"/>
      <c r="GG1803" s="27"/>
      <c r="GH1803" s="27"/>
      <c r="GI1803" s="27"/>
      <c r="GJ1803" s="27"/>
      <c r="GK1803" s="27"/>
      <c r="GL1803" s="27"/>
      <c r="GM1803" s="27"/>
      <c r="GN1803" s="27"/>
      <c r="GO1803" s="27"/>
      <c r="GP1803" s="27"/>
      <c r="GQ1803" s="27"/>
    </row>
    <row r="1804" spans="1:199" customFormat="1" x14ac:dyDescent="0.2">
      <c r="A1804">
        <f t="shared" si="439"/>
        <v>5</v>
      </c>
      <c r="B1804">
        <f t="shared" si="440"/>
        <v>3</v>
      </c>
      <c r="C1804" s="1">
        <v>36588</v>
      </c>
      <c r="D1804">
        <f t="shared" si="441"/>
        <v>3</v>
      </c>
      <c r="E1804">
        <f t="shared" si="442"/>
        <v>2000</v>
      </c>
      <c r="F1804" s="17">
        <f t="shared" si="428"/>
        <v>0.15488571428571429</v>
      </c>
      <c r="G1804" s="16">
        <f t="shared" si="431"/>
        <v>-5.4166666666666252E-2</v>
      </c>
      <c r="H1804" s="16">
        <f t="shared" si="432"/>
        <v>1.620833333333227E-2</v>
      </c>
      <c r="I1804" s="16">
        <f t="shared" si="433"/>
        <v>-3.7958333333333982E-2</v>
      </c>
      <c r="J1804" s="7">
        <f>VLOOKUP(C1804,'Nymex hist.'!A:B,2,0)</f>
        <v>2.8250000000000002</v>
      </c>
      <c r="K1804" s="11">
        <f t="shared" si="430"/>
        <v>2.8647142857142853</v>
      </c>
      <c r="L1804" s="11">
        <f t="shared" si="429"/>
        <v>3.0195999999999996</v>
      </c>
      <c r="M1804" s="9">
        <f t="shared" si="434"/>
        <v>2.8027500000000001</v>
      </c>
      <c r="N1804" s="9">
        <f t="shared" si="435"/>
        <v>2.7485833333333338</v>
      </c>
      <c r="O1804" s="9">
        <f t="shared" si="436"/>
        <v>2.7647916666666661</v>
      </c>
      <c r="P1804" s="9">
        <f t="shared" si="437"/>
        <v>2.8047916666666666</v>
      </c>
      <c r="Q1804" s="9">
        <f t="shared" si="438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x14ac:dyDescent="0.2">
      <c r="A1805">
        <f t="shared" si="439"/>
        <v>1</v>
      </c>
      <c r="B1805">
        <f t="shared" si="440"/>
        <v>3</v>
      </c>
      <c r="C1805" s="1">
        <v>36591</v>
      </c>
      <c r="D1805">
        <f t="shared" si="441"/>
        <v>3</v>
      </c>
      <c r="E1805">
        <f t="shared" si="442"/>
        <v>2000</v>
      </c>
      <c r="F1805" s="17">
        <f t="shared" si="428"/>
        <v>0.1537428571428574</v>
      </c>
      <c r="G1805" s="16">
        <f t="shared" si="431"/>
        <v>-6.766666666666632E-2</v>
      </c>
      <c r="H1805" s="16">
        <f t="shared" si="432"/>
        <v>1.5375000000000583E-2</v>
      </c>
      <c r="I1805" s="16">
        <f t="shared" si="433"/>
        <v>-5.2291666666665737E-2</v>
      </c>
      <c r="J1805" s="7">
        <f>VLOOKUP(C1805,'Nymex hist.'!A:B,2,0)</f>
        <v>2.85</v>
      </c>
      <c r="K1805" s="11">
        <f t="shared" si="430"/>
        <v>2.8988571428571426</v>
      </c>
      <c r="L1805" s="11">
        <f t="shared" si="429"/>
        <v>3.0526</v>
      </c>
      <c r="M1805" s="9">
        <f t="shared" si="434"/>
        <v>2.8210833333333327</v>
      </c>
      <c r="N1805" s="9">
        <f t="shared" si="435"/>
        <v>2.7534166666666664</v>
      </c>
      <c r="O1805" s="9">
        <f t="shared" si="436"/>
        <v>2.768791666666667</v>
      </c>
      <c r="P1805" s="9">
        <f t="shared" si="437"/>
        <v>2.8087916666666666</v>
      </c>
      <c r="Q1805" s="9">
        <f t="shared" si="438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x14ac:dyDescent="0.2">
      <c r="A1806">
        <f t="shared" si="439"/>
        <v>2</v>
      </c>
      <c r="B1806">
        <f t="shared" si="440"/>
        <v>3</v>
      </c>
      <c r="C1806" s="1">
        <v>36592</v>
      </c>
      <c r="D1806">
        <f t="shared" si="441"/>
        <v>3</v>
      </c>
      <c r="E1806">
        <f t="shared" si="442"/>
        <v>2000</v>
      </c>
      <c r="F1806" s="17">
        <f t="shared" si="428"/>
        <v>0.17177142857142869</v>
      </c>
      <c r="G1806" s="16">
        <f t="shared" si="431"/>
        <v>-7.2249999999999037E-2</v>
      </c>
      <c r="H1806" s="16">
        <f t="shared" si="432"/>
        <v>1.8374999999999364E-2</v>
      </c>
      <c r="I1806" s="16">
        <f t="shared" si="433"/>
        <v>-5.3874999999999673E-2</v>
      </c>
      <c r="J1806" s="7">
        <f>VLOOKUP(C1806,'Nymex hist.'!A:B,2,0)</f>
        <v>2.7989999999999999</v>
      </c>
      <c r="K1806" s="11">
        <f t="shared" si="430"/>
        <v>2.8614285714285712</v>
      </c>
      <c r="L1806" s="11">
        <f t="shared" si="429"/>
        <v>3.0331999999999999</v>
      </c>
      <c r="M1806" s="9">
        <f t="shared" si="434"/>
        <v>2.7997499999999995</v>
      </c>
      <c r="N1806" s="9">
        <f t="shared" si="435"/>
        <v>2.7275000000000005</v>
      </c>
      <c r="O1806" s="9">
        <f t="shared" si="436"/>
        <v>2.7458749999999998</v>
      </c>
      <c r="P1806" s="9">
        <f t="shared" si="437"/>
        <v>2.7858750000000003</v>
      </c>
      <c r="Q1806" s="9">
        <f t="shared" si="438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x14ac:dyDescent="0.2">
      <c r="A1807">
        <f t="shared" si="439"/>
        <v>3</v>
      </c>
      <c r="B1807">
        <f t="shared" si="440"/>
        <v>3</v>
      </c>
      <c r="C1807" s="1">
        <v>36593</v>
      </c>
      <c r="D1807">
        <f t="shared" si="441"/>
        <v>3</v>
      </c>
      <c r="E1807">
        <f t="shared" si="442"/>
        <v>2000</v>
      </c>
      <c r="F1807" s="17">
        <f t="shared" si="428"/>
        <v>0.19708571428571409</v>
      </c>
      <c r="G1807" s="16">
        <f t="shared" si="431"/>
        <v>-6.8000000000000504E-2</v>
      </c>
      <c r="H1807" s="16">
        <f t="shared" si="432"/>
        <v>2.0374999999999588E-2</v>
      </c>
      <c r="I1807" s="16">
        <f t="shared" si="433"/>
        <v>-4.7625000000000917E-2</v>
      </c>
      <c r="J1807" s="7">
        <f>VLOOKUP(C1807,'Nymex hist.'!A:B,2,0)</f>
        <v>2.71</v>
      </c>
      <c r="K1807" s="11">
        <f t="shared" si="430"/>
        <v>2.7837142857142858</v>
      </c>
      <c r="L1807" s="11">
        <f t="shared" si="429"/>
        <v>2.9807999999999999</v>
      </c>
      <c r="M1807" s="9">
        <f t="shared" si="434"/>
        <v>2.7681666666666671</v>
      </c>
      <c r="N1807" s="9">
        <f t="shared" si="435"/>
        <v>2.7001666666666666</v>
      </c>
      <c r="O1807" s="9">
        <f t="shared" si="436"/>
        <v>2.7205416666666662</v>
      </c>
      <c r="P1807" s="9">
        <f t="shared" si="437"/>
        <v>2.7605416666666662</v>
      </c>
      <c r="Q1807" s="9">
        <f t="shared" si="438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">
      <c r="A1808" s="31">
        <f t="shared" si="439"/>
        <v>4</v>
      </c>
      <c r="B1808" s="31">
        <f t="shared" si="440"/>
        <v>3</v>
      </c>
      <c r="C1808" s="1">
        <v>36594</v>
      </c>
      <c r="D1808">
        <f t="shared" si="441"/>
        <v>3</v>
      </c>
      <c r="E1808">
        <f t="shared" si="442"/>
        <v>2000</v>
      </c>
      <c r="F1808" s="19">
        <f t="shared" si="428"/>
        <v>0.17754285714285656</v>
      </c>
      <c r="G1808" s="19">
        <f t="shared" si="431"/>
        <v>-7.9333333333333478E-2</v>
      </c>
      <c r="H1808" s="19">
        <f t="shared" si="432"/>
        <v>2.0375000000000476E-2</v>
      </c>
      <c r="I1808" s="19">
        <f t="shared" si="433"/>
        <v>-5.8958333333333002E-2</v>
      </c>
      <c r="J1808" s="21">
        <f>VLOOKUP(C1808,'Nymex hist.'!A:B,2,0)</f>
        <v>2.786</v>
      </c>
      <c r="K1808" s="21">
        <f t="shared" si="430"/>
        <v>2.8408571428571432</v>
      </c>
      <c r="L1808" s="21">
        <f t="shared" si="429"/>
        <v>3.0183999999999997</v>
      </c>
      <c r="M1808" s="21">
        <f t="shared" si="434"/>
        <v>2.7974999999999999</v>
      </c>
      <c r="N1808" s="21">
        <f t="shared" si="435"/>
        <v>2.7181666666666664</v>
      </c>
      <c r="O1808" s="21">
        <f t="shared" si="436"/>
        <v>2.7385416666666669</v>
      </c>
      <c r="P1808" s="21">
        <f t="shared" si="437"/>
        <v>2.7785416666666669</v>
      </c>
      <c r="Q1808" s="21">
        <f t="shared" si="438"/>
        <v>2.8285416666666667</v>
      </c>
      <c r="R1808" s="8">
        <v>36594</v>
      </c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9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  <c r="BX1808" s="27"/>
      <c r="BY1808" s="27"/>
      <c r="BZ1808" s="27"/>
      <c r="CA1808" s="27"/>
      <c r="CB1808" s="27"/>
      <c r="CC1808" s="27"/>
      <c r="CD1808" s="27"/>
      <c r="CE1808" s="27"/>
      <c r="CF1808" s="27"/>
      <c r="CG1808" s="27"/>
      <c r="CH1808" s="27"/>
      <c r="CI1808" s="27"/>
      <c r="CJ1808" s="27"/>
      <c r="CK1808" s="27"/>
      <c r="CL1808" s="27"/>
      <c r="CM1808" s="27"/>
      <c r="CN1808" s="27"/>
      <c r="CO1808" s="27"/>
      <c r="CP1808" s="27"/>
      <c r="CQ1808" s="27"/>
      <c r="CR1808" s="27"/>
      <c r="CS1808" s="27"/>
      <c r="CT1808" s="27"/>
      <c r="CU1808" s="27"/>
      <c r="CV1808" s="27"/>
      <c r="CW1808" s="27"/>
      <c r="CX1808" s="27"/>
      <c r="CY1808" s="27"/>
      <c r="CZ1808" s="27"/>
      <c r="DA1808" s="27">
        <v>2.786</v>
      </c>
      <c r="DB1808" s="27">
        <v>2.8159999999999998</v>
      </c>
      <c r="DC1808" s="27">
        <v>2.8330000000000002</v>
      </c>
      <c r="DD1808" s="27">
        <v>2.8460000000000001</v>
      </c>
      <c r="DE1808" s="27">
        <v>2.859</v>
      </c>
      <c r="DF1808" s="27">
        <v>2.8610000000000002</v>
      </c>
      <c r="DG1808" s="27">
        <v>2.8849999999999998</v>
      </c>
      <c r="DH1808" s="27">
        <v>3.0009999999999999</v>
      </c>
      <c r="DI1808" s="27">
        <v>3.12</v>
      </c>
      <c r="DJ1808" s="27">
        <v>3.1429999999999998</v>
      </c>
      <c r="DK1808" s="27">
        <v>2.988</v>
      </c>
      <c r="DL1808" s="27">
        <v>2.84</v>
      </c>
      <c r="DM1808" s="27">
        <v>2.7120000000000002</v>
      </c>
      <c r="DN1808" s="27">
        <v>2.6619999999999999</v>
      </c>
      <c r="DO1808" s="27">
        <v>2.6629999999999998</v>
      </c>
      <c r="DP1808" s="27">
        <v>2.6779999999999999</v>
      </c>
      <c r="DQ1808" s="27">
        <v>2.6869999999999998</v>
      </c>
      <c r="DR1808" s="27">
        <v>2.6920000000000002</v>
      </c>
      <c r="DS1808" s="27">
        <v>2.718</v>
      </c>
      <c r="DT1808" s="27">
        <v>2.8319999999999999</v>
      </c>
      <c r="DU1808" s="27">
        <v>2.9550000000000001</v>
      </c>
      <c r="DV1808" s="27">
        <v>2.9830000000000001</v>
      </c>
      <c r="DW1808" s="27">
        <v>2.855</v>
      </c>
      <c r="DX1808" s="27">
        <v>2.722</v>
      </c>
      <c r="DY1808" s="27">
        <v>2.6230000000000002</v>
      </c>
      <c r="DZ1808" s="27">
        <v>2.597</v>
      </c>
      <c r="EA1808" s="27">
        <v>2.6059999999999999</v>
      </c>
      <c r="EB1808" s="27">
        <v>2.6150000000000002</v>
      </c>
      <c r="EC1808" s="27">
        <v>2.6219999999999999</v>
      </c>
      <c r="ED1808" s="27">
        <v>2.629</v>
      </c>
      <c r="EE1808" s="27">
        <v>2.6560000000000001</v>
      </c>
      <c r="EF1808" s="27">
        <v>2.7919999999999998</v>
      </c>
      <c r="EG1808" s="27">
        <v>2.9180000000000001</v>
      </c>
      <c r="EH1808" s="27">
        <v>2.9510000000000001</v>
      </c>
      <c r="EI1808" s="27">
        <v>2.8380000000000001</v>
      </c>
      <c r="EJ1808" s="27">
        <v>2.7229999999999999</v>
      </c>
      <c r="EK1808" s="27">
        <v>2.6555</v>
      </c>
      <c r="EL1808" s="27">
        <v>2.6295000000000002</v>
      </c>
      <c r="EM1808" s="27">
        <v>2.6385000000000001</v>
      </c>
      <c r="EN1808" s="27">
        <v>2.6475</v>
      </c>
      <c r="EO1808" s="27">
        <v>2.6545000000000001</v>
      </c>
      <c r="EP1808" s="27">
        <v>2.6615000000000002</v>
      </c>
      <c r="EQ1808" s="27">
        <v>2.6884999999999999</v>
      </c>
      <c r="ER1808" s="27">
        <v>2.8245</v>
      </c>
      <c r="ES1808" s="27">
        <v>2.9504999999999999</v>
      </c>
      <c r="ET1808" s="27">
        <v>2.9910000000000001</v>
      </c>
      <c r="EU1808" s="27">
        <v>2.8780000000000001</v>
      </c>
      <c r="EV1808" s="27">
        <v>2.7629999999999999</v>
      </c>
      <c r="EW1808" s="27">
        <v>2.6955</v>
      </c>
      <c r="EX1808" s="27">
        <v>2.6695000000000002</v>
      </c>
      <c r="EY1808" s="27">
        <v>2.6785000000000001</v>
      </c>
      <c r="EZ1808" s="27">
        <v>2.6875</v>
      </c>
      <c r="FA1808" s="27">
        <v>2.6945000000000001</v>
      </c>
      <c r="FB1808" s="27">
        <v>2.7014999999999998</v>
      </c>
      <c r="FC1808" s="27">
        <v>2.7284999999999999</v>
      </c>
      <c r="FD1808" s="27">
        <v>2.8645</v>
      </c>
      <c r="FE1808" s="27">
        <v>2.9904999999999999</v>
      </c>
      <c r="FF1808" s="27">
        <v>3.0409999999999999</v>
      </c>
      <c r="FG1808" s="27">
        <v>2.9279999999999999</v>
      </c>
      <c r="FH1808" s="27">
        <v>2.8130000000000002</v>
      </c>
      <c r="FI1808" s="27">
        <v>2.7454999999999998</v>
      </c>
      <c r="FJ1808" s="27">
        <v>2.7195</v>
      </c>
      <c r="FK1808" s="27">
        <v>2.7284999999999999</v>
      </c>
      <c r="FL1808" s="27">
        <v>2.7374999999999998</v>
      </c>
      <c r="FM1808" s="27">
        <v>2.7444999999999999</v>
      </c>
      <c r="FN1808" s="27">
        <v>2.7515000000000001</v>
      </c>
      <c r="FO1808" s="27">
        <v>2.7785000000000002</v>
      </c>
      <c r="FP1808" s="27">
        <v>2.9144999999999999</v>
      </c>
      <c r="FQ1808" s="27">
        <v>3.0405000000000002</v>
      </c>
      <c r="FR1808" s="27">
        <v>3.0960000000000001</v>
      </c>
      <c r="FS1808" s="27">
        <v>2.9830000000000001</v>
      </c>
      <c r="FT1808" s="27">
        <v>2.8679999999999999</v>
      </c>
      <c r="FU1808" s="27"/>
      <c r="FV1808" s="27"/>
      <c r="FW1808" s="27"/>
      <c r="FX1808" s="27"/>
      <c r="FY1808" s="27"/>
      <c r="FZ1808" s="27"/>
      <c r="GA1808" s="27"/>
      <c r="GB1808" s="27"/>
      <c r="GC1808" s="27"/>
      <c r="GD1808" s="27"/>
      <c r="GE1808" s="27"/>
      <c r="GF1808" s="27"/>
      <c r="GG1808" s="27"/>
      <c r="GH1808" s="27"/>
      <c r="GI1808" s="27"/>
      <c r="GJ1808" s="27"/>
      <c r="GK1808" s="27"/>
      <c r="GL1808" s="27"/>
      <c r="GM1808" s="27"/>
      <c r="GN1808" s="27"/>
      <c r="GO1808" s="27"/>
      <c r="GP1808" s="27"/>
      <c r="GQ1808" s="27"/>
    </row>
    <row r="1809" spans="1:199" customFormat="1" x14ac:dyDescent="0.2">
      <c r="A1809">
        <f t="shared" si="439"/>
        <v>5</v>
      </c>
      <c r="B1809">
        <f t="shared" si="440"/>
        <v>3</v>
      </c>
      <c r="C1809" s="1">
        <v>36595</v>
      </c>
      <c r="D1809">
        <f t="shared" si="441"/>
        <v>3</v>
      </c>
      <c r="E1809">
        <f t="shared" si="442"/>
        <v>2000</v>
      </c>
      <c r="F1809" s="17">
        <f t="shared" si="428"/>
        <v>0.18440000000000012</v>
      </c>
      <c r="G1809" s="16">
        <f t="shared" si="431"/>
        <v>-9.0916666666667201E-2</v>
      </c>
      <c r="H1809" s="16">
        <f t="shared" si="432"/>
        <v>2.1541666666666792E-2</v>
      </c>
      <c r="I1809" s="16">
        <f t="shared" si="433"/>
        <v>-6.9375000000000409E-2</v>
      </c>
      <c r="J1809" s="7">
        <f>VLOOKUP(C1809,'Nymex hist.'!A:B,2,0)</f>
        <v>2.774</v>
      </c>
      <c r="K1809" s="11">
        <f t="shared" si="430"/>
        <v>2.831</v>
      </c>
      <c r="L1809" s="11">
        <f t="shared" si="429"/>
        <v>3.0154000000000001</v>
      </c>
      <c r="M1809" s="9">
        <f t="shared" si="434"/>
        <v>2.7917500000000004</v>
      </c>
      <c r="N1809" s="9">
        <f t="shared" si="435"/>
        <v>2.7008333333333332</v>
      </c>
      <c r="O1809" s="9">
        <f t="shared" si="436"/>
        <v>2.722375</v>
      </c>
      <c r="P1809" s="9">
        <f t="shared" si="437"/>
        <v>2.762375</v>
      </c>
      <c r="Q1809" s="9">
        <f t="shared" si="438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x14ac:dyDescent="0.2">
      <c r="A1810">
        <f t="shared" si="439"/>
        <v>1</v>
      </c>
      <c r="B1810">
        <f t="shared" si="440"/>
        <v>3</v>
      </c>
      <c r="C1810" s="1">
        <v>36598</v>
      </c>
      <c r="D1810">
        <f t="shared" si="441"/>
        <v>3</v>
      </c>
      <c r="E1810">
        <f t="shared" si="442"/>
        <v>2000</v>
      </c>
      <c r="F1810" s="17">
        <f t="shared" si="428"/>
        <v>0.15894285714285727</v>
      </c>
      <c r="G1810" s="16">
        <f t="shared" si="431"/>
        <v>-0.10016666666666652</v>
      </c>
      <c r="H1810" s="16">
        <f t="shared" si="432"/>
        <v>1.9625000000000004E-2</v>
      </c>
      <c r="I1810" s="16">
        <f t="shared" si="433"/>
        <v>-8.0541666666666512E-2</v>
      </c>
      <c r="J1810" s="7">
        <f>VLOOKUP(C1810,'Nymex hist.'!A:B,2,0)</f>
        <v>2.86</v>
      </c>
      <c r="K1810" s="11">
        <f t="shared" si="430"/>
        <v>2.8988571428571426</v>
      </c>
      <c r="L1810" s="11">
        <f t="shared" si="429"/>
        <v>3.0577999999999999</v>
      </c>
      <c r="M1810" s="9">
        <f t="shared" si="434"/>
        <v>2.8260833333333331</v>
      </c>
      <c r="N1810" s="9">
        <f t="shared" si="435"/>
        <v>2.7259166666666665</v>
      </c>
      <c r="O1810" s="9">
        <f t="shared" si="436"/>
        <v>2.7455416666666665</v>
      </c>
      <c r="P1810" s="9">
        <f t="shared" si="437"/>
        <v>2.785541666666667</v>
      </c>
      <c r="Q1810" s="9">
        <f t="shared" si="438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x14ac:dyDescent="0.2">
      <c r="A1811">
        <f t="shared" si="439"/>
        <v>2</v>
      </c>
      <c r="B1811">
        <f t="shared" si="440"/>
        <v>3</v>
      </c>
      <c r="C1811" s="1">
        <v>36599</v>
      </c>
      <c r="D1811">
        <f t="shared" si="441"/>
        <v>3</v>
      </c>
      <c r="E1811">
        <f t="shared" si="442"/>
        <v>2000</v>
      </c>
      <c r="F1811" s="17">
        <f t="shared" si="428"/>
        <v>0.17819999999999903</v>
      </c>
      <c r="G1811" s="16">
        <f t="shared" si="431"/>
        <v>-9.291666666666698E-2</v>
      </c>
      <c r="H1811" s="16">
        <f t="shared" si="432"/>
        <v>2.0791666666666764E-2</v>
      </c>
      <c r="I1811" s="16">
        <f t="shared" si="433"/>
        <v>-7.2125000000000217E-2</v>
      </c>
      <c r="J1811" s="7">
        <f>VLOOKUP(C1811,'Nymex hist.'!A:B,2,0)</f>
        <v>2.8090000000000002</v>
      </c>
      <c r="K1811" s="11">
        <f t="shared" si="430"/>
        <v>2.8650000000000007</v>
      </c>
      <c r="L1811" s="11">
        <f t="shared" si="429"/>
        <v>3.0431999999999997</v>
      </c>
      <c r="M1811" s="9">
        <f t="shared" si="434"/>
        <v>2.815666666666667</v>
      </c>
      <c r="N1811" s="9">
        <f t="shared" si="435"/>
        <v>2.72275</v>
      </c>
      <c r="O1811" s="9">
        <f t="shared" si="436"/>
        <v>2.7435416666666668</v>
      </c>
      <c r="P1811" s="9">
        <f t="shared" si="437"/>
        <v>2.7835416666666659</v>
      </c>
      <c r="Q1811" s="9">
        <f t="shared" si="438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x14ac:dyDescent="0.2">
      <c r="A1812">
        <f t="shared" si="439"/>
        <v>3</v>
      </c>
      <c r="B1812">
        <f t="shared" si="440"/>
        <v>3</v>
      </c>
      <c r="C1812" s="1">
        <v>36600</v>
      </c>
      <c r="D1812">
        <f t="shared" si="441"/>
        <v>3</v>
      </c>
      <c r="E1812">
        <f t="shared" si="442"/>
        <v>2000</v>
      </c>
      <c r="F1812" s="17">
        <f t="shared" si="428"/>
        <v>0.15857142857142792</v>
      </c>
      <c r="G1812" s="16">
        <f t="shared" si="431"/>
        <v>-8.4249999999999492E-2</v>
      </c>
      <c r="H1812" s="16">
        <f t="shared" si="432"/>
        <v>2.2541666666665794E-2</v>
      </c>
      <c r="I1812" s="16">
        <f t="shared" si="433"/>
        <v>-6.1708333333333698E-2</v>
      </c>
      <c r="J1812" s="7">
        <f>VLOOKUP(C1812,'Nymex hist.'!A:B,2,0)</f>
        <v>2.8660000000000001</v>
      </c>
      <c r="K1812" s="11">
        <f t="shared" si="430"/>
        <v>2.9054285714285717</v>
      </c>
      <c r="L1812" s="11">
        <f t="shared" si="429"/>
        <v>3.0639999999999996</v>
      </c>
      <c r="M1812" s="9">
        <f t="shared" si="434"/>
        <v>2.8365833333333335</v>
      </c>
      <c r="N1812" s="9">
        <f t="shared" si="435"/>
        <v>2.752333333333334</v>
      </c>
      <c r="O1812" s="9">
        <f t="shared" si="436"/>
        <v>2.7748749999999998</v>
      </c>
      <c r="P1812" s="9">
        <f t="shared" si="437"/>
        <v>2.8148749999999993</v>
      </c>
      <c r="Q1812" s="9">
        <f t="shared" si="438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">
      <c r="A1813" s="31">
        <f t="shared" si="439"/>
        <v>4</v>
      </c>
      <c r="B1813" s="31">
        <f t="shared" si="440"/>
        <v>3</v>
      </c>
      <c r="C1813" s="1">
        <v>36601</v>
      </c>
      <c r="D1813">
        <f t="shared" si="441"/>
        <v>3</v>
      </c>
      <c r="E1813">
        <f t="shared" si="442"/>
        <v>2000</v>
      </c>
      <c r="F1813" s="19">
        <f t="shared" si="428"/>
        <v>0.15768571428571443</v>
      </c>
      <c r="G1813" s="19">
        <f t="shared" si="431"/>
        <v>-9.4583333333333908E-2</v>
      </c>
      <c r="H1813" s="19">
        <f t="shared" si="432"/>
        <v>2.2541666666667126E-2</v>
      </c>
      <c r="I1813" s="19">
        <f t="shared" si="433"/>
        <v>-7.2041666666666782E-2</v>
      </c>
      <c r="J1813" s="21">
        <f>VLOOKUP(C1813,'Nymex hist.'!A:B,2,0)</f>
        <v>2.851</v>
      </c>
      <c r="K1813" s="21">
        <f t="shared" si="430"/>
        <v>2.8957142857142855</v>
      </c>
      <c r="L1813" s="21">
        <f t="shared" si="429"/>
        <v>3.0533999999999999</v>
      </c>
      <c r="M1813" s="21">
        <f t="shared" si="434"/>
        <v>2.8220833333333335</v>
      </c>
      <c r="N1813" s="21">
        <f t="shared" si="435"/>
        <v>2.7274999999999996</v>
      </c>
      <c r="O1813" s="21">
        <f t="shared" si="436"/>
        <v>2.7500416666666667</v>
      </c>
      <c r="P1813" s="21">
        <f t="shared" si="437"/>
        <v>2.7900416666666668</v>
      </c>
      <c r="Q1813" s="21">
        <f t="shared" si="438"/>
        <v>2.8400416666666666</v>
      </c>
      <c r="R1813" s="8">
        <v>36601</v>
      </c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9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  <c r="BX1813" s="27"/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/>
      <c r="CK1813" s="27"/>
      <c r="CL1813" s="27"/>
      <c r="CM1813" s="27"/>
      <c r="CN1813" s="27"/>
      <c r="CO1813" s="27"/>
      <c r="CP1813" s="27"/>
      <c r="CQ1813" s="27"/>
      <c r="CR1813" s="27"/>
      <c r="CS1813" s="27"/>
      <c r="CT1813" s="27"/>
      <c r="CU1813" s="27"/>
      <c r="CV1813" s="27"/>
      <c r="CW1813" s="27"/>
      <c r="CX1813" s="27"/>
      <c r="CY1813" s="27"/>
      <c r="CZ1813" s="27"/>
      <c r="DA1813" s="27">
        <v>2.851</v>
      </c>
      <c r="DB1813" s="27">
        <v>2.8759999999999999</v>
      </c>
      <c r="DC1813" s="27">
        <v>2.8889999999999998</v>
      </c>
      <c r="DD1813" s="27">
        <v>2.9020000000000001</v>
      </c>
      <c r="DE1813" s="27">
        <v>2.9119999999999999</v>
      </c>
      <c r="DF1813" s="27">
        <v>2.91</v>
      </c>
      <c r="DG1813" s="27">
        <v>2.93</v>
      </c>
      <c r="DH1813" s="27">
        <v>3.0449999999999999</v>
      </c>
      <c r="DI1813" s="27">
        <v>3.157</v>
      </c>
      <c r="DJ1813" s="27">
        <v>3.177</v>
      </c>
      <c r="DK1813" s="27">
        <v>3.0230000000000001</v>
      </c>
      <c r="DL1813" s="27">
        <v>2.8650000000000002</v>
      </c>
      <c r="DM1813" s="27">
        <v>2.74</v>
      </c>
      <c r="DN1813" s="27">
        <v>2.6890000000000001</v>
      </c>
      <c r="DO1813" s="27">
        <v>2.69</v>
      </c>
      <c r="DP1813" s="27">
        <v>2.7050000000000001</v>
      </c>
      <c r="DQ1813" s="27">
        <v>2.714</v>
      </c>
      <c r="DR1813" s="27">
        <v>2.7189999999999999</v>
      </c>
      <c r="DS1813" s="27">
        <v>2.738</v>
      </c>
      <c r="DT1813" s="27">
        <v>2.8450000000000002</v>
      </c>
      <c r="DU1813" s="27">
        <v>2.96</v>
      </c>
      <c r="DV1813" s="27">
        <v>2.9820000000000002</v>
      </c>
      <c r="DW1813" s="27">
        <v>2.86</v>
      </c>
      <c r="DX1813" s="27">
        <v>2.7280000000000002</v>
      </c>
      <c r="DY1813" s="27">
        <v>2.6309999999999998</v>
      </c>
      <c r="DZ1813" s="27">
        <v>2.6070000000000002</v>
      </c>
      <c r="EA1813" s="27">
        <v>2.6179999999999999</v>
      </c>
      <c r="EB1813" s="27">
        <v>2.6269999999999998</v>
      </c>
      <c r="EC1813" s="27">
        <v>2.6339999999999999</v>
      </c>
      <c r="ED1813" s="27">
        <v>2.641</v>
      </c>
      <c r="EE1813" s="27">
        <v>2.6680000000000001</v>
      </c>
      <c r="EF1813" s="27">
        <v>2.8039999999999998</v>
      </c>
      <c r="EG1813" s="27">
        <v>2.93</v>
      </c>
      <c r="EH1813" s="27">
        <v>2.9630000000000001</v>
      </c>
      <c r="EI1813" s="27">
        <v>2.85</v>
      </c>
      <c r="EJ1813" s="27">
        <v>2.7349999999999999</v>
      </c>
      <c r="EK1813" s="27">
        <v>2.6635</v>
      </c>
      <c r="EL1813" s="27">
        <v>2.6395</v>
      </c>
      <c r="EM1813" s="27">
        <v>2.6505000000000001</v>
      </c>
      <c r="EN1813" s="27">
        <v>2.6595</v>
      </c>
      <c r="EO1813" s="27">
        <v>2.6665000000000001</v>
      </c>
      <c r="EP1813" s="27">
        <v>2.6735000000000002</v>
      </c>
      <c r="EQ1813" s="27">
        <v>2.7004999999999999</v>
      </c>
      <c r="ER1813" s="27">
        <v>2.8365</v>
      </c>
      <c r="ES1813" s="27">
        <v>2.9624999999999999</v>
      </c>
      <c r="ET1813" s="27">
        <v>3.0030000000000001</v>
      </c>
      <c r="EU1813" s="27">
        <v>2.89</v>
      </c>
      <c r="EV1813" s="27">
        <v>2.7749999999999999</v>
      </c>
      <c r="EW1813" s="27">
        <v>2.7035</v>
      </c>
      <c r="EX1813" s="27">
        <v>2.6795</v>
      </c>
      <c r="EY1813" s="27">
        <v>2.6905000000000001</v>
      </c>
      <c r="EZ1813" s="27">
        <v>2.6995</v>
      </c>
      <c r="FA1813" s="27">
        <v>2.7065000000000001</v>
      </c>
      <c r="FB1813" s="27">
        <v>2.7134999999999998</v>
      </c>
      <c r="FC1813" s="27">
        <v>2.7404999999999999</v>
      </c>
      <c r="FD1813" s="27">
        <v>2.8765000000000001</v>
      </c>
      <c r="FE1813" s="27">
        <v>3.0024999999999999</v>
      </c>
      <c r="FF1813" s="27">
        <v>3.0529999999999999</v>
      </c>
      <c r="FG1813" s="27">
        <v>2.94</v>
      </c>
      <c r="FH1813" s="27">
        <v>2.8250000000000002</v>
      </c>
      <c r="FI1813" s="27">
        <v>2.7534999999999998</v>
      </c>
      <c r="FJ1813" s="27">
        <v>2.7294999999999998</v>
      </c>
      <c r="FK1813" s="27">
        <v>2.7404999999999999</v>
      </c>
      <c r="FL1813" s="27">
        <v>2.7494999999999998</v>
      </c>
      <c r="FM1813" s="27">
        <v>2.7565</v>
      </c>
      <c r="FN1813" s="27">
        <v>2.7635000000000001</v>
      </c>
      <c r="FO1813" s="27">
        <v>2.7905000000000002</v>
      </c>
      <c r="FP1813" s="27">
        <v>2.9264999999999999</v>
      </c>
      <c r="FQ1813" s="27">
        <v>3.0525000000000002</v>
      </c>
      <c r="FR1813" s="27">
        <v>3.1080000000000001</v>
      </c>
      <c r="FS1813" s="27">
        <v>2.9950000000000001</v>
      </c>
      <c r="FT1813" s="27">
        <v>2.88</v>
      </c>
      <c r="FU1813" s="27"/>
      <c r="FV1813" s="27"/>
      <c r="FW1813" s="27"/>
      <c r="FX1813" s="27"/>
      <c r="FY1813" s="27"/>
      <c r="FZ1813" s="27"/>
      <c r="GA1813" s="27"/>
      <c r="GB1813" s="27"/>
      <c r="GC1813" s="27"/>
      <c r="GD1813" s="27"/>
      <c r="GE1813" s="27"/>
      <c r="GF1813" s="27"/>
      <c r="GG1813" s="27"/>
      <c r="GH1813" s="27"/>
      <c r="GI1813" s="27"/>
      <c r="GJ1813" s="27"/>
      <c r="GK1813" s="27"/>
      <c r="GL1813" s="27"/>
      <c r="GM1813" s="27"/>
      <c r="GN1813" s="27"/>
      <c r="GO1813" s="27"/>
      <c r="GP1813" s="27"/>
      <c r="GQ1813" s="27"/>
    </row>
    <row r="1814" spans="1:199" customFormat="1" x14ac:dyDescent="0.2">
      <c r="A1814">
        <f t="shared" si="439"/>
        <v>5</v>
      </c>
      <c r="B1814">
        <f t="shared" si="440"/>
        <v>3</v>
      </c>
      <c r="C1814" s="1">
        <v>36602</v>
      </c>
      <c r="D1814">
        <f t="shared" si="441"/>
        <v>3</v>
      </c>
      <c r="E1814">
        <f t="shared" si="442"/>
        <v>2000</v>
      </c>
      <c r="F1814" s="17">
        <f t="shared" si="428"/>
        <v>0.17605714285714313</v>
      </c>
      <c r="G1814" s="16">
        <f t="shared" si="431"/>
        <v>-9.0249999999999275E-2</v>
      </c>
      <c r="H1814" s="16">
        <f t="shared" si="432"/>
        <v>2.3541666666666572E-2</v>
      </c>
      <c r="I1814" s="16">
        <f t="shared" si="433"/>
        <v>-6.6708333333332703E-2</v>
      </c>
      <c r="J1814" s="7">
        <f>VLOOKUP(C1814,'Nymex hist.'!A:B,2,0)</f>
        <v>2.7850000000000001</v>
      </c>
      <c r="K1814" s="11">
        <f t="shared" si="430"/>
        <v>2.847142857142857</v>
      </c>
      <c r="L1814" s="11">
        <f t="shared" si="429"/>
        <v>3.0232000000000001</v>
      </c>
      <c r="M1814" s="9">
        <f t="shared" si="434"/>
        <v>2.7995833333333326</v>
      </c>
      <c r="N1814" s="9">
        <f t="shared" si="435"/>
        <v>2.7093333333333334</v>
      </c>
      <c r="O1814" s="9">
        <f t="shared" si="436"/>
        <v>2.7328749999999999</v>
      </c>
      <c r="P1814" s="9">
        <f t="shared" si="437"/>
        <v>2.7728750000000004</v>
      </c>
      <c r="Q1814" s="9">
        <f t="shared" si="438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x14ac:dyDescent="0.2">
      <c r="A1815">
        <f t="shared" si="439"/>
        <v>1</v>
      </c>
      <c r="B1815">
        <f t="shared" si="440"/>
        <v>3</v>
      </c>
      <c r="C1815" s="1">
        <v>36605</v>
      </c>
      <c r="D1815">
        <f t="shared" si="441"/>
        <v>3</v>
      </c>
      <c r="E1815">
        <f t="shared" si="442"/>
        <v>2000</v>
      </c>
      <c r="F1815" s="17">
        <f t="shared" si="428"/>
        <v>0.19697142857142858</v>
      </c>
      <c r="G1815" s="16">
        <f t="shared" si="431"/>
        <v>-8.2833333333333314E-2</v>
      </c>
      <c r="H1815" s="16">
        <f t="shared" si="432"/>
        <v>2.3541666666666572E-2</v>
      </c>
      <c r="I1815" s="16">
        <f t="shared" si="433"/>
        <v>-5.9291666666666742E-2</v>
      </c>
      <c r="J1815" s="7">
        <f>VLOOKUP(C1815,'Nymex hist.'!A:B,2,0)</f>
        <v>2.714</v>
      </c>
      <c r="K1815" s="11">
        <f t="shared" si="430"/>
        <v>2.7844285714285713</v>
      </c>
      <c r="L1815" s="11">
        <f t="shared" si="429"/>
        <v>2.9813999999999998</v>
      </c>
      <c r="M1815" s="9">
        <f t="shared" si="434"/>
        <v>2.7721666666666667</v>
      </c>
      <c r="N1815" s="9">
        <f t="shared" si="435"/>
        <v>2.6893333333333334</v>
      </c>
      <c r="O1815" s="9">
        <f t="shared" si="436"/>
        <v>2.7128749999999999</v>
      </c>
      <c r="P1815" s="9">
        <f t="shared" si="437"/>
        <v>2.7528749999999995</v>
      </c>
      <c r="Q1815" s="9">
        <f t="shared" si="438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x14ac:dyDescent="0.2">
      <c r="A1816">
        <f t="shared" si="439"/>
        <v>2</v>
      </c>
      <c r="B1816">
        <f t="shared" si="440"/>
        <v>3</v>
      </c>
      <c r="C1816" s="1">
        <v>36606</v>
      </c>
      <c r="D1816">
        <f t="shared" si="441"/>
        <v>3</v>
      </c>
      <c r="E1816">
        <f t="shared" si="442"/>
        <v>2000</v>
      </c>
      <c r="F1816" s="17">
        <f t="shared" si="428"/>
        <v>0.18745714285714277</v>
      </c>
      <c r="G1816" s="16">
        <f t="shared" si="431"/>
        <v>-8.7500000000000355E-2</v>
      </c>
      <c r="H1816" s="16">
        <f t="shared" si="432"/>
        <v>2.3541666666666572E-2</v>
      </c>
      <c r="I1816" s="16">
        <f t="shared" si="433"/>
        <v>-6.3958333333333783E-2</v>
      </c>
      <c r="J1816" s="7">
        <f>VLOOKUP(C1816,'Nymex hist.'!A:B,2,0)</f>
        <v>2.7509999999999999</v>
      </c>
      <c r="K1816" s="11">
        <f t="shared" si="430"/>
        <v>2.8151428571428574</v>
      </c>
      <c r="L1816" s="11">
        <f t="shared" si="429"/>
        <v>3.0026000000000002</v>
      </c>
      <c r="M1816" s="9">
        <f t="shared" si="434"/>
        <v>2.7918333333333334</v>
      </c>
      <c r="N1816" s="9">
        <f t="shared" si="435"/>
        <v>2.704333333333333</v>
      </c>
      <c r="O1816" s="9">
        <f t="shared" si="436"/>
        <v>2.7278749999999996</v>
      </c>
      <c r="P1816" s="9">
        <f t="shared" si="437"/>
        <v>2.7678750000000001</v>
      </c>
      <c r="Q1816" s="9">
        <f t="shared" si="438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x14ac:dyDescent="0.2">
      <c r="A1817">
        <f t="shared" si="439"/>
        <v>3</v>
      </c>
      <c r="B1817">
        <f t="shared" si="440"/>
        <v>3</v>
      </c>
      <c r="C1817" s="1">
        <v>36607</v>
      </c>
      <c r="D1817">
        <f t="shared" si="441"/>
        <v>3</v>
      </c>
      <c r="E1817">
        <f t="shared" si="442"/>
        <v>2000</v>
      </c>
      <c r="F1817" s="17">
        <f t="shared" si="428"/>
        <v>0.1707714285714288</v>
      </c>
      <c r="G1817" s="16">
        <f t="shared" si="431"/>
        <v>-9.0416666666666146E-2</v>
      </c>
      <c r="H1817" s="16">
        <f t="shared" si="432"/>
        <v>2.3541666666666572E-2</v>
      </c>
      <c r="I1817" s="16">
        <f t="shared" si="433"/>
        <v>-6.6874999999999574E-2</v>
      </c>
      <c r="J1817" s="7">
        <f>VLOOKUP(C1817,'Nymex hist.'!A:B,2,0)</f>
        <v>2.794</v>
      </c>
      <c r="K1817" s="11">
        <f t="shared" si="430"/>
        <v>2.8524285714285713</v>
      </c>
      <c r="L1817" s="11">
        <f t="shared" si="429"/>
        <v>3.0232000000000001</v>
      </c>
      <c r="M1817" s="9">
        <f t="shared" si="434"/>
        <v>2.8047499999999999</v>
      </c>
      <c r="N1817" s="9">
        <f t="shared" si="435"/>
        <v>2.7143333333333337</v>
      </c>
      <c r="O1817" s="9">
        <f t="shared" si="436"/>
        <v>2.7378750000000003</v>
      </c>
      <c r="P1817" s="9">
        <f t="shared" si="437"/>
        <v>2.7778749999999999</v>
      </c>
      <c r="Q1817" s="9">
        <f t="shared" si="438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">
      <c r="A1818" s="31">
        <f t="shared" si="439"/>
        <v>4</v>
      </c>
      <c r="B1818" s="31">
        <f t="shared" si="440"/>
        <v>3</v>
      </c>
      <c r="C1818" s="1">
        <v>36608</v>
      </c>
      <c r="D1818">
        <f t="shared" si="441"/>
        <v>3</v>
      </c>
      <c r="E1818">
        <f t="shared" si="442"/>
        <v>2000</v>
      </c>
      <c r="F1818" s="19">
        <f t="shared" si="428"/>
        <v>0.15142857142857169</v>
      </c>
      <c r="G1818" s="19">
        <f t="shared" si="431"/>
        <v>-9.3999999999999861E-2</v>
      </c>
      <c r="H1818" s="19">
        <f t="shared" si="432"/>
        <v>2.3541666666666572E-2</v>
      </c>
      <c r="I1818" s="19">
        <f t="shared" si="433"/>
        <v>-7.045833333333329E-2</v>
      </c>
      <c r="J1818" s="21">
        <f>VLOOKUP(C1818,'Nymex hist.'!A:B,2,0)</f>
        <v>2.847</v>
      </c>
      <c r="K1818" s="21">
        <f t="shared" si="430"/>
        <v>2.8975714285714282</v>
      </c>
      <c r="L1818" s="21">
        <f t="shared" si="429"/>
        <v>3.0489999999999999</v>
      </c>
      <c r="M1818" s="21">
        <f t="shared" si="434"/>
        <v>2.8233333333333328</v>
      </c>
      <c r="N1818" s="21">
        <f t="shared" si="435"/>
        <v>2.7293333333333329</v>
      </c>
      <c r="O1818" s="21">
        <f t="shared" si="436"/>
        <v>2.7528749999999995</v>
      </c>
      <c r="P1818" s="21">
        <f t="shared" si="437"/>
        <v>2.792875</v>
      </c>
      <c r="Q1818" s="21">
        <f t="shared" si="438"/>
        <v>2.8428749999999998</v>
      </c>
      <c r="R1818" s="8">
        <v>36608</v>
      </c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9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  <c r="BX1818" s="27"/>
      <c r="BY1818" s="27"/>
      <c r="BZ1818" s="27"/>
      <c r="CA1818" s="27"/>
      <c r="CB1818" s="27"/>
      <c r="CC1818" s="27"/>
      <c r="CD1818" s="27"/>
      <c r="CE1818" s="27"/>
      <c r="CF1818" s="27"/>
      <c r="CG1818" s="27"/>
      <c r="CH1818" s="27"/>
      <c r="CI1818" s="27"/>
      <c r="CJ1818" s="27"/>
      <c r="CK1818" s="27"/>
      <c r="CL1818" s="27"/>
      <c r="CM1818" s="27"/>
      <c r="CN1818" s="27"/>
      <c r="CO1818" s="27"/>
      <c r="CP1818" s="27"/>
      <c r="CQ1818" s="27"/>
      <c r="CR1818" s="27"/>
      <c r="CS1818" s="27"/>
      <c r="CT1818" s="27"/>
      <c r="CU1818" s="27"/>
      <c r="CV1818" s="27"/>
      <c r="CW1818" s="27"/>
      <c r="CX1818" s="27"/>
      <c r="CY1818" s="27"/>
      <c r="CZ1818" s="27"/>
      <c r="DA1818" s="27">
        <v>2.847</v>
      </c>
      <c r="DB1818" s="27">
        <v>2.8759999999999999</v>
      </c>
      <c r="DC1818" s="27">
        <v>2.8919999999999999</v>
      </c>
      <c r="DD1818" s="27">
        <v>2.9079999999999999</v>
      </c>
      <c r="DE1818" s="27">
        <v>2.915</v>
      </c>
      <c r="DF1818" s="27">
        <v>2.915</v>
      </c>
      <c r="DG1818" s="27">
        <v>2.93</v>
      </c>
      <c r="DH1818" s="27">
        <v>3.0390000000000001</v>
      </c>
      <c r="DI1818" s="27">
        <v>3.145</v>
      </c>
      <c r="DJ1818" s="27">
        <v>3.17</v>
      </c>
      <c r="DK1818" s="27">
        <v>3.0249999999999999</v>
      </c>
      <c r="DL1818" s="27">
        <v>2.8660000000000001</v>
      </c>
      <c r="DM1818" s="27">
        <v>2.7370000000000001</v>
      </c>
      <c r="DN1818" s="27">
        <v>2.6930000000000001</v>
      </c>
      <c r="DO1818" s="27">
        <v>2.6989999999999998</v>
      </c>
      <c r="DP1818" s="27">
        <v>2.706</v>
      </c>
      <c r="DQ1818" s="27">
        <v>2.7149999999999999</v>
      </c>
      <c r="DR1818" s="27">
        <v>2.72</v>
      </c>
      <c r="DS1818" s="27">
        <v>2.74</v>
      </c>
      <c r="DT1818" s="27">
        <v>2.8490000000000002</v>
      </c>
      <c r="DU1818" s="27">
        <v>2.96</v>
      </c>
      <c r="DV1818" s="27">
        <v>2.9820000000000002</v>
      </c>
      <c r="DW1818" s="27">
        <v>2.86</v>
      </c>
      <c r="DX1818" s="27">
        <v>2.7280000000000002</v>
      </c>
      <c r="DY1818" s="27">
        <v>2.6309999999999998</v>
      </c>
      <c r="DZ1818" s="27">
        <v>2.6070000000000002</v>
      </c>
      <c r="EA1818" s="27">
        <v>2.6179999999999999</v>
      </c>
      <c r="EB1818" s="27">
        <v>2.629</v>
      </c>
      <c r="EC1818" s="27">
        <v>2.6379999999999999</v>
      </c>
      <c r="ED1818" s="27">
        <v>2.645</v>
      </c>
      <c r="EE1818" s="27">
        <v>2.6720000000000002</v>
      </c>
      <c r="EF1818" s="27">
        <v>2.8079999999999998</v>
      </c>
      <c r="EG1818" s="27">
        <v>2.9340000000000002</v>
      </c>
      <c r="EH1818" s="27">
        <v>2.9670000000000001</v>
      </c>
      <c r="EI1818" s="27">
        <v>2.8540000000000001</v>
      </c>
      <c r="EJ1818" s="27">
        <v>2.7389999999999999</v>
      </c>
      <c r="EK1818" s="27">
        <v>2.6635</v>
      </c>
      <c r="EL1818" s="27">
        <v>2.6395</v>
      </c>
      <c r="EM1818" s="27">
        <v>2.6505000000000001</v>
      </c>
      <c r="EN1818" s="27">
        <v>2.6615000000000002</v>
      </c>
      <c r="EO1818" s="27">
        <v>2.6705000000000001</v>
      </c>
      <c r="EP1818" s="27">
        <v>2.6775000000000002</v>
      </c>
      <c r="EQ1818" s="27">
        <v>2.7044999999999999</v>
      </c>
      <c r="ER1818" s="27">
        <v>2.8405</v>
      </c>
      <c r="ES1818" s="27">
        <v>2.9664999999999999</v>
      </c>
      <c r="ET1818" s="27">
        <v>3.0070000000000001</v>
      </c>
      <c r="EU1818" s="27">
        <v>2.8940000000000001</v>
      </c>
      <c r="EV1818" s="27">
        <v>2.7789999999999999</v>
      </c>
      <c r="EW1818" s="27">
        <v>2.7035</v>
      </c>
      <c r="EX1818" s="27">
        <v>2.6795</v>
      </c>
      <c r="EY1818" s="27">
        <v>2.6905000000000001</v>
      </c>
      <c r="EZ1818" s="27">
        <v>2.7014999999999998</v>
      </c>
      <c r="FA1818" s="27">
        <v>2.7105000000000001</v>
      </c>
      <c r="FB1818" s="27">
        <v>2.7174999999999998</v>
      </c>
      <c r="FC1818" s="27">
        <v>2.7444999999999999</v>
      </c>
      <c r="FD1818" s="27">
        <v>2.8805000000000001</v>
      </c>
      <c r="FE1818" s="27">
        <v>3.0065</v>
      </c>
      <c r="FF1818" s="27">
        <v>3.0569999999999999</v>
      </c>
      <c r="FG1818" s="27">
        <v>2.944</v>
      </c>
      <c r="FH1818" s="27">
        <v>2.8290000000000002</v>
      </c>
      <c r="FI1818" s="27">
        <v>2.7534999999999998</v>
      </c>
      <c r="FJ1818" s="27">
        <v>2.7294999999999998</v>
      </c>
      <c r="FK1818" s="27">
        <v>2.7404999999999999</v>
      </c>
      <c r="FL1818" s="27">
        <v>2.7515000000000001</v>
      </c>
      <c r="FM1818" s="27">
        <v>2.7605</v>
      </c>
      <c r="FN1818" s="27">
        <v>2.7675000000000001</v>
      </c>
      <c r="FO1818" s="27">
        <v>2.7945000000000002</v>
      </c>
      <c r="FP1818" s="27">
        <v>2.9304999999999999</v>
      </c>
      <c r="FQ1818" s="27">
        <v>3.0565000000000002</v>
      </c>
      <c r="FR1818" s="27">
        <v>3.1120000000000001</v>
      </c>
      <c r="FS1818" s="27">
        <v>2.9990000000000001</v>
      </c>
      <c r="FT1818" s="27">
        <v>2.8839999999999999</v>
      </c>
      <c r="FU1818" s="27"/>
      <c r="FV1818" s="27"/>
      <c r="FW1818" s="27"/>
      <c r="FX1818" s="27"/>
      <c r="FY1818" s="27"/>
      <c r="FZ1818" s="27"/>
      <c r="GA1818" s="27"/>
      <c r="GB1818" s="27"/>
      <c r="GC1818" s="27"/>
      <c r="GD1818" s="27"/>
      <c r="GE1818" s="27"/>
      <c r="GF1818" s="27"/>
      <c r="GG1818" s="27"/>
      <c r="GH1818" s="27"/>
      <c r="GI1818" s="27"/>
      <c r="GJ1818" s="27"/>
      <c r="GK1818" s="27"/>
      <c r="GL1818" s="27"/>
      <c r="GM1818" s="27"/>
      <c r="GN1818" s="27"/>
      <c r="GO1818" s="27"/>
      <c r="GP1818" s="27"/>
      <c r="GQ1818" s="27"/>
    </row>
    <row r="1819" spans="1:199" customFormat="1" x14ac:dyDescent="0.2">
      <c r="A1819">
        <f t="shared" si="439"/>
        <v>5</v>
      </c>
      <c r="B1819">
        <f t="shared" si="440"/>
        <v>3</v>
      </c>
      <c r="C1819" s="1">
        <v>36609</v>
      </c>
      <c r="D1819">
        <f t="shared" si="441"/>
        <v>3</v>
      </c>
      <c r="E1819">
        <f t="shared" si="442"/>
        <v>2000</v>
      </c>
      <c r="F1819" s="17">
        <f t="shared" si="428"/>
        <v>0.14797142857142864</v>
      </c>
      <c r="G1819" s="16">
        <f t="shared" si="431"/>
        <v>-9.349999999999925E-2</v>
      </c>
      <c r="H1819" s="16">
        <f t="shared" si="432"/>
        <v>2.3541666666666572E-2</v>
      </c>
      <c r="I1819" s="16">
        <f t="shared" si="433"/>
        <v>-6.9958333333332678E-2</v>
      </c>
      <c r="J1819" s="7">
        <f>VLOOKUP(C1819,'Nymex hist.'!A:B,2,0)</f>
        <v>2.8359999999999999</v>
      </c>
      <c r="K1819" s="11">
        <f t="shared" si="430"/>
        <v>2.8844285714285713</v>
      </c>
      <c r="L1819" s="11">
        <f t="shared" si="429"/>
        <v>3.0324</v>
      </c>
      <c r="M1819" s="9">
        <f t="shared" si="434"/>
        <v>2.807833333333333</v>
      </c>
      <c r="N1819" s="9">
        <f t="shared" si="435"/>
        <v>2.7143333333333337</v>
      </c>
      <c r="O1819" s="9">
        <f t="shared" si="436"/>
        <v>2.7378750000000003</v>
      </c>
      <c r="P1819" s="9">
        <f t="shared" si="437"/>
        <v>2.7778749999999999</v>
      </c>
      <c r="Q1819" s="9">
        <f t="shared" si="438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x14ac:dyDescent="0.2">
      <c r="A1820">
        <f t="shared" si="439"/>
        <v>1</v>
      </c>
      <c r="B1820">
        <f t="shared" si="440"/>
        <v>3</v>
      </c>
      <c r="C1820" s="1">
        <v>36612</v>
      </c>
      <c r="D1820">
        <f t="shared" si="441"/>
        <v>3</v>
      </c>
      <c r="E1820">
        <f t="shared" si="442"/>
        <v>2000</v>
      </c>
      <c r="F1820" s="17">
        <f t="shared" si="428"/>
        <v>0.11837142857142879</v>
      </c>
      <c r="G1820" s="16">
        <f t="shared" si="431"/>
        <v>-9.608333333333352E-2</v>
      </c>
      <c r="H1820" s="16">
        <f t="shared" si="432"/>
        <v>2.3541666666666572E-2</v>
      </c>
      <c r="I1820" s="16">
        <f t="shared" si="433"/>
        <v>-7.2541666666666949E-2</v>
      </c>
      <c r="J1820" s="7">
        <f>VLOOKUP(C1820,'Nymex hist.'!A:B,2,0)</f>
        <v>2.9140000000000001</v>
      </c>
      <c r="K1820" s="11">
        <f t="shared" si="430"/>
        <v>2.9534285714285713</v>
      </c>
      <c r="L1820" s="11">
        <f t="shared" si="429"/>
        <v>3.0718000000000001</v>
      </c>
      <c r="M1820" s="9">
        <f t="shared" si="434"/>
        <v>2.8354166666666667</v>
      </c>
      <c r="N1820" s="9">
        <f t="shared" si="435"/>
        <v>2.7393333333333332</v>
      </c>
      <c r="O1820" s="9">
        <f t="shared" si="436"/>
        <v>2.7628749999999997</v>
      </c>
      <c r="P1820" s="9">
        <f t="shared" si="437"/>
        <v>2.8028749999999998</v>
      </c>
      <c r="Q1820" s="9">
        <f t="shared" si="438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x14ac:dyDescent="0.2">
      <c r="A1821">
        <f t="shared" si="439"/>
        <v>2</v>
      </c>
      <c r="B1821">
        <f t="shared" si="440"/>
        <v>3</v>
      </c>
      <c r="C1821" s="1">
        <v>36613</v>
      </c>
      <c r="D1821">
        <f t="shared" si="441"/>
        <v>3</v>
      </c>
      <c r="E1821">
        <f t="shared" si="442"/>
        <v>2000</v>
      </c>
      <c r="F1821" s="17">
        <f t="shared" si="428"/>
        <v>9.728571428571442E-2</v>
      </c>
      <c r="G1821" s="16">
        <f t="shared" si="431"/>
        <v>-9.9083333333333634E-2</v>
      </c>
      <c r="H1821" s="16">
        <f t="shared" si="432"/>
        <v>1.9375000000000142E-2</v>
      </c>
      <c r="I1821" s="16">
        <f t="shared" si="433"/>
        <v>-7.9708333333333492E-2</v>
      </c>
      <c r="J1821" s="7">
        <f>VLOOKUP(C1821,'Nymex hist.'!A:B,2,0)</f>
        <v>2.9630000000000001</v>
      </c>
      <c r="K1821" s="11">
        <f t="shared" si="430"/>
        <v>2.9877142857142855</v>
      </c>
      <c r="L1821" s="11">
        <f t="shared" si="429"/>
        <v>3.085</v>
      </c>
      <c r="M1821" s="9">
        <f t="shared" si="434"/>
        <v>2.8428333333333335</v>
      </c>
      <c r="N1821" s="9">
        <f t="shared" si="435"/>
        <v>2.7437499999999999</v>
      </c>
      <c r="O1821" s="9">
        <f t="shared" si="436"/>
        <v>2.7631250000000001</v>
      </c>
      <c r="P1821" s="9">
        <f t="shared" si="437"/>
        <v>2.8006249999999997</v>
      </c>
      <c r="Q1821" s="9">
        <f t="shared" si="438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x14ac:dyDescent="0.2">
      <c r="A1822">
        <f t="shared" si="439"/>
        <v>3</v>
      </c>
      <c r="B1822">
        <f t="shared" si="440"/>
        <v>3</v>
      </c>
      <c r="C1822" s="1">
        <v>36614</v>
      </c>
      <c r="D1822">
        <f t="shared" si="441"/>
        <v>3</v>
      </c>
      <c r="E1822">
        <f t="shared" si="442"/>
        <v>2000</v>
      </c>
      <c r="F1822" s="17">
        <f t="shared" si="428"/>
        <v>0.11954285714285717</v>
      </c>
      <c r="G1822" s="16">
        <f t="shared" si="431"/>
        <v>-9.7999999999999421E-2</v>
      </c>
      <c r="H1822" s="16">
        <f t="shared" si="432"/>
        <v>1.8375000000000252E-2</v>
      </c>
      <c r="I1822" s="16">
        <f t="shared" si="433"/>
        <v>-7.9624999999999169E-2</v>
      </c>
      <c r="J1822" s="7">
        <f>VLOOKUP(C1822,'Nymex hist.'!A:B,2,0)</f>
        <v>2.9</v>
      </c>
      <c r="K1822" s="11">
        <f t="shared" si="430"/>
        <v>2.9348571428571426</v>
      </c>
      <c r="L1822" s="11">
        <f t="shared" si="429"/>
        <v>3.0543999999999998</v>
      </c>
      <c r="M1822" s="9">
        <f t="shared" si="434"/>
        <v>2.8210833333333327</v>
      </c>
      <c r="N1822" s="9">
        <f t="shared" si="435"/>
        <v>2.7230833333333333</v>
      </c>
      <c r="O1822" s="9">
        <f t="shared" si="436"/>
        <v>2.7414583333333336</v>
      </c>
      <c r="P1822" s="9">
        <f t="shared" si="437"/>
        <v>2.7789583333333336</v>
      </c>
      <c r="Q1822" s="9">
        <f t="shared" si="438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">
      <c r="A1823" s="31">
        <f t="shared" si="439"/>
        <v>4</v>
      </c>
      <c r="B1823" s="31">
        <f t="shared" si="440"/>
        <v>3</v>
      </c>
      <c r="C1823" s="1">
        <v>36615</v>
      </c>
      <c r="D1823">
        <f t="shared" si="441"/>
        <v>3</v>
      </c>
      <c r="E1823">
        <f t="shared" si="442"/>
        <v>2000</v>
      </c>
      <c r="F1823" s="19">
        <f t="shared" si="428"/>
        <v>0.1214000000000004</v>
      </c>
      <c r="G1823" s="19">
        <f t="shared" si="431"/>
        <v>-9.2999999999999972E-2</v>
      </c>
      <c r="H1823" s="19">
        <f t="shared" si="432"/>
        <v>1.6833333333333478E-2</v>
      </c>
      <c r="I1823" s="19">
        <f t="shared" si="433"/>
        <v>-7.6166666666666494E-2</v>
      </c>
      <c r="J1823" s="21">
        <f>VLOOKUP(C1823,'Nymex hist.'!A:B,2,0)</f>
        <v>2.8730000000000002</v>
      </c>
      <c r="K1823" s="21">
        <f t="shared" si="430"/>
        <v>2.9059999999999997</v>
      </c>
      <c r="L1823" s="21">
        <f t="shared" si="429"/>
        <v>3.0274000000000001</v>
      </c>
      <c r="M1823" s="21">
        <f t="shared" si="434"/>
        <v>2.8018333333333332</v>
      </c>
      <c r="N1823" s="21">
        <f t="shared" si="435"/>
        <v>2.7088333333333332</v>
      </c>
      <c r="O1823" s="21">
        <f t="shared" si="436"/>
        <v>2.7256666666666667</v>
      </c>
      <c r="P1823" s="21">
        <f t="shared" si="437"/>
        <v>2.7631666666666654</v>
      </c>
      <c r="Q1823" s="21">
        <f t="shared" si="438"/>
        <v>2.8106666666666666</v>
      </c>
      <c r="R1823" s="8">
        <v>36615</v>
      </c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9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  <c r="BX1823" s="27"/>
      <c r="BY1823" s="27"/>
      <c r="BZ1823" s="27"/>
      <c r="CA1823" s="27"/>
      <c r="CB1823" s="27"/>
      <c r="CC1823" s="27"/>
      <c r="CD1823" s="27"/>
      <c r="CE1823" s="27"/>
      <c r="CF1823" s="27"/>
      <c r="CG1823" s="27"/>
      <c r="CH1823" s="27"/>
      <c r="CI1823" s="27"/>
      <c r="CJ1823" s="27"/>
      <c r="CK1823" s="27"/>
      <c r="CL1823" s="27"/>
      <c r="CM1823" s="27"/>
      <c r="CN1823" s="27"/>
      <c r="CO1823" s="27"/>
      <c r="CP1823" s="27"/>
      <c r="CQ1823" s="27"/>
      <c r="CR1823" s="27"/>
      <c r="CS1823" s="27"/>
      <c r="CT1823" s="27"/>
      <c r="CU1823" s="27"/>
      <c r="CV1823" s="27"/>
      <c r="CW1823" s="27"/>
      <c r="CX1823" s="27"/>
      <c r="CY1823" s="27"/>
      <c r="CZ1823" s="27"/>
      <c r="DA1823" s="27">
        <v>2.9</v>
      </c>
      <c r="DB1823" s="27">
        <v>2.8730000000000002</v>
      </c>
      <c r="DC1823" s="27">
        <v>2.89</v>
      </c>
      <c r="DD1823" s="27">
        <v>2.9060000000000001</v>
      </c>
      <c r="DE1823" s="27">
        <v>2.9209999999999998</v>
      </c>
      <c r="DF1823" s="27">
        <v>2.92</v>
      </c>
      <c r="DG1823" s="27">
        <v>2.9319999999999999</v>
      </c>
      <c r="DH1823" s="27">
        <v>3.0329999999999999</v>
      </c>
      <c r="DI1823" s="27">
        <v>3.13</v>
      </c>
      <c r="DJ1823" s="27">
        <v>3.145</v>
      </c>
      <c r="DK1823" s="27">
        <v>2.9929999999999999</v>
      </c>
      <c r="DL1823" s="27">
        <v>2.8359999999999999</v>
      </c>
      <c r="DM1823" s="27">
        <v>2.7090000000000001</v>
      </c>
      <c r="DN1823" s="27">
        <v>2.6739999999999999</v>
      </c>
      <c r="DO1823" s="27">
        <v>2.68</v>
      </c>
      <c r="DP1823" s="27">
        <v>2.6869999999999998</v>
      </c>
      <c r="DQ1823" s="27">
        <v>2.6949999999999998</v>
      </c>
      <c r="DR1823" s="27">
        <v>2.7</v>
      </c>
      <c r="DS1823" s="27">
        <v>2.7250000000000001</v>
      </c>
      <c r="DT1823" s="27">
        <v>2.835</v>
      </c>
      <c r="DU1823" s="27">
        <v>2.9430000000000001</v>
      </c>
      <c r="DV1823" s="27">
        <v>2.9649999999999999</v>
      </c>
      <c r="DW1823" s="27">
        <v>2.8450000000000002</v>
      </c>
      <c r="DX1823" s="27">
        <v>2.7080000000000002</v>
      </c>
      <c r="DY1823" s="27">
        <v>2.6110000000000002</v>
      </c>
      <c r="DZ1823" s="27">
        <v>2.5870000000000002</v>
      </c>
      <c r="EA1823" s="27">
        <v>2.5960000000000001</v>
      </c>
      <c r="EB1823" s="27">
        <v>2.6070000000000002</v>
      </c>
      <c r="EC1823" s="27">
        <v>2.6160000000000001</v>
      </c>
      <c r="ED1823" s="27">
        <v>2.6230000000000002</v>
      </c>
      <c r="EE1823" s="27">
        <v>2.65</v>
      </c>
      <c r="EF1823" s="27">
        <v>2.786</v>
      </c>
      <c r="EG1823" s="27">
        <v>2.9119999999999999</v>
      </c>
      <c r="EH1823" s="27">
        <v>2.9449999999999998</v>
      </c>
      <c r="EI1823" s="27">
        <v>2.8319999999999999</v>
      </c>
      <c r="EJ1823" s="27">
        <v>2.7170000000000001</v>
      </c>
      <c r="EK1823" s="27">
        <v>2.617</v>
      </c>
      <c r="EL1823" s="27">
        <v>2.6145</v>
      </c>
      <c r="EM1823" s="27">
        <v>2.6234999999999999</v>
      </c>
      <c r="EN1823" s="27">
        <v>2.6345000000000001</v>
      </c>
      <c r="EO1823" s="27">
        <v>2.6435</v>
      </c>
      <c r="EP1823" s="27">
        <v>2.6505000000000001</v>
      </c>
      <c r="EQ1823" s="27">
        <v>2.6775000000000002</v>
      </c>
      <c r="ER1823" s="27">
        <v>2.8134999999999999</v>
      </c>
      <c r="ES1823" s="27">
        <v>2.9394999999999998</v>
      </c>
      <c r="ET1823" s="27">
        <v>2.9744999999999999</v>
      </c>
      <c r="EU1823" s="27">
        <v>2.8654999999999999</v>
      </c>
      <c r="EV1823" s="27">
        <v>2.7534999999999998</v>
      </c>
      <c r="EW1823" s="27">
        <v>2.6564999999999999</v>
      </c>
      <c r="EX1823" s="27">
        <v>2.6549999999999998</v>
      </c>
      <c r="EY1823" s="27">
        <v>2.665</v>
      </c>
      <c r="EZ1823" s="27">
        <v>2.6760000000000002</v>
      </c>
      <c r="FA1823" s="27">
        <v>2.6850000000000001</v>
      </c>
      <c r="FB1823" s="27">
        <v>2.6909999999999998</v>
      </c>
      <c r="FC1823" s="27">
        <v>2.7170000000000001</v>
      </c>
      <c r="FD1823" s="27">
        <v>2.8479999999999999</v>
      </c>
      <c r="FE1823" s="27">
        <v>2.9710000000000001</v>
      </c>
      <c r="FF1823" s="27">
        <v>3.0139999999999998</v>
      </c>
      <c r="FG1823" s="27">
        <v>2.9089999999999998</v>
      </c>
      <c r="FH1823" s="27">
        <v>2.8</v>
      </c>
      <c r="FI1823" s="27">
        <v>2.706</v>
      </c>
      <c r="FJ1823" s="27">
        <v>2.7054999999999998</v>
      </c>
      <c r="FK1823" s="27">
        <v>2.7164999999999999</v>
      </c>
      <c r="FL1823" s="27">
        <v>2.7275</v>
      </c>
      <c r="FM1823" s="27">
        <v>2.7364999999999999</v>
      </c>
      <c r="FN1823" s="27">
        <v>2.7414999999999998</v>
      </c>
      <c r="FO1823" s="27">
        <v>2.7665000000000002</v>
      </c>
      <c r="FP1823" s="27">
        <v>2.8925000000000001</v>
      </c>
      <c r="FQ1823" s="27">
        <v>3.0125000000000002</v>
      </c>
      <c r="FR1823" s="27">
        <v>3.0609999999999999</v>
      </c>
      <c r="FS1823" s="27">
        <v>2.96</v>
      </c>
      <c r="FT1823" s="27">
        <v>2.8540000000000001</v>
      </c>
      <c r="FU1823" s="27"/>
      <c r="FV1823" s="27"/>
      <c r="FW1823" s="27"/>
      <c r="FX1823" s="27"/>
      <c r="FY1823" s="27"/>
      <c r="FZ1823" s="27"/>
      <c r="GA1823" s="27"/>
      <c r="GB1823" s="27"/>
      <c r="GC1823" s="27"/>
      <c r="GD1823" s="27"/>
      <c r="GE1823" s="27"/>
      <c r="GF1823" s="27"/>
      <c r="GG1823" s="27"/>
      <c r="GH1823" s="27"/>
      <c r="GI1823" s="27"/>
      <c r="GJ1823" s="27"/>
      <c r="GK1823" s="27"/>
      <c r="GL1823" s="27"/>
      <c r="GM1823" s="27"/>
      <c r="GN1823" s="27"/>
      <c r="GO1823" s="27"/>
      <c r="GP1823" s="27"/>
      <c r="GQ1823" s="27"/>
    </row>
    <row r="1824" spans="1:199" customFormat="1" x14ac:dyDescent="0.2">
      <c r="A1824">
        <f t="shared" si="439"/>
        <v>5</v>
      </c>
      <c r="B1824">
        <f t="shared" si="440"/>
        <v>3</v>
      </c>
      <c r="C1824" s="1">
        <v>36616</v>
      </c>
      <c r="D1824">
        <f t="shared" si="441"/>
        <v>3</v>
      </c>
      <c r="E1824">
        <f t="shared" si="442"/>
        <v>2000</v>
      </c>
      <c r="F1824" s="17">
        <f t="shared" si="428"/>
        <v>0.11331428571428592</v>
      </c>
      <c r="G1824" s="16">
        <f t="shared" si="431"/>
        <v>-0.10408333333333308</v>
      </c>
      <c r="H1824" s="16">
        <f t="shared" si="432"/>
        <v>1.8499999999999961E-2</v>
      </c>
      <c r="I1824" s="16">
        <f t="shared" si="433"/>
        <v>-8.5583333333333123E-2</v>
      </c>
      <c r="J1824" s="7">
        <f>VLOOKUP(C1824,'Nymex hist.'!A:B,2,0)</f>
        <v>2.9449999999999998</v>
      </c>
      <c r="K1824" s="11">
        <f t="shared" si="430"/>
        <v>2.9582857142857142</v>
      </c>
      <c r="L1824" s="11">
        <f t="shared" si="429"/>
        <v>3.0716000000000001</v>
      </c>
      <c r="M1824" s="9">
        <f t="shared" si="434"/>
        <v>2.8279166666666664</v>
      </c>
      <c r="N1824" s="9">
        <f t="shared" si="435"/>
        <v>2.7238333333333333</v>
      </c>
      <c r="O1824" s="9">
        <f t="shared" si="436"/>
        <v>2.7423333333333333</v>
      </c>
      <c r="P1824" s="9">
        <f t="shared" si="437"/>
        <v>2.7798333333333338</v>
      </c>
      <c r="Q1824" s="9">
        <f t="shared" si="438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x14ac:dyDescent="0.2">
      <c r="A1825">
        <f t="shared" si="439"/>
        <v>1</v>
      </c>
      <c r="B1825">
        <f t="shared" si="440"/>
        <v>4</v>
      </c>
      <c r="C1825" s="1">
        <v>36619</v>
      </c>
      <c r="D1825">
        <f t="shared" si="441"/>
        <v>4</v>
      </c>
      <c r="E1825">
        <f t="shared" si="442"/>
        <v>2000</v>
      </c>
      <c r="F1825" s="17">
        <f t="shared" si="428"/>
        <v>0.12313333333333309</v>
      </c>
      <c r="G1825" s="16">
        <f t="shared" si="431"/>
        <v>-9.891666666666632E-2</v>
      </c>
      <c r="H1825" s="16">
        <f t="shared" si="432"/>
        <v>1.8499999999999961E-2</v>
      </c>
      <c r="I1825" s="16">
        <f t="shared" si="433"/>
        <v>-8.0416666666666359E-2</v>
      </c>
      <c r="J1825" s="7">
        <f>VLOOKUP(C1825,'Nymex hist.'!A:B,2,0)</f>
        <v>2.8889999999999998</v>
      </c>
      <c r="K1825" s="11">
        <f t="shared" si="430"/>
        <v>2.9256666666666669</v>
      </c>
      <c r="L1825" s="11">
        <f t="shared" si="429"/>
        <v>3.0488</v>
      </c>
      <c r="M1825" s="9">
        <f t="shared" si="434"/>
        <v>2.8127499999999999</v>
      </c>
      <c r="N1825" s="9">
        <f t="shared" si="435"/>
        <v>2.7138333333333335</v>
      </c>
      <c r="O1825" s="9">
        <f t="shared" si="436"/>
        <v>2.7323333333333335</v>
      </c>
      <c r="P1825" s="9">
        <f t="shared" si="437"/>
        <v>2.7698333333333327</v>
      </c>
      <c r="Q1825" s="9">
        <f t="shared" si="438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x14ac:dyDescent="0.2">
      <c r="A1826">
        <f t="shared" si="439"/>
        <v>2</v>
      </c>
      <c r="B1826">
        <f t="shared" si="440"/>
        <v>4</v>
      </c>
      <c r="C1826" s="1">
        <v>36620</v>
      </c>
      <c r="D1826">
        <f t="shared" si="441"/>
        <v>4</v>
      </c>
      <c r="E1826">
        <f t="shared" si="442"/>
        <v>2000</v>
      </c>
      <c r="F1826" s="17">
        <f t="shared" si="428"/>
        <v>0.13960000000000017</v>
      </c>
      <c r="G1826" s="16">
        <f t="shared" si="431"/>
        <v>-8.9333333333332821E-2</v>
      </c>
      <c r="H1826" s="16">
        <f t="shared" si="432"/>
        <v>1.8499999999999961E-2</v>
      </c>
      <c r="I1826" s="16">
        <f t="shared" si="433"/>
        <v>-7.083333333333286E-2</v>
      </c>
      <c r="J1826" s="7">
        <f>VLOOKUP(C1826,'Nymex hist.'!A:B,2,0)</f>
        <v>2.8220000000000001</v>
      </c>
      <c r="K1826" s="11">
        <f t="shared" si="430"/>
        <v>2.863</v>
      </c>
      <c r="L1826" s="11">
        <f t="shared" si="429"/>
        <v>3.0026000000000002</v>
      </c>
      <c r="M1826" s="9">
        <f t="shared" si="434"/>
        <v>2.7831666666666663</v>
      </c>
      <c r="N1826" s="9">
        <f t="shared" si="435"/>
        <v>2.6938333333333335</v>
      </c>
      <c r="O1826" s="9">
        <f t="shared" si="436"/>
        <v>2.7123333333333335</v>
      </c>
      <c r="P1826" s="9">
        <f t="shared" si="437"/>
        <v>2.7498333333333331</v>
      </c>
      <c r="Q1826" s="9">
        <f t="shared" si="438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x14ac:dyDescent="0.2">
      <c r="A1827">
        <f t="shared" si="439"/>
        <v>3</v>
      </c>
      <c r="B1827">
        <f t="shared" si="440"/>
        <v>4</v>
      </c>
      <c r="C1827" s="1">
        <v>36621</v>
      </c>
      <c r="D1827">
        <f t="shared" si="441"/>
        <v>4</v>
      </c>
      <c r="E1827">
        <f t="shared" si="442"/>
        <v>2000</v>
      </c>
      <c r="F1827" s="17">
        <f t="shared" si="428"/>
        <v>0.1163333333333334</v>
      </c>
      <c r="G1827" s="16">
        <f t="shared" si="431"/>
        <v>-9.3833333333333879E-2</v>
      </c>
      <c r="H1827" s="16">
        <f t="shared" si="432"/>
        <v>1.8499999999999961E-2</v>
      </c>
      <c r="I1827" s="16">
        <f t="shared" si="433"/>
        <v>-7.5333333333333918E-2</v>
      </c>
      <c r="J1827" s="7">
        <f>VLOOKUP(C1827,'Nymex hist.'!A:B,2,0)</f>
        <v>2.8879999999999999</v>
      </c>
      <c r="K1827" s="11">
        <f t="shared" ref="K1827:K1858" si="443">AVERAGE(DA1827:DG1827)</f>
        <v>2.9196666666666666</v>
      </c>
      <c r="L1827" s="11">
        <f t="shared" si="429"/>
        <v>3.036</v>
      </c>
      <c r="M1827" s="9">
        <f t="shared" si="434"/>
        <v>2.8016666666666672</v>
      </c>
      <c r="N1827" s="9">
        <f t="shared" si="435"/>
        <v>2.7078333333333333</v>
      </c>
      <c r="O1827" s="9">
        <f t="shared" si="436"/>
        <v>2.7263333333333333</v>
      </c>
      <c r="P1827" s="9">
        <f t="shared" si="437"/>
        <v>2.7638333333333329</v>
      </c>
      <c r="Q1827" s="9">
        <f t="shared" si="438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">
      <c r="A1828" s="31">
        <f t="shared" si="439"/>
        <v>4</v>
      </c>
      <c r="B1828" s="31">
        <f t="shared" si="440"/>
        <v>4</v>
      </c>
      <c r="C1828" s="1">
        <v>36622</v>
      </c>
      <c r="D1828">
        <f t="shared" si="441"/>
        <v>4</v>
      </c>
      <c r="E1828">
        <f t="shared" si="442"/>
        <v>2000</v>
      </c>
      <c r="F1828" s="19">
        <f t="shared" ref="F1828:F1891" si="444">L1828-K1828</f>
        <v>9.6999999999999975E-2</v>
      </c>
      <c r="G1828" s="19">
        <f t="shared" si="431"/>
        <v>-9.9750000000000227E-2</v>
      </c>
      <c r="H1828" s="19">
        <f t="shared" si="432"/>
        <v>1.8499999999999961E-2</v>
      </c>
      <c r="I1828" s="19">
        <f t="shared" si="433"/>
        <v>-8.1250000000000266E-2</v>
      </c>
      <c r="J1828" s="21">
        <f>VLOOKUP(C1828,'Nymex hist.'!A:B,2,0)</f>
        <v>2.956</v>
      </c>
      <c r="K1828" s="21">
        <f t="shared" si="443"/>
        <v>2.9789999999999996</v>
      </c>
      <c r="L1828" s="21">
        <f t="shared" ref="L1828:L1891" si="445">AVERAGE(DH1828:DL1828)</f>
        <v>3.0759999999999996</v>
      </c>
      <c r="M1828" s="21">
        <f t="shared" si="434"/>
        <v>2.8275833333333331</v>
      </c>
      <c r="N1828" s="21">
        <f t="shared" si="435"/>
        <v>2.7278333333333329</v>
      </c>
      <c r="O1828" s="21">
        <f t="shared" si="436"/>
        <v>2.7463333333333328</v>
      </c>
      <c r="P1828" s="21">
        <f t="shared" si="437"/>
        <v>2.7838333333333334</v>
      </c>
      <c r="Q1828" s="21">
        <f t="shared" si="438"/>
        <v>2.8313333333333337</v>
      </c>
      <c r="R1828" s="8">
        <v>36622</v>
      </c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9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  <c r="CN1828" s="27"/>
      <c r="CO1828" s="27"/>
      <c r="CP1828" s="27"/>
      <c r="CQ1828" s="27"/>
      <c r="CR1828" s="27"/>
      <c r="CS1828" s="27"/>
      <c r="CT1828" s="27"/>
      <c r="CU1828" s="27"/>
      <c r="CV1828" s="27"/>
      <c r="CW1828" s="27"/>
      <c r="CX1828" s="27"/>
      <c r="CY1828" s="27"/>
      <c r="CZ1828" s="27"/>
      <c r="DA1828" s="27"/>
      <c r="DB1828" s="27">
        <v>2.956</v>
      </c>
      <c r="DC1828" s="27">
        <v>2.97</v>
      </c>
      <c r="DD1828" s="27">
        <v>2.9830000000000001</v>
      </c>
      <c r="DE1828" s="27">
        <v>2.988</v>
      </c>
      <c r="DF1828" s="27">
        <v>2.984</v>
      </c>
      <c r="DG1828" s="27">
        <v>2.9929999999999999</v>
      </c>
      <c r="DH1828" s="27">
        <v>3.0880000000000001</v>
      </c>
      <c r="DI1828" s="27">
        <v>3.1829999999999998</v>
      </c>
      <c r="DJ1828" s="27">
        <v>3.198</v>
      </c>
      <c r="DK1828" s="27">
        <v>3.0379999999999998</v>
      </c>
      <c r="DL1828" s="27">
        <v>2.8730000000000002</v>
      </c>
      <c r="DM1828" s="27">
        <v>2.7349999999999999</v>
      </c>
      <c r="DN1828" s="27">
        <v>2.6949999999999998</v>
      </c>
      <c r="DO1828" s="27">
        <v>2.7010000000000001</v>
      </c>
      <c r="DP1828" s="27">
        <v>2.7080000000000002</v>
      </c>
      <c r="DQ1828" s="27">
        <v>2.7120000000000002</v>
      </c>
      <c r="DR1828" s="27">
        <v>2.7170000000000001</v>
      </c>
      <c r="DS1828" s="27">
        <v>2.742</v>
      </c>
      <c r="DT1828" s="27">
        <v>2.8519999999999999</v>
      </c>
      <c r="DU1828" s="27">
        <v>2.96</v>
      </c>
      <c r="DV1828" s="27">
        <v>2.984</v>
      </c>
      <c r="DW1828" s="27">
        <v>2.8639999999999999</v>
      </c>
      <c r="DX1828" s="27">
        <v>2.7269999999999999</v>
      </c>
      <c r="DY1828" s="27">
        <v>2.63</v>
      </c>
      <c r="DZ1828" s="27">
        <v>2.6059999999999999</v>
      </c>
      <c r="EA1828" s="27">
        <v>2.6150000000000002</v>
      </c>
      <c r="EB1828" s="27">
        <v>2.6259999999999999</v>
      </c>
      <c r="EC1828" s="27">
        <v>2.6349999999999998</v>
      </c>
      <c r="ED1828" s="27">
        <v>2.6419999999999999</v>
      </c>
      <c r="EE1828" s="27">
        <v>2.669</v>
      </c>
      <c r="EF1828" s="27">
        <v>2.8050000000000002</v>
      </c>
      <c r="EG1828" s="27">
        <v>2.931</v>
      </c>
      <c r="EH1828" s="27">
        <v>2.964</v>
      </c>
      <c r="EI1828" s="27">
        <v>2.851</v>
      </c>
      <c r="EJ1828" s="27">
        <v>2.7360000000000002</v>
      </c>
      <c r="EK1828" s="27">
        <v>2.6360000000000001</v>
      </c>
      <c r="EL1828" s="27">
        <v>2.6360000000000001</v>
      </c>
      <c r="EM1828" s="27">
        <v>2.645</v>
      </c>
      <c r="EN1828" s="27">
        <v>2.6560000000000001</v>
      </c>
      <c r="EO1828" s="27">
        <v>2.665</v>
      </c>
      <c r="EP1828" s="27">
        <v>2.6720000000000002</v>
      </c>
      <c r="EQ1828" s="27">
        <v>2.6989999999999998</v>
      </c>
      <c r="ER1828" s="27">
        <v>2.835</v>
      </c>
      <c r="ES1828" s="27">
        <v>2.9609999999999999</v>
      </c>
      <c r="ET1828" s="27">
        <v>2.9935</v>
      </c>
      <c r="EU1828" s="27">
        <v>2.8845000000000001</v>
      </c>
      <c r="EV1828" s="27">
        <v>2.7725</v>
      </c>
      <c r="EW1828" s="27">
        <v>2.6755</v>
      </c>
      <c r="EX1828" s="27">
        <v>2.6764999999999999</v>
      </c>
      <c r="EY1828" s="27">
        <v>2.6865000000000001</v>
      </c>
      <c r="EZ1828" s="27">
        <v>2.6974999999999998</v>
      </c>
      <c r="FA1828" s="27">
        <v>2.7065000000000001</v>
      </c>
      <c r="FB1828" s="27">
        <v>2.7124999999999999</v>
      </c>
      <c r="FC1828" s="27">
        <v>2.7385000000000002</v>
      </c>
      <c r="FD1828" s="27">
        <v>2.8694999999999999</v>
      </c>
      <c r="FE1828" s="27">
        <v>2.9925000000000002</v>
      </c>
      <c r="FF1828" s="27">
        <v>3.0329999999999999</v>
      </c>
      <c r="FG1828" s="27">
        <v>2.9279999999999999</v>
      </c>
      <c r="FH1828" s="27">
        <v>2.819</v>
      </c>
      <c r="FI1828" s="27">
        <v>2.7250000000000001</v>
      </c>
      <c r="FJ1828" s="27">
        <v>2.7269999999999999</v>
      </c>
      <c r="FK1828" s="27">
        <v>2.738</v>
      </c>
      <c r="FL1828" s="27">
        <v>2.7490000000000001</v>
      </c>
      <c r="FM1828" s="27">
        <v>2.758</v>
      </c>
      <c r="FN1828" s="27">
        <v>2.7629999999999999</v>
      </c>
      <c r="FO1828" s="27">
        <v>2.7879999999999998</v>
      </c>
      <c r="FP1828" s="27">
        <v>2.9140000000000001</v>
      </c>
      <c r="FQ1828" s="27">
        <v>3.0339999999999998</v>
      </c>
      <c r="FR1828" s="27">
        <v>3.08</v>
      </c>
      <c r="FS1828" s="27">
        <v>2.9790000000000001</v>
      </c>
      <c r="FT1828" s="27">
        <v>2.8730000000000002</v>
      </c>
      <c r="FU1828" s="27">
        <v>2.782</v>
      </c>
      <c r="FV1828" s="27"/>
      <c r="FW1828" s="27"/>
      <c r="FX1828" s="27"/>
      <c r="FY1828" s="27"/>
      <c r="FZ1828" s="27"/>
      <c r="GA1828" s="27"/>
      <c r="GB1828" s="27"/>
      <c r="GC1828" s="27"/>
      <c r="GD1828" s="27"/>
      <c r="GE1828" s="27"/>
      <c r="GF1828" s="27"/>
      <c r="GG1828" s="27"/>
      <c r="GH1828" s="27"/>
      <c r="GI1828" s="27"/>
      <c r="GJ1828" s="27"/>
      <c r="GK1828" s="27"/>
      <c r="GL1828" s="27"/>
      <c r="GM1828" s="27"/>
      <c r="GN1828" s="27"/>
      <c r="GO1828" s="27"/>
      <c r="GP1828" s="27"/>
      <c r="GQ1828" s="27"/>
    </row>
    <row r="1829" spans="1:199" customFormat="1" x14ac:dyDescent="0.2">
      <c r="A1829">
        <f t="shared" si="439"/>
        <v>5</v>
      </c>
      <c r="B1829">
        <f t="shared" si="440"/>
        <v>4</v>
      </c>
      <c r="C1829" s="1">
        <v>36623</v>
      </c>
      <c r="D1829">
        <f t="shared" si="441"/>
        <v>4</v>
      </c>
      <c r="E1829">
        <f t="shared" si="442"/>
        <v>2000</v>
      </c>
      <c r="F1829" s="17">
        <f t="shared" si="444"/>
        <v>9.2433333333333589E-2</v>
      </c>
      <c r="G1829" s="16">
        <f t="shared" si="431"/>
        <v>-0.10716666666666708</v>
      </c>
      <c r="H1829" s="16">
        <f t="shared" si="432"/>
        <v>1.4583333333333393E-2</v>
      </c>
      <c r="I1829" s="16">
        <f t="shared" si="433"/>
        <v>-9.2583333333333684E-2</v>
      </c>
      <c r="J1829" s="7">
        <f>VLOOKUP(C1829,'Nymex hist.'!A:B,2,0)</f>
        <v>2.9710000000000001</v>
      </c>
      <c r="K1829" s="11">
        <f t="shared" si="443"/>
        <v>3.0011666666666663</v>
      </c>
      <c r="L1829" s="11">
        <f t="shared" si="445"/>
        <v>3.0935999999999999</v>
      </c>
      <c r="M1829" s="9">
        <f t="shared" si="434"/>
        <v>2.8441666666666667</v>
      </c>
      <c r="N1829" s="9">
        <f t="shared" si="435"/>
        <v>2.7369999999999997</v>
      </c>
      <c r="O1829" s="9">
        <f t="shared" si="436"/>
        <v>2.751583333333333</v>
      </c>
      <c r="P1829" s="9">
        <f t="shared" si="437"/>
        <v>2.7890833333333327</v>
      </c>
      <c r="Q1829" s="9">
        <f t="shared" si="438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x14ac:dyDescent="0.2">
      <c r="A1830">
        <f t="shared" si="439"/>
        <v>1</v>
      </c>
      <c r="B1830">
        <f t="shared" si="440"/>
        <v>4</v>
      </c>
      <c r="C1830" s="1">
        <v>36626</v>
      </c>
      <c r="D1830">
        <f t="shared" si="441"/>
        <v>4</v>
      </c>
      <c r="E1830">
        <f t="shared" si="442"/>
        <v>2000</v>
      </c>
      <c r="F1830" s="17">
        <f t="shared" si="444"/>
        <v>9.9733333333333452E-2</v>
      </c>
      <c r="G1830" s="16">
        <f t="shared" si="431"/>
        <v>-0.10925000000000074</v>
      </c>
      <c r="H1830" s="16">
        <f t="shared" si="432"/>
        <v>1.4583333333333837E-2</v>
      </c>
      <c r="I1830" s="16">
        <f t="shared" si="433"/>
        <v>-9.4666666666666899E-2</v>
      </c>
      <c r="J1830" s="7">
        <f>VLOOKUP(C1830,'Nymex hist.'!A:B,2,0)</f>
        <v>2.9710000000000001</v>
      </c>
      <c r="K1830" s="11">
        <f t="shared" si="443"/>
        <v>3.0026666666666668</v>
      </c>
      <c r="L1830" s="11">
        <f t="shared" si="445"/>
        <v>3.1024000000000003</v>
      </c>
      <c r="M1830" s="9">
        <f t="shared" si="434"/>
        <v>2.8512500000000003</v>
      </c>
      <c r="N1830" s="9">
        <f t="shared" si="435"/>
        <v>2.7419999999999995</v>
      </c>
      <c r="O1830" s="9">
        <f t="shared" si="436"/>
        <v>2.7565833333333334</v>
      </c>
      <c r="P1830" s="9">
        <f t="shared" si="437"/>
        <v>2.7940833333333344</v>
      </c>
      <c r="Q1830" s="9">
        <f t="shared" si="438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x14ac:dyDescent="0.2">
      <c r="A1831">
        <f t="shared" si="439"/>
        <v>2</v>
      </c>
      <c r="B1831">
        <f t="shared" si="440"/>
        <v>4</v>
      </c>
      <c r="C1831" s="1">
        <v>36627</v>
      </c>
      <c r="D1831">
        <f t="shared" si="441"/>
        <v>4</v>
      </c>
      <c r="E1831">
        <f t="shared" si="442"/>
        <v>2000</v>
      </c>
      <c r="F1831" s="17">
        <f t="shared" si="444"/>
        <v>0.1113666666666675</v>
      </c>
      <c r="G1831" s="16">
        <f t="shared" si="431"/>
        <v>-0.10983333333333301</v>
      </c>
      <c r="H1831" s="16">
        <f t="shared" si="432"/>
        <v>1.4583333333332948E-2</v>
      </c>
      <c r="I1831" s="16">
        <f t="shared" si="433"/>
        <v>-9.5250000000000057E-2</v>
      </c>
      <c r="J1831" s="7">
        <f>VLOOKUP(C1831,'Nymex hist.'!A:B,2,0)</f>
        <v>2.9489999999999998</v>
      </c>
      <c r="K1831" s="11">
        <f t="shared" si="443"/>
        <v>2.9818333333333329</v>
      </c>
      <c r="L1831" s="11">
        <f t="shared" si="445"/>
        <v>3.0932000000000004</v>
      </c>
      <c r="M1831" s="9">
        <f t="shared" si="434"/>
        <v>2.8428333333333331</v>
      </c>
      <c r="N1831" s="9">
        <f t="shared" si="435"/>
        <v>2.7330000000000001</v>
      </c>
      <c r="O1831" s="9">
        <f t="shared" si="436"/>
        <v>2.747583333333333</v>
      </c>
      <c r="P1831" s="9">
        <f t="shared" si="437"/>
        <v>2.785083333333334</v>
      </c>
      <c r="Q1831" s="9">
        <f t="shared" si="438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x14ac:dyDescent="0.2">
      <c r="A1832">
        <f t="shared" si="439"/>
        <v>3</v>
      </c>
      <c r="B1832">
        <f t="shared" si="440"/>
        <v>4</v>
      </c>
      <c r="C1832" s="1">
        <v>36628</v>
      </c>
      <c r="D1832">
        <f t="shared" si="441"/>
        <v>4</v>
      </c>
      <c r="E1832">
        <f t="shared" si="442"/>
        <v>2000</v>
      </c>
      <c r="F1832" s="17">
        <f t="shared" si="444"/>
        <v>9.0266666666666939E-2</v>
      </c>
      <c r="G1832" s="16">
        <f t="shared" si="431"/>
        <v>-0.11416666666666764</v>
      </c>
      <c r="H1832" s="16">
        <f t="shared" si="432"/>
        <v>1.2916666666666465E-2</v>
      </c>
      <c r="I1832" s="16">
        <f t="shared" si="433"/>
        <v>-0.10125000000000117</v>
      </c>
      <c r="J1832" s="7">
        <f>VLOOKUP(C1832,'Nymex hist.'!A:B,2,0)</f>
        <v>3.0209999999999999</v>
      </c>
      <c r="K1832" s="11">
        <f t="shared" si="443"/>
        <v>3.0423333333333331</v>
      </c>
      <c r="L1832" s="11">
        <f t="shared" si="445"/>
        <v>3.1326000000000001</v>
      </c>
      <c r="M1832" s="9">
        <f t="shared" si="434"/>
        <v>2.8745000000000007</v>
      </c>
      <c r="N1832" s="9">
        <f t="shared" si="435"/>
        <v>2.7603333333333331</v>
      </c>
      <c r="O1832" s="9">
        <f t="shared" si="436"/>
        <v>2.7732499999999995</v>
      </c>
      <c r="P1832" s="9">
        <f t="shared" si="437"/>
        <v>2.8107500000000001</v>
      </c>
      <c r="Q1832" s="9">
        <f t="shared" si="438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">
      <c r="A1833" s="31">
        <f t="shared" si="439"/>
        <v>4</v>
      </c>
      <c r="B1833" s="31">
        <f t="shared" si="440"/>
        <v>4</v>
      </c>
      <c r="C1833" s="1">
        <v>36629</v>
      </c>
      <c r="D1833">
        <f t="shared" si="441"/>
        <v>4</v>
      </c>
      <c r="E1833">
        <f t="shared" si="442"/>
        <v>2000</v>
      </c>
      <c r="F1833" s="19">
        <f t="shared" si="444"/>
        <v>7.9599999999999671E-2</v>
      </c>
      <c r="G1833" s="19">
        <f t="shared" si="431"/>
        <v>-0.13441666666666663</v>
      </c>
      <c r="H1833" s="19">
        <f t="shared" si="432"/>
        <v>7.6666666666667105E-3</v>
      </c>
      <c r="I1833" s="19">
        <f t="shared" si="433"/>
        <v>-0.12674999999999992</v>
      </c>
      <c r="J1833" s="21">
        <f>VLOOKUP(C1833,'Nymex hist.'!A:B,2,0)</f>
        <v>3.0870000000000002</v>
      </c>
      <c r="K1833" s="21">
        <f t="shared" si="443"/>
        <v>3.1060000000000003</v>
      </c>
      <c r="L1833" s="21">
        <f t="shared" si="445"/>
        <v>3.1856</v>
      </c>
      <c r="M1833" s="21">
        <f t="shared" si="434"/>
        <v>2.9059166666666667</v>
      </c>
      <c r="N1833" s="21">
        <f t="shared" si="435"/>
        <v>2.7715000000000001</v>
      </c>
      <c r="O1833" s="21">
        <f t="shared" si="436"/>
        <v>2.7791666666666668</v>
      </c>
      <c r="P1833" s="21">
        <f t="shared" si="437"/>
        <v>2.8141666666666665</v>
      </c>
      <c r="Q1833" s="21">
        <f t="shared" si="438"/>
        <v>2.8591666666666669</v>
      </c>
      <c r="R1833" s="8">
        <v>36629</v>
      </c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9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  <c r="BX1833" s="27"/>
      <c r="BY1833" s="27"/>
      <c r="BZ1833" s="27"/>
      <c r="CA1833" s="27"/>
      <c r="CB1833" s="27"/>
      <c r="CC1833" s="27"/>
      <c r="CD1833" s="27"/>
      <c r="CE1833" s="27"/>
      <c r="CF1833" s="27"/>
      <c r="CG1833" s="27"/>
      <c r="CH1833" s="27"/>
      <c r="CI1833" s="27"/>
      <c r="CJ1833" s="27"/>
      <c r="CK1833" s="27"/>
      <c r="CL1833" s="27"/>
      <c r="CM1833" s="27"/>
      <c r="CN1833" s="27"/>
      <c r="CO1833" s="27"/>
      <c r="CP1833" s="27"/>
      <c r="CQ1833" s="27"/>
      <c r="CR1833" s="27"/>
      <c r="CS1833" s="27"/>
      <c r="CT1833" s="27"/>
      <c r="CU1833" s="27"/>
      <c r="CV1833" s="27"/>
      <c r="CW1833" s="27"/>
      <c r="CX1833" s="27"/>
      <c r="CY1833" s="27"/>
      <c r="CZ1833" s="27"/>
      <c r="DA1833" s="27"/>
      <c r="DB1833" s="27">
        <v>3.0870000000000002</v>
      </c>
      <c r="DC1833" s="27">
        <v>3.1019999999999999</v>
      </c>
      <c r="DD1833" s="27">
        <v>3.1139999999999999</v>
      </c>
      <c r="DE1833" s="27">
        <v>3.1139999999999999</v>
      </c>
      <c r="DF1833" s="27">
        <v>3.105</v>
      </c>
      <c r="DG1833" s="27">
        <v>3.1139999999999999</v>
      </c>
      <c r="DH1833" s="27">
        <v>3.2040000000000002</v>
      </c>
      <c r="DI1833" s="27">
        <v>3.2959999999999998</v>
      </c>
      <c r="DJ1833" s="27">
        <v>3.3090000000000002</v>
      </c>
      <c r="DK1833" s="27">
        <v>3.1440000000000001</v>
      </c>
      <c r="DL1833" s="27">
        <v>2.9750000000000001</v>
      </c>
      <c r="DM1833" s="27">
        <v>2.8250000000000002</v>
      </c>
      <c r="DN1833" s="27">
        <v>2.774</v>
      </c>
      <c r="DO1833" s="27">
        <v>2.7759999999999998</v>
      </c>
      <c r="DP1833" s="27">
        <v>2.7770000000000001</v>
      </c>
      <c r="DQ1833" s="27">
        <v>2.7789999999999999</v>
      </c>
      <c r="DR1833" s="27">
        <v>2.7829999999999999</v>
      </c>
      <c r="DS1833" s="27">
        <v>2.8029999999999999</v>
      </c>
      <c r="DT1833" s="27">
        <v>2.9119999999999999</v>
      </c>
      <c r="DU1833" s="27">
        <v>3.0139999999999998</v>
      </c>
      <c r="DV1833" s="27">
        <v>3.0369999999999999</v>
      </c>
      <c r="DW1833" s="27">
        <v>2.9180000000000001</v>
      </c>
      <c r="DX1833" s="27">
        <v>2.78</v>
      </c>
      <c r="DY1833" s="27">
        <v>2.6840000000000002</v>
      </c>
      <c r="DZ1833" s="27">
        <v>2.657</v>
      </c>
      <c r="EA1833" s="27">
        <v>2.6640000000000001</v>
      </c>
      <c r="EB1833" s="27">
        <v>2.6669999999999998</v>
      </c>
      <c r="EC1833" s="27">
        <v>2.673</v>
      </c>
      <c r="ED1833" s="27">
        <v>2.677</v>
      </c>
      <c r="EE1833" s="27">
        <v>2.7040000000000002</v>
      </c>
      <c r="EF1833" s="27">
        <v>2.8370000000000002</v>
      </c>
      <c r="EG1833" s="27">
        <v>2.96</v>
      </c>
      <c r="EH1833" s="27">
        <v>2.99</v>
      </c>
      <c r="EI1833" s="27">
        <v>2.8769999999999998</v>
      </c>
      <c r="EJ1833" s="27">
        <v>2.762</v>
      </c>
      <c r="EK1833" s="27">
        <v>2.6619999999999999</v>
      </c>
      <c r="EL1833" s="27">
        <v>2.6844999999999999</v>
      </c>
      <c r="EM1833" s="27">
        <v>2.6915</v>
      </c>
      <c r="EN1833" s="27">
        <v>2.6945000000000001</v>
      </c>
      <c r="EO1833" s="27">
        <v>2.7004999999999999</v>
      </c>
      <c r="EP1833" s="27">
        <v>2.7044999999999999</v>
      </c>
      <c r="EQ1833" s="27">
        <v>2.7315</v>
      </c>
      <c r="ER1833" s="27">
        <v>2.8645</v>
      </c>
      <c r="ES1833" s="27">
        <v>2.9874999999999998</v>
      </c>
      <c r="ET1833" s="27">
        <v>3.0169999999999999</v>
      </c>
      <c r="EU1833" s="27">
        <v>2.9079999999999999</v>
      </c>
      <c r="EV1833" s="27">
        <v>2.7959999999999998</v>
      </c>
      <c r="EW1833" s="27">
        <v>2.6989999999999998</v>
      </c>
      <c r="EX1833" s="27">
        <v>2.7225000000000001</v>
      </c>
      <c r="EY1833" s="27">
        <v>2.7305000000000001</v>
      </c>
      <c r="EZ1833" s="27">
        <v>2.7334999999999998</v>
      </c>
      <c r="FA1833" s="27">
        <v>2.7395</v>
      </c>
      <c r="FB1833" s="27">
        <v>2.7425000000000002</v>
      </c>
      <c r="FC1833" s="27">
        <v>2.7685</v>
      </c>
      <c r="FD1833" s="27">
        <v>2.8965000000000001</v>
      </c>
      <c r="FE1833" s="27">
        <v>3.0165000000000002</v>
      </c>
      <c r="FF1833" s="27">
        <v>3.0539999999999998</v>
      </c>
      <c r="FG1833" s="27">
        <v>2.9489999999999998</v>
      </c>
      <c r="FH1833" s="27">
        <v>2.84</v>
      </c>
      <c r="FI1833" s="27">
        <v>2.746</v>
      </c>
      <c r="FJ1833" s="27">
        <v>2.7705000000000002</v>
      </c>
      <c r="FK1833" s="27">
        <v>2.7795000000000001</v>
      </c>
      <c r="FL1833" s="27">
        <v>2.7825000000000002</v>
      </c>
      <c r="FM1833" s="27">
        <v>2.7885</v>
      </c>
      <c r="FN1833" s="27">
        <v>2.7905000000000002</v>
      </c>
      <c r="FO1833" s="27">
        <v>2.8155000000000001</v>
      </c>
      <c r="FP1833" s="27">
        <v>2.9384999999999999</v>
      </c>
      <c r="FQ1833" s="27">
        <v>3.0554999999999999</v>
      </c>
      <c r="FR1833" s="27">
        <v>3.0985</v>
      </c>
      <c r="FS1833" s="27">
        <v>2.9975000000000001</v>
      </c>
      <c r="FT1833" s="27">
        <v>2.8915000000000002</v>
      </c>
      <c r="FU1833" s="27">
        <v>2.8005</v>
      </c>
      <c r="FV1833" s="27"/>
      <c r="FW1833" s="27"/>
      <c r="FX1833" s="27"/>
      <c r="FY1833" s="27"/>
      <c r="FZ1833" s="27"/>
      <c r="GA1833" s="27"/>
      <c r="GB1833" s="27"/>
      <c r="GC1833" s="27"/>
      <c r="GD1833" s="27"/>
      <c r="GE1833" s="27"/>
      <c r="GF1833" s="27"/>
      <c r="GG1833" s="27"/>
      <c r="GH1833" s="27"/>
      <c r="GI1833" s="27"/>
      <c r="GJ1833" s="27"/>
      <c r="GK1833" s="27"/>
      <c r="GL1833" s="27"/>
      <c r="GM1833" s="27"/>
      <c r="GN1833" s="27"/>
      <c r="GO1833" s="27"/>
      <c r="GP1833" s="27"/>
      <c r="GQ1833" s="27"/>
    </row>
    <row r="1834" spans="1:199" customFormat="1" x14ac:dyDescent="0.2">
      <c r="A1834">
        <f t="shared" si="439"/>
        <v>5</v>
      </c>
      <c r="B1834">
        <f t="shared" si="440"/>
        <v>4</v>
      </c>
      <c r="C1834" s="1">
        <v>36630</v>
      </c>
      <c r="D1834">
        <f t="shared" si="441"/>
        <v>4</v>
      </c>
      <c r="E1834">
        <f t="shared" si="442"/>
        <v>2000</v>
      </c>
      <c r="F1834" s="17">
        <f t="shared" si="444"/>
        <v>8.78000000000001E-2</v>
      </c>
      <c r="G1834" s="16">
        <f t="shared" si="431"/>
        <v>-0.13433333333333364</v>
      </c>
      <c r="H1834" s="16">
        <f t="shared" si="432"/>
        <v>7.6666666666667105E-3</v>
      </c>
      <c r="I1834" s="16">
        <f t="shared" si="433"/>
        <v>-0.12666666666666693</v>
      </c>
      <c r="J1834" s="7">
        <f>VLOOKUP(C1834,'Nymex hist.'!A:B,2,0)</f>
        <v>3.0779999999999998</v>
      </c>
      <c r="K1834" s="11">
        <f t="shared" si="443"/>
        <v>3.0960000000000001</v>
      </c>
      <c r="L1834" s="11">
        <f t="shared" si="445"/>
        <v>3.1838000000000002</v>
      </c>
      <c r="M1834" s="9">
        <f t="shared" si="434"/>
        <v>2.9058333333333337</v>
      </c>
      <c r="N1834" s="9">
        <f t="shared" si="435"/>
        <v>2.7715000000000001</v>
      </c>
      <c r="O1834" s="9">
        <f t="shared" si="436"/>
        <v>2.7791666666666668</v>
      </c>
      <c r="P1834" s="9">
        <f t="shared" si="437"/>
        <v>2.8141666666666665</v>
      </c>
      <c r="Q1834" s="9">
        <f t="shared" si="438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x14ac:dyDescent="0.2">
      <c r="A1835">
        <f t="shared" si="439"/>
        <v>1</v>
      </c>
      <c r="B1835">
        <f t="shared" si="440"/>
        <v>4</v>
      </c>
      <c r="C1835" s="1">
        <v>36633</v>
      </c>
      <c r="D1835">
        <f t="shared" si="441"/>
        <v>4</v>
      </c>
      <c r="E1835">
        <f t="shared" si="442"/>
        <v>2000</v>
      </c>
      <c r="F1835" s="17">
        <f t="shared" si="444"/>
        <v>6.3499999999999446E-2</v>
      </c>
      <c r="G1835" s="16">
        <f t="shared" si="431"/>
        <v>-0.15141666666666609</v>
      </c>
      <c r="H1835" s="16">
        <f t="shared" si="432"/>
        <v>1.7499999999999183E-3</v>
      </c>
      <c r="I1835" s="16">
        <f t="shared" si="433"/>
        <v>-0.14966666666666617</v>
      </c>
      <c r="J1835" s="7">
        <f>VLOOKUP(C1835,'Nymex hist.'!A:B,2,0)</f>
        <v>3.1579999999999999</v>
      </c>
      <c r="K1835" s="11">
        <f t="shared" si="443"/>
        <v>3.1745000000000001</v>
      </c>
      <c r="L1835" s="11">
        <f t="shared" si="445"/>
        <v>3.2379999999999995</v>
      </c>
      <c r="M1835" s="9">
        <f t="shared" si="434"/>
        <v>2.9428333333333327</v>
      </c>
      <c r="N1835" s="9">
        <f t="shared" si="435"/>
        <v>2.7914166666666667</v>
      </c>
      <c r="O1835" s="9">
        <f t="shared" si="436"/>
        <v>2.7931666666666666</v>
      </c>
      <c r="P1835" s="9">
        <f t="shared" si="437"/>
        <v>2.8231666666666659</v>
      </c>
      <c r="Q1835" s="9">
        <f t="shared" si="438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x14ac:dyDescent="0.2">
      <c r="A1836">
        <f t="shared" si="439"/>
        <v>2</v>
      </c>
      <c r="B1836">
        <f t="shared" si="440"/>
        <v>4</v>
      </c>
      <c r="C1836" s="1">
        <v>36634</v>
      </c>
      <c r="D1836">
        <f t="shared" si="441"/>
        <v>4</v>
      </c>
      <c r="E1836">
        <f t="shared" si="442"/>
        <v>2000</v>
      </c>
      <c r="F1836" s="17">
        <f t="shared" si="444"/>
        <v>8.856666666666646E-2</v>
      </c>
      <c r="G1836" s="16">
        <f t="shared" si="431"/>
        <v>-0.1498333333333326</v>
      </c>
      <c r="H1836" s="16">
        <f t="shared" si="432"/>
        <v>1.7499999999999183E-3</v>
      </c>
      <c r="I1836" s="16">
        <f t="shared" si="433"/>
        <v>-0.14808333333333268</v>
      </c>
      <c r="J1836" s="7">
        <f>VLOOKUP(C1836,'Nymex hist.'!A:B,2,0)</f>
        <v>3.0979999999999999</v>
      </c>
      <c r="K1836" s="11">
        <f t="shared" si="443"/>
        <v>3.1248333333333336</v>
      </c>
      <c r="L1836" s="11">
        <f t="shared" si="445"/>
        <v>3.2134</v>
      </c>
      <c r="M1836" s="9">
        <f t="shared" si="434"/>
        <v>2.9272499999999995</v>
      </c>
      <c r="N1836" s="9">
        <f t="shared" si="435"/>
        <v>2.7774166666666669</v>
      </c>
      <c r="O1836" s="9">
        <f t="shared" si="436"/>
        <v>2.7791666666666668</v>
      </c>
      <c r="P1836" s="9">
        <f t="shared" si="437"/>
        <v>2.8091666666666661</v>
      </c>
      <c r="Q1836" s="9">
        <f t="shared" si="438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x14ac:dyDescent="0.2">
      <c r="A1837">
        <f t="shared" si="439"/>
        <v>3</v>
      </c>
      <c r="B1837">
        <f t="shared" si="440"/>
        <v>4</v>
      </c>
      <c r="C1837" s="1">
        <v>36635</v>
      </c>
      <c r="D1837">
        <f t="shared" si="441"/>
        <v>4</v>
      </c>
      <c r="E1837">
        <f t="shared" si="442"/>
        <v>2000</v>
      </c>
      <c r="F1837" s="17">
        <f t="shared" si="444"/>
        <v>9.9899999999999878E-2</v>
      </c>
      <c r="G1837" s="16">
        <f t="shared" si="431"/>
        <v>-0.13883333333333292</v>
      </c>
      <c r="H1837" s="16">
        <f t="shared" si="432"/>
        <v>1.0833333333337691E-3</v>
      </c>
      <c r="I1837" s="16">
        <f t="shared" si="433"/>
        <v>-0.13774999999999915</v>
      </c>
      <c r="J1837" s="7">
        <f>VLOOKUP(C1837,'Nymex hist.'!A:B,2,0)</f>
        <v>3.0550000000000002</v>
      </c>
      <c r="K1837" s="11">
        <f t="shared" si="443"/>
        <v>3.0874999999999999</v>
      </c>
      <c r="L1837" s="11">
        <f t="shared" si="445"/>
        <v>3.1873999999999998</v>
      </c>
      <c r="M1837" s="9">
        <f t="shared" si="434"/>
        <v>2.9170833333333328</v>
      </c>
      <c r="N1837" s="9">
        <f t="shared" si="435"/>
        <v>2.7782499999999999</v>
      </c>
      <c r="O1837" s="9">
        <f t="shared" si="436"/>
        <v>2.7793333333333337</v>
      </c>
      <c r="P1837" s="9">
        <f t="shared" si="437"/>
        <v>2.809333333333333</v>
      </c>
      <c r="Q1837" s="9">
        <f t="shared" si="438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">
      <c r="A1838" s="31">
        <f t="shared" si="439"/>
        <v>4</v>
      </c>
      <c r="B1838" s="31">
        <f t="shared" si="440"/>
        <v>4</v>
      </c>
      <c r="C1838" s="1">
        <v>36636</v>
      </c>
      <c r="D1838">
        <f t="shared" si="441"/>
        <v>4</v>
      </c>
      <c r="E1838">
        <f t="shared" si="442"/>
        <v>2000</v>
      </c>
      <c r="F1838" s="19">
        <f t="shared" si="444"/>
        <v>9.3266666666667053E-2</v>
      </c>
      <c r="G1838" s="19">
        <f t="shared" si="431"/>
        <v>-0.13875000000000037</v>
      </c>
      <c r="H1838" s="19">
        <f t="shared" si="432"/>
        <v>1.083333333332881E-3</v>
      </c>
      <c r="I1838" s="19">
        <f t="shared" si="433"/>
        <v>-0.13766666666666749</v>
      </c>
      <c r="J1838" s="21">
        <f>VLOOKUP(C1838,'Nymex hist.'!A:B,2,0)</f>
        <v>3.073</v>
      </c>
      <c r="K1838" s="21">
        <f t="shared" si="443"/>
        <v>3.1013333333333333</v>
      </c>
      <c r="L1838" s="21">
        <f t="shared" si="445"/>
        <v>3.1946000000000003</v>
      </c>
      <c r="M1838" s="21">
        <f t="shared" si="434"/>
        <v>2.9220000000000006</v>
      </c>
      <c r="N1838" s="21">
        <f t="shared" si="435"/>
        <v>2.7832500000000002</v>
      </c>
      <c r="O1838" s="21">
        <f t="shared" si="436"/>
        <v>2.7843333333333331</v>
      </c>
      <c r="P1838" s="21">
        <f t="shared" si="437"/>
        <v>2.8143333333333338</v>
      </c>
      <c r="Q1838" s="21">
        <f t="shared" si="438"/>
        <v>2.8543333333333329</v>
      </c>
      <c r="R1838" s="8">
        <v>36636</v>
      </c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9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  <c r="BX1838" s="27"/>
      <c r="BY1838" s="27"/>
      <c r="BZ1838" s="27"/>
      <c r="CA1838" s="27"/>
      <c r="CB1838" s="27"/>
      <c r="CC1838" s="27"/>
      <c r="CD1838" s="27"/>
      <c r="CE1838" s="27"/>
      <c r="CF1838" s="27"/>
      <c r="CG1838" s="27"/>
      <c r="CH1838" s="27"/>
      <c r="CI1838" s="27"/>
      <c r="CJ1838" s="27"/>
      <c r="CK1838" s="27"/>
      <c r="CL1838" s="27"/>
      <c r="CM1838" s="27"/>
      <c r="CN1838" s="27"/>
      <c r="CO1838" s="27"/>
      <c r="CP1838" s="27"/>
      <c r="CQ1838" s="27"/>
      <c r="CR1838" s="27"/>
      <c r="CS1838" s="27"/>
      <c r="CT1838" s="27"/>
      <c r="CU1838" s="27"/>
      <c r="CV1838" s="27"/>
      <c r="CW1838" s="27"/>
      <c r="CX1838" s="27"/>
      <c r="CY1838" s="27"/>
      <c r="CZ1838" s="27"/>
      <c r="DA1838" s="27"/>
      <c r="DB1838" s="27">
        <v>3.073</v>
      </c>
      <c r="DC1838" s="27">
        <v>3.0880000000000001</v>
      </c>
      <c r="DD1838" s="27">
        <v>3.1019999999999999</v>
      </c>
      <c r="DE1838" s="27">
        <v>3.1150000000000002</v>
      </c>
      <c r="DF1838" s="27">
        <v>3.1110000000000002</v>
      </c>
      <c r="DG1838" s="27">
        <v>3.1190000000000002</v>
      </c>
      <c r="DH1838" s="27">
        <v>3.2090000000000001</v>
      </c>
      <c r="DI1838" s="27">
        <v>3.3039999999999998</v>
      </c>
      <c r="DJ1838" s="27">
        <v>3.319</v>
      </c>
      <c r="DK1838" s="27">
        <v>3.1549999999999998</v>
      </c>
      <c r="DL1838" s="27">
        <v>2.9860000000000002</v>
      </c>
      <c r="DM1838" s="27">
        <v>2.8359999999999999</v>
      </c>
      <c r="DN1838" s="27">
        <v>2.7949999999999999</v>
      </c>
      <c r="DO1838" s="27">
        <v>2.7970000000000002</v>
      </c>
      <c r="DP1838" s="27">
        <v>2.798</v>
      </c>
      <c r="DQ1838" s="27">
        <v>2.798</v>
      </c>
      <c r="DR1838" s="27">
        <v>2.798</v>
      </c>
      <c r="DS1838" s="27">
        <v>2.8180000000000001</v>
      </c>
      <c r="DT1838" s="27">
        <v>2.927</v>
      </c>
      <c r="DU1838" s="27">
        <v>3.0369999999999999</v>
      </c>
      <c r="DV1838" s="27">
        <v>3.0569999999999999</v>
      </c>
      <c r="DW1838" s="27">
        <v>2.9380000000000002</v>
      </c>
      <c r="DX1838" s="27">
        <v>2.8</v>
      </c>
      <c r="DY1838" s="27">
        <v>2.7029999999999998</v>
      </c>
      <c r="DZ1838" s="27">
        <v>2.6749999999999998</v>
      </c>
      <c r="EA1838" s="27">
        <v>2.6749999999999998</v>
      </c>
      <c r="EB1838" s="27">
        <v>2.6749999999999998</v>
      </c>
      <c r="EC1838" s="27">
        <v>2.6779999999999999</v>
      </c>
      <c r="ED1838" s="27">
        <v>2.6819999999999999</v>
      </c>
      <c r="EE1838" s="27">
        <v>2.7090000000000001</v>
      </c>
      <c r="EF1838" s="27">
        <v>2.8420000000000001</v>
      </c>
      <c r="EG1838" s="27">
        <v>2.9649999999999999</v>
      </c>
      <c r="EH1838" s="27">
        <v>2.9950000000000001</v>
      </c>
      <c r="EI1838" s="27">
        <v>2.8820000000000001</v>
      </c>
      <c r="EJ1838" s="27">
        <v>2.7669999999999999</v>
      </c>
      <c r="EK1838" s="27">
        <v>2.6669999999999998</v>
      </c>
      <c r="EL1838" s="27">
        <v>2.7</v>
      </c>
      <c r="EM1838" s="27">
        <v>2.7</v>
      </c>
      <c r="EN1838" s="27">
        <v>2.7</v>
      </c>
      <c r="EO1838" s="27">
        <v>2.7029999999999998</v>
      </c>
      <c r="EP1838" s="27">
        <v>2.7069999999999999</v>
      </c>
      <c r="EQ1838" s="27">
        <v>2.734</v>
      </c>
      <c r="ER1838" s="27">
        <v>2.867</v>
      </c>
      <c r="ES1838" s="27">
        <v>2.99</v>
      </c>
      <c r="ET1838" s="27">
        <v>3.0169999999999999</v>
      </c>
      <c r="EU1838" s="27">
        <v>2.9079999999999999</v>
      </c>
      <c r="EV1838" s="27">
        <v>2.7959999999999998</v>
      </c>
      <c r="EW1838" s="27">
        <v>2.6989999999999998</v>
      </c>
      <c r="EX1838" s="27">
        <v>2.7330000000000001</v>
      </c>
      <c r="EY1838" s="27">
        <v>2.734</v>
      </c>
      <c r="EZ1838" s="27">
        <v>2.734</v>
      </c>
      <c r="FA1838" s="27">
        <v>2.7370000000000001</v>
      </c>
      <c r="FB1838" s="27">
        <v>2.74</v>
      </c>
      <c r="FC1838" s="27">
        <v>2.766</v>
      </c>
      <c r="FD1838" s="27">
        <v>2.8940000000000001</v>
      </c>
      <c r="FE1838" s="27">
        <v>3.0139999999999998</v>
      </c>
      <c r="FF1838" s="27">
        <v>3.0489999999999999</v>
      </c>
      <c r="FG1838" s="27">
        <v>2.944</v>
      </c>
      <c r="FH1838" s="27">
        <v>2.835</v>
      </c>
      <c r="FI1838" s="27">
        <v>2.7410000000000001</v>
      </c>
      <c r="FJ1838" s="27">
        <v>2.7759999999999998</v>
      </c>
      <c r="FK1838" s="27">
        <v>2.778</v>
      </c>
      <c r="FL1838" s="27">
        <v>2.778</v>
      </c>
      <c r="FM1838" s="27">
        <v>2.7810000000000001</v>
      </c>
      <c r="FN1838" s="27">
        <v>2.7829999999999999</v>
      </c>
      <c r="FO1838" s="27">
        <v>2.8079999999999998</v>
      </c>
      <c r="FP1838" s="27">
        <v>2.931</v>
      </c>
      <c r="FQ1838" s="27">
        <v>3.048</v>
      </c>
      <c r="FR1838" s="27">
        <v>3.0884999999999998</v>
      </c>
      <c r="FS1838" s="27">
        <v>2.9874999999999998</v>
      </c>
      <c r="FT1838" s="27">
        <v>2.8815</v>
      </c>
      <c r="FU1838" s="27">
        <v>2.7905000000000002</v>
      </c>
      <c r="FV1838" s="27"/>
      <c r="FW1838" s="27"/>
      <c r="FX1838" s="27"/>
      <c r="FY1838" s="27"/>
      <c r="FZ1838" s="27"/>
      <c r="GA1838" s="27"/>
      <c r="GB1838" s="27"/>
      <c r="GC1838" s="27"/>
      <c r="GD1838" s="27"/>
      <c r="GE1838" s="27"/>
      <c r="GF1838" s="27"/>
      <c r="GG1838" s="27"/>
      <c r="GH1838" s="27"/>
      <c r="GI1838" s="27"/>
      <c r="GJ1838" s="27"/>
      <c r="GK1838" s="27"/>
      <c r="GL1838" s="27"/>
      <c r="GM1838" s="27"/>
      <c r="GN1838" s="27"/>
      <c r="GO1838" s="27"/>
      <c r="GP1838" s="27"/>
      <c r="GQ1838" s="27"/>
    </row>
    <row r="1839" spans="1:199" customFormat="1" x14ac:dyDescent="0.2">
      <c r="A1839">
        <f t="shared" si="439"/>
        <v>1</v>
      </c>
      <c r="B1839">
        <f t="shared" si="440"/>
        <v>4</v>
      </c>
      <c r="C1839" s="1">
        <v>36640</v>
      </c>
      <c r="D1839">
        <f t="shared" si="441"/>
        <v>4</v>
      </c>
      <c r="E1839">
        <f t="shared" si="442"/>
        <v>2000</v>
      </c>
      <c r="F1839" s="17">
        <f t="shared" si="444"/>
        <v>7.9699999999999882E-2</v>
      </c>
      <c r="G1839" s="16">
        <f t="shared" si="431"/>
        <v>-0.15241666666666731</v>
      </c>
      <c r="H1839" s="16">
        <f t="shared" si="432"/>
        <v>-6.3333333333326358E-3</v>
      </c>
      <c r="I1839" s="16">
        <f t="shared" si="433"/>
        <v>-0.15874999999999995</v>
      </c>
      <c r="J1839" s="7">
        <f>VLOOKUP(C1839,'Nymex hist.'!A:B,2,0)</f>
        <v>3.137</v>
      </c>
      <c r="K1839" s="11">
        <f t="shared" si="443"/>
        <v>3.1575000000000002</v>
      </c>
      <c r="L1839" s="11">
        <f t="shared" si="445"/>
        <v>3.2372000000000001</v>
      </c>
      <c r="M1839" s="9">
        <f t="shared" si="434"/>
        <v>2.9572500000000002</v>
      </c>
      <c r="N1839" s="9">
        <f t="shared" si="435"/>
        <v>2.8048333333333328</v>
      </c>
      <c r="O1839" s="9">
        <f t="shared" si="436"/>
        <v>2.7985000000000002</v>
      </c>
      <c r="P1839" s="9">
        <f t="shared" si="437"/>
        <v>2.8285</v>
      </c>
      <c r="Q1839" s="9">
        <f t="shared" si="438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x14ac:dyDescent="0.2">
      <c r="A1840">
        <f t="shared" si="439"/>
        <v>2</v>
      </c>
      <c r="B1840">
        <f t="shared" si="440"/>
        <v>4</v>
      </c>
      <c r="C1840" s="1">
        <v>36641</v>
      </c>
      <c r="D1840">
        <f t="shared" si="441"/>
        <v>4</v>
      </c>
      <c r="E1840">
        <f t="shared" si="442"/>
        <v>2000</v>
      </c>
      <c r="F1840" s="17">
        <f t="shared" si="444"/>
        <v>9.0033333333332966E-2</v>
      </c>
      <c r="G1840" s="16">
        <f t="shared" si="431"/>
        <v>-0.15083333333333337</v>
      </c>
      <c r="H1840" s="16">
        <f t="shared" si="432"/>
        <v>-3.0000000000001137E-3</v>
      </c>
      <c r="I1840" s="16">
        <f t="shared" si="433"/>
        <v>-0.15383333333333349</v>
      </c>
      <c r="J1840" s="7">
        <f>VLOOKUP(C1840,'Nymex hist.'!A:B,2,0)</f>
        <v>3.11</v>
      </c>
      <c r="K1840" s="11">
        <f t="shared" si="443"/>
        <v>3.1341666666666668</v>
      </c>
      <c r="L1840" s="11">
        <f t="shared" si="445"/>
        <v>3.2241999999999997</v>
      </c>
      <c r="M1840" s="9">
        <f t="shared" si="434"/>
        <v>2.9497500000000003</v>
      </c>
      <c r="N1840" s="9">
        <f t="shared" si="435"/>
        <v>2.7989166666666669</v>
      </c>
      <c r="O1840" s="9">
        <f t="shared" si="436"/>
        <v>2.7959166666666668</v>
      </c>
      <c r="P1840" s="9">
        <f t="shared" si="437"/>
        <v>2.8234166666666667</v>
      </c>
      <c r="Q1840" s="9">
        <f t="shared" si="438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x14ac:dyDescent="0.2">
      <c r="A1841">
        <f t="shared" si="439"/>
        <v>3</v>
      </c>
      <c r="B1841">
        <f t="shared" si="440"/>
        <v>4</v>
      </c>
      <c r="C1841" s="1">
        <v>36642</v>
      </c>
      <c r="D1841">
        <f t="shared" si="441"/>
        <v>4</v>
      </c>
      <c r="E1841">
        <f t="shared" si="442"/>
        <v>2000</v>
      </c>
      <c r="F1841" s="17">
        <f t="shared" si="444"/>
        <v>9.6933333333333316E-2</v>
      </c>
      <c r="G1841" s="16">
        <f t="shared" si="431"/>
        <v>-0.15125000000000055</v>
      </c>
      <c r="H1841" s="16">
        <f t="shared" si="432"/>
        <v>-3.3333333333325221E-3</v>
      </c>
      <c r="I1841" s="16">
        <f t="shared" si="433"/>
        <v>-0.15458333333333307</v>
      </c>
      <c r="J1841" s="7">
        <f>VLOOKUP(C1841,'Nymex hist.'!A:B,2,0)</f>
        <v>3.089</v>
      </c>
      <c r="K1841" s="11">
        <f t="shared" si="443"/>
        <v>3.1066666666666669</v>
      </c>
      <c r="L1841" s="11">
        <f t="shared" si="445"/>
        <v>3.2036000000000002</v>
      </c>
      <c r="M1841" s="9">
        <f t="shared" si="434"/>
        <v>2.9335</v>
      </c>
      <c r="N1841" s="9">
        <f t="shared" si="435"/>
        <v>2.7822499999999994</v>
      </c>
      <c r="O1841" s="9">
        <f t="shared" si="436"/>
        <v>2.7789166666666669</v>
      </c>
      <c r="P1841" s="9">
        <f t="shared" si="437"/>
        <v>2.8064166666666668</v>
      </c>
      <c r="Q1841" s="9">
        <f t="shared" si="438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">
      <c r="A1842" s="31">
        <f t="shared" si="439"/>
        <v>4</v>
      </c>
      <c r="B1842" s="31">
        <f t="shared" si="440"/>
        <v>4</v>
      </c>
      <c r="C1842" s="1">
        <v>36643</v>
      </c>
      <c r="D1842">
        <f t="shared" si="441"/>
        <v>4</v>
      </c>
      <c r="E1842">
        <f t="shared" si="442"/>
        <v>2000</v>
      </c>
      <c r="F1842" s="19">
        <f t="shared" si="444"/>
        <v>0.10013333333333296</v>
      </c>
      <c r="G1842" s="19">
        <f t="shared" si="431"/>
        <v>-0.14716666666666711</v>
      </c>
      <c r="H1842" s="19">
        <f t="shared" si="432"/>
        <v>-1.1333333333332973E-2</v>
      </c>
      <c r="I1842" s="19">
        <f t="shared" si="433"/>
        <v>-0.15850000000000009</v>
      </c>
      <c r="J1842" s="21">
        <f>VLOOKUP(C1842,'Nymex hist.'!A:B,2,0)</f>
        <v>3.0550000000000002</v>
      </c>
      <c r="K1842" s="21">
        <f t="shared" si="443"/>
        <v>3.081666666666667</v>
      </c>
      <c r="L1842" s="21">
        <f t="shared" si="445"/>
        <v>3.1818</v>
      </c>
      <c r="M1842" s="21">
        <f t="shared" si="434"/>
        <v>2.9194166666666668</v>
      </c>
      <c r="N1842" s="21">
        <f t="shared" si="435"/>
        <v>2.7722499999999997</v>
      </c>
      <c r="O1842" s="21">
        <f t="shared" si="436"/>
        <v>2.7609166666666667</v>
      </c>
      <c r="P1842" s="21">
        <f t="shared" si="437"/>
        <v>2.7884166666666665</v>
      </c>
      <c r="Q1842" s="21">
        <f t="shared" si="438"/>
        <v>2.8259166666666666</v>
      </c>
      <c r="R1842" s="8">
        <v>36643</v>
      </c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9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  <c r="BX1842" s="27"/>
      <c r="BY1842" s="27"/>
      <c r="BZ1842" s="27"/>
      <c r="CA1842" s="27"/>
      <c r="CB1842" s="27"/>
      <c r="CC1842" s="27"/>
      <c r="CD1842" s="27"/>
      <c r="CE1842" s="27"/>
      <c r="CF1842" s="27"/>
      <c r="CG1842" s="27"/>
      <c r="CH1842" s="27"/>
      <c r="CI1842" s="27"/>
      <c r="CJ1842" s="27"/>
      <c r="CK1842" s="27"/>
      <c r="CL1842" s="27"/>
      <c r="CM1842" s="27"/>
      <c r="CN1842" s="27"/>
      <c r="CO1842" s="27"/>
      <c r="CP1842" s="27"/>
      <c r="CQ1842" s="27"/>
      <c r="CR1842" s="27"/>
      <c r="CS1842" s="27"/>
      <c r="CT1842" s="27"/>
      <c r="CU1842" s="27"/>
      <c r="CV1842" s="27"/>
      <c r="CW1842" s="27"/>
      <c r="CX1842" s="27"/>
      <c r="CY1842" s="27"/>
      <c r="CZ1842" s="27"/>
      <c r="DA1842" s="27"/>
      <c r="DB1842" s="27">
        <v>3.089</v>
      </c>
      <c r="DC1842" s="27">
        <v>3.0550000000000002</v>
      </c>
      <c r="DD1842" s="27">
        <v>3.0739999999999998</v>
      </c>
      <c r="DE1842" s="27">
        <v>3.0880000000000001</v>
      </c>
      <c r="DF1842" s="27">
        <v>3.085</v>
      </c>
      <c r="DG1842" s="27">
        <v>3.0990000000000002</v>
      </c>
      <c r="DH1842" s="27">
        <v>3.1909999999999998</v>
      </c>
      <c r="DI1842" s="27">
        <v>3.2879999999999998</v>
      </c>
      <c r="DJ1842" s="27">
        <v>3.302</v>
      </c>
      <c r="DK1842" s="27">
        <v>3.145</v>
      </c>
      <c r="DL1842" s="27">
        <v>2.9830000000000001</v>
      </c>
      <c r="DM1842" s="27">
        <v>2.831</v>
      </c>
      <c r="DN1842" s="27">
        <v>2.7909999999999999</v>
      </c>
      <c r="DO1842" s="27">
        <v>2.7919999999999998</v>
      </c>
      <c r="DP1842" s="27">
        <v>2.7970000000000002</v>
      </c>
      <c r="DQ1842" s="27">
        <v>2.8050000000000002</v>
      </c>
      <c r="DR1842" s="27">
        <v>2.8029999999999999</v>
      </c>
      <c r="DS1842" s="27">
        <v>2.8220000000000001</v>
      </c>
      <c r="DT1842" s="27">
        <v>2.93</v>
      </c>
      <c r="DU1842" s="27">
        <v>3.032</v>
      </c>
      <c r="DV1842" s="27">
        <v>3.0539999999999998</v>
      </c>
      <c r="DW1842" s="27">
        <v>2.9350000000000001</v>
      </c>
      <c r="DX1842" s="27">
        <v>2.794</v>
      </c>
      <c r="DY1842" s="27">
        <v>2.6960000000000002</v>
      </c>
      <c r="DZ1842" s="27">
        <v>2.665</v>
      </c>
      <c r="EA1842" s="27">
        <v>2.66</v>
      </c>
      <c r="EB1842" s="27">
        <v>2.6619999999999999</v>
      </c>
      <c r="EC1842" s="27">
        <v>2.67</v>
      </c>
      <c r="ED1842" s="27">
        <v>2.6680000000000001</v>
      </c>
      <c r="EE1842" s="27">
        <v>2.6920000000000002</v>
      </c>
      <c r="EF1842" s="27">
        <v>2.8239999999999998</v>
      </c>
      <c r="EG1842" s="27">
        <v>2.9470000000000001</v>
      </c>
      <c r="EH1842" s="27">
        <v>2.9769999999999999</v>
      </c>
      <c r="EI1842" s="27">
        <v>2.8639999999999999</v>
      </c>
      <c r="EJ1842" s="27">
        <v>2.7490000000000001</v>
      </c>
      <c r="EK1842" s="27">
        <v>2.649</v>
      </c>
      <c r="EL1842" s="27">
        <v>2.629</v>
      </c>
      <c r="EM1842" s="27">
        <v>2.68</v>
      </c>
      <c r="EN1842" s="27">
        <v>2.6819999999999999</v>
      </c>
      <c r="EO1842" s="27">
        <v>2.69</v>
      </c>
      <c r="EP1842" s="27">
        <v>2.6880000000000002</v>
      </c>
      <c r="EQ1842" s="27">
        <v>2.7120000000000002</v>
      </c>
      <c r="ER1842" s="27">
        <v>2.8439999999999999</v>
      </c>
      <c r="ES1842" s="27">
        <v>2.9670000000000001</v>
      </c>
      <c r="ET1842" s="27">
        <v>2.9965000000000002</v>
      </c>
      <c r="EU1842" s="27">
        <v>2.8875000000000002</v>
      </c>
      <c r="EV1842" s="27">
        <v>2.7755000000000001</v>
      </c>
      <c r="EW1842" s="27">
        <v>2.6785000000000001</v>
      </c>
      <c r="EX1842" s="27">
        <v>2.6595</v>
      </c>
      <c r="EY1842" s="27">
        <v>2.7115</v>
      </c>
      <c r="EZ1842" s="27">
        <v>2.7134999999999998</v>
      </c>
      <c r="FA1842" s="27">
        <v>2.7214999999999998</v>
      </c>
      <c r="FB1842" s="27">
        <v>2.7185000000000001</v>
      </c>
      <c r="FC1842" s="27">
        <v>2.7414999999999998</v>
      </c>
      <c r="FD1842" s="27">
        <v>2.8685</v>
      </c>
      <c r="FE1842" s="27">
        <v>2.9885000000000002</v>
      </c>
      <c r="FF1842" s="27">
        <v>3.0259999999999998</v>
      </c>
      <c r="FG1842" s="27">
        <v>2.9209999999999998</v>
      </c>
      <c r="FH1842" s="27">
        <v>2.8119999999999998</v>
      </c>
      <c r="FI1842" s="27">
        <v>2.718</v>
      </c>
      <c r="FJ1842" s="27">
        <v>2.7</v>
      </c>
      <c r="FK1842" s="27">
        <v>2.7530000000000001</v>
      </c>
      <c r="FL1842" s="27">
        <v>2.7549999999999999</v>
      </c>
      <c r="FM1842" s="27">
        <v>2.7629999999999999</v>
      </c>
      <c r="FN1842" s="27">
        <v>2.7589999999999999</v>
      </c>
      <c r="FO1842" s="27">
        <v>2.7810000000000001</v>
      </c>
      <c r="FP1842" s="27">
        <v>2.903</v>
      </c>
      <c r="FQ1842" s="27">
        <v>3.02</v>
      </c>
      <c r="FR1842" s="27">
        <v>3.0655000000000001</v>
      </c>
      <c r="FS1842" s="27">
        <v>2.9645000000000001</v>
      </c>
      <c r="FT1842" s="27">
        <v>2.8584999999999998</v>
      </c>
      <c r="FU1842" s="27">
        <v>2.7675000000000001</v>
      </c>
      <c r="FV1842" s="27"/>
      <c r="FW1842" s="27"/>
      <c r="FX1842" s="27"/>
      <c r="FY1842" s="27"/>
      <c r="FZ1842" s="27"/>
      <c r="GA1842" s="27"/>
      <c r="GB1842" s="27"/>
      <c r="GC1842" s="27"/>
      <c r="GD1842" s="27"/>
      <c r="GE1842" s="27"/>
      <c r="GF1842" s="27"/>
      <c r="GG1842" s="27"/>
      <c r="GH1842" s="27"/>
      <c r="GI1842" s="27"/>
      <c r="GJ1842" s="27"/>
      <c r="GK1842" s="27"/>
      <c r="GL1842" s="27"/>
      <c r="GM1842" s="27"/>
      <c r="GN1842" s="27"/>
      <c r="GO1842" s="27"/>
      <c r="GP1842" s="27"/>
      <c r="GQ1842" s="27"/>
    </row>
    <row r="1843" spans="1:199" customFormat="1" x14ac:dyDescent="0.2">
      <c r="A1843">
        <f t="shared" si="439"/>
        <v>5</v>
      </c>
      <c r="B1843">
        <f t="shared" si="440"/>
        <v>4</v>
      </c>
      <c r="C1843" s="1">
        <v>36644</v>
      </c>
      <c r="D1843">
        <f t="shared" si="441"/>
        <v>4</v>
      </c>
      <c r="E1843">
        <f t="shared" si="442"/>
        <v>2000</v>
      </c>
      <c r="F1843" s="17">
        <f t="shared" si="444"/>
        <v>9.1866666666666763E-2</v>
      </c>
      <c r="G1843" s="16">
        <f t="shared" si="431"/>
        <v>-0.1609166666666666</v>
      </c>
      <c r="H1843" s="16">
        <f t="shared" si="432"/>
        <v>-1.2000000000000455E-2</v>
      </c>
      <c r="I1843" s="16">
        <f t="shared" si="433"/>
        <v>-0.17291666666666705</v>
      </c>
      <c r="J1843" s="7">
        <f>VLOOKUP(C1843,'Nymex hist.'!A:B,2,0)</f>
        <v>3.141</v>
      </c>
      <c r="K1843" s="11">
        <f t="shared" si="443"/>
        <v>3.1473333333333335</v>
      </c>
      <c r="L1843" s="11">
        <f t="shared" si="445"/>
        <v>3.2392000000000003</v>
      </c>
      <c r="M1843" s="9">
        <f t="shared" si="434"/>
        <v>2.9568333333333334</v>
      </c>
      <c r="N1843" s="9">
        <f t="shared" si="435"/>
        <v>2.7959166666666668</v>
      </c>
      <c r="O1843" s="9">
        <f t="shared" si="436"/>
        <v>2.7839166666666664</v>
      </c>
      <c r="P1843" s="9">
        <f t="shared" si="437"/>
        <v>2.8114166666666662</v>
      </c>
      <c r="Q1843" s="9">
        <f t="shared" si="438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x14ac:dyDescent="0.2">
      <c r="A1844">
        <f t="shared" si="439"/>
        <v>7</v>
      </c>
      <c r="B1844">
        <f t="shared" si="440"/>
        <v>4</v>
      </c>
      <c r="C1844" s="1">
        <v>36646</v>
      </c>
      <c r="D1844">
        <f t="shared" si="441"/>
        <v>4</v>
      </c>
      <c r="E1844">
        <f t="shared" si="442"/>
        <v>2000</v>
      </c>
      <c r="F1844" s="17">
        <f t="shared" si="444"/>
        <v>9.1866666666666763E-2</v>
      </c>
      <c r="G1844" s="16">
        <f t="shared" si="431"/>
        <v>-0.1609166666666666</v>
      </c>
      <c r="H1844" s="16">
        <f t="shared" si="432"/>
        <v>-1.2000000000000455E-2</v>
      </c>
      <c r="I1844" s="16">
        <f t="shared" si="433"/>
        <v>-0.17291666666666705</v>
      </c>
      <c r="J1844" s="7">
        <f>VLOOKUP(C1844,'Nymex hist.'!A:B,2,0)</f>
        <v>3.18</v>
      </c>
      <c r="K1844" s="11">
        <f t="shared" si="443"/>
        <v>3.1473333333333335</v>
      </c>
      <c r="L1844" s="11">
        <f t="shared" si="445"/>
        <v>3.2392000000000003</v>
      </c>
      <c r="M1844" s="9">
        <f t="shared" si="434"/>
        <v>2.9568333333333334</v>
      </c>
      <c r="N1844" s="9">
        <f t="shared" si="435"/>
        <v>2.7959166666666668</v>
      </c>
      <c r="O1844" s="9">
        <f t="shared" si="436"/>
        <v>2.7839166666666664</v>
      </c>
      <c r="P1844" s="9">
        <f t="shared" si="437"/>
        <v>2.8114166666666662</v>
      </c>
      <c r="Q1844" s="9">
        <f t="shared" si="438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x14ac:dyDescent="0.2">
      <c r="A1845">
        <f t="shared" si="439"/>
        <v>1</v>
      </c>
      <c r="B1845">
        <f t="shared" si="440"/>
        <v>5</v>
      </c>
      <c r="C1845" s="1">
        <v>36647</v>
      </c>
      <c r="D1845">
        <f t="shared" si="441"/>
        <v>5</v>
      </c>
      <c r="E1845">
        <f t="shared" si="442"/>
        <v>2000</v>
      </c>
      <c r="F1845" s="17">
        <f t="shared" si="444"/>
        <v>6.8199999999999594E-2</v>
      </c>
      <c r="G1845" s="16">
        <f t="shared" si="431"/>
        <v>-0.18008333333333404</v>
      </c>
      <c r="H1845" s="16">
        <f t="shared" si="432"/>
        <v>-1.5750000000000153E-2</v>
      </c>
      <c r="I1845" s="16">
        <f t="shared" si="433"/>
        <v>-0.19583333333333419</v>
      </c>
      <c r="J1845" s="7">
        <f>VLOOKUP(C1845,'Nymex hist.'!A:B,2,0)</f>
        <v>3.2160000000000002</v>
      </c>
      <c r="K1845" s="11">
        <f t="shared" si="443"/>
        <v>3.2352000000000003</v>
      </c>
      <c r="L1845" s="11">
        <f t="shared" si="445"/>
        <v>3.3033999999999999</v>
      </c>
      <c r="M1845" s="9">
        <f t="shared" si="434"/>
        <v>3.0033333333333339</v>
      </c>
      <c r="N1845" s="9">
        <f t="shared" si="435"/>
        <v>2.8232499999999998</v>
      </c>
      <c r="O1845" s="9">
        <f t="shared" si="436"/>
        <v>2.8074999999999997</v>
      </c>
      <c r="P1845" s="9">
        <f t="shared" si="437"/>
        <v>2.8349999999999995</v>
      </c>
      <c r="Q1845" s="9">
        <f t="shared" si="438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x14ac:dyDescent="0.2">
      <c r="A1846">
        <f t="shared" si="439"/>
        <v>2</v>
      </c>
      <c r="B1846">
        <f t="shared" si="440"/>
        <v>5</v>
      </c>
      <c r="C1846" s="1">
        <v>36648</v>
      </c>
      <c r="D1846">
        <f t="shared" si="441"/>
        <v>5</v>
      </c>
      <c r="E1846">
        <f t="shared" si="442"/>
        <v>2000</v>
      </c>
      <c r="F1846" s="17">
        <f t="shared" si="444"/>
        <v>7.8000000000000735E-2</v>
      </c>
      <c r="G1846" s="16">
        <f t="shared" si="431"/>
        <v>-0.18299999999999894</v>
      </c>
      <c r="H1846" s="16">
        <f t="shared" si="432"/>
        <v>-1.4916666666667133E-2</v>
      </c>
      <c r="I1846" s="16">
        <f t="shared" si="433"/>
        <v>-0.19791666666666607</v>
      </c>
      <c r="J1846" s="7">
        <f>VLOOKUP(C1846,'Nymex hist.'!A:B,2,0)</f>
        <v>3.2170000000000001</v>
      </c>
      <c r="K1846" s="11">
        <f t="shared" si="443"/>
        <v>3.2367999999999997</v>
      </c>
      <c r="L1846" s="11">
        <f t="shared" si="445"/>
        <v>3.3148000000000004</v>
      </c>
      <c r="M1846" s="9">
        <f t="shared" si="434"/>
        <v>3.0142499999999992</v>
      </c>
      <c r="N1846" s="9">
        <f t="shared" si="435"/>
        <v>2.8312500000000003</v>
      </c>
      <c r="O1846" s="9">
        <f t="shared" si="436"/>
        <v>2.8163333333333331</v>
      </c>
      <c r="P1846" s="9">
        <f t="shared" si="437"/>
        <v>2.8429999999999995</v>
      </c>
      <c r="Q1846" s="9">
        <f t="shared" si="438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x14ac:dyDescent="0.2">
      <c r="A1847">
        <f t="shared" si="439"/>
        <v>3</v>
      </c>
      <c r="B1847">
        <f t="shared" si="440"/>
        <v>5</v>
      </c>
      <c r="C1847" s="1">
        <v>36649</v>
      </c>
      <c r="D1847">
        <f t="shared" si="441"/>
        <v>5</v>
      </c>
      <c r="E1847">
        <f t="shared" si="442"/>
        <v>2000</v>
      </c>
      <c r="F1847" s="17">
        <f t="shared" si="444"/>
        <v>0.11280000000000001</v>
      </c>
      <c r="G1847" s="16">
        <f t="shared" si="431"/>
        <v>-0.175416666666667</v>
      </c>
      <c r="H1847" s="16">
        <f t="shared" si="432"/>
        <v>-1.5833333333333144E-2</v>
      </c>
      <c r="I1847" s="16">
        <f t="shared" si="433"/>
        <v>-0.19125000000000014</v>
      </c>
      <c r="J1847" s="7">
        <f>VLOOKUP(C1847,'Nymex hist.'!A:B,2,0)</f>
        <v>3.1259999999999999</v>
      </c>
      <c r="K1847" s="11">
        <f t="shared" si="443"/>
        <v>3.1564000000000001</v>
      </c>
      <c r="L1847" s="11">
        <f t="shared" si="445"/>
        <v>3.2692000000000001</v>
      </c>
      <c r="M1847" s="9">
        <f t="shared" si="434"/>
        <v>2.9821666666666666</v>
      </c>
      <c r="N1847" s="9">
        <f t="shared" si="435"/>
        <v>2.8067499999999996</v>
      </c>
      <c r="O1847" s="9">
        <f t="shared" si="436"/>
        <v>2.7909166666666665</v>
      </c>
      <c r="P1847" s="9">
        <f t="shared" si="437"/>
        <v>2.8184166666666663</v>
      </c>
      <c r="Q1847" s="9">
        <f t="shared" si="438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">
      <c r="A1848" s="31">
        <f t="shared" si="439"/>
        <v>4</v>
      </c>
      <c r="B1848" s="31">
        <f t="shared" si="440"/>
        <v>5</v>
      </c>
      <c r="C1848" s="1">
        <v>36650</v>
      </c>
      <c r="D1848">
        <f t="shared" si="441"/>
        <v>5</v>
      </c>
      <c r="E1848">
        <f t="shared" si="442"/>
        <v>2000</v>
      </c>
      <c r="F1848" s="19">
        <f t="shared" si="444"/>
        <v>0.1142000000000003</v>
      </c>
      <c r="G1848" s="19">
        <f t="shared" si="431"/>
        <v>-0.17449999999999921</v>
      </c>
      <c r="H1848" s="19">
        <f t="shared" si="432"/>
        <v>-1.5208333333333268E-2</v>
      </c>
      <c r="I1848" s="19">
        <f t="shared" si="433"/>
        <v>-0.18970833333333248</v>
      </c>
      <c r="J1848" s="21">
        <f>VLOOKUP(C1848,'Nymex hist.'!A:B,2,0)</f>
        <v>3.1070000000000002</v>
      </c>
      <c r="K1848" s="21">
        <f t="shared" si="443"/>
        <v>3.1369999999999996</v>
      </c>
      <c r="L1848" s="21">
        <f t="shared" si="445"/>
        <v>3.2511999999999999</v>
      </c>
      <c r="M1848" s="21">
        <f t="shared" si="434"/>
        <v>2.9692499999999993</v>
      </c>
      <c r="N1848" s="21">
        <f t="shared" si="435"/>
        <v>2.7947500000000001</v>
      </c>
      <c r="O1848" s="21">
        <f t="shared" si="436"/>
        <v>2.7795416666666668</v>
      </c>
      <c r="P1848" s="21">
        <f t="shared" si="437"/>
        <v>2.8070416666666667</v>
      </c>
      <c r="Q1848" s="21">
        <f t="shared" si="438"/>
        <v>2.8445416666666667</v>
      </c>
      <c r="R1848" s="8">
        <v>36650</v>
      </c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9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  <c r="BX1848" s="27"/>
      <c r="BY1848" s="27"/>
      <c r="BZ1848" s="27"/>
      <c r="CA1848" s="27"/>
      <c r="CB1848" s="27"/>
      <c r="CC1848" s="27"/>
      <c r="CD1848" s="27"/>
      <c r="CE1848" s="27"/>
      <c r="CF1848" s="27"/>
      <c r="CG1848" s="27"/>
      <c r="CH1848" s="27"/>
      <c r="CI1848" s="27"/>
      <c r="CJ1848" s="27"/>
      <c r="CK1848" s="27"/>
      <c r="CL1848" s="27"/>
      <c r="CM1848" s="27"/>
      <c r="CN1848" s="27"/>
      <c r="CO1848" s="27"/>
      <c r="CP1848" s="27"/>
      <c r="CQ1848" s="27"/>
      <c r="CR1848" s="27"/>
      <c r="CS1848" s="27"/>
      <c r="CT1848" s="27"/>
      <c r="CU1848" s="27"/>
      <c r="CV1848" s="27"/>
      <c r="CW1848" s="27"/>
      <c r="CX1848" s="27"/>
      <c r="CY1848" s="27"/>
      <c r="CZ1848" s="27"/>
      <c r="DA1848" s="27"/>
      <c r="DB1848" s="27"/>
      <c r="DC1848" s="27">
        <v>3.1070000000000002</v>
      </c>
      <c r="DD1848" s="27">
        <v>3.13</v>
      </c>
      <c r="DE1848" s="27">
        <v>3.145</v>
      </c>
      <c r="DF1848" s="27">
        <v>3.145</v>
      </c>
      <c r="DG1848" s="27">
        <v>3.1579999999999999</v>
      </c>
      <c r="DH1848" s="27">
        <v>3.258</v>
      </c>
      <c r="DI1848" s="27">
        <v>3.3580000000000001</v>
      </c>
      <c r="DJ1848" s="27">
        <v>3.375</v>
      </c>
      <c r="DK1848" s="27">
        <v>3.2149999999999999</v>
      </c>
      <c r="DL1848" s="27">
        <v>3.05</v>
      </c>
      <c r="DM1848" s="27">
        <v>2.8849999999999998</v>
      </c>
      <c r="DN1848" s="27">
        <v>2.84</v>
      </c>
      <c r="DO1848" s="27">
        <v>2.8380000000000001</v>
      </c>
      <c r="DP1848" s="27">
        <v>2.8380000000000001</v>
      </c>
      <c r="DQ1848" s="27">
        <v>2.8420000000000001</v>
      </c>
      <c r="DR1848" s="27">
        <v>2.8420000000000001</v>
      </c>
      <c r="DS1848" s="27">
        <v>2.863</v>
      </c>
      <c r="DT1848" s="27">
        <v>2.972</v>
      </c>
      <c r="DU1848" s="27">
        <v>3.0710000000000002</v>
      </c>
      <c r="DV1848" s="27">
        <v>3.0880000000000001</v>
      </c>
      <c r="DW1848" s="27">
        <v>2.9649999999999999</v>
      </c>
      <c r="DX1848" s="27">
        <v>2.8180000000000001</v>
      </c>
      <c r="DY1848" s="27">
        <v>2.718</v>
      </c>
      <c r="DZ1848" s="27">
        <v>2.6859999999999999</v>
      </c>
      <c r="EA1848" s="27">
        <v>2.681</v>
      </c>
      <c r="EB1848" s="27">
        <v>2.6829999999999998</v>
      </c>
      <c r="EC1848" s="27">
        <v>2.6909999999999998</v>
      </c>
      <c r="ED1848" s="27">
        <v>2.6869999999999998</v>
      </c>
      <c r="EE1848" s="27">
        <v>2.7109999999999999</v>
      </c>
      <c r="EF1848" s="27">
        <v>2.843</v>
      </c>
      <c r="EG1848" s="27">
        <v>2.9660000000000002</v>
      </c>
      <c r="EH1848" s="27">
        <v>2.99</v>
      </c>
      <c r="EI1848" s="27">
        <v>2.875</v>
      </c>
      <c r="EJ1848" s="27">
        <v>2.76</v>
      </c>
      <c r="EK1848" s="27">
        <v>2.66</v>
      </c>
      <c r="EL1848" s="27">
        <v>2.65</v>
      </c>
      <c r="EM1848" s="27">
        <v>2.7035</v>
      </c>
      <c r="EN1848" s="27">
        <v>2.7054999999999998</v>
      </c>
      <c r="EO1848" s="27">
        <v>2.7134999999999998</v>
      </c>
      <c r="EP1848" s="27">
        <v>2.7094999999999998</v>
      </c>
      <c r="EQ1848" s="27">
        <v>2.7334999999999998</v>
      </c>
      <c r="ER1848" s="27">
        <v>2.8654999999999999</v>
      </c>
      <c r="ES1848" s="27">
        <v>2.9885000000000002</v>
      </c>
      <c r="ET1848" s="27">
        <v>3.0095000000000001</v>
      </c>
      <c r="EU1848" s="27">
        <v>2.8984999999999999</v>
      </c>
      <c r="EV1848" s="27">
        <v>2.7865000000000002</v>
      </c>
      <c r="EW1848" s="27">
        <v>2.6894999999999998</v>
      </c>
      <c r="EX1848" s="27">
        <v>2.6804999999999999</v>
      </c>
      <c r="EY1848" s="27">
        <v>2.7349999999999999</v>
      </c>
      <c r="EZ1848" s="27">
        <v>2.7370000000000001</v>
      </c>
      <c r="FA1848" s="27">
        <v>2.7450000000000001</v>
      </c>
      <c r="FB1848" s="27">
        <v>2.74</v>
      </c>
      <c r="FC1848" s="27">
        <v>2.7629999999999999</v>
      </c>
      <c r="FD1848" s="27">
        <v>2.89</v>
      </c>
      <c r="FE1848" s="27">
        <v>3.01</v>
      </c>
      <c r="FF1848" s="27">
        <v>3.0390000000000001</v>
      </c>
      <c r="FG1848" s="27">
        <v>2.9319999999999999</v>
      </c>
      <c r="FH1848" s="27">
        <v>2.823</v>
      </c>
      <c r="FI1848" s="27">
        <v>2.7290000000000001</v>
      </c>
      <c r="FJ1848" s="27">
        <v>2.7210000000000001</v>
      </c>
      <c r="FK1848" s="27">
        <v>2.7765</v>
      </c>
      <c r="FL1848" s="27">
        <v>2.7785000000000002</v>
      </c>
      <c r="FM1848" s="27">
        <v>2.7865000000000002</v>
      </c>
      <c r="FN1848" s="27">
        <v>2.7805</v>
      </c>
      <c r="FO1848" s="27">
        <v>2.8025000000000002</v>
      </c>
      <c r="FP1848" s="27">
        <v>2.9245000000000001</v>
      </c>
      <c r="FQ1848" s="27">
        <v>3.0415000000000001</v>
      </c>
      <c r="FR1848" s="27">
        <v>3.0785</v>
      </c>
      <c r="FS1848" s="27">
        <v>2.9754999999999998</v>
      </c>
      <c r="FT1848" s="27">
        <v>2.8694999999999999</v>
      </c>
      <c r="FU1848" s="27">
        <v>2.7785000000000002</v>
      </c>
      <c r="FV1848" s="27">
        <v>2.7715000000000001</v>
      </c>
      <c r="FW1848" s="27"/>
      <c r="FX1848" s="27"/>
      <c r="FY1848" s="27"/>
      <c r="FZ1848" s="27"/>
      <c r="GA1848" s="27"/>
      <c r="GB1848" s="27"/>
      <c r="GC1848" s="27"/>
      <c r="GD1848" s="27"/>
      <c r="GE1848" s="27"/>
      <c r="GF1848" s="27"/>
      <c r="GG1848" s="27"/>
      <c r="GH1848" s="27"/>
      <c r="GI1848" s="27"/>
      <c r="GJ1848" s="27"/>
      <c r="GK1848" s="27"/>
      <c r="GL1848" s="27"/>
      <c r="GM1848" s="27"/>
      <c r="GN1848" s="27"/>
      <c r="GO1848" s="27"/>
      <c r="GP1848" s="27"/>
      <c r="GQ1848" s="27"/>
    </row>
    <row r="1849" spans="1:199" customFormat="1" x14ac:dyDescent="0.2">
      <c r="A1849">
        <f t="shared" si="439"/>
        <v>5</v>
      </c>
      <c r="B1849">
        <f t="shared" si="440"/>
        <v>5</v>
      </c>
      <c r="C1849" s="1">
        <v>36651</v>
      </c>
      <c r="D1849">
        <f t="shared" si="441"/>
        <v>5</v>
      </c>
      <c r="E1849">
        <f t="shared" si="442"/>
        <v>2000</v>
      </c>
      <c r="F1849" s="17">
        <f t="shared" si="444"/>
        <v>0.1339999999999999</v>
      </c>
      <c r="G1849" s="16">
        <f t="shared" si="431"/>
        <v>-0.16849999999999987</v>
      </c>
      <c r="H1849" s="16">
        <f t="shared" si="432"/>
        <v>-1.5625000000000444E-2</v>
      </c>
      <c r="I1849" s="16">
        <f t="shared" si="433"/>
        <v>-0.18412500000000032</v>
      </c>
      <c r="J1849" s="7">
        <f>VLOOKUP(C1849,'Nymex hist.'!A:B,2,0)</f>
        <v>3.0249999999999999</v>
      </c>
      <c r="K1849" s="11">
        <f t="shared" si="443"/>
        <v>3.0649999999999999</v>
      </c>
      <c r="L1849" s="11">
        <f t="shared" si="445"/>
        <v>3.1989999999999998</v>
      </c>
      <c r="M1849" s="9">
        <f t="shared" si="434"/>
        <v>2.93825</v>
      </c>
      <c r="N1849" s="9">
        <f t="shared" si="435"/>
        <v>2.7697500000000002</v>
      </c>
      <c r="O1849" s="9">
        <f t="shared" si="436"/>
        <v>2.7541249999999997</v>
      </c>
      <c r="P1849" s="9">
        <f t="shared" si="437"/>
        <v>2.781625</v>
      </c>
      <c r="Q1849" s="9">
        <f t="shared" si="438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x14ac:dyDescent="0.2">
      <c r="A1850">
        <f t="shared" si="439"/>
        <v>1</v>
      </c>
      <c r="B1850">
        <f t="shared" si="440"/>
        <v>5</v>
      </c>
      <c r="C1850" s="1">
        <v>36654</v>
      </c>
      <c r="D1850">
        <f t="shared" si="441"/>
        <v>5</v>
      </c>
      <c r="E1850">
        <f t="shared" si="442"/>
        <v>2000</v>
      </c>
      <c r="F1850" s="17">
        <f t="shared" si="444"/>
        <v>8.8400000000000034E-2</v>
      </c>
      <c r="G1850" s="16">
        <f t="shared" si="431"/>
        <v>-0.18566666666666709</v>
      </c>
      <c r="H1850" s="16">
        <f t="shared" si="432"/>
        <v>-1.8499999999999961E-2</v>
      </c>
      <c r="I1850" s="16">
        <f t="shared" si="433"/>
        <v>-0.20416666666666705</v>
      </c>
      <c r="J1850" s="7">
        <f>VLOOKUP(C1850,'Nymex hist.'!A:B,2,0)</f>
        <v>3.17</v>
      </c>
      <c r="K1850" s="11">
        <f t="shared" si="443"/>
        <v>3.194</v>
      </c>
      <c r="L1850" s="11">
        <f t="shared" si="445"/>
        <v>3.2824</v>
      </c>
      <c r="M1850" s="9">
        <f t="shared" si="434"/>
        <v>2.9918333333333336</v>
      </c>
      <c r="N1850" s="9">
        <f t="shared" si="435"/>
        <v>2.8061666666666665</v>
      </c>
      <c r="O1850" s="9">
        <f t="shared" si="436"/>
        <v>2.7876666666666665</v>
      </c>
      <c r="P1850" s="9">
        <f t="shared" si="437"/>
        <v>2.8126666666666669</v>
      </c>
      <c r="Q1850" s="9">
        <f t="shared" si="438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x14ac:dyDescent="0.2">
      <c r="A1851">
        <f t="shared" si="439"/>
        <v>2</v>
      </c>
      <c r="B1851">
        <f t="shared" si="440"/>
        <v>5</v>
      </c>
      <c r="C1851" s="1">
        <v>36655</v>
      </c>
      <c r="D1851">
        <f t="shared" si="441"/>
        <v>5</v>
      </c>
      <c r="E1851">
        <f t="shared" si="442"/>
        <v>2000</v>
      </c>
      <c r="F1851" s="17">
        <f t="shared" si="444"/>
        <v>9.1000000000000192E-2</v>
      </c>
      <c r="G1851" s="16">
        <f t="shared" si="431"/>
        <v>-0.19358333333333411</v>
      </c>
      <c r="H1851" s="16">
        <f t="shared" si="432"/>
        <v>-1.8499999999999517E-2</v>
      </c>
      <c r="I1851" s="16">
        <f t="shared" si="433"/>
        <v>-0.21208333333333362</v>
      </c>
      <c r="J1851" s="7">
        <f>VLOOKUP(C1851,'Nymex hist.'!A:B,2,0)</f>
        <v>3.1829999999999998</v>
      </c>
      <c r="K1851" s="11">
        <f t="shared" si="443"/>
        <v>3.2076000000000002</v>
      </c>
      <c r="L1851" s="11">
        <f t="shared" si="445"/>
        <v>3.2986000000000004</v>
      </c>
      <c r="M1851" s="9">
        <f t="shared" si="434"/>
        <v>3.0067500000000003</v>
      </c>
      <c r="N1851" s="9">
        <f t="shared" si="435"/>
        <v>2.8131666666666661</v>
      </c>
      <c r="O1851" s="9">
        <f t="shared" si="436"/>
        <v>2.7946666666666666</v>
      </c>
      <c r="P1851" s="9">
        <f t="shared" si="437"/>
        <v>2.8196666666666665</v>
      </c>
      <c r="Q1851" s="9">
        <f t="shared" si="438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x14ac:dyDescent="0.2">
      <c r="A1852">
        <f t="shared" si="439"/>
        <v>3</v>
      </c>
      <c r="B1852">
        <f t="shared" si="440"/>
        <v>5</v>
      </c>
      <c r="C1852" s="1">
        <v>36656</v>
      </c>
      <c r="D1852">
        <f t="shared" si="441"/>
        <v>5</v>
      </c>
      <c r="E1852">
        <f t="shared" si="442"/>
        <v>2000</v>
      </c>
      <c r="F1852" s="17">
        <f t="shared" si="444"/>
        <v>7.0000000000000284E-2</v>
      </c>
      <c r="G1852" s="16">
        <f t="shared" si="431"/>
        <v>-0.2283333333333335</v>
      </c>
      <c r="H1852" s="16">
        <f t="shared" si="432"/>
        <v>-2.3916666666666586E-2</v>
      </c>
      <c r="I1852" s="16">
        <f t="shared" si="433"/>
        <v>-0.25225000000000009</v>
      </c>
      <c r="J1852" s="7">
        <f>VLOOKUP(C1852,'Nymex hist.'!A:B,2,0)</f>
        <v>3.3170000000000002</v>
      </c>
      <c r="K1852" s="11">
        <f t="shared" si="443"/>
        <v>3.3348</v>
      </c>
      <c r="L1852" s="11">
        <f t="shared" si="445"/>
        <v>3.4048000000000003</v>
      </c>
      <c r="M1852" s="9">
        <f t="shared" si="434"/>
        <v>3.0762499999999999</v>
      </c>
      <c r="N1852" s="9">
        <f t="shared" si="435"/>
        <v>2.8479166666666664</v>
      </c>
      <c r="O1852" s="9">
        <f t="shared" si="436"/>
        <v>2.8239999999999998</v>
      </c>
      <c r="P1852" s="9">
        <f t="shared" si="437"/>
        <v>2.8490000000000002</v>
      </c>
      <c r="Q1852" s="9">
        <f t="shared" si="438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">
      <c r="A1853" s="31">
        <f t="shared" si="439"/>
        <v>4</v>
      </c>
      <c r="B1853" s="31">
        <f t="shared" si="440"/>
        <v>5</v>
      </c>
      <c r="C1853" s="1">
        <v>36657</v>
      </c>
      <c r="D1853">
        <f t="shared" si="441"/>
        <v>5</v>
      </c>
      <c r="E1853">
        <f t="shared" si="442"/>
        <v>2000</v>
      </c>
      <c r="F1853" s="19">
        <f t="shared" si="444"/>
        <v>8.1199999999999495E-2</v>
      </c>
      <c r="G1853" s="19">
        <f t="shared" si="431"/>
        <v>-0.25858333333333317</v>
      </c>
      <c r="H1853" s="19">
        <f t="shared" si="432"/>
        <v>-2.925000000000022E-2</v>
      </c>
      <c r="I1853" s="19">
        <f t="shared" si="433"/>
        <v>-0.28783333333333339</v>
      </c>
      <c r="J1853" s="21">
        <f>VLOOKUP(C1853,'Nymex hist.'!A:B,2,0)</f>
        <v>3.3519999999999999</v>
      </c>
      <c r="K1853" s="21">
        <f t="shared" si="443"/>
        <v>3.3768000000000002</v>
      </c>
      <c r="L1853" s="21">
        <f t="shared" si="445"/>
        <v>3.4579999999999997</v>
      </c>
      <c r="M1853" s="21">
        <f t="shared" si="434"/>
        <v>3.1188333333333333</v>
      </c>
      <c r="N1853" s="21">
        <f t="shared" si="435"/>
        <v>2.8602500000000002</v>
      </c>
      <c r="O1853" s="21">
        <f t="shared" si="436"/>
        <v>2.831</v>
      </c>
      <c r="P1853" s="21">
        <f t="shared" si="437"/>
        <v>2.8560000000000003</v>
      </c>
      <c r="Q1853" s="21">
        <f t="shared" si="438"/>
        <v>2.891</v>
      </c>
      <c r="R1853" s="8">
        <v>36657</v>
      </c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9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  <c r="BX1853" s="27"/>
      <c r="BY1853" s="27"/>
      <c r="BZ1853" s="27"/>
      <c r="CA1853" s="27"/>
      <c r="CB1853" s="27"/>
      <c r="CC1853" s="27"/>
      <c r="CD1853" s="27"/>
      <c r="CE1853" s="27"/>
      <c r="CF1853" s="27"/>
      <c r="CG1853" s="27"/>
      <c r="CH1853" s="27"/>
      <c r="CI1853" s="27"/>
      <c r="CJ1853" s="27"/>
      <c r="CK1853" s="27"/>
      <c r="CL1853" s="27"/>
      <c r="CM1853" s="27"/>
      <c r="CN1853" s="27"/>
      <c r="CO1853" s="27"/>
      <c r="CP1853" s="27"/>
      <c r="CQ1853" s="27"/>
      <c r="CR1853" s="27"/>
      <c r="CS1853" s="27"/>
      <c r="CT1853" s="27"/>
      <c r="CU1853" s="27"/>
      <c r="CV1853" s="27"/>
      <c r="CW1853" s="27"/>
      <c r="CX1853" s="27"/>
      <c r="CY1853" s="27"/>
      <c r="CZ1853" s="27"/>
      <c r="DA1853" s="27"/>
      <c r="DB1853" s="27"/>
      <c r="DC1853" s="27">
        <v>3.3519999999999999</v>
      </c>
      <c r="DD1853" s="27">
        <v>3.3740000000000001</v>
      </c>
      <c r="DE1853" s="27">
        <v>3.387</v>
      </c>
      <c r="DF1853" s="27">
        <v>3.38</v>
      </c>
      <c r="DG1853" s="27">
        <v>3.391</v>
      </c>
      <c r="DH1853" s="27">
        <v>3.484</v>
      </c>
      <c r="DI1853" s="27">
        <v>3.5750000000000002</v>
      </c>
      <c r="DJ1853" s="27">
        <v>3.5870000000000002</v>
      </c>
      <c r="DK1853" s="27">
        <v>3.4140000000000001</v>
      </c>
      <c r="DL1853" s="27">
        <v>3.23</v>
      </c>
      <c r="DM1853" s="27">
        <v>3.0449999999999999</v>
      </c>
      <c r="DN1853" s="27">
        <v>2.99</v>
      </c>
      <c r="DO1853" s="27">
        <v>2.9750000000000001</v>
      </c>
      <c r="DP1853" s="27">
        <v>2.976</v>
      </c>
      <c r="DQ1853" s="27">
        <v>2.98</v>
      </c>
      <c r="DR1853" s="27">
        <v>2.9740000000000002</v>
      </c>
      <c r="DS1853" s="27">
        <v>2.992</v>
      </c>
      <c r="DT1853" s="27">
        <v>3.0870000000000002</v>
      </c>
      <c r="DU1853" s="27">
        <v>3.1760000000000002</v>
      </c>
      <c r="DV1853" s="27">
        <v>3.1930000000000001</v>
      </c>
      <c r="DW1853" s="27">
        <v>3.0579999999999998</v>
      </c>
      <c r="DX1853" s="27">
        <v>2.9049999999999998</v>
      </c>
      <c r="DY1853" s="27">
        <v>2.78</v>
      </c>
      <c r="DZ1853" s="27">
        <v>2.7450000000000001</v>
      </c>
      <c r="EA1853" s="27">
        <v>2.7370000000000001</v>
      </c>
      <c r="EB1853" s="27">
        <v>2.7370000000000001</v>
      </c>
      <c r="EC1853" s="27">
        <v>2.7450000000000001</v>
      </c>
      <c r="ED1853" s="27">
        <v>2.7410000000000001</v>
      </c>
      <c r="EE1853" s="27">
        <v>2.7650000000000001</v>
      </c>
      <c r="EF1853" s="27">
        <v>2.8969999999999998</v>
      </c>
      <c r="EG1853" s="27">
        <v>3.02</v>
      </c>
      <c r="EH1853" s="27">
        <v>3.0419999999999998</v>
      </c>
      <c r="EI1853" s="27">
        <v>2.927</v>
      </c>
      <c r="EJ1853" s="27">
        <v>2.8119999999999998</v>
      </c>
      <c r="EK1853" s="27">
        <v>2.7120000000000002</v>
      </c>
      <c r="EL1853" s="27">
        <v>2.6970000000000001</v>
      </c>
      <c r="EM1853" s="27">
        <v>2.7570000000000001</v>
      </c>
      <c r="EN1853" s="27">
        <v>2.7570000000000001</v>
      </c>
      <c r="EO1853" s="27">
        <v>2.7650000000000001</v>
      </c>
      <c r="EP1853" s="27">
        <v>2.7610000000000001</v>
      </c>
      <c r="EQ1853" s="27">
        <v>2.7850000000000001</v>
      </c>
      <c r="ER1853" s="27">
        <v>2.9169999999999998</v>
      </c>
      <c r="ES1853" s="27">
        <v>3.04</v>
      </c>
      <c r="ET1853" s="27">
        <v>3.0590000000000002</v>
      </c>
      <c r="EU1853" s="27">
        <v>2.948</v>
      </c>
      <c r="EV1853" s="27">
        <v>2.8359999999999999</v>
      </c>
      <c r="EW1853" s="27">
        <v>2.7389999999999999</v>
      </c>
      <c r="EX1853" s="27">
        <v>2.7250000000000001</v>
      </c>
      <c r="EY1853" s="27">
        <v>2.786</v>
      </c>
      <c r="EZ1853" s="27">
        <v>2.786</v>
      </c>
      <c r="FA1853" s="27">
        <v>2.794</v>
      </c>
      <c r="FB1853" s="27">
        <v>2.7890000000000001</v>
      </c>
      <c r="FC1853" s="27">
        <v>2.8119999999999998</v>
      </c>
      <c r="FD1853" s="27">
        <v>2.9390000000000001</v>
      </c>
      <c r="FE1853" s="27">
        <v>3.0590000000000002</v>
      </c>
      <c r="FF1853" s="27">
        <v>3.0859999999999999</v>
      </c>
      <c r="FG1853" s="27">
        <v>2.9790000000000001</v>
      </c>
      <c r="FH1853" s="27">
        <v>2.87</v>
      </c>
      <c r="FI1853" s="27">
        <v>2.7759999999999998</v>
      </c>
      <c r="FJ1853" s="27">
        <v>2.7629999999999999</v>
      </c>
      <c r="FK1853" s="27">
        <v>2.8250000000000002</v>
      </c>
      <c r="FL1853" s="27">
        <v>2.8250000000000002</v>
      </c>
      <c r="FM1853" s="27">
        <v>2.8330000000000002</v>
      </c>
      <c r="FN1853" s="27">
        <v>2.827</v>
      </c>
      <c r="FO1853" s="27">
        <v>2.8490000000000002</v>
      </c>
      <c r="FP1853" s="27">
        <v>2.9710000000000001</v>
      </c>
      <c r="FQ1853" s="27">
        <v>3.0880000000000001</v>
      </c>
      <c r="FR1853" s="27">
        <v>3.1230000000000002</v>
      </c>
      <c r="FS1853" s="27">
        <v>3.02</v>
      </c>
      <c r="FT1853" s="27">
        <v>2.9140000000000001</v>
      </c>
      <c r="FU1853" s="27">
        <v>2.823</v>
      </c>
      <c r="FV1853" s="27">
        <v>2.8109999999999999</v>
      </c>
      <c r="FW1853" s="27"/>
      <c r="FX1853" s="27"/>
      <c r="FY1853" s="27"/>
      <c r="FZ1853" s="27"/>
      <c r="GA1853" s="27"/>
      <c r="GB1853" s="27"/>
      <c r="GC1853" s="27"/>
      <c r="GD1853" s="27"/>
      <c r="GE1853" s="27"/>
      <c r="GF1853" s="27"/>
      <c r="GG1853" s="27"/>
      <c r="GH1853" s="27"/>
      <c r="GI1853" s="27"/>
      <c r="GJ1853" s="27"/>
      <c r="GK1853" s="27"/>
      <c r="GL1853" s="27"/>
      <c r="GM1853" s="27"/>
      <c r="GN1853" s="27"/>
      <c r="GO1853" s="27"/>
      <c r="GP1853" s="27"/>
      <c r="GQ1853" s="27"/>
    </row>
    <row r="1854" spans="1:199" customFormat="1" x14ac:dyDescent="0.2">
      <c r="A1854">
        <f t="shared" si="439"/>
        <v>5</v>
      </c>
      <c r="B1854">
        <f t="shared" si="440"/>
        <v>5</v>
      </c>
      <c r="C1854" s="1">
        <v>36658</v>
      </c>
      <c r="D1854">
        <f t="shared" si="441"/>
        <v>5</v>
      </c>
      <c r="E1854">
        <f t="shared" si="442"/>
        <v>2000</v>
      </c>
      <c r="F1854" s="17">
        <f t="shared" si="444"/>
        <v>9.7399999999999487E-2</v>
      </c>
      <c r="G1854" s="16">
        <f t="shared" si="431"/>
        <v>-0.26100000000000056</v>
      </c>
      <c r="H1854" s="16">
        <f t="shared" si="432"/>
        <v>-3.4916666666666263E-2</v>
      </c>
      <c r="I1854" s="16">
        <f t="shared" si="433"/>
        <v>-0.29591666666666683</v>
      </c>
      <c r="J1854" s="7">
        <f>VLOOKUP(C1854,'Nymex hist.'!A:B,2,0)</f>
        <v>3.3540000000000001</v>
      </c>
      <c r="K1854" s="11">
        <f t="shared" si="443"/>
        <v>3.3834000000000004</v>
      </c>
      <c r="L1854" s="11">
        <f t="shared" si="445"/>
        <v>3.4807999999999999</v>
      </c>
      <c r="M1854" s="9">
        <f t="shared" si="434"/>
        <v>3.140166666666667</v>
      </c>
      <c r="N1854" s="9">
        <f t="shared" si="435"/>
        <v>2.8791666666666664</v>
      </c>
      <c r="O1854" s="9">
        <f t="shared" si="436"/>
        <v>2.8442500000000002</v>
      </c>
      <c r="P1854" s="9">
        <f t="shared" si="437"/>
        <v>2.8692499999999996</v>
      </c>
      <c r="Q1854" s="9">
        <f t="shared" si="438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x14ac:dyDescent="0.2">
      <c r="A1855">
        <f t="shared" si="439"/>
        <v>1</v>
      </c>
      <c r="B1855">
        <f t="shared" si="440"/>
        <v>5</v>
      </c>
      <c r="C1855" s="1">
        <v>36661</v>
      </c>
      <c r="D1855">
        <f t="shared" si="441"/>
        <v>5</v>
      </c>
      <c r="E1855">
        <f t="shared" si="442"/>
        <v>2000</v>
      </c>
      <c r="F1855" s="17">
        <f t="shared" si="444"/>
        <v>0.10860000000000003</v>
      </c>
      <c r="G1855" s="16">
        <f t="shared" si="431"/>
        <v>-0.27658333333333296</v>
      </c>
      <c r="H1855" s="16">
        <f t="shared" si="432"/>
        <v>-3.6833333333333051E-2</v>
      </c>
      <c r="I1855" s="16">
        <f t="shared" si="433"/>
        <v>-0.31341666666666601</v>
      </c>
      <c r="J1855" s="7">
        <f>VLOOKUP(C1855,'Nymex hist.'!A:B,2,0)</f>
        <v>3.3959999999999999</v>
      </c>
      <c r="K1855" s="11">
        <f t="shared" si="443"/>
        <v>3.431</v>
      </c>
      <c r="L1855" s="11">
        <f t="shared" si="445"/>
        <v>3.5396000000000001</v>
      </c>
      <c r="M1855" s="9">
        <f t="shared" si="434"/>
        <v>3.1826666666666665</v>
      </c>
      <c r="N1855" s="9">
        <f t="shared" si="435"/>
        <v>2.9060833333333336</v>
      </c>
      <c r="O1855" s="9">
        <f t="shared" si="436"/>
        <v>2.8692500000000005</v>
      </c>
      <c r="P1855" s="9">
        <f t="shared" si="437"/>
        <v>2.8942499999999995</v>
      </c>
      <c r="Q1855" s="9">
        <f t="shared" si="438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x14ac:dyDescent="0.2">
      <c r="A1856">
        <f t="shared" si="439"/>
        <v>2</v>
      </c>
      <c r="B1856">
        <f t="shared" si="440"/>
        <v>5</v>
      </c>
      <c r="C1856" s="1">
        <v>36662</v>
      </c>
      <c r="D1856">
        <f t="shared" si="441"/>
        <v>5</v>
      </c>
      <c r="E1856">
        <f t="shared" si="442"/>
        <v>2000</v>
      </c>
      <c r="F1856" s="17">
        <f t="shared" si="444"/>
        <v>0.12640000000000029</v>
      </c>
      <c r="G1856" s="16">
        <f t="shared" si="431"/>
        <v>-0.29599999999999982</v>
      </c>
      <c r="H1856" s="16">
        <f t="shared" si="432"/>
        <v>-5.6666666666666643E-2</v>
      </c>
      <c r="I1856" s="16">
        <f t="shared" si="433"/>
        <v>-0.35266666666666646</v>
      </c>
      <c r="J1856" s="7">
        <f>VLOOKUP(C1856,'Nymex hist.'!A:B,2,0)</f>
        <v>3.448</v>
      </c>
      <c r="K1856" s="11">
        <f t="shared" si="443"/>
        <v>3.4861999999999993</v>
      </c>
      <c r="L1856" s="11">
        <f t="shared" si="445"/>
        <v>3.6125999999999996</v>
      </c>
      <c r="M1856" s="9">
        <f t="shared" si="434"/>
        <v>3.25475</v>
      </c>
      <c r="N1856" s="9">
        <f t="shared" si="435"/>
        <v>2.9587500000000002</v>
      </c>
      <c r="O1856" s="9">
        <f t="shared" si="436"/>
        <v>2.9020833333333336</v>
      </c>
      <c r="P1856" s="9">
        <f t="shared" si="437"/>
        <v>2.9220833333333336</v>
      </c>
      <c r="Q1856" s="9">
        <f t="shared" si="438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x14ac:dyDescent="0.2">
      <c r="A1857">
        <f t="shared" si="439"/>
        <v>3</v>
      </c>
      <c r="B1857">
        <f t="shared" si="440"/>
        <v>5</v>
      </c>
      <c r="C1857" s="1">
        <v>36663</v>
      </c>
      <c r="D1857">
        <f t="shared" si="441"/>
        <v>5</v>
      </c>
      <c r="E1857">
        <f t="shared" si="442"/>
        <v>2000</v>
      </c>
      <c r="F1857" s="17">
        <f t="shared" si="444"/>
        <v>9.3400000000000816E-2</v>
      </c>
      <c r="G1857" s="16">
        <f t="shared" si="431"/>
        <v>-0.33700000000000108</v>
      </c>
      <c r="H1857" s="16">
        <f t="shared" si="432"/>
        <v>-8.9666666666666561E-2</v>
      </c>
      <c r="I1857" s="16">
        <f t="shared" si="433"/>
        <v>-0.42666666666666764</v>
      </c>
      <c r="J1857" s="7">
        <f>VLOOKUP(C1857,'Nymex hist.'!A:B,2,0)</f>
        <v>3.6890000000000001</v>
      </c>
      <c r="K1857" s="11">
        <f t="shared" si="443"/>
        <v>3.7161999999999997</v>
      </c>
      <c r="L1857" s="11">
        <f t="shared" si="445"/>
        <v>3.8096000000000005</v>
      </c>
      <c r="M1857" s="9">
        <f t="shared" si="434"/>
        <v>3.3958333333333339</v>
      </c>
      <c r="N1857" s="9">
        <f t="shared" si="435"/>
        <v>3.0588333333333328</v>
      </c>
      <c r="O1857" s="9">
        <f t="shared" si="436"/>
        <v>2.9691666666666663</v>
      </c>
      <c r="P1857" s="9">
        <f t="shared" si="437"/>
        <v>2.9691666666666667</v>
      </c>
      <c r="Q1857" s="9">
        <f t="shared" si="438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">
      <c r="A1858" s="31">
        <f t="shared" si="439"/>
        <v>4</v>
      </c>
      <c r="B1858" s="31">
        <f t="shared" si="440"/>
        <v>5</v>
      </c>
      <c r="C1858" s="1">
        <v>36664</v>
      </c>
      <c r="D1858">
        <f t="shared" si="441"/>
        <v>5</v>
      </c>
      <c r="E1858">
        <f t="shared" si="442"/>
        <v>2000</v>
      </c>
      <c r="F1858" s="19">
        <f t="shared" si="444"/>
        <v>9.0199999999999392E-2</v>
      </c>
      <c r="G1858" s="19">
        <f t="shared" si="431"/>
        <v>-0.32558333333333378</v>
      </c>
      <c r="H1858" s="19">
        <f t="shared" si="432"/>
        <v>-9.2166666666666064E-2</v>
      </c>
      <c r="I1858" s="19">
        <f t="shared" si="433"/>
        <v>-0.41774999999999984</v>
      </c>
      <c r="J1858" s="21">
        <f>VLOOKUP(C1858,'Nymex hist.'!A:B,2,0)</f>
        <v>3.71</v>
      </c>
      <c r="K1858" s="21">
        <f t="shared" si="443"/>
        <v>3.7236000000000002</v>
      </c>
      <c r="L1858" s="21">
        <f t="shared" si="445"/>
        <v>3.8137999999999996</v>
      </c>
      <c r="M1858" s="21">
        <f t="shared" si="434"/>
        <v>3.4141666666666666</v>
      </c>
      <c r="N1858" s="21">
        <f t="shared" si="435"/>
        <v>3.0885833333333328</v>
      </c>
      <c r="O1858" s="21">
        <f t="shared" si="436"/>
        <v>2.9964166666666667</v>
      </c>
      <c r="P1858" s="21">
        <f t="shared" si="437"/>
        <v>2.9914166666666664</v>
      </c>
      <c r="Q1858" s="21">
        <f t="shared" si="438"/>
        <v>3.0114166666666669</v>
      </c>
      <c r="R1858" s="8">
        <v>36664</v>
      </c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9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  <c r="BX1858" s="27"/>
      <c r="BY1858" s="27"/>
      <c r="BZ1858" s="27"/>
      <c r="CA1858" s="27"/>
      <c r="CB1858" s="27"/>
      <c r="CC1858" s="27"/>
      <c r="CD1858" s="27"/>
      <c r="CE1858" s="27"/>
      <c r="CF1858" s="27"/>
      <c r="CG1858" s="27"/>
      <c r="CH1858" s="27"/>
      <c r="CI1858" s="27"/>
      <c r="CJ1858" s="27"/>
      <c r="CK1858" s="27"/>
      <c r="CL1858" s="27"/>
      <c r="CM1858" s="27"/>
      <c r="CN1858" s="27"/>
      <c r="CO1858" s="27"/>
      <c r="CP1858" s="27"/>
      <c r="CQ1858" s="27"/>
      <c r="CR1858" s="27"/>
      <c r="CS1858" s="27"/>
      <c r="CT1858" s="27"/>
      <c r="CU1858" s="27"/>
      <c r="CV1858" s="27"/>
      <c r="CW1858" s="27"/>
      <c r="CX1858" s="27"/>
      <c r="CY1858" s="27"/>
      <c r="CZ1858" s="27"/>
      <c r="DA1858" s="27"/>
      <c r="DB1858" s="27"/>
      <c r="DC1858" s="27">
        <v>3.71</v>
      </c>
      <c r="DD1858" s="27">
        <v>3.718</v>
      </c>
      <c r="DE1858" s="27">
        <v>3.7280000000000002</v>
      </c>
      <c r="DF1858" s="27">
        <v>3.72</v>
      </c>
      <c r="DG1858" s="27">
        <v>3.742</v>
      </c>
      <c r="DH1858" s="27">
        <v>3.8439999999999999</v>
      </c>
      <c r="DI1858" s="27">
        <v>3.9449999999999998</v>
      </c>
      <c r="DJ1858" s="27">
        <v>3.9550000000000001</v>
      </c>
      <c r="DK1858" s="27">
        <v>3.7629999999999999</v>
      </c>
      <c r="DL1858" s="27">
        <v>3.5619999999999998</v>
      </c>
      <c r="DM1858" s="27">
        <v>3.3479999999999999</v>
      </c>
      <c r="DN1858" s="27">
        <v>3.2629999999999999</v>
      </c>
      <c r="DO1858" s="27">
        <v>3.2410000000000001</v>
      </c>
      <c r="DP1858" s="27">
        <v>3.2450000000000001</v>
      </c>
      <c r="DQ1858" s="27">
        <v>3.2480000000000002</v>
      </c>
      <c r="DR1858" s="27">
        <v>3.25</v>
      </c>
      <c r="DS1858" s="27">
        <v>3.2709999999999999</v>
      </c>
      <c r="DT1858" s="27">
        <v>3.367</v>
      </c>
      <c r="DU1858" s="27">
        <v>3.4569999999999999</v>
      </c>
      <c r="DV1858" s="27">
        <v>3.47</v>
      </c>
      <c r="DW1858" s="27">
        <v>3.3359999999999999</v>
      </c>
      <c r="DX1858" s="27">
        <v>3.1669999999999998</v>
      </c>
      <c r="DY1858" s="27">
        <v>3.02</v>
      </c>
      <c r="DZ1858" s="27">
        <v>2.97</v>
      </c>
      <c r="EA1858" s="27">
        <v>2.95</v>
      </c>
      <c r="EB1858" s="27">
        <v>2.9470000000000001</v>
      </c>
      <c r="EC1858" s="27">
        <v>2.9550000000000001</v>
      </c>
      <c r="ED1858" s="27">
        <v>2.9510000000000001</v>
      </c>
      <c r="EE1858" s="27">
        <v>2.9750000000000001</v>
      </c>
      <c r="EF1858" s="27">
        <v>3.1019999999999999</v>
      </c>
      <c r="EG1858" s="27">
        <v>3.22</v>
      </c>
      <c r="EH1858" s="27">
        <v>3.24</v>
      </c>
      <c r="EI1858" s="27">
        <v>3.1150000000000002</v>
      </c>
      <c r="EJ1858" s="27">
        <v>2.9769999999999999</v>
      </c>
      <c r="EK1858" s="27">
        <v>2.84</v>
      </c>
      <c r="EL1858" s="27">
        <v>2.8250000000000002</v>
      </c>
      <c r="EM1858" s="27">
        <v>2.93</v>
      </c>
      <c r="EN1858" s="27">
        <v>2.927</v>
      </c>
      <c r="EO1858" s="27">
        <v>2.9350000000000001</v>
      </c>
      <c r="EP1858" s="27">
        <v>2.931</v>
      </c>
      <c r="EQ1858" s="27">
        <v>2.9550000000000001</v>
      </c>
      <c r="ER1858" s="27">
        <v>3.0819999999999999</v>
      </c>
      <c r="ES1858" s="27">
        <v>3.2</v>
      </c>
      <c r="ET1858" s="27">
        <v>3.2269999999999999</v>
      </c>
      <c r="EU1858" s="27">
        <v>3.1059999999999999</v>
      </c>
      <c r="EV1858" s="27">
        <v>2.9710000000000001</v>
      </c>
      <c r="EW1858" s="27">
        <v>2.8370000000000002</v>
      </c>
      <c r="EX1858" s="27">
        <v>2.823</v>
      </c>
      <c r="EY1858" s="27">
        <v>2.9289999999999998</v>
      </c>
      <c r="EZ1858" s="27">
        <v>2.9260000000000002</v>
      </c>
      <c r="FA1858" s="27">
        <v>2.9340000000000002</v>
      </c>
      <c r="FB1858" s="27">
        <v>2.9289999999999998</v>
      </c>
      <c r="FC1858" s="27">
        <v>2.952</v>
      </c>
      <c r="FD1858" s="27">
        <v>3.0739999999999998</v>
      </c>
      <c r="FE1858" s="27">
        <v>3.1890000000000001</v>
      </c>
      <c r="FF1858" s="27">
        <v>3.2389999999999999</v>
      </c>
      <c r="FG1858" s="27">
        <v>3.1219999999999999</v>
      </c>
      <c r="FH1858" s="27">
        <v>2.99</v>
      </c>
      <c r="FI1858" s="27">
        <v>2.859</v>
      </c>
      <c r="FJ1858" s="27">
        <v>2.8460000000000001</v>
      </c>
      <c r="FK1858" s="27">
        <v>2.9529999999999998</v>
      </c>
      <c r="FL1858" s="27">
        <v>2.95</v>
      </c>
      <c r="FM1858" s="27">
        <v>2.9580000000000002</v>
      </c>
      <c r="FN1858" s="27">
        <v>2.952</v>
      </c>
      <c r="FO1858" s="27">
        <v>2.9740000000000002</v>
      </c>
      <c r="FP1858" s="27">
        <v>3.0910000000000002</v>
      </c>
      <c r="FQ1858" s="27">
        <v>3.2029999999999998</v>
      </c>
      <c r="FR1858" s="27">
        <v>3.266</v>
      </c>
      <c r="FS1858" s="27">
        <v>3.153</v>
      </c>
      <c r="FT1858" s="27">
        <v>3.024</v>
      </c>
      <c r="FU1858" s="27">
        <v>2.8959999999999999</v>
      </c>
      <c r="FV1858" s="27">
        <v>2.8839999999999999</v>
      </c>
      <c r="FW1858" s="27"/>
      <c r="FX1858" s="27"/>
      <c r="FY1858" s="27"/>
      <c r="FZ1858" s="27"/>
      <c r="GA1858" s="27"/>
      <c r="GB1858" s="27"/>
      <c r="GC1858" s="27"/>
      <c r="GD1858" s="27"/>
      <c r="GE1858" s="27"/>
      <c r="GF1858" s="27"/>
      <c r="GG1858" s="27"/>
      <c r="GH1858" s="27"/>
      <c r="GI1858" s="27"/>
      <c r="GJ1858" s="27"/>
      <c r="GK1858" s="27"/>
      <c r="GL1858" s="27"/>
      <c r="GM1858" s="27"/>
      <c r="GN1858" s="27"/>
      <c r="GO1858" s="27"/>
      <c r="GP1858" s="27"/>
      <c r="GQ1858" s="27"/>
    </row>
    <row r="1859" spans="1:199" customFormat="1" x14ac:dyDescent="0.2">
      <c r="A1859">
        <f t="shared" si="439"/>
        <v>5</v>
      </c>
      <c r="B1859">
        <f t="shared" si="440"/>
        <v>5</v>
      </c>
      <c r="C1859" s="1">
        <v>36665</v>
      </c>
      <c r="D1859">
        <f t="shared" si="441"/>
        <v>5</v>
      </c>
      <c r="E1859">
        <f t="shared" si="442"/>
        <v>2000</v>
      </c>
      <c r="F1859" s="17">
        <f t="shared" si="444"/>
        <v>6.7999999999999172E-2</v>
      </c>
      <c r="G1859" s="16">
        <f t="shared" si="431"/>
        <v>-0.33725000000000005</v>
      </c>
      <c r="H1859" s="16">
        <f t="shared" si="432"/>
        <v>-0.10183333333333344</v>
      </c>
      <c r="I1859" s="16">
        <f t="shared" si="433"/>
        <v>-0.43908333333333349</v>
      </c>
      <c r="J1859" s="7">
        <f>VLOOKUP(C1859,'Nymex hist.'!A:B,2,0)</f>
        <v>3.8250000000000002</v>
      </c>
      <c r="K1859" s="11">
        <f t="shared" ref="K1859:K1890" si="446">AVERAGE(DA1859:DG1859)</f>
        <v>3.8398000000000003</v>
      </c>
      <c r="L1859" s="11">
        <f t="shared" si="445"/>
        <v>3.9077999999999995</v>
      </c>
      <c r="M1859" s="9">
        <f t="shared" si="434"/>
        <v>3.494333333333334</v>
      </c>
      <c r="N1859" s="9">
        <f t="shared" si="435"/>
        <v>3.1570833333333339</v>
      </c>
      <c r="O1859" s="9">
        <f t="shared" si="436"/>
        <v>3.0552500000000005</v>
      </c>
      <c r="P1859" s="9">
        <f t="shared" si="437"/>
        <v>3.0502499999999997</v>
      </c>
      <c r="Q1859" s="9">
        <f t="shared" si="438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x14ac:dyDescent="0.2">
      <c r="A1860">
        <f t="shared" si="439"/>
        <v>1</v>
      </c>
      <c r="B1860">
        <f t="shared" si="440"/>
        <v>5</v>
      </c>
      <c r="C1860" s="1">
        <v>36668</v>
      </c>
      <c r="D1860">
        <f t="shared" si="441"/>
        <v>5</v>
      </c>
      <c r="E1860">
        <f t="shared" si="442"/>
        <v>2000</v>
      </c>
      <c r="F1860" s="17">
        <f t="shared" si="444"/>
        <v>9.6200000000000063E-2</v>
      </c>
      <c r="G1860" s="16">
        <f t="shared" si="431"/>
        <v>-0.33141666666666669</v>
      </c>
      <c r="H1860" s="16">
        <f t="shared" si="432"/>
        <v>-9.7833333333333883E-2</v>
      </c>
      <c r="I1860" s="16">
        <f t="shared" si="433"/>
        <v>-0.42925000000000058</v>
      </c>
      <c r="J1860" s="7">
        <f>VLOOKUP(C1860,'Nymex hist.'!A:B,2,0)</f>
        <v>3.7469999999999999</v>
      </c>
      <c r="K1860" s="11">
        <f t="shared" si="446"/>
        <v>3.7656000000000001</v>
      </c>
      <c r="L1860" s="11">
        <f t="shared" si="445"/>
        <v>3.8618000000000001</v>
      </c>
      <c r="M1860" s="9">
        <f t="shared" si="434"/>
        <v>3.4642500000000003</v>
      </c>
      <c r="N1860" s="9">
        <f t="shared" si="435"/>
        <v>3.1328333333333336</v>
      </c>
      <c r="O1860" s="9">
        <f t="shared" si="436"/>
        <v>3.0349999999999997</v>
      </c>
      <c r="P1860" s="9">
        <f t="shared" si="437"/>
        <v>3.0249999999999999</v>
      </c>
      <c r="Q1860" s="9">
        <f t="shared" si="438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x14ac:dyDescent="0.2">
      <c r="A1861">
        <f t="shared" si="439"/>
        <v>2</v>
      </c>
      <c r="B1861">
        <f t="shared" si="440"/>
        <v>5</v>
      </c>
      <c r="C1861" s="1">
        <v>36669</v>
      </c>
      <c r="D1861">
        <f t="shared" si="441"/>
        <v>5</v>
      </c>
      <c r="E1861">
        <f t="shared" si="442"/>
        <v>2000</v>
      </c>
      <c r="F1861" s="17">
        <f t="shared" si="444"/>
        <v>8.0599999999999561E-2</v>
      </c>
      <c r="G1861" s="16">
        <f t="shared" ref="G1861:G1924" si="447">N1861-M1861</f>
        <v>-0.33591666666666598</v>
      </c>
      <c r="H1861" s="16">
        <f t="shared" ref="H1861:H1924" si="448">O1861-N1861</f>
        <v>-0.1206666666666667</v>
      </c>
      <c r="I1861" s="16">
        <f t="shared" ref="I1861:I1924" si="449">O1861-M1861</f>
        <v>-0.45658333333333267</v>
      </c>
      <c r="J1861" s="7">
        <f>VLOOKUP(C1861,'Nymex hist.'!A:B,2,0)</f>
        <v>3.8140000000000001</v>
      </c>
      <c r="K1861" s="11">
        <f t="shared" si="446"/>
        <v>3.8226</v>
      </c>
      <c r="L1861" s="11">
        <f t="shared" si="445"/>
        <v>3.9031999999999996</v>
      </c>
      <c r="M1861" s="9">
        <f t="shared" ref="M1861:M1924" si="450">SUMIF($S$3:$FQ$3,$E1861+1,$S1861:$FQ1861)/COUNTIF($S$3:$FQ$3,$E1861+1)</f>
        <v>3.5023333333333326</v>
      </c>
      <c r="N1861" s="9">
        <f t="shared" ref="N1861:N1924" si="451">SUMIF($S$3:$FQ$3,$E1861+2,$S1861:$FQ1861)/COUNTIF($S$3:$FQ$3,$E1861+2)</f>
        <v>3.1664166666666667</v>
      </c>
      <c r="O1861" s="9">
        <f t="shared" ref="O1861:O1924" si="452">SUMIF($S$3:$FQ$3,$E1861+3,$S1861:$FQ1861)/COUNTIF($S$3:$FQ$3,$E1861+3)</f>
        <v>3.04575</v>
      </c>
      <c r="P1861" s="9">
        <f t="shared" ref="P1861:P1924" si="453">SUMIF($S$3:$FQ$3,$E1861+4,$S1861:$FQ1861)/COUNTIF($S$3:$FQ$3,$E1861+4)</f>
        <v>3.0257500000000004</v>
      </c>
      <c r="Q1861" s="9">
        <f t="shared" ref="Q1861:Q1924" si="454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x14ac:dyDescent="0.2">
      <c r="A1862">
        <f t="shared" ref="A1862:A1925" si="455">WEEKDAY(C1862,2)</f>
        <v>3</v>
      </c>
      <c r="B1862">
        <f t="shared" ref="B1862:B1925" si="456">MONTH(C1862)</f>
        <v>5</v>
      </c>
      <c r="C1862" s="1">
        <v>36670</v>
      </c>
      <c r="D1862">
        <f t="shared" ref="D1862:D1925" si="457">MONTH(R1862)</f>
        <v>5</v>
      </c>
      <c r="E1862">
        <f t="shared" ref="E1862:E1925" si="458">YEAR(R1862)</f>
        <v>2000</v>
      </c>
      <c r="F1862" s="17">
        <f t="shared" si="444"/>
        <v>4.2999999999999261E-2</v>
      </c>
      <c r="G1862" s="16">
        <f t="shared" si="447"/>
        <v>-0.36333333333333417</v>
      </c>
      <c r="H1862" s="16">
        <f t="shared" si="448"/>
        <v>-0.14924999999999899</v>
      </c>
      <c r="I1862" s="16">
        <f t="shared" si="449"/>
        <v>-0.51258333333333317</v>
      </c>
      <c r="J1862" s="7">
        <f>VLOOKUP(C1862,'Nymex hist.'!A:B,2,0)</f>
        <v>4.0730000000000004</v>
      </c>
      <c r="K1862" s="11">
        <f t="shared" si="446"/>
        <v>4.0708000000000002</v>
      </c>
      <c r="L1862" s="11">
        <f t="shared" si="445"/>
        <v>4.1137999999999995</v>
      </c>
      <c r="M1862" s="9">
        <f t="shared" si="450"/>
        <v>3.6552500000000001</v>
      </c>
      <c r="N1862" s="9">
        <f t="shared" si="451"/>
        <v>3.2919166666666659</v>
      </c>
      <c r="O1862" s="9">
        <f t="shared" si="452"/>
        <v>3.1426666666666669</v>
      </c>
      <c r="P1862" s="9">
        <f t="shared" si="453"/>
        <v>3.122666666666666</v>
      </c>
      <c r="Q1862" s="9">
        <f t="shared" si="454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">
      <c r="A1863" s="31">
        <f t="shared" si="455"/>
        <v>4</v>
      </c>
      <c r="B1863" s="31">
        <f t="shared" si="456"/>
        <v>5</v>
      </c>
      <c r="C1863" s="1">
        <v>36671</v>
      </c>
      <c r="D1863">
        <f t="shared" si="457"/>
        <v>5</v>
      </c>
      <c r="E1863">
        <f t="shared" si="458"/>
        <v>2000</v>
      </c>
      <c r="F1863" s="19">
        <f t="shared" si="444"/>
        <v>3.9400000000000546E-2</v>
      </c>
      <c r="G1863" s="19">
        <f t="shared" si="447"/>
        <v>-0.37983333333333347</v>
      </c>
      <c r="H1863" s="19">
        <f t="shared" si="448"/>
        <v>-0.18399999999999972</v>
      </c>
      <c r="I1863" s="19">
        <f t="shared" si="449"/>
        <v>-0.56383333333333319</v>
      </c>
      <c r="J1863" s="21">
        <f>VLOOKUP(C1863,'Nymex hist.'!A:B,2,0)</f>
        <v>4.2359999999999998</v>
      </c>
      <c r="K1863" s="21">
        <f t="shared" si="446"/>
        <v>4.2239999999999993</v>
      </c>
      <c r="L1863" s="21">
        <f t="shared" si="445"/>
        <v>4.2633999999999999</v>
      </c>
      <c r="M1863" s="21">
        <f t="shared" si="450"/>
        <v>3.7949166666666669</v>
      </c>
      <c r="N1863" s="21">
        <f t="shared" si="451"/>
        <v>3.4150833333333335</v>
      </c>
      <c r="O1863" s="21">
        <f t="shared" si="452"/>
        <v>3.2310833333333338</v>
      </c>
      <c r="P1863" s="21">
        <f t="shared" si="453"/>
        <v>3.1860833333333338</v>
      </c>
      <c r="Q1863" s="21">
        <f t="shared" si="454"/>
        <v>3.1960833333333327</v>
      </c>
      <c r="R1863" s="8">
        <v>36671</v>
      </c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9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  <c r="BX1863" s="27"/>
      <c r="BY1863" s="27"/>
      <c r="BZ1863" s="27"/>
      <c r="CA1863" s="27"/>
      <c r="CB1863" s="27"/>
      <c r="CC1863" s="27"/>
      <c r="CD1863" s="27"/>
      <c r="CE1863" s="27"/>
      <c r="CF1863" s="27"/>
      <c r="CG1863" s="27"/>
      <c r="CH1863" s="27"/>
      <c r="CI1863" s="27"/>
      <c r="CJ1863" s="27"/>
      <c r="CK1863" s="27"/>
      <c r="CL1863" s="27"/>
      <c r="CM1863" s="27"/>
      <c r="CN1863" s="27"/>
      <c r="CO1863" s="27"/>
      <c r="CP1863" s="27"/>
      <c r="CQ1863" s="27"/>
      <c r="CR1863" s="27"/>
      <c r="CS1863" s="27"/>
      <c r="CT1863" s="27"/>
      <c r="CU1863" s="27"/>
      <c r="CV1863" s="27"/>
      <c r="CW1863" s="27"/>
      <c r="CX1863" s="27"/>
      <c r="CY1863" s="27"/>
      <c r="CZ1863" s="27"/>
      <c r="DA1863" s="27"/>
      <c r="DB1863" s="27"/>
      <c r="DC1863" s="27">
        <v>4.2359999999999998</v>
      </c>
      <c r="DD1863" s="27">
        <v>4.2279999999999998</v>
      </c>
      <c r="DE1863" s="27">
        <v>4.2279999999999998</v>
      </c>
      <c r="DF1863" s="27">
        <v>4.2080000000000002</v>
      </c>
      <c r="DG1863" s="27">
        <v>4.22</v>
      </c>
      <c r="DH1863" s="27">
        <v>4.3129999999999997</v>
      </c>
      <c r="DI1863" s="27">
        <v>4.41</v>
      </c>
      <c r="DJ1863" s="27">
        <v>4.4180000000000001</v>
      </c>
      <c r="DK1863" s="27">
        <v>4.1980000000000004</v>
      </c>
      <c r="DL1863" s="27">
        <v>3.9780000000000002</v>
      </c>
      <c r="DM1863" s="27">
        <v>3.7429999999999999</v>
      </c>
      <c r="DN1863" s="27">
        <v>3.62</v>
      </c>
      <c r="DO1863" s="27">
        <v>3.597</v>
      </c>
      <c r="DP1863" s="27">
        <v>3.6</v>
      </c>
      <c r="DQ1863" s="27">
        <v>3.61</v>
      </c>
      <c r="DR1863" s="27">
        <v>3.605</v>
      </c>
      <c r="DS1863" s="27">
        <v>3.625</v>
      </c>
      <c r="DT1863" s="27">
        <v>3.7250000000000001</v>
      </c>
      <c r="DU1863" s="27">
        <v>3.82</v>
      </c>
      <c r="DV1863" s="27">
        <v>3.8330000000000002</v>
      </c>
      <c r="DW1863" s="27">
        <v>3.6960000000000002</v>
      </c>
      <c r="DX1863" s="27">
        <v>3.5259999999999998</v>
      </c>
      <c r="DY1863" s="27">
        <v>3.37</v>
      </c>
      <c r="DZ1863" s="27">
        <v>3.3050000000000002</v>
      </c>
      <c r="EA1863" s="27">
        <v>3.2749999999999999</v>
      </c>
      <c r="EB1863" s="27">
        <v>3.2650000000000001</v>
      </c>
      <c r="EC1863" s="27">
        <v>3.2650000000000001</v>
      </c>
      <c r="ED1863" s="27">
        <v>3.26</v>
      </c>
      <c r="EE1863" s="27">
        <v>3.28</v>
      </c>
      <c r="EF1863" s="27">
        <v>3.3969999999999998</v>
      </c>
      <c r="EG1863" s="27">
        <v>3.5089999999999999</v>
      </c>
      <c r="EH1863" s="27">
        <v>3.5289999999999999</v>
      </c>
      <c r="EI1863" s="27">
        <v>3.4020000000000001</v>
      </c>
      <c r="EJ1863" s="27">
        <v>3.2519999999999998</v>
      </c>
      <c r="EK1863" s="27">
        <v>3.1019999999999999</v>
      </c>
      <c r="EL1863" s="27">
        <v>3.077</v>
      </c>
      <c r="EM1863" s="27">
        <v>3.1549999999999998</v>
      </c>
      <c r="EN1863" s="27">
        <v>3.145</v>
      </c>
      <c r="EO1863" s="27">
        <v>3.145</v>
      </c>
      <c r="EP1863" s="27">
        <v>3.14</v>
      </c>
      <c r="EQ1863" s="27">
        <v>3.16</v>
      </c>
      <c r="ER1863" s="27">
        <v>3.2770000000000001</v>
      </c>
      <c r="ES1863" s="27">
        <v>3.3889999999999998</v>
      </c>
      <c r="ET1863" s="27">
        <v>3.476</v>
      </c>
      <c r="EU1863" s="27">
        <v>3.3530000000000002</v>
      </c>
      <c r="EV1863" s="27">
        <v>3.206</v>
      </c>
      <c r="EW1863" s="27">
        <v>3.0590000000000002</v>
      </c>
      <c r="EX1863" s="27">
        <v>3.0350000000000001</v>
      </c>
      <c r="EY1863" s="27">
        <v>3.1139999999999999</v>
      </c>
      <c r="EZ1863" s="27">
        <v>3.1040000000000001</v>
      </c>
      <c r="FA1863" s="27">
        <v>3.1040000000000001</v>
      </c>
      <c r="FB1863" s="27">
        <v>3.0979999999999999</v>
      </c>
      <c r="FC1863" s="27">
        <v>3.117</v>
      </c>
      <c r="FD1863" s="27">
        <v>3.2290000000000001</v>
      </c>
      <c r="FE1863" s="27">
        <v>3.3380000000000001</v>
      </c>
      <c r="FF1863" s="27">
        <v>3.4780000000000002</v>
      </c>
      <c r="FG1863" s="27">
        <v>3.359</v>
      </c>
      <c r="FH1863" s="27">
        <v>3.2149999999999999</v>
      </c>
      <c r="FI1863" s="27">
        <v>3.0710000000000002</v>
      </c>
      <c r="FJ1863" s="27">
        <v>3.048</v>
      </c>
      <c r="FK1863" s="27">
        <v>3.1280000000000001</v>
      </c>
      <c r="FL1863" s="27">
        <v>3.1179999999999999</v>
      </c>
      <c r="FM1863" s="27">
        <v>3.1179999999999999</v>
      </c>
      <c r="FN1863" s="27">
        <v>3.1110000000000002</v>
      </c>
      <c r="FO1863" s="27">
        <v>3.129</v>
      </c>
      <c r="FP1863" s="27">
        <v>3.2360000000000002</v>
      </c>
      <c r="FQ1863" s="27">
        <v>3.3420000000000001</v>
      </c>
      <c r="FR1863" s="27">
        <v>3.4950000000000001</v>
      </c>
      <c r="FS1863" s="27">
        <v>3.38</v>
      </c>
      <c r="FT1863" s="27">
        <v>3.2389999999999999</v>
      </c>
      <c r="FU1863" s="27">
        <v>3.0979999999999999</v>
      </c>
      <c r="FV1863" s="27">
        <v>3.0760000000000001</v>
      </c>
      <c r="FW1863" s="27"/>
      <c r="FX1863" s="27"/>
      <c r="FY1863" s="27"/>
      <c r="FZ1863" s="27"/>
      <c r="GA1863" s="27"/>
      <c r="GB1863" s="27"/>
      <c r="GC1863" s="27"/>
      <c r="GD1863" s="27"/>
      <c r="GE1863" s="27"/>
      <c r="GF1863" s="27"/>
      <c r="GG1863" s="27"/>
      <c r="GH1863" s="27"/>
      <c r="GI1863" s="27"/>
      <c r="GJ1863" s="27"/>
      <c r="GK1863" s="27"/>
      <c r="GL1863" s="27"/>
      <c r="GM1863" s="27"/>
      <c r="GN1863" s="27"/>
      <c r="GO1863" s="27"/>
      <c r="GP1863" s="27"/>
      <c r="GQ1863" s="27"/>
    </row>
    <row r="1864" spans="1:199" customFormat="1" x14ac:dyDescent="0.2">
      <c r="A1864">
        <f t="shared" si="455"/>
        <v>5</v>
      </c>
      <c r="B1864">
        <f t="shared" si="456"/>
        <v>5</v>
      </c>
      <c r="C1864" s="1">
        <v>36672</v>
      </c>
      <c r="D1864">
        <f t="shared" si="457"/>
        <v>5</v>
      </c>
      <c r="E1864">
        <f t="shared" si="458"/>
        <v>2000</v>
      </c>
      <c r="F1864" s="17">
        <f t="shared" si="444"/>
        <v>2.7599999999999625E-2</v>
      </c>
      <c r="G1864" s="16">
        <f t="shared" si="447"/>
        <v>-0.39200000000000079</v>
      </c>
      <c r="H1864" s="16">
        <f t="shared" si="448"/>
        <v>-0.21191666666666675</v>
      </c>
      <c r="I1864" s="16">
        <f t="shared" si="449"/>
        <v>-0.60391666666666755</v>
      </c>
      <c r="J1864" s="7">
        <f>VLOOKUP(C1864,'Nymex hist.'!A:B,2,0)</f>
        <v>4.4059999999999997</v>
      </c>
      <c r="K1864" s="11">
        <f t="shared" si="446"/>
        <v>4.2914000000000003</v>
      </c>
      <c r="L1864" s="11">
        <f t="shared" si="445"/>
        <v>4.319</v>
      </c>
      <c r="M1864" s="9">
        <f t="shared" si="450"/>
        <v>3.8481666666666672</v>
      </c>
      <c r="N1864" s="9">
        <f t="shared" si="451"/>
        <v>3.4561666666666664</v>
      </c>
      <c r="O1864" s="9">
        <f t="shared" si="452"/>
        <v>3.2442499999999996</v>
      </c>
      <c r="P1864" s="9">
        <f t="shared" si="453"/>
        <v>3.1992500000000006</v>
      </c>
      <c r="Q1864" s="9">
        <f t="shared" si="454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x14ac:dyDescent="0.2">
      <c r="A1865">
        <f t="shared" si="455"/>
        <v>2</v>
      </c>
      <c r="B1865">
        <f t="shared" si="456"/>
        <v>5</v>
      </c>
      <c r="C1865" s="1">
        <v>36676</v>
      </c>
      <c r="D1865">
        <f t="shared" si="457"/>
        <v>5</v>
      </c>
      <c r="E1865">
        <f t="shared" si="458"/>
        <v>2000</v>
      </c>
      <c r="F1865" s="17">
        <f t="shared" si="444"/>
        <v>3.4999999999999254E-2</v>
      </c>
      <c r="G1865" s="16">
        <f t="shared" si="447"/>
        <v>-0.39599999999999991</v>
      </c>
      <c r="H1865" s="16">
        <f t="shared" si="448"/>
        <v>-0.24108333333333354</v>
      </c>
      <c r="I1865" s="16">
        <f t="shared" si="449"/>
        <v>-0.63708333333333345</v>
      </c>
      <c r="J1865" s="7">
        <f>VLOOKUP(C1865,'Nymex hist.'!A:B,2,0)</f>
        <v>4.3540000000000001</v>
      </c>
      <c r="K1865" s="11">
        <f t="shared" si="446"/>
        <v>4.3510000000000009</v>
      </c>
      <c r="L1865" s="11">
        <f t="shared" si="445"/>
        <v>4.3860000000000001</v>
      </c>
      <c r="M1865" s="9">
        <f t="shared" si="450"/>
        <v>3.9095</v>
      </c>
      <c r="N1865" s="9">
        <f t="shared" si="451"/>
        <v>3.5135000000000001</v>
      </c>
      <c r="O1865" s="9">
        <f t="shared" si="452"/>
        <v>3.2724166666666665</v>
      </c>
      <c r="P1865" s="9">
        <f t="shared" si="453"/>
        <v>3.2176666666666662</v>
      </c>
      <c r="Q1865" s="9">
        <f t="shared" si="454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x14ac:dyDescent="0.2">
      <c r="A1866">
        <f t="shared" si="455"/>
        <v>3</v>
      </c>
      <c r="B1866">
        <f t="shared" si="456"/>
        <v>5</v>
      </c>
      <c r="C1866" s="1">
        <v>36677</v>
      </c>
      <c r="D1866">
        <f t="shared" si="457"/>
        <v>5</v>
      </c>
      <c r="E1866">
        <f t="shared" si="458"/>
        <v>2000</v>
      </c>
      <c r="F1866" s="17">
        <f t="shared" si="444"/>
        <v>4.4800000000000395E-2</v>
      </c>
      <c r="G1866" s="16">
        <f t="shared" si="447"/>
        <v>-0.39716666666666711</v>
      </c>
      <c r="H1866" s="16">
        <f t="shared" si="448"/>
        <v>-0.25366666666666626</v>
      </c>
      <c r="I1866" s="16">
        <f t="shared" si="449"/>
        <v>-0.65083333333333337</v>
      </c>
      <c r="J1866" s="7">
        <f>VLOOKUP(C1866,'Nymex hist.'!A:B,2,0)</f>
        <v>4.3559999999999999</v>
      </c>
      <c r="K1866" s="11">
        <f t="shared" si="446"/>
        <v>4.3552</v>
      </c>
      <c r="L1866" s="11">
        <f t="shared" si="445"/>
        <v>4.4000000000000004</v>
      </c>
      <c r="M1866" s="9">
        <f t="shared" si="450"/>
        <v>3.9409166666666668</v>
      </c>
      <c r="N1866" s="9">
        <f t="shared" si="451"/>
        <v>3.5437499999999997</v>
      </c>
      <c r="O1866" s="9">
        <f t="shared" si="452"/>
        <v>3.2900833333333335</v>
      </c>
      <c r="P1866" s="9">
        <f t="shared" si="453"/>
        <v>3.240333333333334</v>
      </c>
      <c r="Q1866" s="9">
        <f t="shared" si="454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">
      <c r="A1867" s="31">
        <f t="shared" si="455"/>
        <v>4</v>
      </c>
      <c r="B1867" s="31">
        <f t="shared" si="456"/>
        <v>6</v>
      </c>
      <c r="C1867" s="1">
        <v>36678</v>
      </c>
      <c r="D1867">
        <f t="shared" si="457"/>
        <v>6</v>
      </c>
      <c r="E1867">
        <f t="shared" si="458"/>
        <v>2000</v>
      </c>
      <c r="F1867" s="19">
        <f t="shared" si="444"/>
        <v>6.449999999999978E-2</v>
      </c>
      <c r="G1867" s="19">
        <f t="shared" si="447"/>
        <v>-0.37816666666666698</v>
      </c>
      <c r="H1867" s="19">
        <f t="shared" si="448"/>
        <v>-0.24224999999999897</v>
      </c>
      <c r="I1867" s="19">
        <f t="shared" si="449"/>
        <v>-0.62041666666666595</v>
      </c>
      <c r="J1867" s="21">
        <f>VLOOKUP(C1867,'Nymex hist.'!A:B,2,0)</f>
        <v>4.0640000000000001</v>
      </c>
      <c r="K1867" s="21">
        <f t="shared" si="446"/>
        <v>4.0475000000000003</v>
      </c>
      <c r="L1867" s="21">
        <f t="shared" si="445"/>
        <v>4.1120000000000001</v>
      </c>
      <c r="M1867" s="21">
        <f t="shared" si="450"/>
        <v>3.6693333333333329</v>
      </c>
      <c r="N1867" s="21">
        <f t="shared" si="451"/>
        <v>3.2911666666666659</v>
      </c>
      <c r="O1867" s="21">
        <f t="shared" si="452"/>
        <v>3.0489166666666669</v>
      </c>
      <c r="P1867" s="21">
        <f t="shared" si="453"/>
        <v>3.0041666666666669</v>
      </c>
      <c r="Q1867" s="21">
        <f t="shared" si="454"/>
        <v>3.0041666666666669</v>
      </c>
      <c r="R1867" s="8">
        <v>36678</v>
      </c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9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  <c r="BX1867" s="27"/>
      <c r="BY1867" s="27"/>
      <c r="BZ1867" s="27"/>
      <c r="CA1867" s="27"/>
      <c r="CB1867" s="27"/>
      <c r="CC1867" s="27"/>
      <c r="CD1867" s="27"/>
      <c r="CE1867" s="27"/>
      <c r="CF1867" s="27"/>
      <c r="CG1867" s="27"/>
      <c r="CH1867" s="27"/>
      <c r="CI1867" s="27"/>
      <c r="CJ1867" s="27"/>
      <c r="CK1867" s="27"/>
      <c r="CL1867" s="27"/>
      <c r="CM1867" s="27"/>
      <c r="CN1867" s="27"/>
      <c r="CO1867" s="27"/>
      <c r="CP1867" s="27"/>
      <c r="CQ1867" s="27"/>
      <c r="CR1867" s="27"/>
      <c r="CS1867" s="27"/>
      <c r="CT1867" s="27"/>
      <c r="CU1867" s="27"/>
      <c r="CV1867" s="27"/>
      <c r="CW1867" s="27"/>
      <c r="CX1867" s="27"/>
      <c r="CY1867" s="27"/>
      <c r="CZ1867" s="27"/>
      <c r="DA1867" s="27"/>
      <c r="DB1867" s="27"/>
      <c r="DC1867" s="27"/>
      <c r="DD1867" s="27">
        <v>4.0640000000000001</v>
      </c>
      <c r="DE1867" s="27">
        <v>4.0430000000000001</v>
      </c>
      <c r="DF1867" s="27">
        <v>4.0330000000000004</v>
      </c>
      <c r="DG1867" s="27">
        <v>4.05</v>
      </c>
      <c r="DH1867" s="27">
        <v>4.1500000000000004</v>
      </c>
      <c r="DI1867" s="27">
        <v>4.25</v>
      </c>
      <c r="DJ1867" s="27">
        <v>4.26</v>
      </c>
      <c r="DK1867" s="27">
        <v>4.0549999999999997</v>
      </c>
      <c r="DL1867" s="27">
        <v>3.8450000000000002</v>
      </c>
      <c r="DM1867" s="27">
        <v>3.62</v>
      </c>
      <c r="DN1867" s="27">
        <v>3.5049999999999999</v>
      </c>
      <c r="DO1867" s="27">
        <v>3.48</v>
      </c>
      <c r="DP1867" s="27">
        <v>3.48</v>
      </c>
      <c r="DQ1867" s="27">
        <v>3.49</v>
      </c>
      <c r="DR1867" s="27">
        <v>3.4849999999999999</v>
      </c>
      <c r="DS1867" s="27">
        <v>3.5049999999999999</v>
      </c>
      <c r="DT1867" s="27">
        <v>3.605</v>
      </c>
      <c r="DU1867" s="27">
        <v>3.702</v>
      </c>
      <c r="DV1867" s="27">
        <v>3.7170000000000001</v>
      </c>
      <c r="DW1867" s="27">
        <v>3.5819999999999999</v>
      </c>
      <c r="DX1867" s="27">
        <v>3.4140000000000001</v>
      </c>
      <c r="DY1867" s="27">
        <v>3.258</v>
      </c>
      <c r="DZ1867" s="27">
        <v>3.1880000000000002</v>
      </c>
      <c r="EA1867" s="27">
        <v>3.1579999999999999</v>
      </c>
      <c r="EB1867" s="27">
        <v>3.1480000000000001</v>
      </c>
      <c r="EC1867" s="27">
        <v>3.1429999999999998</v>
      </c>
      <c r="ED1867" s="27">
        <v>3.133</v>
      </c>
      <c r="EE1867" s="27">
        <v>3.1509999999999998</v>
      </c>
      <c r="EF1867" s="27">
        <v>3.2509999999999999</v>
      </c>
      <c r="EG1867" s="27">
        <v>3.351</v>
      </c>
      <c r="EH1867" s="27">
        <v>3.3660000000000001</v>
      </c>
      <c r="EI1867" s="27">
        <v>3.2360000000000002</v>
      </c>
      <c r="EJ1867" s="27">
        <v>3.093</v>
      </c>
      <c r="EK1867" s="27">
        <v>2.948</v>
      </c>
      <c r="EL1867" s="27">
        <v>2.9260000000000002</v>
      </c>
      <c r="EM1867" s="27">
        <v>2.9209999999999998</v>
      </c>
      <c r="EN1867" s="27">
        <v>2.968</v>
      </c>
      <c r="EO1867" s="27">
        <v>2.9630000000000001</v>
      </c>
      <c r="EP1867" s="27">
        <v>2.9529999999999998</v>
      </c>
      <c r="EQ1867" s="27">
        <v>2.9710000000000001</v>
      </c>
      <c r="ER1867" s="27">
        <v>3.0710000000000002</v>
      </c>
      <c r="ES1867" s="27">
        <v>3.1709999999999998</v>
      </c>
      <c r="ET1867" s="27">
        <v>3.3130000000000002</v>
      </c>
      <c r="EU1867" s="27">
        <v>3.19</v>
      </c>
      <c r="EV1867" s="27">
        <v>3.0470000000000002</v>
      </c>
      <c r="EW1867" s="27">
        <v>2.9049999999999998</v>
      </c>
      <c r="EX1867" s="27">
        <v>2.8839999999999999</v>
      </c>
      <c r="EY1867" s="27">
        <v>2.88</v>
      </c>
      <c r="EZ1867" s="27">
        <v>2.927</v>
      </c>
      <c r="FA1867" s="27">
        <v>2.9220000000000002</v>
      </c>
      <c r="FB1867" s="27">
        <v>2.911</v>
      </c>
      <c r="FC1867" s="27">
        <v>2.9279999999999999</v>
      </c>
      <c r="FD1867" s="27">
        <v>3.0230000000000001</v>
      </c>
      <c r="FE1867" s="27">
        <v>3.12</v>
      </c>
      <c r="FF1867" s="27">
        <v>3.3050000000000002</v>
      </c>
      <c r="FG1867" s="27">
        <v>3.1859999999999999</v>
      </c>
      <c r="FH1867" s="27">
        <v>3.0459999999999998</v>
      </c>
      <c r="FI1867" s="27">
        <v>2.907</v>
      </c>
      <c r="FJ1867" s="27">
        <v>2.887</v>
      </c>
      <c r="FK1867" s="27">
        <v>2.8839999999999999</v>
      </c>
      <c r="FL1867" s="27">
        <v>2.931</v>
      </c>
      <c r="FM1867" s="27">
        <v>2.9260000000000002</v>
      </c>
      <c r="FN1867" s="27">
        <v>2.9140000000000001</v>
      </c>
      <c r="FO1867" s="27">
        <v>2.93</v>
      </c>
      <c r="FP1867" s="27">
        <v>3.02</v>
      </c>
      <c r="FQ1867" s="27">
        <v>3.1139999999999999</v>
      </c>
      <c r="FR1867" s="27">
        <v>3.3119999999999998</v>
      </c>
      <c r="FS1867" s="27">
        <v>3.1970000000000001</v>
      </c>
      <c r="FT1867" s="27">
        <v>3.06</v>
      </c>
      <c r="FU1867" s="27">
        <v>2.9239999999999999</v>
      </c>
      <c r="FV1867" s="27">
        <v>2.9049999999999998</v>
      </c>
      <c r="FW1867" s="27">
        <v>2.903</v>
      </c>
      <c r="FX1867" s="27"/>
      <c r="FY1867" s="27"/>
      <c r="FZ1867" s="27"/>
      <c r="GA1867" s="27"/>
      <c r="GB1867" s="27"/>
      <c r="GC1867" s="27"/>
      <c r="GD1867" s="27"/>
      <c r="GE1867" s="27"/>
      <c r="GF1867" s="27"/>
      <c r="GG1867" s="27"/>
      <c r="GH1867" s="27"/>
      <c r="GI1867" s="27"/>
      <c r="GJ1867" s="27"/>
      <c r="GK1867" s="27"/>
      <c r="GL1867" s="27"/>
      <c r="GM1867" s="27"/>
      <c r="GN1867" s="27"/>
      <c r="GO1867" s="27"/>
      <c r="GP1867" s="27"/>
      <c r="GQ1867" s="27"/>
    </row>
    <row r="1868" spans="1:199" customFormat="1" x14ac:dyDescent="0.2">
      <c r="A1868">
        <f t="shared" si="455"/>
        <v>5</v>
      </c>
      <c r="B1868">
        <f t="shared" si="456"/>
        <v>6</v>
      </c>
      <c r="C1868" s="1">
        <v>36679</v>
      </c>
      <c r="D1868">
        <f t="shared" si="457"/>
        <v>6</v>
      </c>
      <c r="E1868">
        <f t="shared" si="458"/>
        <v>2000</v>
      </c>
      <c r="F1868" s="17">
        <f t="shared" si="444"/>
        <v>3.2949999999999591E-2</v>
      </c>
      <c r="G1868" s="16">
        <f t="shared" si="447"/>
        <v>-0.36624999999999952</v>
      </c>
      <c r="H1868" s="16">
        <f t="shared" si="448"/>
        <v>-0.24183333333333401</v>
      </c>
      <c r="I1868" s="16">
        <f t="shared" si="449"/>
        <v>-0.60808333333333353</v>
      </c>
      <c r="J1868" s="7">
        <f>VLOOKUP(C1868,'Nymex hist.'!A:B,2,0)</f>
        <v>4.0430000000000001</v>
      </c>
      <c r="K1868" s="11">
        <f t="shared" si="446"/>
        <v>4.0162500000000003</v>
      </c>
      <c r="L1868" s="11">
        <f t="shared" si="445"/>
        <v>4.0491999999999999</v>
      </c>
      <c r="M1868" s="9">
        <f t="shared" si="450"/>
        <v>3.6344166666666671</v>
      </c>
      <c r="N1868" s="9">
        <f t="shared" si="451"/>
        <v>3.2681666666666676</v>
      </c>
      <c r="O1868" s="9">
        <f t="shared" si="452"/>
        <v>3.0263333333333335</v>
      </c>
      <c r="P1868" s="9">
        <f t="shared" si="453"/>
        <v>2.9813333333333336</v>
      </c>
      <c r="Q1868" s="9">
        <f t="shared" si="454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x14ac:dyDescent="0.2">
      <c r="A1869">
        <f t="shared" si="455"/>
        <v>1</v>
      </c>
      <c r="B1869">
        <f t="shared" si="456"/>
        <v>6</v>
      </c>
      <c r="C1869" s="1">
        <v>36682</v>
      </c>
      <c r="D1869">
        <f t="shared" si="457"/>
        <v>6</v>
      </c>
      <c r="E1869">
        <f t="shared" si="458"/>
        <v>2000</v>
      </c>
      <c r="F1869" s="17">
        <f t="shared" si="444"/>
        <v>-2.5150000000000006E-2</v>
      </c>
      <c r="G1869" s="16">
        <f t="shared" si="447"/>
        <v>-0.40850000000000097</v>
      </c>
      <c r="H1869" s="16">
        <f t="shared" si="448"/>
        <v>-0.25358333333333327</v>
      </c>
      <c r="I1869" s="16">
        <f t="shared" si="449"/>
        <v>-0.66208333333333425</v>
      </c>
      <c r="J1869" s="7">
        <f>VLOOKUP(C1869,'Nymex hist.'!A:B,2,0)</f>
        <v>4.3979999999999997</v>
      </c>
      <c r="K1869" s="11">
        <f t="shared" si="446"/>
        <v>4.3407499999999999</v>
      </c>
      <c r="L1869" s="11">
        <f t="shared" si="445"/>
        <v>4.3155999999999999</v>
      </c>
      <c r="M1869" s="9">
        <f t="shared" si="450"/>
        <v>3.8287500000000008</v>
      </c>
      <c r="N1869" s="9">
        <f t="shared" si="451"/>
        <v>3.4202499999999998</v>
      </c>
      <c r="O1869" s="9">
        <f t="shared" si="452"/>
        <v>3.1666666666666665</v>
      </c>
      <c r="P1869" s="9">
        <f t="shared" si="453"/>
        <v>3.1163333333333338</v>
      </c>
      <c r="Q1869" s="9">
        <f t="shared" si="454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x14ac:dyDescent="0.2">
      <c r="A1870">
        <f t="shared" si="455"/>
        <v>2</v>
      </c>
      <c r="B1870">
        <f t="shared" si="456"/>
        <v>6</v>
      </c>
      <c r="C1870" s="1">
        <v>36683</v>
      </c>
      <c r="D1870">
        <f t="shared" si="457"/>
        <v>6</v>
      </c>
      <c r="E1870">
        <f t="shared" si="458"/>
        <v>2000</v>
      </c>
      <c r="F1870" s="17">
        <f t="shared" si="444"/>
        <v>-4.3549999999999756E-2</v>
      </c>
      <c r="G1870" s="16">
        <f t="shared" si="447"/>
        <v>-0.40516666666666623</v>
      </c>
      <c r="H1870" s="16">
        <f t="shared" si="448"/>
        <v>-0.2477500000000008</v>
      </c>
      <c r="I1870" s="16">
        <f t="shared" si="449"/>
        <v>-0.65291666666666703</v>
      </c>
      <c r="J1870" s="7">
        <f>VLOOKUP(C1870,'Nymex hist.'!A:B,2,0)</f>
        <v>4.2939999999999996</v>
      </c>
      <c r="K1870" s="11">
        <f t="shared" si="446"/>
        <v>4.2527499999999998</v>
      </c>
      <c r="L1870" s="11">
        <f t="shared" si="445"/>
        <v>4.2092000000000001</v>
      </c>
      <c r="M1870" s="9">
        <f t="shared" si="450"/>
        <v>3.7341666666666664</v>
      </c>
      <c r="N1870" s="9">
        <f t="shared" si="451"/>
        <v>3.3290000000000002</v>
      </c>
      <c r="O1870" s="9">
        <f t="shared" si="452"/>
        <v>3.0812499999999994</v>
      </c>
      <c r="P1870" s="9">
        <f t="shared" si="453"/>
        <v>3.0317500000000002</v>
      </c>
      <c r="Q1870" s="9">
        <f t="shared" si="454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x14ac:dyDescent="0.2">
      <c r="A1871">
        <f t="shared" si="455"/>
        <v>3</v>
      </c>
      <c r="B1871">
        <f t="shared" si="456"/>
        <v>6</v>
      </c>
      <c r="C1871" s="1">
        <v>36684</v>
      </c>
      <c r="D1871">
        <f t="shared" si="457"/>
        <v>6</v>
      </c>
      <c r="E1871">
        <f t="shared" si="458"/>
        <v>2000</v>
      </c>
      <c r="F1871" s="17">
        <f t="shared" si="444"/>
        <v>4.2500000000003091E-3</v>
      </c>
      <c r="G1871" s="16">
        <f t="shared" si="447"/>
        <v>-0.35483333333333311</v>
      </c>
      <c r="H1871" s="16">
        <f t="shared" si="448"/>
        <v>-0.23041666666666716</v>
      </c>
      <c r="I1871" s="16">
        <f t="shared" si="449"/>
        <v>-0.58525000000000027</v>
      </c>
      <c r="J1871" s="7">
        <f>VLOOKUP(C1871,'Nymex hist.'!A:B,2,0)</f>
        <v>3.9449999999999998</v>
      </c>
      <c r="K1871" s="11">
        <f t="shared" si="446"/>
        <v>3.9227500000000002</v>
      </c>
      <c r="L1871" s="11">
        <f t="shared" si="445"/>
        <v>3.9270000000000005</v>
      </c>
      <c r="M1871" s="9">
        <f t="shared" si="450"/>
        <v>3.4798333333333331</v>
      </c>
      <c r="N1871" s="9">
        <f t="shared" si="451"/>
        <v>3.125</v>
      </c>
      <c r="O1871" s="9">
        <f t="shared" si="452"/>
        <v>2.8945833333333328</v>
      </c>
      <c r="P1871" s="9">
        <f t="shared" si="453"/>
        <v>2.8650833333333332</v>
      </c>
      <c r="Q1871" s="9">
        <f t="shared" si="454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">
      <c r="A1872" s="31">
        <f t="shared" si="455"/>
        <v>4</v>
      </c>
      <c r="B1872" s="31">
        <f t="shared" si="456"/>
        <v>6</v>
      </c>
      <c r="C1872" s="1">
        <v>36685</v>
      </c>
      <c r="D1872">
        <f t="shared" si="457"/>
        <v>6</v>
      </c>
      <c r="E1872">
        <f t="shared" si="458"/>
        <v>2000</v>
      </c>
      <c r="F1872" s="19">
        <f t="shared" si="444"/>
        <v>-3.4899999999999487E-2</v>
      </c>
      <c r="G1872" s="19">
        <f t="shared" si="447"/>
        <v>-0.38850000000000007</v>
      </c>
      <c r="H1872" s="19">
        <f t="shared" si="448"/>
        <v>-0.23041666666666671</v>
      </c>
      <c r="I1872" s="19">
        <f t="shared" si="449"/>
        <v>-0.61891666666666678</v>
      </c>
      <c r="J1872" s="21">
        <f>VLOOKUP(C1872,'Nymex hist.'!A:B,2,0)</f>
        <v>4.133</v>
      </c>
      <c r="K1872" s="21">
        <f t="shared" si="446"/>
        <v>4.0994999999999999</v>
      </c>
      <c r="L1872" s="21">
        <f t="shared" si="445"/>
        <v>4.0646000000000004</v>
      </c>
      <c r="M1872" s="21">
        <f t="shared" si="450"/>
        <v>3.5815000000000001</v>
      </c>
      <c r="N1872" s="21">
        <f t="shared" si="451"/>
        <v>3.1930000000000001</v>
      </c>
      <c r="O1872" s="21">
        <f t="shared" si="452"/>
        <v>2.9625833333333333</v>
      </c>
      <c r="P1872" s="21">
        <f t="shared" si="453"/>
        <v>2.9225833333333333</v>
      </c>
      <c r="Q1872" s="21">
        <f t="shared" si="454"/>
        <v>2.9225833333333333</v>
      </c>
      <c r="R1872" s="8">
        <v>36685</v>
      </c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9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  <c r="BX1872" s="27"/>
      <c r="BY1872" s="27"/>
      <c r="BZ1872" s="27"/>
      <c r="CA1872" s="27"/>
      <c r="CB1872" s="27"/>
      <c r="CC1872" s="27"/>
      <c r="CD1872" s="27"/>
      <c r="CE1872" s="27"/>
      <c r="CF1872" s="27"/>
      <c r="CG1872" s="27"/>
      <c r="CH1872" s="27"/>
      <c r="CI1872" s="27"/>
      <c r="CJ1872" s="27"/>
      <c r="CK1872" s="27"/>
      <c r="CL1872" s="27"/>
      <c r="CM1872" s="27"/>
      <c r="CN1872" s="27"/>
      <c r="CO1872" s="27"/>
      <c r="CP1872" s="27"/>
      <c r="CQ1872" s="27"/>
      <c r="CR1872" s="27"/>
      <c r="CS1872" s="27"/>
      <c r="CT1872" s="27"/>
      <c r="CU1872" s="27"/>
      <c r="CV1872" s="27"/>
      <c r="CW1872" s="27"/>
      <c r="CX1872" s="27"/>
      <c r="CY1872" s="27"/>
      <c r="CZ1872" s="27"/>
      <c r="DA1872" s="27"/>
      <c r="DB1872" s="27"/>
      <c r="DC1872" s="27"/>
      <c r="DD1872" s="27">
        <v>4.133</v>
      </c>
      <c r="DE1872" s="27">
        <v>4.1050000000000004</v>
      </c>
      <c r="DF1872" s="27">
        <v>4.085</v>
      </c>
      <c r="DG1872" s="27">
        <v>4.0750000000000002</v>
      </c>
      <c r="DH1872" s="27">
        <v>4.1399999999999997</v>
      </c>
      <c r="DI1872" s="27">
        <v>4.2149999999999999</v>
      </c>
      <c r="DJ1872" s="27">
        <v>4.2050000000000001</v>
      </c>
      <c r="DK1872" s="27">
        <v>3.99</v>
      </c>
      <c r="DL1872" s="27">
        <v>3.7730000000000001</v>
      </c>
      <c r="DM1872" s="27">
        <v>3.5579999999999998</v>
      </c>
      <c r="DN1872" s="27">
        <v>3.423</v>
      </c>
      <c r="DO1872" s="27">
        <v>3.391</v>
      </c>
      <c r="DP1872" s="27">
        <v>3.3860000000000001</v>
      </c>
      <c r="DQ1872" s="27">
        <v>3.391</v>
      </c>
      <c r="DR1872" s="27">
        <v>3.3809999999999998</v>
      </c>
      <c r="DS1872" s="27">
        <v>3.3959999999999999</v>
      </c>
      <c r="DT1872" s="27">
        <v>3.4929999999999999</v>
      </c>
      <c r="DU1872" s="27">
        <v>3.5910000000000002</v>
      </c>
      <c r="DV1872" s="27">
        <v>3.601</v>
      </c>
      <c r="DW1872" s="27">
        <v>3.4689999999999999</v>
      </c>
      <c r="DX1872" s="27">
        <v>3.3239999999999998</v>
      </c>
      <c r="DY1872" s="27">
        <v>3.1640000000000001</v>
      </c>
      <c r="DZ1872" s="27">
        <v>3.093</v>
      </c>
      <c r="EA1872" s="27">
        <v>3.0630000000000002</v>
      </c>
      <c r="EB1872" s="27">
        <v>3.0529999999999999</v>
      </c>
      <c r="EC1872" s="27">
        <v>3.048</v>
      </c>
      <c r="ED1872" s="27">
        <v>3.0379999999999998</v>
      </c>
      <c r="EE1872" s="27">
        <v>3.056</v>
      </c>
      <c r="EF1872" s="27">
        <v>3.1509999999999998</v>
      </c>
      <c r="EG1872" s="27">
        <v>3.2559999999999998</v>
      </c>
      <c r="EH1872" s="27">
        <v>3.2709999999999999</v>
      </c>
      <c r="EI1872" s="27">
        <v>3.1360000000000001</v>
      </c>
      <c r="EJ1872" s="27">
        <v>2.9940000000000002</v>
      </c>
      <c r="EK1872" s="27">
        <v>2.851</v>
      </c>
      <c r="EL1872" s="27">
        <v>2.8260000000000001</v>
      </c>
      <c r="EM1872" s="27">
        <v>2.831</v>
      </c>
      <c r="EN1872" s="27">
        <v>2.8929999999999998</v>
      </c>
      <c r="EO1872" s="27">
        <v>2.8879999999999999</v>
      </c>
      <c r="EP1872" s="27">
        <v>2.8780000000000001</v>
      </c>
      <c r="EQ1872" s="27">
        <v>2.8959999999999999</v>
      </c>
      <c r="ER1872" s="27">
        <v>2.9910000000000001</v>
      </c>
      <c r="ES1872" s="27">
        <v>3.0960000000000001</v>
      </c>
      <c r="ET1872" s="27">
        <v>3.2229999999999999</v>
      </c>
      <c r="EU1872" s="27">
        <v>3.0920000000000001</v>
      </c>
      <c r="EV1872" s="27">
        <v>2.9529999999999998</v>
      </c>
      <c r="EW1872" s="27">
        <v>2.8130000000000002</v>
      </c>
      <c r="EX1872" s="27">
        <v>2.7890000000000001</v>
      </c>
      <c r="EY1872" s="27">
        <v>2.7949999999999999</v>
      </c>
      <c r="EZ1872" s="27">
        <v>2.8570000000000002</v>
      </c>
      <c r="FA1872" s="27">
        <v>2.8519999999999999</v>
      </c>
      <c r="FB1872" s="27">
        <v>2.8410000000000002</v>
      </c>
      <c r="FC1872" s="27">
        <v>2.8580000000000001</v>
      </c>
      <c r="FD1872" s="27">
        <v>2.948</v>
      </c>
      <c r="FE1872" s="27">
        <v>3.05</v>
      </c>
      <c r="FF1872" s="27">
        <v>3.2149999999999999</v>
      </c>
      <c r="FG1872" s="27">
        <v>3.0880000000000001</v>
      </c>
      <c r="FH1872" s="27">
        <v>2.952</v>
      </c>
      <c r="FI1872" s="27">
        <v>2.8149999999999999</v>
      </c>
      <c r="FJ1872" s="27">
        <v>2.7919999999999998</v>
      </c>
      <c r="FK1872" s="27">
        <v>2.7989999999999999</v>
      </c>
      <c r="FL1872" s="27">
        <v>2.8610000000000002</v>
      </c>
      <c r="FM1872" s="27">
        <v>2.8559999999999999</v>
      </c>
      <c r="FN1872" s="27">
        <v>2.8439999999999999</v>
      </c>
      <c r="FO1872" s="27">
        <v>2.86</v>
      </c>
      <c r="FP1872" s="27">
        <v>2.9449999999999998</v>
      </c>
      <c r="FQ1872" s="27">
        <v>3.044</v>
      </c>
      <c r="FR1872" s="27">
        <v>3.222</v>
      </c>
      <c r="FS1872" s="27">
        <v>3.0990000000000002</v>
      </c>
      <c r="FT1872" s="27">
        <v>2.9660000000000002</v>
      </c>
      <c r="FU1872" s="27">
        <v>2.8319999999999999</v>
      </c>
      <c r="FV1872" s="27">
        <v>2.81</v>
      </c>
      <c r="FW1872" s="27">
        <v>2.8180000000000001</v>
      </c>
      <c r="FX1872" s="27"/>
      <c r="FY1872" s="27"/>
      <c r="FZ1872" s="27"/>
      <c r="GA1872" s="27"/>
      <c r="GB1872" s="27"/>
      <c r="GC1872" s="27"/>
      <c r="GD1872" s="27"/>
      <c r="GE1872" s="27"/>
      <c r="GF1872" s="27"/>
      <c r="GG1872" s="27"/>
      <c r="GH1872" s="27"/>
      <c r="GI1872" s="27"/>
      <c r="GJ1872" s="27"/>
      <c r="GK1872" s="27"/>
      <c r="GL1872" s="27"/>
      <c r="GM1872" s="27"/>
      <c r="GN1872" s="27"/>
      <c r="GO1872" s="27"/>
      <c r="GP1872" s="27"/>
      <c r="GQ1872" s="27"/>
    </row>
    <row r="1873" spans="1:199" customFormat="1" x14ac:dyDescent="0.2">
      <c r="A1873">
        <f t="shared" si="455"/>
        <v>5</v>
      </c>
      <c r="B1873">
        <f t="shared" si="456"/>
        <v>6</v>
      </c>
      <c r="C1873" s="1">
        <v>36686</v>
      </c>
      <c r="D1873">
        <f t="shared" si="457"/>
        <v>6</v>
      </c>
      <c r="E1873">
        <f t="shared" si="458"/>
        <v>2000</v>
      </c>
      <c r="F1873" s="17">
        <f t="shared" si="444"/>
        <v>-5.8500000000000441E-2</v>
      </c>
      <c r="G1873" s="16">
        <f t="shared" si="447"/>
        <v>-0.38424999999999976</v>
      </c>
      <c r="H1873" s="16">
        <f t="shared" si="448"/>
        <v>-0.23041666666666671</v>
      </c>
      <c r="I1873" s="16">
        <f t="shared" si="449"/>
        <v>-0.61466666666666647</v>
      </c>
      <c r="J1873" s="7">
        <f>VLOOKUP(C1873,'Nymex hist.'!A:B,2,0)</f>
        <v>4.16</v>
      </c>
      <c r="K1873" s="11">
        <f t="shared" si="446"/>
        <v>4.1295000000000002</v>
      </c>
      <c r="L1873" s="11">
        <f t="shared" si="445"/>
        <v>4.0709999999999997</v>
      </c>
      <c r="M1873" s="9">
        <f t="shared" si="450"/>
        <v>3.5872499999999996</v>
      </c>
      <c r="N1873" s="9">
        <f t="shared" si="451"/>
        <v>3.2029999999999998</v>
      </c>
      <c r="O1873" s="9">
        <f t="shared" si="452"/>
        <v>2.9725833333333331</v>
      </c>
      <c r="P1873" s="9">
        <f t="shared" si="453"/>
        <v>2.9325833333333335</v>
      </c>
      <c r="Q1873" s="9">
        <f t="shared" si="454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x14ac:dyDescent="0.2">
      <c r="A1874">
        <f t="shared" si="455"/>
        <v>1</v>
      </c>
      <c r="B1874">
        <f t="shared" si="456"/>
        <v>6</v>
      </c>
      <c r="C1874" s="1">
        <v>36689</v>
      </c>
      <c r="D1874">
        <f t="shared" si="457"/>
        <v>6</v>
      </c>
      <c r="E1874">
        <f t="shared" si="458"/>
        <v>2000</v>
      </c>
      <c r="F1874" s="17">
        <f t="shared" si="444"/>
        <v>-5.7349999999999568E-2</v>
      </c>
      <c r="G1874" s="16">
        <f t="shared" si="447"/>
        <v>-0.41141666666666588</v>
      </c>
      <c r="H1874" s="16">
        <f t="shared" si="448"/>
        <v>-0.22208333333333341</v>
      </c>
      <c r="I1874" s="16">
        <f t="shared" si="449"/>
        <v>-0.63349999999999929</v>
      </c>
      <c r="J1874" s="7">
        <f>VLOOKUP(C1874,'Nymex hist.'!A:B,2,0)</f>
        <v>4.2119999999999997</v>
      </c>
      <c r="K1874" s="11">
        <f t="shared" si="446"/>
        <v>4.1857500000000005</v>
      </c>
      <c r="L1874" s="11">
        <f t="shared" si="445"/>
        <v>4.128400000000001</v>
      </c>
      <c r="M1874" s="9">
        <f t="shared" si="450"/>
        <v>3.6342499999999998</v>
      </c>
      <c r="N1874" s="9">
        <f t="shared" si="451"/>
        <v>3.2228333333333339</v>
      </c>
      <c r="O1874" s="9">
        <f t="shared" si="452"/>
        <v>3.0007500000000005</v>
      </c>
      <c r="P1874" s="9">
        <f t="shared" si="453"/>
        <v>2.9607500000000004</v>
      </c>
      <c r="Q1874" s="9">
        <f t="shared" si="454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x14ac:dyDescent="0.2">
      <c r="A1875">
        <f t="shared" si="455"/>
        <v>2</v>
      </c>
      <c r="B1875">
        <f t="shared" si="456"/>
        <v>6</v>
      </c>
      <c r="C1875" s="1">
        <v>36690</v>
      </c>
      <c r="D1875">
        <f t="shared" si="457"/>
        <v>6</v>
      </c>
      <c r="E1875">
        <f t="shared" si="458"/>
        <v>2000</v>
      </c>
      <c r="F1875" s="17">
        <f t="shared" si="444"/>
        <v>-4.1400000000000325E-2</v>
      </c>
      <c r="G1875" s="16">
        <f t="shared" si="447"/>
        <v>-0.40666666666666584</v>
      </c>
      <c r="H1875" s="16">
        <f t="shared" si="448"/>
        <v>-0.2196666666666669</v>
      </c>
      <c r="I1875" s="16">
        <f t="shared" si="449"/>
        <v>-0.62633333333333274</v>
      </c>
      <c r="J1875" s="7">
        <f>VLOOKUP(C1875,'Nymex hist.'!A:B,2,0)</f>
        <v>4.1580000000000004</v>
      </c>
      <c r="K1875" s="11">
        <f t="shared" si="446"/>
        <v>4.1320000000000006</v>
      </c>
      <c r="L1875" s="11">
        <f t="shared" si="445"/>
        <v>4.0906000000000002</v>
      </c>
      <c r="M1875" s="9">
        <f t="shared" si="450"/>
        <v>3.6041666666666661</v>
      </c>
      <c r="N1875" s="9">
        <f t="shared" si="451"/>
        <v>3.1975000000000002</v>
      </c>
      <c r="O1875" s="9">
        <f t="shared" si="452"/>
        <v>2.9778333333333333</v>
      </c>
      <c r="P1875" s="9">
        <f t="shared" si="453"/>
        <v>2.9378333333333337</v>
      </c>
      <c r="Q1875" s="9">
        <f t="shared" si="454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x14ac:dyDescent="0.2">
      <c r="A1876">
        <f t="shared" si="455"/>
        <v>3</v>
      </c>
      <c r="B1876">
        <f t="shared" si="456"/>
        <v>6</v>
      </c>
      <c r="C1876" s="1">
        <v>36691</v>
      </c>
      <c r="D1876">
        <f t="shared" si="457"/>
        <v>6</v>
      </c>
      <c r="E1876">
        <f t="shared" si="458"/>
        <v>2000</v>
      </c>
      <c r="F1876" s="17">
        <f t="shared" si="444"/>
        <v>-6.2800000000000189E-2</v>
      </c>
      <c r="G1876" s="16">
        <f t="shared" si="447"/>
        <v>-0.41699999999999982</v>
      </c>
      <c r="H1876" s="16">
        <f t="shared" si="448"/>
        <v>-0.22216666666666685</v>
      </c>
      <c r="I1876" s="16">
        <f t="shared" si="449"/>
        <v>-0.63916666666666666</v>
      </c>
      <c r="J1876" s="7">
        <f>VLOOKUP(C1876,'Nymex hist.'!A:B,2,0)</f>
        <v>4.2560000000000002</v>
      </c>
      <c r="K1876" s="11">
        <f t="shared" si="446"/>
        <v>4.2260000000000009</v>
      </c>
      <c r="L1876" s="11">
        <f t="shared" si="445"/>
        <v>4.1632000000000007</v>
      </c>
      <c r="M1876" s="9">
        <f t="shared" si="450"/>
        <v>3.6480000000000001</v>
      </c>
      <c r="N1876" s="9">
        <f t="shared" si="451"/>
        <v>3.2310000000000003</v>
      </c>
      <c r="O1876" s="9">
        <f t="shared" si="452"/>
        <v>3.0088333333333335</v>
      </c>
      <c r="P1876" s="9">
        <f t="shared" si="453"/>
        <v>2.9688333333333339</v>
      </c>
      <c r="Q1876" s="9">
        <f t="shared" si="454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">
      <c r="A1877" s="31">
        <f t="shared" si="455"/>
        <v>4</v>
      </c>
      <c r="B1877" s="31">
        <f t="shared" si="456"/>
        <v>6</v>
      </c>
      <c r="C1877" s="1">
        <v>36692</v>
      </c>
      <c r="D1877">
        <f t="shared" si="457"/>
        <v>6</v>
      </c>
      <c r="E1877">
        <f t="shared" si="458"/>
        <v>2000</v>
      </c>
      <c r="F1877" s="19">
        <f t="shared" si="444"/>
        <v>-0.1012499999999994</v>
      </c>
      <c r="G1877" s="19">
        <f t="shared" si="447"/>
        <v>-0.45708333333333284</v>
      </c>
      <c r="H1877" s="19">
        <f t="shared" si="448"/>
        <v>-0.22449999999999992</v>
      </c>
      <c r="I1877" s="19">
        <f t="shared" si="449"/>
        <v>-0.68158333333333276</v>
      </c>
      <c r="J1877" s="21">
        <f>VLOOKUP(C1877,'Nymex hist.'!A:B,2,0)</f>
        <v>4.4630000000000001</v>
      </c>
      <c r="K1877" s="21">
        <f t="shared" si="446"/>
        <v>4.4052499999999997</v>
      </c>
      <c r="L1877" s="21">
        <f t="shared" si="445"/>
        <v>4.3040000000000003</v>
      </c>
      <c r="M1877" s="21">
        <f t="shared" si="450"/>
        <v>3.7526666666666664</v>
      </c>
      <c r="N1877" s="21">
        <f t="shared" si="451"/>
        <v>3.2955833333333335</v>
      </c>
      <c r="O1877" s="21">
        <f t="shared" si="452"/>
        <v>3.0710833333333336</v>
      </c>
      <c r="P1877" s="21">
        <f t="shared" si="453"/>
        <v>3.0210833333333333</v>
      </c>
      <c r="Q1877" s="21">
        <f t="shared" si="454"/>
        <v>3.0135833333333335</v>
      </c>
      <c r="R1877" s="8">
        <v>36692</v>
      </c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9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  <c r="BX1877" s="27"/>
      <c r="BY1877" s="27"/>
      <c r="BZ1877" s="27"/>
      <c r="CA1877" s="27"/>
      <c r="CB1877" s="27"/>
      <c r="CC1877" s="27"/>
      <c r="CD1877" s="27"/>
      <c r="CE1877" s="27"/>
      <c r="CF1877" s="27"/>
      <c r="CG1877" s="27"/>
      <c r="CH1877" s="27"/>
      <c r="CI1877" s="27"/>
      <c r="CJ1877" s="27"/>
      <c r="CK1877" s="27"/>
      <c r="CL1877" s="27"/>
      <c r="CM1877" s="27"/>
      <c r="CN1877" s="27"/>
      <c r="CO1877" s="27"/>
      <c r="CP1877" s="27"/>
      <c r="CQ1877" s="27"/>
      <c r="CR1877" s="27"/>
      <c r="CS1877" s="27"/>
      <c r="CT1877" s="27"/>
      <c r="CU1877" s="27"/>
      <c r="CV1877" s="27"/>
      <c r="CW1877" s="27"/>
      <c r="CX1877" s="27"/>
      <c r="CY1877" s="27"/>
      <c r="CZ1877" s="27"/>
      <c r="DA1877" s="27"/>
      <c r="DB1877" s="27"/>
      <c r="DC1877" s="27"/>
      <c r="DD1877" s="27">
        <v>4.4630000000000001</v>
      </c>
      <c r="DE1877" s="27">
        <v>4.4219999999999997</v>
      </c>
      <c r="DF1877" s="27">
        <v>4.3819999999999997</v>
      </c>
      <c r="DG1877" s="27">
        <v>4.3540000000000001</v>
      </c>
      <c r="DH1877" s="27">
        <v>4.4039999999999999</v>
      </c>
      <c r="DI1877" s="27">
        <v>4.47</v>
      </c>
      <c r="DJ1877" s="27">
        <v>4.4539999999999997</v>
      </c>
      <c r="DK1877" s="27">
        <v>4.2160000000000002</v>
      </c>
      <c r="DL1877" s="27">
        <v>3.976</v>
      </c>
      <c r="DM1877" s="27">
        <v>3.7389999999999999</v>
      </c>
      <c r="DN1877" s="27">
        <v>3.593</v>
      </c>
      <c r="DO1877" s="27">
        <v>3.56</v>
      </c>
      <c r="DP1877" s="27">
        <v>3.552</v>
      </c>
      <c r="DQ1877" s="27">
        <v>3.5510000000000002</v>
      </c>
      <c r="DR1877" s="27">
        <v>3.5310000000000001</v>
      </c>
      <c r="DS1877" s="27">
        <v>3.54</v>
      </c>
      <c r="DT1877" s="27">
        <v>3.6150000000000002</v>
      </c>
      <c r="DU1877" s="27">
        <v>3.7050000000000001</v>
      </c>
      <c r="DV1877" s="27">
        <v>3.7130000000000001</v>
      </c>
      <c r="DW1877" s="27">
        <v>3.5779999999999998</v>
      </c>
      <c r="DX1877" s="27">
        <v>3.4279999999999999</v>
      </c>
      <c r="DY1877" s="27">
        <v>3.2669999999999999</v>
      </c>
      <c r="DZ1877" s="27">
        <v>3.1920000000000002</v>
      </c>
      <c r="EA1877" s="27">
        <v>3.1640000000000001</v>
      </c>
      <c r="EB1877" s="27">
        <v>3.1549999999999998</v>
      </c>
      <c r="EC1877" s="27">
        <v>3.1520000000000001</v>
      </c>
      <c r="ED1877" s="27">
        <v>3.137</v>
      </c>
      <c r="EE1877" s="27">
        <v>3.1539999999999999</v>
      </c>
      <c r="EF1877" s="27">
        <v>3.2530000000000001</v>
      </c>
      <c r="EG1877" s="27">
        <v>3.3540000000000001</v>
      </c>
      <c r="EH1877" s="27">
        <v>3.37</v>
      </c>
      <c r="EI1877" s="27">
        <v>3.24</v>
      </c>
      <c r="EJ1877" s="27">
        <v>3.1030000000000002</v>
      </c>
      <c r="EK1877" s="27">
        <v>2.96</v>
      </c>
      <c r="EL1877" s="27">
        <v>2.9350000000000001</v>
      </c>
      <c r="EM1877" s="27">
        <v>2.94</v>
      </c>
      <c r="EN1877" s="27">
        <v>3.0049999999999999</v>
      </c>
      <c r="EO1877" s="27">
        <v>3.0019999999999998</v>
      </c>
      <c r="EP1877" s="27">
        <v>2.9870000000000001</v>
      </c>
      <c r="EQ1877" s="27">
        <v>3.004</v>
      </c>
      <c r="ER1877" s="27">
        <v>3.1030000000000002</v>
      </c>
      <c r="ES1877" s="27">
        <v>3.2040000000000002</v>
      </c>
      <c r="ET1877" s="27">
        <v>3.3119999999999998</v>
      </c>
      <c r="EU1877" s="27">
        <v>3.1859999999999999</v>
      </c>
      <c r="EV1877" s="27">
        <v>3.052</v>
      </c>
      <c r="EW1877" s="27">
        <v>2.9119999999999999</v>
      </c>
      <c r="EX1877" s="27">
        <v>2.8879999999999999</v>
      </c>
      <c r="EY1877" s="27">
        <v>2.8940000000000001</v>
      </c>
      <c r="EZ1877" s="27">
        <v>2.9590000000000001</v>
      </c>
      <c r="FA1877" s="27">
        <v>2.956</v>
      </c>
      <c r="FB1877" s="27">
        <v>2.94</v>
      </c>
      <c r="FC1877" s="27">
        <v>2.956</v>
      </c>
      <c r="FD1877" s="27">
        <v>3.05</v>
      </c>
      <c r="FE1877" s="27">
        <v>3.1480000000000001</v>
      </c>
      <c r="FF1877" s="27">
        <v>3.2965</v>
      </c>
      <c r="FG1877" s="27">
        <v>3.1745000000000001</v>
      </c>
      <c r="FH1877" s="27">
        <v>3.0434999999999999</v>
      </c>
      <c r="FI1877" s="27">
        <v>2.9064999999999999</v>
      </c>
      <c r="FJ1877" s="27">
        <v>2.8835000000000002</v>
      </c>
      <c r="FK1877" s="27">
        <v>2.8904999999999998</v>
      </c>
      <c r="FL1877" s="27">
        <v>2.9554999999999998</v>
      </c>
      <c r="FM1877" s="27">
        <v>2.9525000000000001</v>
      </c>
      <c r="FN1877" s="27">
        <v>2.9355000000000002</v>
      </c>
      <c r="FO1877" s="27">
        <v>2.9504999999999999</v>
      </c>
      <c r="FP1877" s="27">
        <v>3.0394999999999999</v>
      </c>
      <c r="FQ1877" s="27">
        <v>3.1345000000000001</v>
      </c>
      <c r="FR1877" s="27">
        <v>3.2959999999999998</v>
      </c>
      <c r="FS1877" s="27">
        <v>3.1779999999999999</v>
      </c>
      <c r="FT1877" s="27">
        <v>3.05</v>
      </c>
      <c r="FU1877" s="27">
        <v>2.9159999999999999</v>
      </c>
      <c r="FV1877" s="27">
        <v>2.8940000000000001</v>
      </c>
      <c r="FW1877" s="27">
        <v>2.9020000000000001</v>
      </c>
      <c r="FX1877" s="27"/>
      <c r="FY1877" s="27"/>
      <c r="FZ1877" s="27"/>
      <c r="GA1877" s="27"/>
      <c r="GB1877" s="27"/>
      <c r="GC1877" s="27"/>
      <c r="GD1877" s="27"/>
      <c r="GE1877" s="27"/>
      <c r="GF1877" s="27"/>
      <c r="GG1877" s="27"/>
      <c r="GH1877" s="27"/>
      <c r="GI1877" s="27"/>
      <c r="GJ1877" s="27"/>
      <c r="GK1877" s="27"/>
      <c r="GL1877" s="27"/>
      <c r="GM1877" s="27"/>
      <c r="GN1877" s="27"/>
      <c r="GO1877" s="27"/>
      <c r="GP1877" s="27"/>
      <c r="GQ1877" s="27"/>
    </row>
    <row r="1878" spans="1:199" customFormat="1" x14ac:dyDescent="0.2">
      <c r="A1878">
        <f t="shared" si="455"/>
        <v>5</v>
      </c>
      <c r="B1878">
        <f t="shared" si="456"/>
        <v>6</v>
      </c>
      <c r="C1878" s="1">
        <v>36693</v>
      </c>
      <c r="D1878">
        <f t="shared" si="457"/>
        <v>6</v>
      </c>
      <c r="E1878">
        <f t="shared" si="458"/>
        <v>2000</v>
      </c>
      <c r="F1878" s="17">
        <f t="shared" si="444"/>
        <v>-8.450000000000113E-2</v>
      </c>
      <c r="G1878" s="16">
        <f t="shared" si="447"/>
        <v>-0.49483333333333324</v>
      </c>
      <c r="H1878" s="16">
        <f t="shared" si="448"/>
        <v>-0.2280000000000002</v>
      </c>
      <c r="I1878" s="16">
        <f t="shared" si="449"/>
        <v>-0.72283333333333344</v>
      </c>
      <c r="J1878" s="7">
        <f>VLOOKUP(C1878,'Nymex hist.'!A:B,2,0)</f>
        <v>4.4880000000000004</v>
      </c>
      <c r="K1878" s="11">
        <f t="shared" si="446"/>
        <v>4.4425000000000008</v>
      </c>
      <c r="L1878" s="11">
        <f t="shared" si="445"/>
        <v>4.3579999999999997</v>
      </c>
      <c r="M1878" s="9">
        <f t="shared" si="450"/>
        <v>3.7902499999999999</v>
      </c>
      <c r="N1878" s="9">
        <f t="shared" si="451"/>
        <v>3.2954166666666667</v>
      </c>
      <c r="O1878" s="9">
        <f t="shared" si="452"/>
        <v>3.0674166666666665</v>
      </c>
      <c r="P1878" s="9">
        <f t="shared" si="453"/>
        <v>3.0174166666666671</v>
      </c>
      <c r="Q1878" s="9">
        <f t="shared" si="454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x14ac:dyDescent="0.2">
      <c r="A1879">
        <f t="shared" si="455"/>
        <v>1</v>
      </c>
      <c r="B1879">
        <f t="shared" si="456"/>
        <v>6</v>
      </c>
      <c r="C1879" s="1">
        <v>36696</v>
      </c>
      <c r="D1879">
        <f t="shared" si="457"/>
        <v>6</v>
      </c>
      <c r="E1879">
        <f t="shared" si="458"/>
        <v>2000</v>
      </c>
      <c r="F1879" s="17">
        <f t="shared" si="444"/>
        <v>-2.5199999999999001E-2</v>
      </c>
      <c r="G1879" s="16">
        <f t="shared" si="447"/>
        <v>-0.46549999999999914</v>
      </c>
      <c r="H1879" s="16">
        <f t="shared" si="448"/>
        <v>-0.21300000000000097</v>
      </c>
      <c r="I1879" s="16">
        <f t="shared" si="449"/>
        <v>-0.6785000000000001</v>
      </c>
      <c r="J1879" s="7">
        <f>VLOOKUP(C1879,'Nymex hist.'!A:B,2,0)</f>
        <v>4.0629999999999997</v>
      </c>
      <c r="K1879" s="11">
        <f t="shared" si="446"/>
        <v>4.085</v>
      </c>
      <c r="L1879" s="11">
        <f t="shared" si="445"/>
        <v>4.059800000000001</v>
      </c>
      <c r="M1879" s="9">
        <f t="shared" si="450"/>
        <v>3.5309166666666663</v>
      </c>
      <c r="N1879" s="9">
        <f t="shared" si="451"/>
        <v>3.0654166666666671</v>
      </c>
      <c r="O1879" s="9">
        <f t="shared" si="452"/>
        <v>2.8524166666666662</v>
      </c>
      <c r="P1879" s="9">
        <f t="shared" si="453"/>
        <v>2.8024166666666663</v>
      </c>
      <c r="Q1879" s="9">
        <f t="shared" si="454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x14ac:dyDescent="0.2">
      <c r="A1880">
        <f t="shared" si="455"/>
        <v>2</v>
      </c>
      <c r="B1880">
        <f t="shared" si="456"/>
        <v>6</v>
      </c>
      <c r="C1880" s="1">
        <v>36697</v>
      </c>
      <c r="D1880">
        <f t="shared" si="457"/>
        <v>6</v>
      </c>
      <c r="E1880">
        <f t="shared" si="458"/>
        <v>2000</v>
      </c>
      <c r="F1880" s="17">
        <f t="shared" si="444"/>
        <v>1.6700000000000159E-2</v>
      </c>
      <c r="G1880" s="16">
        <f t="shared" si="447"/>
        <v>-0.4931666666666672</v>
      </c>
      <c r="H1880" s="16">
        <f t="shared" si="448"/>
        <v>-0.21633333333333216</v>
      </c>
      <c r="I1880" s="16">
        <f t="shared" si="449"/>
        <v>-0.70949999999999935</v>
      </c>
      <c r="J1880" s="7">
        <f>VLOOKUP(C1880,'Nymex hist.'!A:B,2,0)</f>
        <v>4.1070000000000002</v>
      </c>
      <c r="K1880" s="11">
        <f t="shared" si="446"/>
        <v>4.1025</v>
      </c>
      <c r="L1880" s="11">
        <f t="shared" si="445"/>
        <v>4.1192000000000002</v>
      </c>
      <c r="M1880" s="9">
        <f t="shared" si="450"/>
        <v>3.5844166666666664</v>
      </c>
      <c r="N1880" s="9">
        <f t="shared" si="451"/>
        <v>3.0912499999999992</v>
      </c>
      <c r="O1880" s="9">
        <f t="shared" si="452"/>
        <v>2.874916666666667</v>
      </c>
      <c r="P1880" s="9">
        <f t="shared" si="453"/>
        <v>2.8249166666666667</v>
      </c>
      <c r="Q1880" s="9">
        <f t="shared" si="454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x14ac:dyDescent="0.2">
      <c r="A1881">
        <f t="shared" si="455"/>
        <v>3</v>
      </c>
      <c r="B1881">
        <f t="shared" si="456"/>
        <v>6</v>
      </c>
      <c r="C1881" s="1">
        <v>36698</v>
      </c>
      <c r="D1881">
        <f t="shared" si="457"/>
        <v>6</v>
      </c>
      <c r="E1881">
        <f t="shared" si="458"/>
        <v>2000</v>
      </c>
      <c r="F1881" s="17">
        <f t="shared" si="444"/>
        <v>-3.6499999999999311E-2</v>
      </c>
      <c r="G1881" s="16">
        <f t="shared" si="447"/>
        <v>-0.5368333333333335</v>
      </c>
      <c r="H1881" s="16">
        <f t="shared" si="448"/>
        <v>-0.23341666666666594</v>
      </c>
      <c r="I1881" s="16">
        <f t="shared" si="449"/>
        <v>-0.77024999999999944</v>
      </c>
      <c r="J1881" s="7">
        <f>VLOOKUP(C1881,'Nymex hist.'!A:B,2,0)</f>
        <v>4.3780000000000001</v>
      </c>
      <c r="K1881" s="11">
        <f t="shared" si="446"/>
        <v>4.3594999999999997</v>
      </c>
      <c r="L1881" s="11">
        <f t="shared" si="445"/>
        <v>4.3230000000000004</v>
      </c>
      <c r="M1881" s="9">
        <f t="shared" si="450"/>
        <v>3.7283333333333335</v>
      </c>
      <c r="N1881" s="9">
        <f t="shared" si="451"/>
        <v>3.1915</v>
      </c>
      <c r="O1881" s="9">
        <f t="shared" si="452"/>
        <v>2.9580833333333341</v>
      </c>
      <c r="P1881" s="9">
        <f t="shared" si="453"/>
        <v>2.8980833333333336</v>
      </c>
      <c r="Q1881" s="9">
        <f t="shared" si="454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">
      <c r="A1882" s="31">
        <f t="shared" si="455"/>
        <v>4</v>
      </c>
      <c r="B1882" s="31">
        <f t="shared" si="456"/>
        <v>6</v>
      </c>
      <c r="C1882" s="1">
        <v>36699</v>
      </c>
      <c r="D1882">
        <f t="shared" si="457"/>
        <v>6</v>
      </c>
      <c r="E1882">
        <f t="shared" si="458"/>
        <v>2000</v>
      </c>
      <c r="F1882" s="19">
        <f t="shared" si="444"/>
        <v>-7.0899999999999963E-2</v>
      </c>
      <c r="G1882" s="19">
        <f t="shared" si="447"/>
        <v>-0.57724999999999937</v>
      </c>
      <c r="H1882" s="19">
        <f t="shared" si="448"/>
        <v>-0.2404166666666665</v>
      </c>
      <c r="I1882" s="19">
        <f t="shared" si="449"/>
        <v>-0.81766666666666588</v>
      </c>
      <c r="J1882" s="21">
        <f>VLOOKUP(C1882,'Nymex hist.'!A:B,2,0)</f>
        <v>4.5510000000000002</v>
      </c>
      <c r="K1882" s="21">
        <f t="shared" si="446"/>
        <v>4.5075000000000003</v>
      </c>
      <c r="L1882" s="21">
        <f t="shared" si="445"/>
        <v>4.4366000000000003</v>
      </c>
      <c r="M1882" s="21">
        <f t="shared" si="450"/>
        <v>3.8027499999999996</v>
      </c>
      <c r="N1882" s="21">
        <f t="shared" si="451"/>
        <v>3.2255000000000003</v>
      </c>
      <c r="O1882" s="21">
        <f t="shared" si="452"/>
        <v>2.9850833333333338</v>
      </c>
      <c r="P1882" s="21">
        <f t="shared" si="453"/>
        <v>2.9250833333333333</v>
      </c>
      <c r="Q1882" s="21">
        <f t="shared" si="454"/>
        <v>2.9150833333333335</v>
      </c>
      <c r="R1882" s="8">
        <v>36699</v>
      </c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9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  <c r="CN1882" s="27"/>
      <c r="CO1882" s="27"/>
      <c r="CP1882" s="27"/>
      <c r="CQ1882" s="27"/>
      <c r="CR1882" s="27"/>
      <c r="CS1882" s="27"/>
      <c r="CT1882" s="27"/>
      <c r="CU1882" s="27"/>
      <c r="CV1882" s="27"/>
      <c r="CW1882" s="27"/>
      <c r="CX1882" s="27"/>
      <c r="CY1882" s="27"/>
      <c r="CZ1882" s="27"/>
      <c r="DA1882" s="27"/>
      <c r="DB1882" s="27"/>
      <c r="DC1882" s="27"/>
      <c r="DD1882" s="27">
        <v>4.5510000000000002</v>
      </c>
      <c r="DE1882" s="27">
        <v>4.5129999999999999</v>
      </c>
      <c r="DF1882" s="27">
        <v>4.4930000000000003</v>
      </c>
      <c r="DG1882" s="27">
        <v>4.4729999999999999</v>
      </c>
      <c r="DH1882" s="27">
        <v>4.5430000000000001</v>
      </c>
      <c r="DI1882" s="27">
        <v>4.62</v>
      </c>
      <c r="DJ1882" s="27">
        <v>4.5999999999999996</v>
      </c>
      <c r="DK1882" s="27">
        <v>4.3419999999999996</v>
      </c>
      <c r="DL1882" s="27">
        <v>4.0780000000000003</v>
      </c>
      <c r="DM1882" s="27">
        <v>3.8159999999999998</v>
      </c>
      <c r="DN1882" s="27">
        <v>3.6560000000000001</v>
      </c>
      <c r="DO1882" s="27">
        <v>3.601</v>
      </c>
      <c r="DP1882" s="27">
        <v>3.581</v>
      </c>
      <c r="DQ1882" s="27">
        <v>3.5609999999999999</v>
      </c>
      <c r="DR1882" s="27">
        <v>3.536</v>
      </c>
      <c r="DS1882" s="27">
        <v>3.544</v>
      </c>
      <c r="DT1882" s="27">
        <v>3.6179999999999999</v>
      </c>
      <c r="DU1882" s="27">
        <v>3.7</v>
      </c>
      <c r="DV1882" s="27">
        <v>3.6949999999999998</v>
      </c>
      <c r="DW1882" s="27">
        <v>3.5350000000000001</v>
      </c>
      <c r="DX1882" s="27">
        <v>3.3639999999999999</v>
      </c>
      <c r="DY1882" s="27">
        <v>3.1989999999999998</v>
      </c>
      <c r="DZ1882" s="27">
        <v>3.121</v>
      </c>
      <c r="EA1882" s="27">
        <v>3.085</v>
      </c>
      <c r="EB1882" s="27">
        <v>3.0710000000000002</v>
      </c>
      <c r="EC1882" s="27">
        <v>3.0680000000000001</v>
      </c>
      <c r="ED1882" s="27">
        <v>3.0529999999999999</v>
      </c>
      <c r="EE1882" s="27">
        <v>3.07</v>
      </c>
      <c r="EF1882" s="27">
        <v>3.1709999999999998</v>
      </c>
      <c r="EG1882" s="27">
        <v>3.274</v>
      </c>
      <c r="EH1882" s="27">
        <v>3.29</v>
      </c>
      <c r="EI1882" s="27">
        <v>3.1549999999999998</v>
      </c>
      <c r="EJ1882" s="27">
        <v>3.0150000000000001</v>
      </c>
      <c r="EK1882" s="27">
        <v>2.8690000000000002</v>
      </c>
      <c r="EL1882" s="27">
        <v>2.8410000000000002</v>
      </c>
      <c r="EM1882" s="27">
        <v>2.8439999999999999</v>
      </c>
      <c r="EN1882" s="27">
        <v>2.9209999999999998</v>
      </c>
      <c r="EO1882" s="27">
        <v>2.9180000000000001</v>
      </c>
      <c r="EP1882" s="27">
        <v>2.903</v>
      </c>
      <c r="EQ1882" s="27">
        <v>2.92</v>
      </c>
      <c r="ER1882" s="27">
        <v>3.0209999999999999</v>
      </c>
      <c r="ES1882" s="27">
        <v>3.1240000000000001</v>
      </c>
      <c r="ET1882" s="27">
        <v>3.222</v>
      </c>
      <c r="EU1882" s="27">
        <v>3.0910000000000002</v>
      </c>
      <c r="EV1882" s="27">
        <v>2.9540000000000002</v>
      </c>
      <c r="EW1882" s="27">
        <v>2.8109999999999999</v>
      </c>
      <c r="EX1882" s="27">
        <v>2.7839999999999998</v>
      </c>
      <c r="EY1882" s="27">
        <v>2.7879999999999998</v>
      </c>
      <c r="EZ1882" s="27">
        <v>2.8650000000000002</v>
      </c>
      <c r="FA1882" s="27">
        <v>2.8620000000000001</v>
      </c>
      <c r="FB1882" s="27">
        <v>2.8460000000000001</v>
      </c>
      <c r="FC1882" s="27">
        <v>2.8620000000000001</v>
      </c>
      <c r="FD1882" s="27">
        <v>2.9580000000000002</v>
      </c>
      <c r="FE1882" s="27">
        <v>3.0579999999999998</v>
      </c>
      <c r="FF1882" s="27">
        <v>3.2040000000000002</v>
      </c>
      <c r="FG1882" s="27">
        <v>3.077</v>
      </c>
      <c r="FH1882" s="27">
        <v>2.9430000000000001</v>
      </c>
      <c r="FI1882" s="27">
        <v>2.8029999999999999</v>
      </c>
      <c r="FJ1882" s="27">
        <v>2.7770000000000001</v>
      </c>
      <c r="FK1882" s="27">
        <v>2.782</v>
      </c>
      <c r="FL1882" s="27">
        <v>2.859</v>
      </c>
      <c r="FM1882" s="27">
        <v>2.8559999999999999</v>
      </c>
      <c r="FN1882" s="27">
        <v>2.839</v>
      </c>
      <c r="FO1882" s="27">
        <v>2.8540000000000001</v>
      </c>
      <c r="FP1882" s="27">
        <v>2.9449999999999998</v>
      </c>
      <c r="FQ1882" s="27">
        <v>3.0419999999999998</v>
      </c>
      <c r="FR1882" s="27">
        <v>3.2010000000000001</v>
      </c>
      <c r="FS1882" s="27">
        <v>3.0779999999999998</v>
      </c>
      <c r="FT1882" s="27">
        <v>2.9470000000000001</v>
      </c>
      <c r="FU1882" s="27">
        <v>2.81</v>
      </c>
      <c r="FV1882" s="27">
        <v>2.7850000000000001</v>
      </c>
      <c r="FW1882" s="27">
        <v>2.7909999999999999</v>
      </c>
      <c r="FX1882" s="27"/>
      <c r="FY1882" s="27"/>
      <c r="FZ1882" s="27"/>
      <c r="GA1882" s="27"/>
      <c r="GB1882" s="27"/>
      <c r="GC1882" s="27"/>
      <c r="GD1882" s="27"/>
      <c r="GE1882" s="27"/>
      <c r="GF1882" s="27"/>
      <c r="GG1882" s="27"/>
      <c r="GH1882" s="27"/>
      <c r="GI1882" s="27"/>
      <c r="GJ1882" s="27"/>
      <c r="GK1882" s="27"/>
      <c r="GL1882" s="27"/>
      <c r="GM1882" s="27"/>
      <c r="GN1882" s="27"/>
      <c r="GO1882" s="27"/>
      <c r="GP1882" s="27"/>
      <c r="GQ1882" s="27"/>
    </row>
    <row r="1883" spans="1:199" customFormat="1" x14ac:dyDescent="0.2">
      <c r="A1883">
        <f t="shared" si="455"/>
        <v>5</v>
      </c>
      <c r="B1883">
        <f t="shared" si="456"/>
        <v>6</v>
      </c>
      <c r="C1883" s="1">
        <v>36700</v>
      </c>
      <c r="D1883">
        <f t="shared" si="457"/>
        <v>6</v>
      </c>
      <c r="E1883">
        <f t="shared" si="458"/>
        <v>2000</v>
      </c>
      <c r="F1883" s="17">
        <f t="shared" si="444"/>
        <v>-7.254999999999967E-2</v>
      </c>
      <c r="G1883" s="16">
        <f t="shared" si="447"/>
        <v>-0.565500000000001</v>
      </c>
      <c r="H1883" s="16">
        <f t="shared" si="448"/>
        <v>-0.2404166666666665</v>
      </c>
      <c r="I1883" s="16">
        <f t="shared" si="449"/>
        <v>-0.8059166666666675</v>
      </c>
      <c r="J1883" s="7">
        <f>VLOOKUP(C1883,'Nymex hist.'!A:B,2,0)</f>
        <v>4.4480000000000004</v>
      </c>
      <c r="K1883" s="11">
        <f t="shared" si="446"/>
        <v>4.4117499999999996</v>
      </c>
      <c r="L1883" s="11">
        <f t="shared" si="445"/>
        <v>4.3391999999999999</v>
      </c>
      <c r="M1883" s="9">
        <f t="shared" si="450"/>
        <v>3.7160000000000006</v>
      </c>
      <c r="N1883" s="9">
        <f t="shared" si="451"/>
        <v>3.1504999999999996</v>
      </c>
      <c r="O1883" s="9">
        <f t="shared" si="452"/>
        <v>2.9100833333333331</v>
      </c>
      <c r="P1883" s="9">
        <f t="shared" si="453"/>
        <v>2.8500833333333326</v>
      </c>
      <c r="Q1883" s="9">
        <f t="shared" si="454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x14ac:dyDescent="0.2">
      <c r="A1884">
        <f t="shared" si="455"/>
        <v>1</v>
      </c>
      <c r="B1884">
        <f t="shared" si="456"/>
        <v>6</v>
      </c>
      <c r="C1884" s="1">
        <v>36703</v>
      </c>
      <c r="D1884">
        <f t="shared" si="457"/>
        <v>6</v>
      </c>
      <c r="E1884">
        <f t="shared" si="458"/>
        <v>2000</v>
      </c>
      <c r="F1884" s="17">
        <f t="shared" si="444"/>
        <v>-0.10779999999999923</v>
      </c>
      <c r="G1884" s="16">
        <f t="shared" si="447"/>
        <v>-0.58225000000000016</v>
      </c>
      <c r="H1884" s="16">
        <f t="shared" si="448"/>
        <v>-0.24108333333333309</v>
      </c>
      <c r="I1884" s="16">
        <f t="shared" si="449"/>
        <v>-0.82333333333333325</v>
      </c>
      <c r="J1884" s="7">
        <f>VLOOKUP(C1884,'Nymex hist.'!A:B,2,0)</f>
        <v>4.5599999999999996</v>
      </c>
      <c r="K1884" s="11">
        <f t="shared" si="446"/>
        <v>4.51</v>
      </c>
      <c r="L1884" s="11">
        <f t="shared" si="445"/>
        <v>4.4022000000000006</v>
      </c>
      <c r="M1884" s="9">
        <f t="shared" si="450"/>
        <v>3.7424166666666667</v>
      </c>
      <c r="N1884" s="9">
        <f t="shared" si="451"/>
        <v>3.1601666666666666</v>
      </c>
      <c r="O1884" s="9">
        <f t="shared" si="452"/>
        <v>2.9190833333333335</v>
      </c>
      <c r="P1884" s="9">
        <f t="shared" si="453"/>
        <v>2.839083333333333</v>
      </c>
      <c r="Q1884" s="9">
        <f t="shared" si="454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x14ac:dyDescent="0.2">
      <c r="A1885">
        <f t="shared" si="455"/>
        <v>2</v>
      </c>
      <c r="B1885">
        <f t="shared" si="456"/>
        <v>6</v>
      </c>
      <c r="C1885" s="1">
        <v>36704</v>
      </c>
      <c r="D1885">
        <f t="shared" si="457"/>
        <v>6</v>
      </c>
      <c r="E1885">
        <f t="shared" si="458"/>
        <v>2000</v>
      </c>
      <c r="F1885" s="17">
        <f t="shared" si="444"/>
        <v>-0.14000000000000057</v>
      </c>
      <c r="G1885" s="16">
        <f t="shared" si="447"/>
        <v>-0.60216666666666674</v>
      </c>
      <c r="H1885" s="16">
        <f t="shared" si="448"/>
        <v>-0.26191666666666702</v>
      </c>
      <c r="I1885" s="16">
        <f t="shared" si="449"/>
        <v>-0.86408333333333376</v>
      </c>
      <c r="J1885" s="7">
        <f>VLOOKUP(C1885,'Nymex hist.'!A:B,2,0)</f>
        <v>4.6859999999999999</v>
      </c>
      <c r="K1885" s="11">
        <f t="shared" si="446"/>
        <v>4.609</v>
      </c>
      <c r="L1885" s="11">
        <f t="shared" si="445"/>
        <v>4.4689999999999994</v>
      </c>
      <c r="M1885" s="9">
        <f t="shared" si="450"/>
        <v>3.7806666666666668</v>
      </c>
      <c r="N1885" s="9">
        <f t="shared" si="451"/>
        <v>3.1785000000000001</v>
      </c>
      <c r="O1885" s="9">
        <f t="shared" si="452"/>
        <v>2.9165833333333331</v>
      </c>
      <c r="P1885" s="9">
        <f t="shared" si="453"/>
        <v>2.831583333333334</v>
      </c>
      <c r="Q1885" s="9">
        <f t="shared" si="454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x14ac:dyDescent="0.2">
      <c r="A1886">
        <f t="shared" si="455"/>
        <v>3</v>
      </c>
      <c r="B1886">
        <f t="shared" si="456"/>
        <v>6</v>
      </c>
      <c r="C1886" s="1">
        <v>36705</v>
      </c>
      <c r="D1886">
        <f t="shared" si="457"/>
        <v>6</v>
      </c>
      <c r="E1886">
        <f t="shared" si="458"/>
        <v>2000</v>
      </c>
      <c r="F1886" s="17">
        <f t="shared" si="444"/>
        <v>-7.5749999999999318E-2</v>
      </c>
      <c r="G1886" s="16">
        <f t="shared" si="447"/>
        <v>-0.58350000000000035</v>
      </c>
      <c r="H1886" s="16">
        <f t="shared" si="448"/>
        <v>-0.25191666666666723</v>
      </c>
      <c r="I1886" s="16">
        <f t="shared" si="449"/>
        <v>-0.83541666666666758</v>
      </c>
      <c r="J1886" s="7">
        <f>VLOOKUP(C1886,'Nymex hist.'!A:B,2,0)</f>
        <v>4.3689999999999998</v>
      </c>
      <c r="K1886" s="11">
        <f t="shared" si="446"/>
        <v>4.3727499999999999</v>
      </c>
      <c r="L1886" s="11">
        <f t="shared" si="445"/>
        <v>4.2970000000000006</v>
      </c>
      <c r="M1886" s="9">
        <f t="shared" si="450"/>
        <v>3.6370000000000005</v>
      </c>
      <c r="N1886" s="9">
        <f t="shared" si="451"/>
        <v>3.0535000000000001</v>
      </c>
      <c r="O1886" s="9">
        <f t="shared" si="452"/>
        <v>2.8015833333333329</v>
      </c>
      <c r="P1886" s="9">
        <f t="shared" si="453"/>
        <v>2.731583333333333</v>
      </c>
      <c r="Q1886" s="9">
        <f t="shared" si="454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">
      <c r="A1887" s="31">
        <f t="shared" si="455"/>
        <v>4</v>
      </c>
      <c r="B1887" s="31">
        <f t="shared" si="456"/>
        <v>6</v>
      </c>
      <c r="C1887" s="1">
        <v>36706</v>
      </c>
      <c r="D1887">
        <f t="shared" si="457"/>
        <v>6</v>
      </c>
      <c r="E1887">
        <f t="shared" si="458"/>
        <v>2000</v>
      </c>
      <c r="F1887" s="19">
        <f t="shared" si="444"/>
        <v>-8.4099999999999397E-2</v>
      </c>
      <c r="G1887" s="19">
        <f t="shared" si="447"/>
        <v>-0.5825833333333339</v>
      </c>
      <c r="H1887" s="19">
        <f t="shared" si="448"/>
        <v>-0.25741666666666596</v>
      </c>
      <c r="I1887" s="19">
        <f t="shared" si="449"/>
        <v>-0.83999999999999986</v>
      </c>
      <c r="J1887" s="21">
        <f>VLOOKUP(C1887,'Nymex hist.'!A:B,2,0)</f>
        <v>4.423</v>
      </c>
      <c r="K1887" s="21">
        <f t="shared" si="446"/>
        <v>4.3874999999999993</v>
      </c>
      <c r="L1887" s="21">
        <f t="shared" si="445"/>
        <v>4.3033999999999999</v>
      </c>
      <c r="M1887" s="21">
        <f t="shared" si="450"/>
        <v>3.6440833333333331</v>
      </c>
      <c r="N1887" s="21">
        <f t="shared" si="451"/>
        <v>3.0614999999999992</v>
      </c>
      <c r="O1887" s="21">
        <f t="shared" si="452"/>
        <v>2.8040833333333333</v>
      </c>
      <c r="P1887" s="21">
        <f t="shared" si="453"/>
        <v>2.7290833333333331</v>
      </c>
      <c r="Q1887" s="21">
        <f t="shared" si="454"/>
        <v>2.7040833333333336</v>
      </c>
      <c r="R1887" s="8">
        <v>36706</v>
      </c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9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  <c r="BX1887" s="27"/>
      <c r="BY1887" s="27"/>
      <c r="BZ1887" s="27"/>
      <c r="CA1887" s="27"/>
      <c r="CB1887" s="27"/>
      <c r="CC1887" s="27"/>
      <c r="CD1887" s="27"/>
      <c r="CE1887" s="27"/>
      <c r="CF1887" s="27"/>
      <c r="CG1887" s="27"/>
      <c r="CH1887" s="27"/>
      <c r="CI1887" s="27"/>
      <c r="CJ1887" s="27"/>
      <c r="CK1887" s="27"/>
      <c r="CL1887" s="27"/>
      <c r="CM1887" s="27"/>
      <c r="CN1887" s="27"/>
      <c r="CO1887" s="27"/>
      <c r="CP1887" s="27"/>
      <c r="CQ1887" s="27"/>
      <c r="CR1887" s="27"/>
      <c r="CS1887" s="27"/>
      <c r="CT1887" s="27"/>
      <c r="CU1887" s="27"/>
      <c r="CV1887" s="27"/>
      <c r="CW1887" s="27"/>
      <c r="CX1887" s="27"/>
      <c r="CY1887" s="27"/>
      <c r="CZ1887" s="27"/>
      <c r="DA1887" s="27"/>
      <c r="DB1887" s="27"/>
      <c r="DC1887" s="27"/>
      <c r="DD1887" s="27">
        <v>4.3689999999999998</v>
      </c>
      <c r="DE1887" s="27">
        <v>4.423</v>
      </c>
      <c r="DF1887" s="27">
        <v>4.3899999999999997</v>
      </c>
      <c r="DG1887" s="27">
        <v>4.3680000000000003</v>
      </c>
      <c r="DH1887" s="27">
        <v>4.423</v>
      </c>
      <c r="DI1887" s="27">
        <v>4.4930000000000003</v>
      </c>
      <c r="DJ1887" s="27">
        <v>4.4710000000000001</v>
      </c>
      <c r="DK1887" s="27">
        <v>4.2</v>
      </c>
      <c r="DL1887" s="27">
        <v>3.93</v>
      </c>
      <c r="DM1887" s="27">
        <v>3.645</v>
      </c>
      <c r="DN1887" s="27">
        <v>3.488</v>
      </c>
      <c r="DO1887" s="27">
        <v>3.4329999999999998</v>
      </c>
      <c r="DP1887" s="27">
        <v>3.41</v>
      </c>
      <c r="DQ1887" s="27">
        <v>3.39</v>
      </c>
      <c r="DR1887" s="27">
        <v>3.37</v>
      </c>
      <c r="DS1887" s="27">
        <v>3.38</v>
      </c>
      <c r="DT1887" s="27">
        <v>3.4609999999999999</v>
      </c>
      <c r="DU1887" s="27">
        <v>3.5510000000000002</v>
      </c>
      <c r="DV1887" s="27">
        <v>3.5459999999999998</v>
      </c>
      <c r="DW1887" s="27">
        <v>3.379</v>
      </c>
      <c r="DX1887" s="27">
        <v>3.2050000000000001</v>
      </c>
      <c r="DY1887" s="27">
        <v>3.0379999999999998</v>
      </c>
      <c r="DZ1887" s="27">
        <v>2.9580000000000002</v>
      </c>
      <c r="EA1887" s="27">
        <v>2.919</v>
      </c>
      <c r="EB1887" s="27">
        <v>2.903</v>
      </c>
      <c r="EC1887" s="27">
        <v>2.9</v>
      </c>
      <c r="ED1887" s="27">
        <v>2.8849999999999998</v>
      </c>
      <c r="EE1887" s="27">
        <v>2.9020000000000001</v>
      </c>
      <c r="EF1887" s="27">
        <v>3.0009999999999999</v>
      </c>
      <c r="EG1887" s="27">
        <v>3.1019999999999999</v>
      </c>
      <c r="EH1887" s="27">
        <v>3.1179999999999999</v>
      </c>
      <c r="EI1887" s="27">
        <v>2.9830000000000001</v>
      </c>
      <c r="EJ1887" s="27">
        <v>2.843</v>
      </c>
      <c r="EK1887" s="27">
        <v>2.6970000000000001</v>
      </c>
      <c r="EL1887" s="27">
        <v>2.669</v>
      </c>
      <c r="EM1887" s="27">
        <v>2.6720000000000002</v>
      </c>
      <c r="EN1887" s="27">
        <v>2.677</v>
      </c>
      <c r="EO1887" s="27">
        <v>2.74</v>
      </c>
      <c r="EP1887" s="27">
        <v>2.7250000000000001</v>
      </c>
      <c r="EQ1887" s="27">
        <v>2.742</v>
      </c>
      <c r="ER1887" s="27">
        <v>2.8410000000000002</v>
      </c>
      <c r="ES1887" s="27">
        <v>2.9420000000000002</v>
      </c>
      <c r="ET1887" s="27">
        <v>3.0350000000000001</v>
      </c>
      <c r="EU1887" s="27">
        <v>2.9039999999999999</v>
      </c>
      <c r="EV1887" s="27">
        <v>2.7669999999999999</v>
      </c>
      <c r="EW1887" s="27">
        <v>2.6240000000000001</v>
      </c>
      <c r="EX1887" s="27">
        <v>2.597</v>
      </c>
      <c r="EY1887" s="27">
        <v>2.601</v>
      </c>
      <c r="EZ1887" s="27">
        <v>2.6059999999999999</v>
      </c>
      <c r="FA1887" s="27">
        <v>2.669</v>
      </c>
      <c r="FB1887" s="27">
        <v>2.653</v>
      </c>
      <c r="FC1887" s="27">
        <v>2.669</v>
      </c>
      <c r="FD1887" s="27">
        <v>2.7629999999999999</v>
      </c>
      <c r="FE1887" s="27">
        <v>2.8610000000000002</v>
      </c>
      <c r="FF1887" s="27">
        <v>3.0019999999999998</v>
      </c>
      <c r="FG1887" s="27">
        <v>2.875</v>
      </c>
      <c r="FH1887" s="27">
        <v>2.7410000000000001</v>
      </c>
      <c r="FI1887" s="27">
        <v>2.601</v>
      </c>
      <c r="FJ1887" s="27">
        <v>2.5750000000000002</v>
      </c>
      <c r="FK1887" s="27">
        <v>2.58</v>
      </c>
      <c r="FL1887" s="27">
        <v>2.585</v>
      </c>
      <c r="FM1887" s="27">
        <v>2.6480000000000001</v>
      </c>
      <c r="FN1887" s="27">
        <v>2.6309999999999998</v>
      </c>
      <c r="FO1887" s="27">
        <v>2.6459999999999999</v>
      </c>
      <c r="FP1887" s="27">
        <v>2.7349999999999999</v>
      </c>
      <c r="FQ1887" s="27">
        <v>2.83</v>
      </c>
      <c r="FR1887" s="27">
        <v>2.9940000000000002</v>
      </c>
      <c r="FS1887" s="27">
        <v>2.871</v>
      </c>
      <c r="FT1887" s="27">
        <v>2.74</v>
      </c>
      <c r="FU1887" s="27">
        <v>2.6030000000000002</v>
      </c>
      <c r="FV1887" s="27">
        <v>2.5779999999999998</v>
      </c>
      <c r="FW1887" s="27">
        <v>2.5840000000000001</v>
      </c>
      <c r="FX1887" s="27"/>
      <c r="FY1887" s="27"/>
      <c r="FZ1887" s="27"/>
      <c r="GA1887" s="27"/>
      <c r="GB1887" s="27"/>
      <c r="GC1887" s="27"/>
      <c r="GD1887" s="27"/>
      <c r="GE1887" s="27"/>
      <c r="GF1887" s="27"/>
      <c r="GG1887" s="27"/>
      <c r="GH1887" s="27"/>
      <c r="GI1887" s="27"/>
      <c r="GJ1887" s="27"/>
      <c r="GK1887" s="27"/>
      <c r="GL1887" s="27"/>
      <c r="GM1887" s="27"/>
      <c r="GN1887" s="27"/>
      <c r="GO1887" s="27"/>
      <c r="GP1887" s="27"/>
      <c r="GQ1887" s="27"/>
    </row>
    <row r="1888" spans="1:199" customFormat="1" x14ac:dyDescent="0.2">
      <c r="A1888">
        <f t="shared" si="455"/>
        <v>5</v>
      </c>
      <c r="B1888">
        <f t="shared" si="456"/>
        <v>6</v>
      </c>
      <c r="C1888" s="1">
        <v>36707</v>
      </c>
      <c r="D1888">
        <f t="shared" si="457"/>
        <v>6</v>
      </c>
      <c r="E1888">
        <f t="shared" si="458"/>
        <v>2000</v>
      </c>
      <c r="F1888" s="17">
        <f t="shared" si="444"/>
        <v>-7.9900000000000304E-2</v>
      </c>
      <c r="G1888" s="16">
        <f t="shared" si="447"/>
        <v>-0.59100000000000019</v>
      </c>
      <c r="H1888" s="16">
        <f t="shared" si="448"/>
        <v>-0.25674999999999937</v>
      </c>
      <c r="I1888" s="16">
        <f t="shared" si="449"/>
        <v>-0.84774999999999956</v>
      </c>
      <c r="J1888" s="7">
        <f>VLOOKUP(C1888,'Nymex hist.'!A:B,2,0)</f>
        <v>4.476</v>
      </c>
      <c r="K1888" s="11">
        <f t="shared" si="446"/>
        <v>4.4245000000000001</v>
      </c>
      <c r="L1888" s="11">
        <f t="shared" si="445"/>
        <v>4.3445999999999998</v>
      </c>
      <c r="M1888" s="9">
        <f t="shared" si="450"/>
        <v>3.6739166666666665</v>
      </c>
      <c r="N1888" s="9">
        <f t="shared" si="451"/>
        <v>3.0829166666666663</v>
      </c>
      <c r="O1888" s="9">
        <f t="shared" si="452"/>
        <v>2.8261666666666669</v>
      </c>
      <c r="P1888" s="9">
        <f t="shared" si="453"/>
        <v>2.7511666666666663</v>
      </c>
      <c r="Q1888" s="9">
        <f t="shared" si="454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x14ac:dyDescent="0.2">
      <c r="A1889">
        <f t="shared" si="455"/>
        <v>1</v>
      </c>
      <c r="B1889">
        <f t="shared" si="456"/>
        <v>7</v>
      </c>
      <c r="C1889" s="1">
        <v>36710</v>
      </c>
      <c r="D1889">
        <f t="shared" si="457"/>
        <v>7</v>
      </c>
      <c r="E1889">
        <f t="shared" si="458"/>
        <v>2000</v>
      </c>
      <c r="F1889" s="17">
        <f t="shared" si="444"/>
        <v>-9.8399999999999821E-2</v>
      </c>
      <c r="G1889" s="16">
        <f t="shared" si="447"/>
        <v>-0.59100000000000019</v>
      </c>
      <c r="H1889" s="16">
        <f t="shared" si="448"/>
        <v>-0.25674999999999937</v>
      </c>
      <c r="I1889" s="16">
        <f t="shared" si="449"/>
        <v>-0.84774999999999956</v>
      </c>
      <c r="J1889" s="7">
        <f>VLOOKUP(C1889,'Nymex hist.'!A:B,2,0)</f>
        <v>4.25</v>
      </c>
      <c r="K1889" s="11">
        <f t="shared" si="446"/>
        <v>4.4429999999999996</v>
      </c>
      <c r="L1889" s="11">
        <f t="shared" si="445"/>
        <v>4.3445999999999998</v>
      </c>
      <c r="M1889" s="9">
        <f t="shared" si="450"/>
        <v>3.6739166666666665</v>
      </c>
      <c r="N1889" s="9">
        <f t="shared" si="451"/>
        <v>3.0829166666666663</v>
      </c>
      <c r="O1889" s="9">
        <f t="shared" si="452"/>
        <v>2.8261666666666669</v>
      </c>
      <c r="P1889" s="9">
        <f t="shared" si="453"/>
        <v>2.7511666666666663</v>
      </c>
      <c r="Q1889" s="9">
        <f t="shared" si="454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x14ac:dyDescent="0.2">
      <c r="A1890">
        <f t="shared" si="455"/>
        <v>3</v>
      </c>
      <c r="B1890">
        <f t="shared" si="456"/>
        <v>7</v>
      </c>
      <c r="C1890" s="1">
        <v>36712</v>
      </c>
      <c r="D1890">
        <f t="shared" si="457"/>
        <v>7</v>
      </c>
      <c r="E1890">
        <f t="shared" si="458"/>
        <v>2000</v>
      </c>
      <c r="F1890" s="17">
        <f t="shared" si="444"/>
        <v>-5.0066666666666038E-2</v>
      </c>
      <c r="G1890" s="16">
        <f t="shared" si="447"/>
        <v>-0.52950000000000008</v>
      </c>
      <c r="H1890" s="16">
        <f t="shared" si="448"/>
        <v>-0.24116666666666697</v>
      </c>
      <c r="I1890" s="16">
        <f t="shared" si="449"/>
        <v>-0.77066666666666706</v>
      </c>
      <c r="J1890" s="7">
        <f>VLOOKUP(C1890,'Nymex hist.'!A:B,2,0)</f>
        <v>4.109</v>
      </c>
      <c r="K1890" s="11">
        <f t="shared" si="446"/>
        <v>4.1036666666666664</v>
      </c>
      <c r="L1890" s="11">
        <f t="shared" si="445"/>
        <v>4.0536000000000003</v>
      </c>
      <c r="M1890" s="9">
        <f t="shared" si="450"/>
        <v>3.4551666666666669</v>
      </c>
      <c r="N1890" s="9">
        <f t="shared" si="451"/>
        <v>2.9256666666666669</v>
      </c>
      <c r="O1890" s="9">
        <f t="shared" si="452"/>
        <v>2.6844999999999999</v>
      </c>
      <c r="P1890" s="9">
        <f t="shared" si="453"/>
        <v>2.6194999999999999</v>
      </c>
      <c r="Q1890" s="9">
        <f t="shared" si="454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">
      <c r="A1891" s="31">
        <f t="shared" si="455"/>
        <v>4</v>
      </c>
      <c r="B1891" s="31">
        <f t="shared" si="456"/>
        <v>7</v>
      </c>
      <c r="C1891" s="1">
        <v>36713</v>
      </c>
      <c r="D1891">
        <f t="shared" si="457"/>
        <v>7</v>
      </c>
      <c r="E1891">
        <f t="shared" si="458"/>
        <v>2000</v>
      </c>
      <c r="F1891" s="19">
        <f t="shared" si="444"/>
        <v>-2.4000000000000021E-2</v>
      </c>
      <c r="G1891" s="19">
        <f t="shared" si="447"/>
        <v>-0.51441666666666652</v>
      </c>
      <c r="H1891" s="19">
        <f t="shared" si="448"/>
        <v>-0.2407499999999998</v>
      </c>
      <c r="I1891" s="19">
        <f t="shared" si="449"/>
        <v>-0.75516666666666632</v>
      </c>
      <c r="J1891" s="21">
        <f>VLOOKUP(C1891,'Nymex hist.'!A:B,2,0)</f>
        <v>4.0659999999999998</v>
      </c>
      <c r="K1891" s="21">
        <f t="shared" ref="K1891:K1922" si="459">AVERAGE(DA1891:DG1891)</f>
        <v>4.0470000000000006</v>
      </c>
      <c r="L1891" s="21">
        <f t="shared" si="445"/>
        <v>4.0230000000000006</v>
      </c>
      <c r="M1891" s="21">
        <f t="shared" si="450"/>
        <v>3.468083333333333</v>
      </c>
      <c r="N1891" s="21">
        <f t="shared" si="451"/>
        <v>2.9536666666666664</v>
      </c>
      <c r="O1891" s="21">
        <f t="shared" si="452"/>
        <v>2.7129166666666666</v>
      </c>
      <c r="P1891" s="21">
        <f t="shared" si="453"/>
        <v>2.6529166666666666</v>
      </c>
      <c r="Q1891" s="21">
        <f t="shared" si="454"/>
        <v>2.6429166666666664</v>
      </c>
      <c r="R1891" s="8">
        <v>36713</v>
      </c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9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  <c r="BX1891" s="27"/>
      <c r="BY1891" s="27"/>
      <c r="BZ1891" s="27"/>
      <c r="CA1891" s="27"/>
      <c r="CB1891" s="27"/>
      <c r="CC1891" s="27"/>
      <c r="CD1891" s="27"/>
      <c r="CE1891" s="27"/>
      <c r="CF1891" s="27"/>
      <c r="CG1891" s="27"/>
      <c r="CH1891" s="27"/>
      <c r="CI1891" s="27"/>
      <c r="CJ1891" s="27"/>
      <c r="CK1891" s="27"/>
      <c r="CL1891" s="27"/>
      <c r="CM1891" s="27"/>
      <c r="CN1891" s="27"/>
      <c r="CO1891" s="27"/>
      <c r="CP1891" s="27"/>
      <c r="CQ1891" s="27"/>
      <c r="CR1891" s="27"/>
      <c r="CS1891" s="27"/>
      <c r="CT1891" s="27"/>
      <c r="CU1891" s="27"/>
      <c r="CV1891" s="27"/>
      <c r="CW1891" s="27"/>
      <c r="CX1891" s="27"/>
      <c r="CY1891" s="27"/>
      <c r="CZ1891" s="27"/>
      <c r="DA1891" s="27"/>
      <c r="DB1891" s="27"/>
      <c r="DC1891" s="27"/>
      <c r="DD1891" s="27"/>
      <c r="DE1891" s="27">
        <v>4.0659999999999998</v>
      </c>
      <c r="DF1891" s="27">
        <v>4.0449999999999999</v>
      </c>
      <c r="DG1891" s="27">
        <v>4.03</v>
      </c>
      <c r="DH1891" s="27">
        <v>4.0999999999999996</v>
      </c>
      <c r="DI1891" s="27">
        <v>4.1849999999999996</v>
      </c>
      <c r="DJ1891" s="27">
        <v>4.18</v>
      </c>
      <c r="DK1891" s="27">
        <v>3.9449999999999998</v>
      </c>
      <c r="DL1891" s="27">
        <v>3.7050000000000001</v>
      </c>
      <c r="DM1891" s="27">
        <v>3.44</v>
      </c>
      <c r="DN1891" s="27">
        <v>3.33</v>
      </c>
      <c r="DO1891" s="27">
        <v>3.2829999999999999</v>
      </c>
      <c r="DP1891" s="27">
        <v>3.2629999999999999</v>
      </c>
      <c r="DQ1891" s="27">
        <v>3.2450000000000001</v>
      </c>
      <c r="DR1891" s="27">
        <v>3.2349999999999999</v>
      </c>
      <c r="DS1891" s="27">
        <v>3.2450000000000001</v>
      </c>
      <c r="DT1891" s="27">
        <v>3.33</v>
      </c>
      <c r="DU1891" s="27">
        <v>3.4159999999999999</v>
      </c>
      <c r="DV1891" s="27">
        <v>3.4209999999999998</v>
      </c>
      <c r="DW1891" s="27">
        <v>3.254</v>
      </c>
      <c r="DX1891" s="27">
        <v>3.08</v>
      </c>
      <c r="DY1891" s="27">
        <v>2.92</v>
      </c>
      <c r="DZ1891" s="27">
        <v>2.8450000000000002</v>
      </c>
      <c r="EA1891" s="27">
        <v>2.8079999999999998</v>
      </c>
      <c r="EB1891" s="27">
        <v>2.8079999999999998</v>
      </c>
      <c r="EC1891" s="27">
        <v>2.8050000000000002</v>
      </c>
      <c r="ED1891" s="27">
        <v>2.79</v>
      </c>
      <c r="EE1891" s="27">
        <v>2.8069999999999999</v>
      </c>
      <c r="EF1891" s="27">
        <v>2.9039999999999999</v>
      </c>
      <c r="EG1891" s="27">
        <v>3.0019999999999998</v>
      </c>
      <c r="EH1891" s="27">
        <v>3.0169999999999999</v>
      </c>
      <c r="EI1891" s="27">
        <v>2.8820000000000001</v>
      </c>
      <c r="EJ1891" s="27">
        <v>2.742</v>
      </c>
      <c r="EK1891" s="27">
        <v>2.5960000000000001</v>
      </c>
      <c r="EL1891" s="27">
        <v>2.5680000000000001</v>
      </c>
      <c r="EM1891" s="27">
        <v>2.5710000000000002</v>
      </c>
      <c r="EN1891" s="27">
        <v>2.5710000000000002</v>
      </c>
      <c r="EO1891" s="27">
        <v>2.665</v>
      </c>
      <c r="EP1891" s="27">
        <v>2.65</v>
      </c>
      <c r="EQ1891" s="27">
        <v>2.6669999999999998</v>
      </c>
      <c r="ER1891" s="27">
        <v>2.7639999999999998</v>
      </c>
      <c r="ES1891" s="27">
        <v>2.8620000000000001</v>
      </c>
      <c r="ET1891" s="27">
        <v>2.9489999999999998</v>
      </c>
      <c r="EU1891" s="27">
        <v>2.8180000000000001</v>
      </c>
      <c r="EV1891" s="27">
        <v>2.681</v>
      </c>
      <c r="EW1891" s="27">
        <v>2.5379999999999998</v>
      </c>
      <c r="EX1891" s="27">
        <v>2.5110000000000001</v>
      </c>
      <c r="EY1891" s="27">
        <v>2.5150000000000001</v>
      </c>
      <c r="EZ1891" s="27">
        <v>2.5150000000000001</v>
      </c>
      <c r="FA1891" s="27">
        <v>2.609</v>
      </c>
      <c r="FB1891" s="27">
        <v>2.593</v>
      </c>
      <c r="FC1891" s="27">
        <v>2.609</v>
      </c>
      <c r="FD1891" s="27">
        <v>2.7010000000000001</v>
      </c>
      <c r="FE1891" s="27">
        <v>2.7959999999999998</v>
      </c>
      <c r="FF1891" s="27">
        <v>2.931</v>
      </c>
      <c r="FG1891" s="27">
        <v>2.8039999999999998</v>
      </c>
      <c r="FH1891" s="27">
        <v>2.67</v>
      </c>
      <c r="FI1891" s="27">
        <v>2.5299999999999998</v>
      </c>
      <c r="FJ1891" s="27">
        <v>2.504</v>
      </c>
      <c r="FK1891" s="27">
        <v>2.5089999999999999</v>
      </c>
      <c r="FL1891" s="27">
        <v>2.5089999999999999</v>
      </c>
      <c r="FM1891" s="27">
        <v>2.6030000000000002</v>
      </c>
      <c r="FN1891" s="27">
        <v>2.5859999999999999</v>
      </c>
      <c r="FO1891" s="27">
        <v>2.601</v>
      </c>
      <c r="FP1891" s="27">
        <v>2.6880000000000002</v>
      </c>
      <c r="FQ1891" s="27">
        <v>2.78</v>
      </c>
      <c r="FR1891" s="27">
        <v>2.9329999999999998</v>
      </c>
      <c r="FS1891" s="27">
        <v>2.81</v>
      </c>
      <c r="FT1891" s="27">
        <v>2.6789999999999998</v>
      </c>
      <c r="FU1891" s="27">
        <v>2.5419999999999998</v>
      </c>
      <c r="FV1891" s="27">
        <v>2.5169999999999999</v>
      </c>
      <c r="FW1891" s="27">
        <v>2.5230000000000001</v>
      </c>
      <c r="FX1891" s="27">
        <v>2.5230000000000001</v>
      </c>
      <c r="FY1891" s="27"/>
      <c r="FZ1891" s="27"/>
      <c r="GA1891" s="27"/>
      <c r="GB1891" s="27"/>
      <c r="GC1891" s="27"/>
      <c r="GD1891" s="27"/>
      <c r="GE1891" s="27"/>
      <c r="GF1891" s="27"/>
      <c r="GG1891" s="27"/>
      <c r="GH1891" s="27"/>
      <c r="GI1891" s="27"/>
      <c r="GJ1891" s="27"/>
      <c r="GK1891" s="27"/>
      <c r="GL1891" s="27"/>
      <c r="GM1891" s="27"/>
      <c r="GN1891" s="27"/>
      <c r="GO1891" s="27"/>
      <c r="GP1891" s="27"/>
      <c r="GQ1891" s="27"/>
    </row>
    <row r="1892" spans="1:199" customFormat="1" x14ac:dyDescent="0.2">
      <c r="A1892">
        <f t="shared" si="455"/>
        <v>5</v>
      </c>
      <c r="B1892">
        <f t="shared" si="456"/>
        <v>7</v>
      </c>
      <c r="C1892" s="1">
        <v>36714</v>
      </c>
      <c r="D1892">
        <f t="shared" si="457"/>
        <v>7</v>
      </c>
      <c r="E1892">
        <f t="shared" si="458"/>
        <v>2000</v>
      </c>
      <c r="F1892" s="17">
        <f t="shared" ref="F1892:F1952" si="460">L1892-K1892</f>
        <v>-2.2266666666666879E-2</v>
      </c>
      <c r="G1892" s="16">
        <f t="shared" si="447"/>
        <v>-0.51458333333333339</v>
      </c>
      <c r="H1892" s="16">
        <f t="shared" si="448"/>
        <v>-0.24074999999999935</v>
      </c>
      <c r="I1892" s="16">
        <f t="shared" si="449"/>
        <v>-0.75533333333333275</v>
      </c>
      <c r="J1892" s="7">
        <f>VLOOKUP(C1892,'Nymex hist.'!A:B,2,0)</f>
        <v>4.2619999999999996</v>
      </c>
      <c r="K1892" s="11">
        <f t="shared" si="459"/>
        <v>4.246666666666667</v>
      </c>
      <c r="L1892" s="11">
        <f t="shared" ref="L1892:L1952" si="461">AVERAGE(DH1892:DL1892)</f>
        <v>4.2244000000000002</v>
      </c>
      <c r="M1892" s="9">
        <f t="shared" si="450"/>
        <v>3.66825</v>
      </c>
      <c r="N1892" s="9">
        <f t="shared" si="451"/>
        <v>3.1536666666666666</v>
      </c>
      <c r="O1892" s="9">
        <f t="shared" si="452"/>
        <v>2.9129166666666673</v>
      </c>
      <c r="P1892" s="9">
        <f t="shared" si="453"/>
        <v>2.8529166666666668</v>
      </c>
      <c r="Q1892" s="9">
        <f t="shared" si="454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x14ac:dyDescent="0.2">
      <c r="A1893">
        <f t="shared" si="455"/>
        <v>1</v>
      </c>
      <c r="B1893">
        <f t="shared" si="456"/>
        <v>7</v>
      </c>
      <c r="C1893" s="1">
        <v>36717</v>
      </c>
      <c r="D1893">
        <f t="shared" si="457"/>
        <v>7</v>
      </c>
      <c r="E1893">
        <f t="shared" si="458"/>
        <v>2000</v>
      </c>
      <c r="F1893" s="17">
        <f t="shared" si="460"/>
        <v>4.9999999999998934E-3</v>
      </c>
      <c r="G1893" s="16">
        <f t="shared" si="447"/>
        <v>-0.48924999999999974</v>
      </c>
      <c r="H1893" s="16">
        <f t="shared" si="448"/>
        <v>-0.24075000000000069</v>
      </c>
      <c r="I1893" s="16">
        <f t="shared" si="449"/>
        <v>-0.73000000000000043</v>
      </c>
      <c r="J1893" s="7">
        <f>VLOOKUP(C1893,'Nymex hist.'!A:B,2,0)</f>
        <v>4.2279999999999998</v>
      </c>
      <c r="K1893" s="11">
        <f t="shared" si="459"/>
        <v>4.22</v>
      </c>
      <c r="L1893" s="11">
        <f t="shared" si="461"/>
        <v>4.2249999999999996</v>
      </c>
      <c r="M1893" s="9">
        <f t="shared" si="450"/>
        <v>3.6969166666666666</v>
      </c>
      <c r="N1893" s="9">
        <f t="shared" si="451"/>
        <v>3.2076666666666669</v>
      </c>
      <c r="O1893" s="9">
        <f t="shared" si="452"/>
        <v>2.9669166666666662</v>
      </c>
      <c r="P1893" s="9">
        <f t="shared" si="453"/>
        <v>2.9069166666666661</v>
      </c>
      <c r="Q1893" s="9">
        <f t="shared" si="454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x14ac:dyDescent="0.2">
      <c r="A1894">
        <f t="shared" si="455"/>
        <v>2</v>
      </c>
      <c r="B1894">
        <f t="shared" si="456"/>
        <v>7</v>
      </c>
      <c r="C1894" s="1">
        <v>36718</v>
      </c>
      <c r="D1894">
        <f t="shared" si="457"/>
        <v>7</v>
      </c>
      <c r="E1894">
        <f t="shared" si="458"/>
        <v>2000</v>
      </c>
      <c r="F1894" s="17">
        <f t="shared" si="460"/>
        <v>-1.8000000000002458E-3</v>
      </c>
      <c r="G1894" s="16">
        <f t="shared" si="447"/>
        <v>-0.47450000000000037</v>
      </c>
      <c r="H1894" s="16">
        <f t="shared" si="448"/>
        <v>-0.24208333333333298</v>
      </c>
      <c r="I1894" s="16">
        <f t="shared" si="449"/>
        <v>-0.71658333333333335</v>
      </c>
      <c r="J1894" s="7">
        <f>VLOOKUP(C1894,'Nymex hist.'!A:B,2,0)</f>
        <v>4.2569999999999997</v>
      </c>
      <c r="K1894" s="11">
        <f t="shared" si="459"/>
        <v>4.2480000000000002</v>
      </c>
      <c r="L1894" s="11">
        <f t="shared" si="461"/>
        <v>4.2462</v>
      </c>
      <c r="M1894" s="9">
        <f t="shared" si="450"/>
        <v>3.7574999999999998</v>
      </c>
      <c r="N1894" s="9">
        <f t="shared" si="451"/>
        <v>3.2829999999999995</v>
      </c>
      <c r="O1894" s="9">
        <f t="shared" si="452"/>
        <v>3.0409166666666665</v>
      </c>
      <c r="P1894" s="9">
        <f t="shared" si="453"/>
        <v>2.9809166666666673</v>
      </c>
      <c r="Q1894" s="9">
        <f t="shared" si="454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x14ac:dyDescent="0.2">
      <c r="A1895">
        <f t="shared" si="455"/>
        <v>3</v>
      </c>
      <c r="B1895">
        <f t="shared" si="456"/>
        <v>7</v>
      </c>
      <c r="C1895" s="1">
        <v>36719</v>
      </c>
      <c r="D1895">
        <f t="shared" si="457"/>
        <v>7</v>
      </c>
      <c r="E1895">
        <f t="shared" si="458"/>
        <v>2000</v>
      </c>
      <c r="F1895" s="17">
        <f t="shared" si="460"/>
        <v>2.3133333333333894E-2</v>
      </c>
      <c r="G1895" s="16">
        <f t="shared" si="447"/>
        <v>-0.45433333333333303</v>
      </c>
      <c r="H1895" s="16">
        <f t="shared" si="448"/>
        <v>-0.24208333333333298</v>
      </c>
      <c r="I1895" s="16">
        <f t="shared" si="449"/>
        <v>-0.69641666666666602</v>
      </c>
      <c r="J1895" s="7">
        <f>VLOOKUP(C1895,'Nymex hist.'!A:B,2,0)</f>
        <v>4.0309999999999997</v>
      </c>
      <c r="K1895" s="11">
        <f t="shared" si="459"/>
        <v>4.0276666666666658</v>
      </c>
      <c r="L1895" s="11">
        <f t="shared" si="461"/>
        <v>4.0507999999999997</v>
      </c>
      <c r="M1895" s="9">
        <f t="shared" si="450"/>
        <v>3.6173333333333328</v>
      </c>
      <c r="N1895" s="9">
        <f t="shared" si="451"/>
        <v>3.1629999999999998</v>
      </c>
      <c r="O1895" s="9">
        <f t="shared" si="452"/>
        <v>2.9209166666666668</v>
      </c>
      <c r="P1895" s="9">
        <f t="shared" si="453"/>
        <v>2.8659166666666667</v>
      </c>
      <c r="Q1895" s="9">
        <f t="shared" si="454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">
      <c r="A1896" s="31">
        <f t="shared" si="455"/>
        <v>4</v>
      </c>
      <c r="B1896" s="31">
        <f t="shared" si="456"/>
        <v>7</v>
      </c>
      <c r="C1896" s="1">
        <v>36720</v>
      </c>
      <c r="D1896">
        <f t="shared" si="457"/>
        <v>7</v>
      </c>
      <c r="E1896">
        <f t="shared" si="458"/>
        <v>2000</v>
      </c>
      <c r="F1896" s="19">
        <f t="shared" si="460"/>
        <v>2.2666666666673052E-3</v>
      </c>
      <c r="G1896" s="19">
        <f t="shared" si="447"/>
        <v>-0.44208333333333316</v>
      </c>
      <c r="H1896" s="19">
        <f t="shared" si="448"/>
        <v>-0.23499999999999988</v>
      </c>
      <c r="I1896" s="19">
        <f t="shared" si="449"/>
        <v>-0.67708333333333304</v>
      </c>
      <c r="J1896" s="21">
        <f>VLOOKUP(C1896,'Nymex hist.'!A:B,2,0)</f>
        <v>4.1660000000000004</v>
      </c>
      <c r="K1896" s="21">
        <f t="shared" si="459"/>
        <v>4.1583333333333332</v>
      </c>
      <c r="L1896" s="21">
        <f t="shared" si="461"/>
        <v>4.1606000000000005</v>
      </c>
      <c r="M1896" s="21">
        <f t="shared" si="450"/>
        <v>3.7410000000000001</v>
      </c>
      <c r="N1896" s="21">
        <f t="shared" si="451"/>
        <v>3.2989166666666669</v>
      </c>
      <c r="O1896" s="21">
        <f t="shared" si="452"/>
        <v>3.0639166666666671</v>
      </c>
      <c r="P1896" s="21">
        <f t="shared" si="453"/>
        <v>3.0089166666666665</v>
      </c>
      <c r="Q1896" s="21">
        <f t="shared" si="454"/>
        <v>3.0039166666666666</v>
      </c>
      <c r="R1896" s="8">
        <v>36720</v>
      </c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9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  <c r="CN1896" s="27"/>
      <c r="CO1896" s="27"/>
      <c r="CP1896" s="27"/>
      <c r="CQ1896" s="27"/>
      <c r="CR1896" s="27"/>
      <c r="CS1896" s="27"/>
      <c r="CT1896" s="27"/>
      <c r="CU1896" s="27"/>
      <c r="CV1896" s="27"/>
      <c r="CW1896" s="27"/>
      <c r="CX1896" s="27"/>
      <c r="CY1896" s="27"/>
      <c r="CZ1896" s="27"/>
      <c r="DA1896" s="27"/>
      <c r="DB1896" s="27"/>
      <c r="DC1896" s="27"/>
      <c r="DD1896" s="27"/>
      <c r="DE1896" s="27">
        <v>4.1660000000000004</v>
      </c>
      <c r="DF1896" s="27">
        <v>4.1619999999999999</v>
      </c>
      <c r="DG1896" s="27">
        <v>4.1470000000000002</v>
      </c>
      <c r="DH1896" s="27">
        <v>4.218</v>
      </c>
      <c r="DI1896" s="27">
        <v>4.3049999999999997</v>
      </c>
      <c r="DJ1896" s="27">
        <v>4.2949999999999999</v>
      </c>
      <c r="DK1896" s="27">
        <v>4.09</v>
      </c>
      <c r="DL1896" s="27">
        <v>3.895</v>
      </c>
      <c r="DM1896" s="27">
        <v>3.7</v>
      </c>
      <c r="DN1896" s="27">
        <v>3.625</v>
      </c>
      <c r="DO1896" s="27">
        <v>3.6</v>
      </c>
      <c r="DP1896" s="27">
        <v>3.5830000000000002</v>
      </c>
      <c r="DQ1896" s="27">
        <v>3.5710000000000002</v>
      </c>
      <c r="DR1896" s="27">
        <v>3.5609999999999999</v>
      </c>
      <c r="DS1896" s="27">
        <v>3.5659999999999998</v>
      </c>
      <c r="DT1896" s="27">
        <v>3.6589999999999998</v>
      </c>
      <c r="DU1896" s="27">
        <v>3.7469999999999999</v>
      </c>
      <c r="DV1896" s="27">
        <v>3.7610000000000001</v>
      </c>
      <c r="DW1896" s="27">
        <v>3.593</v>
      </c>
      <c r="DX1896" s="27">
        <v>3.419</v>
      </c>
      <c r="DY1896" s="27">
        <v>3.254</v>
      </c>
      <c r="DZ1896" s="27">
        <v>3.1789999999999998</v>
      </c>
      <c r="EA1896" s="27">
        <v>3.1589999999999998</v>
      </c>
      <c r="EB1896" s="27">
        <v>3.1589999999999998</v>
      </c>
      <c r="EC1896" s="27">
        <v>3.1560000000000001</v>
      </c>
      <c r="ED1896" s="27">
        <v>3.141</v>
      </c>
      <c r="EE1896" s="27">
        <v>3.1579999999999999</v>
      </c>
      <c r="EF1896" s="27">
        <v>3.2549999999999999</v>
      </c>
      <c r="EG1896" s="27">
        <v>3.3530000000000002</v>
      </c>
      <c r="EH1896" s="27">
        <v>3.3679999999999999</v>
      </c>
      <c r="EI1896" s="27">
        <v>3.2330000000000001</v>
      </c>
      <c r="EJ1896" s="27">
        <v>3.093</v>
      </c>
      <c r="EK1896" s="27">
        <v>2.9470000000000001</v>
      </c>
      <c r="EL1896" s="27">
        <v>2.919</v>
      </c>
      <c r="EM1896" s="27">
        <v>2.9220000000000002</v>
      </c>
      <c r="EN1896" s="27">
        <v>2.9220000000000002</v>
      </c>
      <c r="EO1896" s="27">
        <v>3.016</v>
      </c>
      <c r="EP1896" s="27">
        <v>3.0009999999999999</v>
      </c>
      <c r="EQ1896" s="27">
        <v>3.0179999999999998</v>
      </c>
      <c r="ER1896" s="27">
        <v>3.1150000000000002</v>
      </c>
      <c r="ES1896" s="27">
        <v>3.2130000000000001</v>
      </c>
      <c r="ET1896" s="27">
        <v>3.3050000000000002</v>
      </c>
      <c r="EU1896" s="27">
        <v>3.1739999999999999</v>
      </c>
      <c r="EV1896" s="27">
        <v>3.0369999999999999</v>
      </c>
      <c r="EW1896" s="27">
        <v>2.8940000000000001</v>
      </c>
      <c r="EX1896" s="27">
        <v>2.867</v>
      </c>
      <c r="EY1896" s="27">
        <v>2.871</v>
      </c>
      <c r="EZ1896" s="27">
        <v>2.871</v>
      </c>
      <c r="FA1896" s="27">
        <v>2.9649999999999999</v>
      </c>
      <c r="FB1896" s="27">
        <v>2.9489999999999998</v>
      </c>
      <c r="FC1896" s="27">
        <v>2.9649999999999999</v>
      </c>
      <c r="FD1896" s="27">
        <v>3.0569999999999999</v>
      </c>
      <c r="FE1896" s="27">
        <v>3.1520000000000001</v>
      </c>
      <c r="FF1896" s="27">
        <v>3.2919999999999998</v>
      </c>
      <c r="FG1896" s="27">
        <v>3.165</v>
      </c>
      <c r="FH1896" s="27">
        <v>3.0310000000000001</v>
      </c>
      <c r="FI1896" s="27">
        <v>2.891</v>
      </c>
      <c r="FJ1896" s="27">
        <v>2.8650000000000002</v>
      </c>
      <c r="FK1896" s="27">
        <v>2.87</v>
      </c>
      <c r="FL1896" s="27">
        <v>2.87</v>
      </c>
      <c r="FM1896" s="27">
        <v>2.964</v>
      </c>
      <c r="FN1896" s="27">
        <v>2.9470000000000001</v>
      </c>
      <c r="FO1896" s="27">
        <v>2.9620000000000002</v>
      </c>
      <c r="FP1896" s="27">
        <v>3.0489999999999999</v>
      </c>
      <c r="FQ1896" s="27">
        <v>3.141</v>
      </c>
      <c r="FR1896" s="27">
        <v>3.2989999999999999</v>
      </c>
      <c r="FS1896" s="27">
        <v>3.1760000000000002</v>
      </c>
      <c r="FT1896" s="27">
        <v>3.0449999999999999</v>
      </c>
      <c r="FU1896" s="27">
        <v>2.9079999999999999</v>
      </c>
      <c r="FV1896" s="27">
        <v>2.883</v>
      </c>
      <c r="FW1896" s="27">
        <v>2.8889999999999998</v>
      </c>
      <c r="FX1896" s="27">
        <v>2.8889999999999998</v>
      </c>
      <c r="FY1896" s="27"/>
      <c r="FZ1896" s="27"/>
      <c r="GA1896" s="27"/>
      <c r="GB1896" s="27"/>
      <c r="GC1896" s="27"/>
      <c r="GD1896" s="27"/>
      <c r="GE1896" s="27"/>
      <c r="GF1896" s="27"/>
      <c r="GG1896" s="27"/>
      <c r="GH1896" s="27"/>
      <c r="GI1896" s="27"/>
      <c r="GJ1896" s="27"/>
      <c r="GK1896" s="27"/>
      <c r="GL1896" s="27"/>
      <c r="GM1896" s="27"/>
      <c r="GN1896" s="27"/>
      <c r="GO1896" s="27"/>
      <c r="GP1896" s="27"/>
      <c r="GQ1896" s="27"/>
    </row>
    <row r="1897" spans="1:199" customFormat="1" x14ac:dyDescent="0.2">
      <c r="A1897">
        <f t="shared" si="455"/>
        <v>5</v>
      </c>
      <c r="B1897">
        <f t="shared" si="456"/>
        <v>7</v>
      </c>
      <c r="C1897" s="1">
        <v>36721</v>
      </c>
      <c r="D1897">
        <f t="shared" si="457"/>
        <v>7</v>
      </c>
      <c r="E1897">
        <f t="shared" si="458"/>
        <v>2000</v>
      </c>
      <c r="F1897" s="17">
        <f t="shared" si="460"/>
        <v>1.2333333333333307E-2</v>
      </c>
      <c r="G1897" s="16">
        <f t="shared" si="447"/>
        <v>-0.387083333333333</v>
      </c>
      <c r="H1897" s="16">
        <f t="shared" si="448"/>
        <v>-0.21575000000000033</v>
      </c>
      <c r="I1897" s="16">
        <f t="shared" si="449"/>
        <v>-0.60283333333333333</v>
      </c>
      <c r="J1897" s="7">
        <f>VLOOKUP(C1897,'Nymex hist.'!A:B,2,0)</f>
        <v>4.1500000000000004</v>
      </c>
      <c r="K1897" s="11">
        <f t="shared" si="459"/>
        <v>4.1416666666666666</v>
      </c>
      <c r="L1897" s="11">
        <f t="shared" si="461"/>
        <v>4.1539999999999999</v>
      </c>
      <c r="M1897" s="9">
        <f t="shared" si="450"/>
        <v>3.7705000000000002</v>
      </c>
      <c r="N1897" s="9">
        <f t="shared" si="451"/>
        <v>3.3834166666666672</v>
      </c>
      <c r="O1897" s="9">
        <f t="shared" si="452"/>
        <v>3.1676666666666669</v>
      </c>
      <c r="P1897" s="9">
        <f t="shared" si="453"/>
        <v>3.1166666666666667</v>
      </c>
      <c r="Q1897" s="9">
        <f t="shared" si="454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x14ac:dyDescent="0.2">
      <c r="A1898">
        <f t="shared" si="455"/>
        <v>1</v>
      </c>
      <c r="B1898">
        <f t="shared" si="456"/>
        <v>7</v>
      </c>
      <c r="C1898" s="1">
        <v>36724</v>
      </c>
      <c r="D1898">
        <f t="shared" si="457"/>
        <v>7</v>
      </c>
      <c r="E1898">
        <f t="shared" si="458"/>
        <v>2000</v>
      </c>
      <c r="F1898" s="17">
        <f t="shared" si="460"/>
        <v>1.9599999999999618E-2</v>
      </c>
      <c r="G1898" s="16">
        <f t="shared" si="447"/>
        <v>-0.34516666666666618</v>
      </c>
      <c r="H1898" s="16">
        <f t="shared" si="448"/>
        <v>-0.19474999999999953</v>
      </c>
      <c r="I1898" s="16">
        <f t="shared" si="449"/>
        <v>-0.53991666666666571</v>
      </c>
      <c r="J1898" s="7">
        <f>VLOOKUP(C1898,'Nymex hist.'!A:B,2,0)</f>
        <v>4.0019999999999998</v>
      </c>
      <c r="K1898" s="11">
        <f t="shared" si="459"/>
        <v>4.0010000000000003</v>
      </c>
      <c r="L1898" s="11">
        <f t="shared" si="461"/>
        <v>4.0206</v>
      </c>
      <c r="M1898" s="9">
        <f t="shared" si="450"/>
        <v>3.6740833333333325</v>
      </c>
      <c r="N1898" s="9">
        <f t="shared" si="451"/>
        <v>3.3289166666666663</v>
      </c>
      <c r="O1898" s="9">
        <f t="shared" si="452"/>
        <v>3.1341666666666668</v>
      </c>
      <c r="P1898" s="9">
        <f t="shared" si="453"/>
        <v>3.0991666666666666</v>
      </c>
      <c r="Q1898" s="9">
        <f t="shared" si="454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x14ac:dyDescent="0.2">
      <c r="A1899">
        <f t="shared" si="455"/>
        <v>2</v>
      </c>
      <c r="B1899">
        <f t="shared" si="456"/>
        <v>7</v>
      </c>
      <c r="C1899" s="1">
        <v>36725</v>
      </c>
      <c r="D1899">
        <f t="shared" si="457"/>
        <v>7</v>
      </c>
      <c r="E1899">
        <f t="shared" si="458"/>
        <v>2000</v>
      </c>
      <c r="F1899" s="17">
        <f t="shared" si="460"/>
        <v>-6.0000000000037801E-4</v>
      </c>
      <c r="G1899" s="16">
        <f t="shared" si="447"/>
        <v>-0.34474999999999945</v>
      </c>
      <c r="H1899" s="16">
        <f t="shared" si="448"/>
        <v>-0.18816666666666704</v>
      </c>
      <c r="I1899" s="16">
        <f t="shared" si="449"/>
        <v>-0.53291666666666648</v>
      </c>
      <c r="J1899" s="7">
        <f>VLOOKUP(C1899,'Nymex hist.'!A:B,2,0)</f>
        <v>4.0439999999999996</v>
      </c>
      <c r="K1899" s="11">
        <f t="shared" si="459"/>
        <v>4.0360000000000005</v>
      </c>
      <c r="L1899" s="11">
        <f t="shared" si="461"/>
        <v>4.0354000000000001</v>
      </c>
      <c r="M1899" s="9">
        <f t="shared" si="450"/>
        <v>3.6898333333333326</v>
      </c>
      <c r="N1899" s="9">
        <f t="shared" si="451"/>
        <v>3.3450833333333332</v>
      </c>
      <c r="O1899" s="9">
        <f t="shared" si="452"/>
        <v>3.1569166666666661</v>
      </c>
      <c r="P1899" s="9">
        <f t="shared" si="453"/>
        <v>3.1219166666666669</v>
      </c>
      <c r="Q1899" s="9">
        <f t="shared" si="454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x14ac:dyDescent="0.2">
      <c r="A1900">
        <f t="shared" si="455"/>
        <v>3</v>
      </c>
      <c r="B1900">
        <f t="shared" si="456"/>
        <v>7</v>
      </c>
      <c r="C1900" s="1">
        <v>36726</v>
      </c>
      <c r="D1900">
        <f t="shared" si="457"/>
        <v>7</v>
      </c>
      <c r="E1900">
        <f t="shared" si="458"/>
        <v>2000</v>
      </c>
      <c r="F1900" s="17">
        <f t="shared" si="460"/>
        <v>3.466666666666729E-2</v>
      </c>
      <c r="G1900" s="16">
        <f t="shared" si="447"/>
        <v>-0.31108333333333338</v>
      </c>
      <c r="H1900" s="16">
        <f t="shared" si="448"/>
        <v>-0.18766666666666731</v>
      </c>
      <c r="I1900" s="16">
        <f t="shared" si="449"/>
        <v>-0.49875000000000069</v>
      </c>
      <c r="J1900" s="7">
        <f>VLOOKUP(C1900,'Nymex hist.'!A:B,2,0)</f>
        <v>3.8839999999999999</v>
      </c>
      <c r="K1900" s="11">
        <f t="shared" si="459"/>
        <v>3.8853333333333331</v>
      </c>
      <c r="L1900" s="11">
        <f t="shared" si="461"/>
        <v>3.9200000000000004</v>
      </c>
      <c r="M1900" s="9">
        <f t="shared" si="450"/>
        <v>3.6029166666666668</v>
      </c>
      <c r="N1900" s="9">
        <f t="shared" si="451"/>
        <v>3.2918333333333334</v>
      </c>
      <c r="O1900" s="9">
        <f t="shared" si="452"/>
        <v>3.1041666666666661</v>
      </c>
      <c r="P1900" s="9">
        <f t="shared" si="453"/>
        <v>3.0741666666666667</v>
      </c>
      <c r="Q1900" s="9">
        <f t="shared" si="454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">
      <c r="A1901" s="31">
        <f t="shared" si="455"/>
        <v>4</v>
      </c>
      <c r="B1901" s="31">
        <f t="shared" si="456"/>
        <v>7</v>
      </c>
      <c r="C1901" s="1">
        <v>36727</v>
      </c>
      <c r="D1901">
        <f t="shared" si="457"/>
        <v>7</v>
      </c>
      <c r="E1901">
        <f t="shared" si="458"/>
        <v>2000</v>
      </c>
      <c r="F1901" s="19">
        <f t="shared" si="460"/>
        <v>3.4199999999999786E-2</v>
      </c>
      <c r="G1901" s="19">
        <f t="shared" si="447"/>
        <v>-0.28316666666666634</v>
      </c>
      <c r="H1901" s="19">
        <f t="shared" si="448"/>
        <v>-0.18066666666666631</v>
      </c>
      <c r="I1901" s="19">
        <f t="shared" si="449"/>
        <v>-0.46383333333333265</v>
      </c>
      <c r="J1901" s="21">
        <f>VLOOKUP(C1901,'Nymex hist.'!A:B,2,0)</f>
        <v>3.86</v>
      </c>
      <c r="K1901" s="21">
        <f t="shared" si="459"/>
        <v>3.8610000000000002</v>
      </c>
      <c r="L1901" s="21">
        <f t="shared" si="461"/>
        <v>3.8952</v>
      </c>
      <c r="M1901" s="21">
        <f t="shared" si="450"/>
        <v>3.5960833333333331</v>
      </c>
      <c r="N1901" s="21">
        <f t="shared" si="451"/>
        <v>3.3129166666666667</v>
      </c>
      <c r="O1901" s="21">
        <f t="shared" si="452"/>
        <v>3.1322500000000004</v>
      </c>
      <c r="P1901" s="21">
        <f t="shared" si="453"/>
        <v>3.1022500000000002</v>
      </c>
      <c r="Q1901" s="21">
        <f t="shared" si="454"/>
        <v>3.1072500000000001</v>
      </c>
      <c r="R1901" s="8">
        <v>36727</v>
      </c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9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  <c r="BX1901" s="27"/>
      <c r="BY1901" s="27"/>
      <c r="BZ1901" s="27"/>
      <c r="CA1901" s="27"/>
      <c r="CB1901" s="27"/>
      <c r="CC1901" s="27"/>
      <c r="CD1901" s="27"/>
      <c r="CE1901" s="27"/>
      <c r="CF1901" s="27"/>
      <c r="CG1901" s="27"/>
      <c r="CH1901" s="27"/>
      <c r="CI1901" s="27"/>
      <c r="CJ1901" s="27"/>
      <c r="CK1901" s="27"/>
      <c r="CL1901" s="27"/>
      <c r="CM1901" s="27"/>
      <c r="CN1901" s="27"/>
      <c r="CO1901" s="27"/>
      <c r="CP1901" s="27"/>
      <c r="CQ1901" s="27"/>
      <c r="CR1901" s="27"/>
      <c r="CS1901" s="27"/>
      <c r="CT1901" s="27"/>
      <c r="CU1901" s="27"/>
      <c r="CV1901" s="27"/>
      <c r="CW1901" s="27"/>
      <c r="CX1901" s="27"/>
      <c r="CY1901" s="27"/>
      <c r="CZ1901" s="27"/>
      <c r="DA1901" s="27"/>
      <c r="DB1901" s="27"/>
      <c r="DC1901" s="27"/>
      <c r="DD1901" s="27"/>
      <c r="DE1901" s="27">
        <v>3.86</v>
      </c>
      <c r="DF1901" s="27">
        <v>3.863</v>
      </c>
      <c r="DG1901" s="27">
        <v>3.86</v>
      </c>
      <c r="DH1901" s="27">
        <v>3.9319999999999999</v>
      </c>
      <c r="DI1901" s="27">
        <v>4.0149999999999997</v>
      </c>
      <c r="DJ1901" s="27">
        <v>4.0049999999999999</v>
      </c>
      <c r="DK1901" s="27">
        <v>3.8420000000000001</v>
      </c>
      <c r="DL1901" s="27">
        <v>3.6819999999999999</v>
      </c>
      <c r="DM1901" s="27">
        <v>3.53</v>
      </c>
      <c r="DN1901" s="27">
        <v>3.4929999999999999</v>
      </c>
      <c r="DO1901" s="27">
        <v>3.4809999999999999</v>
      </c>
      <c r="DP1901" s="27">
        <v>3.47</v>
      </c>
      <c r="DQ1901" s="27">
        <v>3.4649999999999999</v>
      </c>
      <c r="DR1901" s="27">
        <v>3.4550000000000001</v>
      </c>
      <c r="DS1901" s="27">
        <v>3.4750000000000001</v>
      </c>
      <c r="DT1901" s="27">
        <v>3.58</v>
      </c>
      <c r="DU1901" s="27">
        <v>3.6749999999999998</v>
      </c>
      <c r="DV1901" s="27">
        <v>3.69</v>
      </c>
      <c r="DW1901" s="27">
        <v>3.55</v>
      </c>
      <c r="DX1901" s="27">
        <v>3.4129999999999998</v>
      </c>
      <c r="DY1901" s="27">
        <v>3.2650000000000001</v>
      </c>
      <c r="DZ1901" s="27">
        <v>3.21</v>
      </c>
      <c r="EA1901" s="27">
        <v>3.2</v>
      </c>
      <c r="EB1901" s="27">
        <v>3.1949999999999998</v>
      </c>
      <c r="EC1901" s="27">
        <v>3.19</v>
      </c>
      <c r="ED1901" s="27">
        <v>3.173</v>
      </c>
      <c r="EE1901" s="27">
        <v>3.19</v>
      </c>
      <c r="EF1901" s="27">
        <v>3.29</v>
      </c>
      <c r="EG1901" s="27">
        <v>3.3889999999999998</v>
      </c>
      <c r="EH1901" s="27">
        <v>3.41</v>
      </c>
      <c r="EI1901" s="27">
        <v>3.28</v>
      </c>
      <c r="EJ1901" s="27">
        <v>3.14</v>
      </c>
      <c r="EK1901" s="27">
        <v>3</v>
      </c>
      <c r="EL1901" s="27">
        <v>2.9849999999999999</v>
      </c>
      <c r="EM1901" s="27">
        <v>3.02</v>
      </c>
      <c r="EN1901" s="27">
        <v>3.02</v>
      </c>
      <c r="EO1901" s="27">
        <v>3.09</v>
      </c>
      <c r="EP1901" s="27">
        <v>3.073</v>
      </c>
      <c r="EQ1901" s="27">
        <v>3.09</v>
      </c>
      <c r="ER1901" s="27">
        <v>3.19</v>
      </c>
      <c r="ES1901" s="27">
        <v>3.2890000000000001</v>
      </c>
      <c r="ET1901" s="27">
        <v>3.3719999999999999</v>
      </c>
      <c r="EU1901" s="27">
        <v>3.246</v>
      </c>
      <c r="EV1901" s="27">
        <v>3.109</v>
      </c>
      <c r="EW1901" s="27">
        <v>2.972</v>
      </c>
      <c r="EX1901" s="27">
        <v>2.9580000000000002</v>
      </c>
      <c r="EY1901" s="27">
        <v>2.9940000000000002</v>
      </c>
      <c r="EZ1901" s="27">
        <v>2.9940000000000002</v>
      </c>
      <c r="FA1901" s="27">
        <v>3.0640000000000001</v>
      </c>
      <c r="FB1901" s="27">
        <v>3.0459999999999998</v>
      </c>
      <c r="FC1901" s="27">
        <v>3.0619999999999998</v>
      </c>
      <c r="FD1901" s="27">
        <v>3.157</v>
      </c>
      <c r="FE1901" s="27">
        <v>3.2530000000000001</v>
      </c>
      <c r="FF1901" s="27">
        <v>3.3690000000000002</v>
      </c>
      <c r="FG1901" s="27">
        <v>3.2469999999999999</v>
      </c>
      <c r="FH1901" s="27">
        <v>3.113</v>
      </c>
      <c r="FI1901" s="27">
        <v>2.9790000000000001</v>
      </c>
      <c r="FJ1901" s="27">
        <v>2.9660000000000002</v>
      </c>
      <c r="FK1901" s="27">
        <v>3.0030000000000001</v>
      </c>
      <c r="FL1901" s="27">
        <v>3.0030000000000001</v>
      </c>
      <c r="FM1901" s="27">
        <v>3.073</v>
      </c>
      <c r="FN1901" s="27">
        <v>3.0539999999999998</v>
      </c>
      <c r="FO1901" s="27">
        <v>3.069</v>
      </c>
      <c r="FP1901" s="27">
        <v>3.1589999999999998</v>
      </c>
      <c r="FQ1901" s="27">
        <v>3.2519999999999998</v>
      </c>
      <c r="FR1901" s="27">
        <v>3.3809999999999998</v>
      </c>
      <c r="FS1901" s="27">
        <v>3.2629999999999999</v>
      </c>
      <c r="FT1901" s="27">
        <v>3.1320000000000001</v>
      </c>
      <c r="FU1901" s="27">
        <v>3.0009999999999999</v>
      </c>
      <c r="FV1901" s="27">
        <v>2.9889999999999999</v>
      </c>
      <c r="FW1901" s="27">
        <v>3.0270000000000001</v>
      </c>
      <c r="FX1901" s="27">
        <v>3.0270000000000001</v>
      </c>
      <c r="FY1901" s="27"/>
      <c r="FZ1901" s="27"/>
      <c r="GA1901" s="27"/>
      <c r="GB1901" s="27"/>
      <c r="GC1901" s="27"/>
      <c r="GD1901" s="27"/>
      <c r="GE1901" s="27"/>
      <c r="GF1901" s="27"/>
      <c r="GG1901" s="27"/>
      <c r="GH1901" s="27"/>
      <c r="GI1901" s="27"/>
      <c r="GJ1901" s="27"/>
      <c r="GK1901" s="27"/>
      <c r="GL1901" s="27"/>
      <c r="GM1901" s="27"/>
      <c r="GN1901" s="27"/>
      <c r="GO1901" s="27"/>
      <c r="GP1901" s="27"/>
      <c r="GQ1901" s="27"/>
    </row>
    <row r="1902" spans="1:199" customFormat="1" x14ac:dyDescent="0.2">
      <c r="A1902">
        <f t="shared" si="455"/>
        <v>5</v>
      </c>
      <c r="B1902">
        <f t="shared" si="456"/>
        <v>7</v>
      </c>
      <c r="C1902" s="1">
        <v>36728</v>
      </c>
      <c r="D1902">
        <f t="shared" si="457"/>
        <v>7</v>
      </c>
      <c r="E1902">
        <f t="shared" si="458"/>
        <v>2000</v>
      </c>
      <c r="F1902" s="17">
        <f t="shared" si="460"/>
        <v>3.5199999999999232E-2</v>
      </c>
      <c r="G1902" s="16">
        <f t="shared" si="447"/>
        <v>-0.24124999999999952</v>
      </c>
      <c r="H1902" s="16">
        <f t="shared" si="448"/>
        <v>-0.15541666666666698</v>
      </c>
      <c r="I1902" s="16">
        <f t="shared" si="449"/>
        <v>-0.3966666666666665</v>
      </c>
      <c r="J1902" s="7">
        <f>VLOOKUP(C1902,'Nymex hist.'!A:B,2,0)</f>
        <v>3.8340000000000001</v>
      </c>
      <c r="K1902" s="11">
        <f t="shared" si="459"/>
        <v>3.8350000000000004</v>
      </c>
      <c r="L1902" s="11">
        <f t="shared" si="461"/>
        <v>3.8701999999999996</v>
      </c>
      <c r="M1902" s="9">
        <f t="shared" si="450"/>
        <v>3.5789999999999993</v>
      </c>
      <c r="N1902" s="9">
        <f t="shared" si="451"/>
        <v>3.3377499999999998</v>
      </c>
      <c r="O1902" s="9">
        <f t="shared" si="452"/>
        <v>3.1823333333333328</v>
      </c>
      <c r="P1902" s="9">
        <f t="shared" si="453"/>
        <v>3.1523333333333334</v>
      </c>
      <c r="Q1902" s="9">
        <f t="shared" si="454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x14ac:dyDescent="0.2">
      <c r="A1903">
        <f t="shared" si="455"/>
        <v>1</v>
      </c>
      <c r="B1903">
        <f t="shared" si="456"/>
        <v>7</v>
      </c>
      <c r="C1903" s="1">
        <v>36731</v>
      </c>
      <c r="D1903">
        <f t="shared" si="457"/>
        <v>7</v>
      </c>
      <c r="E1903">
        <f t="shared" si="458"/>
        <v>2000</v>
      </c>
      <c r="F1903" s="17">
        <f t="shared" si="460"/>
        <v>5.8399999999999785E-2</v>
      </c>
      <c r="G1903" s="16">
        <f t="shared" si="447"/>
        <v>-0.20591666666666741</v>
      </c>
      <c r="H1903" s="16">
        <f t="shared" si="448"/>
        <v>-0.14791666666666714</v>
      </c>
      <c r="I1903" s="16">
        <f t="shared" si="449"/>
        <v>-0.35383333333333455</v>
      </c>
      <c r="J1903" s="7">
        <f>VLOOKUP(C1903,'Nymex hist.'!A:B,2,0)</f>
        <v>3.7149999999999999</v>
      </c>
      <c r="K1903" s="11">
        <f t="shared" si="459"/>
        <v>3.7240000000000002</v>
      </c>
      <c r="L1903" s="11">
        <f t="shared" si="461"/>
        <v>3.7824</v>
      </c>
      <c r="M1903" s="9">
        <f t="shared" si="450"/>
        <v>3.5140833333333341</v>
      </c>
      <c r="N1903" s="9">
        <f t="shared" si="451"/>
        <v>3.3081666666666667</v>
      </c>
      <c r="O1903" s="9">
        <f t="shared" si="452"/>
        <v>3.1602499999999996</v>
      </c>
      <c r="P1903" s="9">
        <f t="shared" si="453"/>
        <v>3.1352500000000005</v>
      </c>
      <c r="Q1903" s="9">
        <f t="shared" si="454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x14ac:dyDescent="0.2">
      <c r="A1904">
        <f t="shared" si="455"/>
        <v>2</v>
      </c>
      <c r="B1904">
        <f t="shared" si="456"/>
        <v>7</v>
      </c>
      <c r="C1904" s="1">
        <v>36732</v>
      </c>
      <c r="D1904">
        <f t="shared" si="457"/>
        <v>7</v>
      </c>
      <c r="E1904">
        <f t="shared" si="458"/>
        <v>2000</v>
      </c>
      <c r="F1904" s="17">
        <f t="shared" si="460"/>
        <v>6.9933333333332737E-2</v>
      </c>
      <c r="G1904" s="16">
        <f t="shared" si="447"/>
        <v>-0.17874999999999996</v>
      </c>
      <c r="H1904" s="16">
        <f t="shared" si="448"/>
        <v>-0.13691666666666702</v>
      </c>
      <c r="I1904" s="16">
        <f t="shared" si="449"/>
        <v>-0.31566666666666698</v>
      </c>
      <c r="J1904" s="7">
        <f>VLOOKUP(C1904,'Nymex hist.'!A:B,2,0)</f>
        <v>3.66</v>
      </c>
      <c r="K1904" s="11">
        <f t="shared" si="459"/>
        <v>3.6686666666666667</v>
      </c>
      <c r="L1904" s="11">
        <f t="shared" si="461"/>
        <v>3.7385999999999995</v>
      </c>
      <c r="M1904" s="9">
        <f t="shared" si="450"/>
        <v>3.4925000000000002</v>
      </c>
      <c r="N1904" s="9">
        <f t="shared" si="451"/>
        <v>3.3137500000000002</v>
      </c>
      <c r="O1904" s="9">
        <f t="shared" si="452"/>
        <v>3.1768333333333332</v>
      </c>
      <c r="P1904" s="9">
        <f t="shared" si="453"/>
        <v>3.1568333333333332</v>
      </c>
      <c r="Q1904" s="9">
        <f t="shared" si="454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x14ac:dyDescent="0.2">
      <c r="A1905">
        <f t="shared" si="455"/>
        <v>3</v>
      </c>
      <c r="B1905">
        <f t="shared" si="456"/>
        <v>7</v>
      </c>
      <c r="C1905" s="1">
        <v>36733</v>
      </c>
      <c r="D1905">
        <f t="shared" si="457"/>
        <v>7</v>
      </c>
      <c r="E1905">
        <f t="shared" si="458"/>
        <v>2000</v>
      </c>
      <c r="F1905" s="17">
        <f t="shared" si="460"/>
        <v>7.299999999999951E-2</v>
      </c>
      <c r="G1905" s="16">
        <f t="shared" si="447"/>
        <v>-0.2128333333333341</v>
      </c>
      <c r="H1905" s="16">
        <f t="shared" si="448"/>
        <v>-0.13791666666666691</v>
      </c>
      <c r="I1905" s="16">
        <f t="shared" si="449"/>
        <v>-0.35075000000000101</v>
      </c>
      <c r="J1905" s="7">
        <f>VLOOKUP(C1905,'Nymex hist.'!A:B,2,0)</f>
        <v>3.7629999999999999</v>
      </c>
      <c r="K1905" s="11">
        <f t="shared" si="459"/>
        <v>3.7880000000000003</v>
      </c>
      <c r="L1905" s="11">
        <f t="shared" si="461"/>
        <v>3.8609999999999998</v>
      </c>
      <c r="M1905" s="9">
        <f t="shared" si="450"/>
        <v>3.5845833333333341</v>
      </c>
      <c r="N1905" s="9">
        <f t="shared" si="451"/>
        <v>3.37175</v>
      </c>
      <c r="O1905" s="9">
        <f t="shared" si="452"/>
        <v>3.2338333333333331</v>
      </c>
      <c r="P1905" s="9">
        <f t="shared" si="453"/>
        <v>3.2238333333333329</v>
      </c>
      <c r="Q1905" s="9">
        <f t="shared" si="454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">
      <c r="A1906" s="31">
        <f t="shared" si="455"/>
        <v>4</v>
      </c>
      <c r="B1906" s="31">
        <f t="shared" si="456"/>
        <v>7</v>
      </c>
      <c r="C1906" s="1">
        <v>36734</v>
      </c>
      <c r="D1906">
        <f t="shared" si="457"/>
        <v>7</v>
      </c>
      <c r="E1906">
        <f t="shared" si="458"/>
        <v>2000</v>
      </c>
      <c r="F1906" s="19">
        <f t="shared" si="460"/>
        <v>9.3666666666666565E-2</v>
      </c>
      <c r="G1906" s="19">
        <f t="shared" si="447"/>
        <v>-0.22024999999999917</v>
      </c>
      <c r="H1906" s="19">
        <f t="shared" si="448"/>
        <v>-0.1379999999999999</v>
      </c>
      <c r="I1906" s="19">
        <f t="shared" si="449"/>
        <v>-0.35824999999999907</v>
      </c>
      <c r="J1906" s="21">
        <f>VLOOKUP(C1906,'Nymex hist.'!A:B,2,0)</f>
        <v>3.82</v>
      </c>
      <c r="K1906" s="21">
        <f t="shared" si="459"/>
        <v>3.8413333333333335</v>
      </c>
      <c r="L1906" s="21">
        <f t="shared" si="461"/>
        <v>3.9350000000000001</v>
      </c>
      <c r="M1906" s="21">
        <f t="shared" si="450"/>
        <v>3.6640833333333327</v>
      </c>
      <c r="N1906" s="21">
        <f t="shared" si="451"/>
        <v>3.4438333333333335</v>
      </c>
      <c r="O1906" s="21">
        <f t="shared" si="452"/>
        <v>3.3058333333333336</v>
      </c>
      <c r="P1906" s="21">
        <f t="shared" si="453"/>
        <v>3.2908333333333331</v>
      </c>
      <c r="Q1906" s="21">
        <f t="shared" si="454"/>
        <v>3.3008333333333333</v>
      </c>
      <c r="R1906" s="8">
        <v>36734</v>
      </c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9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  <c r="BX1906" s="27"/>
      <c r="BY1906" s="27"/>
      <c r="BZ1906" s="27"/>
      <c r="CA1906" s="27"/>
      <c r="CB1906" s="27"/>
      <c r="CC1906" s="27"/>
      <c r="CD1906" s="27"/>
      <c r="CE1906" s="27"/>
      <c r="CF1906" s="27"/>
      <c r="CG1906" s="27"/>
      <c r="CH1906" s="27"/>
      <c r="CI1906" s="27"/>
      <c r="CJ1906" s="27"/>
      <c r="CK1906" s="27"/>
      <c r="CL1906" s="27"/>
      <c r="CM1906" s="27"/>
      <c r="CN1906" s="27"/>
      <c r="CO1906" s="27"/>
      <c r="CP1906" s="27"/>
      <c r="CQ1906" s="27"/>
      <c r="CR1906" s="27"/>
      <c r="CS1906" s="27"/>
      <c r="CT1906" s="27"/>
      <c r="CU1906" s="27"/>
      <c r="CV1906" s="27"/>
      <c r="CW1906" s="27"/>
      <c r="CX1906" s="27"/>
      <c r="CY1906" s="27"/>
      <c r="CZ1906" s="27"/>
      <c r="DA1906" s="27"/>
      <c r="DB1906" s="27"/>
      <c r="DC1906" s="27"/>
      <c r="DD1906" s="27"/>
      <c r="DE1906" s="27">
        <v>3.82</v>
      </c>
      <c r="DF1906" s="27">
        <v>3.843</v>
      </c>
      <c r="DG1906" s="27">
        <v>3.8610000000000002</v>
      </c>
      <c r="DH1906" s="27">
        <v>3.9510000000000001</v>
      </c>
      <c r="DI1906" s="27">
        <v>4.05</v>
      </c>
      <c r="DJ1906" s="27">
        <v>4.048</v>
      </c>
      <c r="DK1906" s="27">
        <v>3.8879999999999999</v>
      </c>
      <c r="DL1906" s="27">
        <v>3.738</v>
      </c>
      <c r="DM1906" s="27">
        <v>3.593</v>
      </c>
      <c r="DN1906" s="27">
        <v>3.5579999999999998</v>
      </c>
      <c r="DO1906" s="27">
        <v>3.5550000000000002</v>
      </c>
      <c r="DP1906" s="27">
        <v>3.5459999999999998</v>
      </c>
      <c r="DQ1906" s="27">
        <v>3.5579999999999998</v>
      </c>
      <c r="DR1906" s="27">
        <v>3.5409999999999999</v>
      </c>
      <c r="DS1906" s="27">
        <v>3.544</v>
      </c>
      <c r="DT1906" s="27">
        <v>3.65</v>
      </c>
      <c r="DU1906" s="27">
        <v>3.75</v>
      </c>
      <c r="DV1906" s="27">
        <v>3.7669999999999999</v>
      </c>
      <c r="DW1906" s="27">
        <v>3.621</v>
      </c>
      <c r="DX1906" s="27">
        <v>3.496</v>
      </c>
      <c r="DY1906" s="27">
        <v>3.3660000000000001</v>
      </c>
      <c r="DZ1906" s="27">
        <v>3.3460000000000001</v>
      </c>
      <c r="EA1906" s="27">
        <v>3.3410000000000002</v>
      </c>
      <c r="EB1906" s="27">
        <v>3.3410000000000002</v>
      </c>
      <c r="EC1906" s="27">
        <v>3.3410000000000002</v>
      </c>
      <c r="ED1906" s="27">
        <v>3.331</v>
      </c>
      <c r="EE1906" s="27">
        <v>3.351</v>
      </c>
      <c r="EF1906" s="27">
        <v>3.46</v>
      </c>
      <c r="EG1906" s="27">
        <v>3.5649999999999999</v>
      </c>
      <c r="EH1906" s="27">
        <v>3.5859999999999999</v>
      </c>
      <c r="EI1906" s="27">
        <v>3.456</v>
      </c>
      <c r="EJ1906" s="27">
        <v>3.3159999999999998</v>
      </c>
      <c r="EK1906" s="27">
        <v>3.1760000000000002</v>
      </c>
      <c r="EL1906" s="27">
        <v>3.161</v>
      </c>
      <c r="EM1906" s="27">
        <v>3.1859999999999999</v>
      </c>
      <c r="EN1906" s="27">
        <v>3.1909999999999998</v>
      </c>
      <c r="EO1906" s="27">
        <v>3.2509999999999999</v>
      </c>
      <c r="EP1906" s="27">
        <v>3.2410000000000001</v>
      </c>
      <c r="EQ1906" s="27">
        <v>3.2610000000000001</v>
      </c>
      <c r="ER1906" s="27">
        <v>3.37</v>
      </c>
      <c r="ES1906" s="27">
        <v>3.4750000000000001</v>
      </c>
      <c r="ET1906" s="27">
        <v>3.5630000000000002</v>
      </c>
      <c r="EU1906" s="27">
        <v>3.4369999999999998</v>
      </c>
      <c r="EV1906" s="27">
        <v>3.3</v>
      </c>
      <c r="EW1906" s="27">
        <v>3.1629999999999998</v>
      </c>
      <c r="EX1906" s="27">
        <v>3.149</v>
      </c>
      <c r="EY1906" s="27">
        <v>3.1749999999999998</v>
      </c>
      <c r="EZ1906" s="27">
        <v>3.18</v>
      </c>
      <c r="FA1906" s="27">
        <v>3.24</v>
      </c>
      <c r="FB1906" s="27">
        <v>3.2290000000000001</v>
      </c>
      <c r="FC1906" s="27">
        <v>3.2480000000000002</v>
      </c>
      <c r="FD1906" s="27">
        <v>3.3519999999999999</v>
      </c>
      <c r="FE1906" s="27">
        <v>3.4540000000000002</v>
      </c>
      <c r="FF1906" s="27">
        <v>3.5649999999999999</v>
      </c>
      <c r="FG1906" s="27">
        <v>3.4430000000000001</v>
      </c>
      <c r="FH1906" s="27">
        <v>3.3090000000000002</v>
      </c>
      <c r="FI1906" s="27">
        <v>3.1749999999999998</v>
      </c>
      <c r="FJ1906" s="27">
        <v>3.1619999999999999</v>
      </c>
      <c r="FK1906" s="27">
        <v>3.1890000000000001</v>
      </c>
      <c r="FL1906" s="27">
        <v>3.194</v>
      </c>
      <c r="FM1906" s="27">
        <v>3.254</v>
      </c>
      <c r="FN1906" s="27">
        <v>3.242</v>
      </c>
      <c r="FO1906" s="27">
        <v>3.26</v>
      </c>
      <c r="FP1906" s="27">
        <v>3.359</v>
      </c>
      <c r="FQ1906" s="27">
        <v>3.4580000000000002</v>
      </c>
      <c r="FR1906" s="27">
        <v>3.5819999999999999</v>
      </c>
      <c r="FS1906" s="27">
        <v>3.464</v>
      </c>
      <c r="FT1906" s="27">
        <v>3.3330000000000002</v>
      </c>
      <c r="FU1906" s="27">
        <v>3.202</v>
      </c>
      <c r="FV1906" s="27">
        <v>3.19</v>
      </c>
      <c r="FW1906" s="27">
        <v>3.218</v>
      </c>
      <c r="FX1906" s="27">
        <v>3.2229999999999999</v>
      </c>
      <c r="FY1906" s="27"/>
      <c r="FZ1906" s="27"/>
      <c r="GA1906" s="27"/>
      <c r="GB1906" s="27"/>
      <c r="GC1906" s="27"/>
      <c r="GD1906" s="27"/>
      <c r="GE1906" s="27"/>
      <c r="GF1906" s="27"/>
      <c r="GG1906" s="27"/>
      <c r="GH1906" s="27"/>
      <c r="GI1906" s="27"/>
      <c r="GJ1906" s="27"/>
      <c r="GK1906" s="27"/>
      <c r="GL1906" s="27"/>
      <c r="GM1906" s="27"/>
      <c r="GN1906" s="27"/>
      <c r="GO1906" s="27"/>
      <c r="GP1906" s="27"/>
      <c r="GQ1906" s="27"/>
    </row>
    <row r="1907" spans="1:199" customFormat="1" x14ac:dyDescent="0.2">
      <c r="A1907">
        <f t="shared" si="455"/>
        <v>5</v>
      </c>
      <c r="B1907">
        <f t="shared" si="456"/>
        <v>7</v>
      </c>
      <c r="C1907" s="1">
        <v>36735</v>
      </c>
      <c r="D1907">
        <f t="shared" si="457"/>
        <v>7</v>
      </c>
      <c r="E1907">
        <f t="shared" si="458"/>
        <v>2000</v>
      </c>
      <c r="F1907" s="17">
        <f t="shared" si="460"/>
        <v>0.10666666666666647</v>
      </c>
      <c r="G1907" s="16">
        <f t="shared" si="447"/>
        <v>-0.22508333333333264</v>
      </c>
      <c r="H1907" s="16">
        <f t="shared" si="448"/>
        <v>-0.14299999999999935</v>
      </c>
      <c r="I1907" s="16">
        <f t="shared" si="449"/>
        <v>-0.36808333333333199</v>
      </c>
      <c r="J1907" s="7">
        <f>VLOOKUP(C1907,'Nymex hist.'!A:B,2,0)</f>
        <v>3.8450000000000002</v>
      </c>
      <c r="K1907" s="11">
        <f t="shared" si="459"/>
        <v>3.8403333333333336</v>
      </c>
      <c r="L1907" s="11">
        <f t="shared" si="461"/>
        <v>3.9470000000000001</v>
      </c>
      <c r="M1907" s="9">
        <f t="shared" si="450"/>
        <v>3.6815833333333328</v>
      </c>
      <c r="N1907" s="9">
        <f t="shared" si="451"/>
        <v>3.4565000000000001</v>
      </c>
      <c r="O1907" s="9">
        <f t="shared" si="452"/>
        <v>3.3135000000000008</v>
      </c>
      <c r="P1907" s="9">
        <f t="shared" si="453"/>
        <v>3.2935000000000003</v>
      </c>
      <c r="Q1907" s="9">
        <f t="shared" si="454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x14ac:dyDescent="0.2">
      <c r="A1908">
        <f t="shared" si="455"/>
        <v>1</v>
      </c>
      <c r="B1908">
        <f t="shared" si="456"/>
        <v>7</v>
      </c>
      <c r="C1908" s="1">
        <v>36738</v>
      </c>
      <c r="D1908">
        <f t="shared" si="457"/>
        <v>7</v>
      </c>
      <c r="E1908">
        <f t="shared" si="458"/>
        <v>2000</v>
      </c>
      <c r="F1908" s="17">
        <f t="shared" si="460"/>
        <v>0.10926666666666707</v>
      </c>
      <c r="G1908" s="16">
        <f t="shared" si="447"/>
        <v>-0.23049999999999971</v>
      </c>
      <c r="H1908" s="16">
        <f t="shared" si="448"/>
        <v>-0.14166666666666705</v>
      </c>
      <c r="I1908" s="16">
        <f t="shared" si="449"/>
        <v>-0.37216666666666676</v>
      </c>
      <c r="J1908" s="7">
        <f>VLOOKUP(C1908,'Nymex hist.'!A:B,2,0)</f>
        <v>3.774</v>
      </c>
      <c r="K1908" s="11">
        <f t="shared" si="459"/>
        <v>3.797333333333333</v>
      </c>
      <c r="L1908" s="11">
        <f t="shared" si="461"/>
        <v>3.9066000000000001</v>
      </c>
      <c r="M1908" s="9">
        <f t="shared" si="450"/>
        <v>3.6513333333333335</v>
      </c>
      <c r="N1908" s="9">
        <f t="shared" si="451"/>
        <v>3.4208333333333338</v>
      </c>
      <c r="O1908" s="9">
        <f t="shared" si="452"/>
        <v>3.2791666666666668</v>
      </c>
      <c r="P1908" s="9">
        <f t="shared" si="453"/>
        <v>3.2641666666666675</v>
      </c>
      <c r="Q1908" s="9">
        <f t="shared" si="454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x14ac:dyDescent="0.2">
      <c r="A1909">
        <f t="shared" si="455"/>
        <v>2</v>
      </c>
      <c r="B1909">
        <f t="shared" si="456"/>
        <v>8</v>
      </c>
      <c r="C1909" s="1">
        <v>36739</v>
      </c>
      <c r="D1909">
        <f t="shared" si="457"/>
        <v>8</v>
      </c>
      <c r="E1909">
        <f t="shared" si="458"/>
        <v>2000</v>
      </c>
      <c r="F1909" s="17">
        <f t="shared" si="460"/>
        <v>6.9499999999998785E-2</v>
      </c>
      <c r="G1909" s="16">
        <f t="shared" si="447"/>
        <v>-0.28899999999999926</v>
      </c>
      <c r="H1909" s="16">
        <f t="shared" si="448"/>
        <v>-0.16341666666666654</v>
      </c>
      <c r="I1909" s="16">
        <f t="shared" si="449"/>
        <v>-0.4524166666666658</v>
      </c>
      <c r="J1909" s="7">
        <f>VLOOKUP(C1909,'Nymex hist.'!A:B,2,0)</f>
        <v>3.9870000000000001</v>
      </c>
      <c r="K1909" s="11">
        <f t="shared" si="459"/>
        <v>3.9865000000000004</v>
      </c>
      <c r="L1909" s="11">
        <f t="shared" si="461"/>
        <v>4.0559999999999992</v>
      </c>
      <c r="M1909" s="9">
        <f t="shared" si="450"/>
        <v>3.7419166666666661</v>
      </c>
      <c r="N1909" s="9">
        <f t="shared" si="451"/>
        <v>3.4529166666666669</v>
      </c>
      <c r="O1909" s="9">
        <f t="shared" si="452"/>
        <v>3.2895000000000003</v>
      </c>
      <c r="P1909" s="9">
        <f t="shared" si="453"/>
        <v>3.2695000000000003</v>
      </c>
      <c r="Q1909" s="9">
        <f t="shared" si="454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x14ac:dyDescent="0.2">
      <c r="A1910">
        <f t="shared" si="455"/>
        <v>3</v>
      </c>
      <c r="B1910">
        <f t="shared" si="456"/>
        <v>8</v>
      </c>
      <c r="C1910" s="1">
        <v>36740</v>
      </c>
      <c r="D1910">
        <f t="shared" si="457"/>
        <v>8</v>
      </c>
      <c r="E1910">
        <f t="shared" si="458"/>
        <v>2000</v>
      </c>
      <c r="F1910" s="17">
        <f t="shared" si="460"/>
        <v>4.0899999999999714E-2</v>
      </c>
      <c r="G1910" s="16">
        <f t="shared" si="447"/>
        <v>-0.35174999999999912</v>
      </c>
      <c r="H1910" s="16">
        <f t="shared" si="448"/>
        <v>-0.19450000000000012</v>
      </c>
      <c r="I1910" s="16">
        <f t="shared" si="449"/>
        <v>-0.54624999999999924</v>
      </c>
      <c r="J1910" s="7">
        <f>VLOOKUP(C1910,'Nymex hist.'!A:B,2,0)</f>
        <v>4.2140000000000004</v>
      </c>
      <c r="K1910" s="11">
        <f t="shared" si="459"/>
        <v>4.2115</v>
      </c>
      <c r="L1910" s="11">
        <f t="shared" si="461"/>
        <v>4.2523999999999997</v>
      </c>
      <c r="M1910" s="9">
        <f t="shared" si="450"/>
        <v>3.8647499999999995</v>
      </c>
      <c r="N1910" s="9">
        <f t="shared" si="451"/>
        <v>3.5130000000000003</v>
      </c>
      <c r="O1910" s="9">
        <f t="shared" si="452"/>
        <v>3.3185000000000002</v>
      </c>
      <c r="P1910" s="9">
        <f t="shared" si="453"/>
        <v>3.2934999999999999</v>
      </c>
      <c r="Q1910" s="9">
        <f t="shared" si="454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">
      <c r="A1911" s="31">
        <f t="shared" si="455"/>
        <v>4</v>
      </c>
      <c r="B1911" s="31">
        <f t="shared" si="456"/>
        <v>8</v>
      </c>
      <c r="C1911" s="1">
        <v>36741</v>
      </c>
      <c r="D1911">
        <f t="shared" si="457"/>
        <v>8</v>
      </c>
      <c r="E1911">
        <f t="shared" si="458"/>
        <v>2000</v>
      </c>
      <c r="F1911" s="19">
        <f t="shared" si="460"/>
        <v>4.1999999999999815E-2</v>
      </c>
      <c r="G1911" s="19">
        <f t="shared" si="447"/>
        <v>-0.35841666666666594</v>
      </c>
      <c r="H1911" s="19">
        <f t="shared" si="448"/>
        <v>-0.19808333333333428</v>
      </c>
      <c r="I1911" s="19">
        <f t="shared" si="449"/>
        <v>-0.55650000000000022</v>
      </c>
      <c r="J1911" s="21">
        <f>VLOOKUP(C1911,'Nymex hist.'!A:B,2,0)</f>
        <v>4.25</v>
      </c>
      <c r="K1911" s="21">
        <f t="shared" si="459"/>
        <v>4.2509999999999994</v>
      </c>
      <c r="L1911" s="21">
        <f t="shared" si="461"/>
        <v>4.2929999999999993</v>
      </c>
      <c r="M1911" s="21">
        <f t="shared" si="450"/>
        <v>3.8880833333333329</v>
      </c>
      <c r="N1911" s="21">
        <f t="shared" si="451"/>
        <v>3.529666666666667</v>
      </c>
      <c r="O1911" s="21">
        <f t="shared" si="452"/>
        <v>3.3315833333333327</v>
      </c>
      <c r="P1911" s="21">
        <f t="shared" si="453"/>
        <v>3.3065833333333337</v>
      </c>
      <c r="Q1911" s="21">
        <f t="shared" si="454"/>
        <v>3.3065833333333328</v>
      </c>
      <c r="R1911" s="8">
        <v>36741</v>
      </c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9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  <c r="CN1911" s="27"/>
      <c r="CO1911" s="27"/>
      <c r="CP1911" s="27"/>
      <c r="CQ1911" s="27"/>
      <c r="CR1911" s="27"/>
      <c r="CS1911" s="27"/>
      <c r="CT1911" s="27"/>
      <c r="CU1911" s="27"/>
      <c r="CV1911" s="27"/>
      <c r="CW1911" s="27"/>
      <c r="CX1911" s="27"/>
      <c r="CY1911" s="27"/>
      <c r="CZ1911" s="27"/>
      <c r="DA1911" s="27"/>
      <c r="DB1911" s="27"/>
      <c r="DC1911" s="27"/>
      <c r="DD1911" s="27"/>
      <c r="DE1911" s="27"/>
      <c r="DF1911" s="27">
        <v>4.25</v>
      </c>
      <c r="DG1911" s="27">
        <v>4.2519999999999998</v>
      </c>
      <c r="DH1911" s="27">
        <v>4.3419999999999996</v>
      </c>
      <c r="DI1911" s="27">
        <v>4.4420000000000002</v>
      </c>
      <c r="DJ1911" s="27">
        <v>4.4320000000000004</v>
      </c>
      <c r="DK1911" s="27">
        <v>4.2270000000000003</v>
      </c>
      <c r="DL1911" s="27">
        <v>4.0220000000000002</v>
      </c>
      <c r="DM1911" s="27">
        <v>3.8420000000000001</v>
      </c>
      <c r="DN1911" s="27">
        <v>3.7789999999999999</v>
      </c>
      <c r="DO1911" s="27">
        <v>3.7639999999999998</v>
      </c>
      <c r="DP1911" s="27">
        <v>3.7440000000000002</v>
      </c>
      <c r="DQ1911" s="27">
        <v>3.7450000000000001</v>
      </c>
      <c r="DR1911" s="27">
        <v>3.7149999999999999</v>
      </c>
      <c r="DS1911" s="27">
        <v>3.7050000000000001</v>
      </c>
      <c r="DT1911" s="27">
        <v>3.802</v>
      </c>
      <c r="DU1911" s="27">
        <v>3.88</v>
      </c>
      <c r="DV1911" s="27">
        <v>3.895</v>
      </c>
      <c r="DW1911" s="27">
        <v>3.742</v>
      </c>
      <c r="DX1911" s="27">
        <v>3.6070000000000002</v>
      </c>
      <c r="DY1911" s="27">
        <v>3.472</v>
      </c>
      <c r="DZ1911" s="27">
        <v>3.4420000000000002</v>
      </c>
      <c r="EA1911" s="27">
        <v>3.427</v>
      </c>
      <c r="EB1911" s="27">
        <v>3.4220000000000002</v>
      </c>
      <c r="EC1911" s="27">
        <v>3.4169999999999998</v>
      </c>
      <c r="ED1911" s="27">
        <v>3.4020000000000001</v>
      </c>
      <c r="EE1911" s="27">
        <v>3.4169999999999998</v>
      </c>
      <c r="EF1911" s="27">
        <v>3.5110000000000001</v>
      </c>
      <c r="EG1911" s="27">
        <v>3.6019999999999999</v>
      </c>
      <c r="EH1911" s="27">
        <v>3.6120000000000001</v>
      </c>
      <c r="EI1911" s="27">
        <v>3.4820000000000002</v>
      </c>
      <c r="EJ1911" s="27">
        <v>3.3420000000000001</v>
      </c>
      <c r="EK1911" s="27">
        <v>3.202</v>
      </c>
      <c r="EL1911" s="27">
        <v>3.1869999999999998</v>
      </c>
      <c r="EM1911" s="27">
        <v>3.2189999999999999</v>
      </c>
      <c r="EN1911" s="27">
        <v>3.2309999999999999</v>
      </c>
      <c r="EO1911" s="27">
        <v>3.2519999999999998</v>
      </c>
      <c r="EP1911" s="27">
        <v>3.282</v>
      </c>
      <c r="EQ1911" s="27">
        <v>3.2970000000000002</v>
      </c>
      <c r="ER1911" s="27">
        <v>3.391</v>
      </c>
      <c r="ES1911" s="27">
        <v>3.4820000000000002</v>
      </c>
      <c r="ET1911" s="27">
        <v>3.5790000000000002</v>
      </c>
      <c r="EU1911" s="27">
        <v>3.4529999999999998</v>
      </c>
      <c r="EV1911" s="27">
        <v>3.3159999999999998</v>
      </c>
      <c r="EW1911" s="27">
        <v>3.1789999999999998</v>
      </c>
      <c r="EX1911" s="27">
        <v>3.165</v>
      </c>
      <c r="EY1911" s="27">
        <v>3.198</v>
      </c>
      <c r="EZ1911" s="27">
        <v>3.21</v>
      </c>
      <c r="FA1911" s="27">
        <v>3.2309999999999999</v>
      </c>
      <c r="FB1911" s="27">
        <v>3.26</v>
      </c>
      <c r="FC1911" s="27">
        <v>3.274</v>
      </c>
      <c r="FD1911" s="27">
        <v>3.363</v>
      </c>
      <c r="FE1911" s="27">
        <v>3.4510000000000001</v>
      </c>
      <c r="FF1911" s="27">
        <v>3.5710000000000002</v>
      </c>
      <c r="FG1911" s="27">
        <v>3.4489999999999998</v>
      </c>
      <c r="FH1911" s="27">
        <v>3.3149999999999999</v>
      </c>
      <c r="FI1911" s="27">
        <v>3.181</v>
      </c>
      <c r="FJ1911" s="27">
        <v>3.1680000000000001</v>
      </c>
      <c r="FK1911" s="27">
        <v>3.202</v>
      </c>
      <c r="FL1911" s="27">
        <v>3.214</v>
      </c>
      <c r="FM1911" s="27">
        <v>3.2349999999999999</v>
      </c>
      <c r="FN1911" s="27">
        <v>3.2629999999999999</v>
      </c>
      <c r="FO1911" s="27">
        <v>3.2759999999999998</v>
      </c>
      <c r="FP1911" s="27">
        <v>3.36</v>
      </c>
      <c r="FQ1911" s="27">
        <v>3.4449999999999998</v>
      </c>
      <c r="FR1911" s="27">
        <v>3.5779999999999998</v>
      </c>
      <c r="FS1911" s="27">
        <v>3.46</v>
      </c>
      <c r="FT1911" s="27">
        <v>3.3290000000000002</v>
      </c>
      <c r="FU1911" s="27">
        <v>3.198</v>
      </c>
      <c r="FV1911" s="27">
        <v>3.1859999999999999</v>
      </c>
      <c r="FW1911" s="27">
        <v>3.2210000000000001</v>
      </c>
      <c r="FX1911" s="27">
        <v>3.2330000000000001</v>
      </c>
      <c r="FY1911" s="27">
        <v>3.254</v>
      </c>
      <c r="FZ1911" s="27"/>
      <c r="GA1911" s="27"/>
      <c r="GB1911" s="27"/>
      <c r="GC1911" s="27"/>
      <c r="GD1911" s="27"/>
      <c r="GE1911" s="27"/>
      <c r="GF1911" s="27"/>
      <c r="GG1911" s="27"/>
      <c r="GH1911" s="27"/>
      <c r="GI1911" s="27"/>
      <c r="GJ1911" s="27"/>
      <c r="GK1911" s="27"/>
      <c r="GL1911" s="27"/>
      <c r="GM1911" s="27"/>
      <c r="GN1911" s="27"/>
      <c r="GO1911" s="27"/>
      <c r="GP1911" s="27"/>
      <c r="GQ1911" s="27"/>
    </row>
    <row r="1912" spans="1:199" customFormat="1" x14ac:dyDescent="0.2">
      <c r="A1912">
        <f t="shared" si="455"/>
        <v>5</v>
      </c>
      <c r="B1912">
        <f t="shared" si="456"/>
        <v>8</v>
      </c>
      <c r="C1912" s="1">
        <v>36742</v>
      </c>
      <c r="D1912">
        <f t="shared" si="457"/>
        <v>8</v>
      </c>
      <c r="E1912">
        <f t="shared" si="458"/>
        <v>2000</v>
      </c>
      <c r="F1912" s="17">
        <f t="shared" si="460"/>
        <v>-8.9999999999994529E-3</v>
      </c>
      <c r="G1912" s="16">
        <f t="shared" si="447"/>
        <v>-0.35091666666666654</v>
      </c>
      <c r="H1912" s="16">
        <f t="shared" si="448"/>
        <v>-0.19808333333333294</v>
      </c>
      <c r="I1912" s="16">
        <f t="shared" si="449"/>
        <v>-0.54899999999999949</v>
      </c>
      <c r="J1912" s="7">
        <f>VLOOKUP(C1912,'Nymex hist.'!A:B,2,0)</f>
        <v>4.2960000000000003</v>
      </c>
      <c r="K1912" s="11">
        <f t="shared" si="459"/>
        <v>4.2930000000000001</v>
      </c>
      <c r="L1912" s="11">
        <f t="shared" si="461"/>
        <v>4.2840000000000007</v>
      </c>
      <c r="M1912" s="9">
        <f t="shared" si="450"/>
        <v>3.8555833333333331</v>
      </c>
      <c r="N1912" s="9">
        <f t="shared" si="451"/>
        <v>3.5046666666666666</v>
      </c>
      <c r="O1912" s="9">
        <f t="shared" si="452"/>
        <v>3.3065833333333337</v>
      </c>
      <c r="P1912" s="9">
        <f t="shared" si="453"/>
        <v>3.2815833333333337</v>
      </c>
      <c r="Q1912" s="9">
        <f t="shared" si="454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x14ac:dyDescent="0.2">
      <c r="A1913">
        <f t="shared" si="455"/>
        <v>1</v>
      </c>
      <c r="B1913">
        <f t="shared" si="456"/>
        <v>8</v>
      </c>
      <c r="C1913" s="1">
        <v>36745</v>
      </c>
      <c r="D1913">
        <f t="shared" si="457"/>
        <v>8</v>
      </c>
      <c r="E1913">
        <f t="shared" si="458"/>
        <v>2000</v>
      </c>
      <c r="F1913" s="17">
        <f t="shared" si="460"/>
        <v>-6.9399999999999906E-2</v>
      </c>
      <c r="G1913" s="16">
        <f t="shared" si="447"/>
        <v>-0.38216666666666699</v>
      </c>
      <c r="H1913" s="16">
        <f t="shared" si="448"/>
        <v>-0.20649999999999924</v>
      </c>
      <c r="I1913" s="16">
        <f t="shared" si="449"/>
        <v>-0.58866666666666623</v>
      </c>
      <c r="J1913" s="7">
        <f>VLOOKUP(C1913,'Nymex hist.'!A:B,2,0)</f>
        <v>4.3479999999999999</v>
      </c>
      <c r="K1913" s="11">
        <f t="shared" si="459"/>
        <v>4.3460000000000001</v>
      </c>
      <c r="L1913" s="11">
        <f t="shared" si="461"/>
        <v>4.2766000000000002</v>
      </c>
      <c r="M1913" s="9">
        <f t="shared" si="450"/>
        <v>3.7848333333333333</v>
      </c>
      <c r="N1913" s="9">
        <f t="shared" si="451"/>
        <v>3.4026666666666663</v>
      </c>
      <c r="O1913" s="9">
        <f t="shared" si="452"/>
        <v>3.196166666666667</v>
      </c>
      <c r="P1913" s="9">
        <f t="shared" si="453"/>
        <v>3.1753333333333331</v>
      </c>
      <c r="Q1913" s="9">
        <f t="shared" si="454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x14ac:dyDescent="0.2">
      <c r="A1914">
        <f t="shared" si="455"/>
        <v>2</v>
      </c>
      <c r="B1914">
        <f t="shared" si="456"/>
        <v>8</v>
      </c>
      <c r="C1914" s="1">
        <v>36746</v>
      </c>
      <c r="D1914">
        <f t="shared" si="457"/>
        <v>8</v>
      </c>
      <c r="E1914">
        <f t="shared" si="458"/>
        <v>2000</v>
      </c>
      <c r="F1914" s="17">
        <f t="shared" si="460"/>
        <v>-9.9899999999999878E-2</v>
      </c>
      <c r="G1914" s="16">
        <f t="shared" si="447"/>
        <v>-0.43641666666666667</v>
      </c>
      <c r="H1914" s="16">
        <f t="shared" si="448"/>
        <v>-0.21166666666666689</v>
      </c>
      <c r="I1914" s="16">
        <f t="shared" si="449"/>
        <v>-0.64808333333333357</v>
      </c>
      <c r="J1914" s="7">
        <f>VLOOKUP(C1914,'Nymex hist.'!A:B,2,0)</f>
        <v>4.4089999999999998</v>
      </c>
      <c r="K1914" s="11">
        <f t="shared" si="459"/>
        <v>4.4055</v>
      </c>
      <c r="L1914" s="11">
        <f t="shared" si="461"/>
        <v>4.3056000000000001</v>
      </c>
      <c r="M1914" s="9">
        <f t="shared" si="450"/>
        <v>3.7639166666666668</v>
      </c>
      <c r="N1914" s="9">
        <f t="shared" si="451"/>
        <v>3.3275000000000001</v>
      </c>
      <c r="O1914" s="9">
        <f t="shared" si="452"/>
        <v>3.1158333333333332</v>
      </c>
      <c r="P1914" s="9">
        <f t="shared" si="453"/>
        <v>3.0858333333333334</v>
      </c>
      <c r="Q1914" s="9">
        <f t="shared" si="454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x14ac:dyDescent="0.2">
      <c r="A1915">
        <f t="shared" si="455"/>
        <v>3</v>
      </c>
      <c r="B1915">
        <f t="shared" si="456"/>
        <v>8</v>
      </c>
      <c r="C1915" s="1">
        <v>36747</v>
      </c>
      <c r="D1915">
        <f t="shared" si="457"/>
        <v>8</v>
      </c>
      <c r="E1915">
        <f t="shared" si="458"/>
        <v>2000</v>
      </c>
      <c r="F1915" s="17">
        <f t="shared" si="460"/>
        <v>-9.4699999999999562E-2</v>
      </c>
      <c r="G1915" s="16">
        <f t="shared" si="447"/>
        <v>-0.4885000000000006</v>
      </c>
      <c r="H1915" s="16">
        <f t="shared" si="448"/>
        <v>-0.22058333333333335</v>
      </c>
      <c r="I1915" s="16">
        <f t="shared" si="449"/>
        <v>-0.70908333333333395</v>
      </c>
      <c r="J1915" s="7">
        <f>VLOOKUP(C1915,'Nymex hist.'!A:B,2,0)</f>
        <v>4.4189999999999996</v>
      </c>
      <c r="K1915" s="11">
        <f t="shared" si="459"/>
        <v>4.4154999999999998</v>
      </c>
      <c r="L1915" s="11">
        <f t="shared" si="461"/>
        <v>4.3208000000000002</v>
      </c>
      <c r="M1915" s="9">
        <f t="shared" si="450"/>
        <v>3.7549166666666669</v>
      </c>
      <c r="N1915" s="9">
        <f t="shared" si="451"/>
        <v>3.2664166666666663</v>
      </c>
      <c r="O1915" s="9">
        <f t="shared" si="452"/>
        <v>3.0458333333333329</v>
      </c>
      <c r="P1915" s="9">
        <f t="shared" si="453"/>
        <v>3.0158333333333336</v>
      </c>
      <c r="Q1915" s="9">
        <f t="shared" si="454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">
      <c r="A1916" s="31">
        <f t="shared" si="455"/>
        <v>4</v>
      </c>
      <c r="B1916" s="31">
        <f t="shared" si="456"/>
        <v>8</v>
      </c>
      <c r="C1916" s="1">
        <v>36748</v>
      </c>
      <c r="D1916">
        <f t="shared" si="457"/>
        <v>8</v>
      </c>
      <c r="E1916">
        <f t="shared" si="458"/>
        <v>2000</v>
      </c>
      <c r="F1916" s="19">
        <f t="shared" si="460"/>
        <v>-0.10709999999999997</v>
      </c>
      <c r="G1916" s="19">
        <f t="shared" si="447"/>
        <v>-0.47858333333333336</v>
      </c>
      <c r="H1916" s="19">
        <f t="shared" si="448"/>
        <v>-0.21766666666666623</v>
      </c>
      <c r="I1916" s="19">
        <f t="shared" si="449"/>
        <v>-0.69624999999999959</v>
      </c>
      <c r="J1916" s="21">
        <f>VLOOKUP(C1916,'Nymex hist.'!A:B,2,0)</f>
        <v>4.468</v>
      </c>
      <c r="K1916" s="21">
        <f t="shared" si="459"/>
        <v>4.4604999999999997</v>
      </c>
      <c r="L1916" s="21">
        <f t="shared" si="461"/>
        <v>4.3533999999999997</v>
      </c>
      <c r="M1916" s="21">
        <f t="shared" si="450"/>
        <v>3.7850833333333331</v>
      </c>
      <c r="N1916" s="21">
        <f t="shared" si="451"/>
        <v>3.3064999999999998</v>
      </c>
      <c r="O1916" s="21">
        <f t="shared" si="452"/>
        <v>3.0888333333333335</v>
      </c>
      <c r="P1916" s="21">
        <f t="shared" si="453"/>
        <v>3.0588333333333328</v>
      </c>
      <c r="Q1916" s="21">
        <f t="shared" si="454"/>
        <v>3.053833333333333</v>
      </c>
      <c r="R1916" s="8">
        <v>36748</v>
      </c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9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  <c r="BX1916" s="27"/>
      <c r="BY1916" s="27"/>
      <c r="BZ1916" s="27"/>
      <c r="CA1916" s="27"/>
      <c r="CB1916" s="27"/>
      <c r="CC1916" s="27"/>
      <c r="CD1916" s="27"/>
      <c r="CE1916" s="27"/>
      <c r="CF1916" s="27"/>
      <c r="CG1916" s="27"/>
      <c r="CH1916" s="27"/>
      <c r="CI1916" s="27"/>
      <c r="CJ1916" s="27"/>
      <c r="CK1916" s="27"/>
      <c r="CL1916" s="27"/>
      <c r="CM1916" s="27"/>
      <c r="CN1916" s="27"/>
      <c r="CO1916" s="27"/>
      <c r="CP1916" s="27"/>
      <c r="CQ1916" s="27"/>
      <c r="CR1916" s="27"/>
      <c r="CS1916" s="27"/>
      <c r="CT1916" s="27"/>
      <c r="CU1916" s="27"/>
      <c r="CV1916" s="27"/>
      <c r="CW1916" s="27"/>
      <c r="CX1916" s="27"/>
      <c r="CY1916" s="27"/>
      <c r="CZ1916" s="27"/>
      <c r="DA1916" s="27"/>
      <c r="DB1916" s="27"/>
      <c r="DC1916" s="27"/>
      <c r="DD1916" s="27"/>
      <c r="DE1916" s="27"/>
      <c r="DF1916" s="27">
        <v>4.468</v>
      </c>
      <c r="DG1916" s="27">
        <v>4.4530000000000003</v>
      </c>
      <c r="DH1916" s="27">
        <v>4.4880000000000004</v>
      </c>
      <c r="DI1916" s="27">
        <v>4.5380000000000003</v>
      </c>
      <c r="DJ1916" s="27">
        <v>4.51</v>
      </c>
      <c r="DK1916" s="27">
        <v>4.2450000000000001</v>
      </c>
      <c r="DL1916" s="27">
        <v>3.9860000000000002</v>
      </c>
      <c r="DM1916" s="27">
        <v>3.7330000000000001</v>
      </c>
      <c r="DN1916" s="27">
        <v>3.6379999999999999</v>
      </c>
      <c r="DO1916" s="27">
        <v>3.6179999999999999</v>
      </c>
      <c r="DP1916" s="27">
        <v>3.6</v>
      </c>
      <c r="DQ1916" s="27">
        <v>3.5950000000000002</v>
      </c>
      <c r="DR1916" s="27">
        <v>3.5720000000000001</v>
      </c>
      <c r="DS1916" s="27">
        <v>3.5550000000000002</v>
      </c>
      <c r="DT1916" s="27">
        <v>3.6459999999999999</v>
      </c>
      <c r="DU1916" s="27">
        <v>3.7229999999999999</v>
      </c>
      <c r="DV1916" s="27">
        <v>3.718</v>
      </c>
      <c r="DW1916" s="27">
        <v>3.5550000000000002</v>
      </c>
      <c r="DX1916" s="27">
        <v>3.403</v>
      </c>
      <c r="DY1916" s="27">
        <v>3.2530000000000001</v>
      </c>
      <c r="DZ1916" s="27">
        <v>3.2080000000000002</v>
      </c>
      <c r="EA1916" s="27">
        <v>3.1880000000000002</v>
      </c>
      <c r="EB1916" s="27">
        <v>3.1829999999999998</v>
      </c>
      <c r="EC1916" s="27">
        <v>3.1829999999999998</v>
      </c>
      <c r="ED1916" s="27">
        <v>3.1680000000000001</v>
      </c>
      <c r="EE1916" s="27">
        <v>3.1829999999999998</v>
      </c>
      <c r="EF1916" s="27">
        <v>3.2749999999999999</v>
      </c>
      <c r="EG1916" s="27">
        <v>3.3610000000000002</v>
      </c>
      <c r="EH1916" s="27">
        <v>3.371</v>
      </c>
      <c r="EI1916" s="27">
        <v>3.2410000000000001</v>
      </c>
      <c r="EJ1916" s="27">
        <v>3.101</v>
      </c>
      <c r="EK1916" s="27">
        <v>2.9609999999999999</v>
      </c>
      <c r="EL1916" s="27">
        <v>2.9460000000000002</v>
      </c>
      <c r="EM1916" s="27">
        <v>2.9780000000000002</v>
      </c>
      <c r="EN1916" s="27">
        <v>2.99</v>
      </c>
      <c r="EO1916" s="27">
        <v>3.0110000000000001</v>
      </c>
      <c r="EP1916" s="27">
        <v>3.0379999999999998</v>
      </c>
      <c r="EQ1916" s="27">
        <v>3.0529999999999999</v>
      </c>
      <c r="ER1916" s="27">
        <v>3.145</v>
      </c>
      <c r="ES1916" s="27">
        <v>3.2309999999999999</v>
      </c>
      <c r="ET1916" s="27">
        <v>3.3330000000000002</v>
      </c>
      <c r="EU1916" s="27">
        <v>3.2069999999999999</v>
      </c>
      <c r="EV1916" s="27">
        <v>3.07</v>
      </c>
      <c r="EW1916" s="27">
        <v>2.9329999999999998</v>
      </c>
      <c r="EX1916" s="27">
        <v>2.919</v>
      </c>
      <c r="EY1916" s="27">
        <v>2.952</v>
      </c>
      <c r="EZ1916" s="27">
        <v>2.964</v>
      </c>
      <c r="FA1916" s="27">
        <v>2.9849999999999999</v>
      </c>
      <c r="FB1916" s="27">
        <v>3.0110000000000001</v>
      </c>
      <c r="FC1916" s="27">
        <v>3.0249999999999999</v>
      </c>
      <c r="FD1916" s="27">
        <v>3.1120000000000001</v>
      </c>
      <c r="FE1916" s="27">
        <v>3.1949999999999998</v>
      </c>
      <c r="FF1916" s="27">
        <v>3.32</v>
      </c>
      <c r="FG1916" s="27">
        <v>3.198</v>
      </c>
      <c r="FH1916" s="27">
        <v>3.0640000000000001</v>
      </c>
      <c r="FI1916" s="27">
        <v>2.93</v>
      </c>
      <c r="FJ1916" s="27">
        <v>2.9169999999999998</v>
      </c>
      <c r="FK1916" s="27">
        <v>2.9510000000000001</v>
      </c>
      <c r="FL1916" s="27">
        <v>2.9630000000000001</v>
      </c>
      <c r="FM1916" s="27">
        <v>2.984</v>
      </c>
      <c r="FN1916" s="27">
        <v>3.0089999999999999</v>
      </c>
      <c r="FO1916" s="27">
        <v>3.0219999999999998</v>
      </c>
      <c r="FP1916" s="27">
        <v>3.1040000000000001</v>
      </c>
      <c r="FQ1916" s="27">
        <v>3.1840000000000002</v>
      </c>
      <c r="FR1916" s="27">
        <v>3.3220000000000001</v>
      </c>
      <c r="FS1916" s="27">
        <v>3.2040000000000002</v>
      </c>
      <c r="FT1916" s="27">
        <v>3.073</v>
      </c>
      <c r="FU1916" s="27">
        <v>2.9420000000000002</v>
      </c>
      <c r="FV1916" s="27">
        <v>2.93</v>
      </c>
      <c r="FW1916" s="27">
        <v>2.9649999999999999</v>
      </c>
      <c r="FX1916" s="27">
        <v>2.9769999999999999</v>
      </c>
      <c r="FY1916" s="27">
        <v>2.9980000000000002</v>
      </c>
      <c r="FZ1916" s="27"/>
      <c r="GA1916" s="27"/>
      <c r="GB1916" s="27"/>
      <c r="GC1916" s="27"/>
      <c r="GD1916" s="27"/>
      <c r="GE1916" s="27"/>
      <c r="GF1916" s="27"/>
      <c r="GG1916" s="27"/>
      <c r="GH1916" s="27"/>
      <c r="GI1916" s="27"/>
      <c r="GJ1916" s="27"/>
      <c r="GK1916" s="27"/>
      <c r="GL1916" s="27"/>
      <c r="GM1916" s="27"/>
      <c r="GN1916" s="27"/>
      <c r="GO1916" s="27"/>
      <c r="GP1916" s="27"/>
      <c r="GQ1916" s="27"/>
    </row>
    <row r="1917" spans="1:199" customFormat="1" x14ac:dyDescent="0.2">
      <c r="A1917">
        <f t="shared" si="455"/>
        <v>5</v>
      </c>
      <c r="B1917">
        <f t="shared" si="456"/>
        <v>8</v>
      </c>
      <c r="C1917" s="1">
        <v>36749</v>
      </c>
      <c r="D1917">
        <f t="shared" si="457"/>
        <v>8</v>
      </c>
      <c r="E1917">
        <f t="shared" si="458"/>
        <v>2000</v>
      </c>
      <c r="F1917" s="17">
        <f t="shared" si="460"/>
        <v>-0.10280000000000022</v>
      </c>
      <c r="G1917" s="16">
        <f t="shared" si="447"/>
        <v>-0.48433333333333239</v>
      </c>
      <c r="H1917" s="16">
        <f t="shared" si="448"/>
        <v>-0.22183333333333399</v>
      </c>
      <c r="I1917" s="16">
        <f t="shared" si="449"/>
        <v>-0.70616666666666639</v>
      </c>
      <c r="J1917" s="7">
        <f>VLOOKUP(C1917,'Nymex hist.'!A:B,2,0)</f>
        <v>4.4749999999999996</v>
      </c>
      <c r="K1917" s="11">
        <f t="shared" si="459"/>
        <v>4.468</v>
      </c>
      <c r="L1917" s="11">
        <f t="shared" si="461"/>
        <v>4.3651999999999997</v>
      </c>
      <c r="M1917" s="9">
        <f t="shared" si="450"/>
        <v>3.799666666666667</v>
      </c>
      <c r="N1917" s="9">
        <f t="shared" si="451"/>
        <v>3.3153333333333346</v>
      </c>
      <c r="O1917" s="9">
        <f t="shared" si="452"/>
        <v>3.0935000000000006</v>
      </c>
      <c r="P1917" s="9">
        <f t="shared" si="453"/>
        <v>3.0588333333333328</v>
      </c>
      <c r="Q1917" s="9">
        <f t="shared" si="454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x14ac:dyDescent="0.2">
      <c r="A1918">
        <f t="shared" si="455"/>
        <v>1</v>
      </c>
      <c r="B1918">
        <f t="shared" si="456"/>
        <v>8</v>
      </c>
      <c r="C1918" s="1">
        <v>36752</v>
      </c>
      <c r="D1918">
        <f t="shared" si="457"/>
        <v>8</v>
      </c>
      <c r="E1918">
        <f t="shared" si="458"/>
        <v>2000</v>
      </c>
      <c r="F1918" s="17">
        <f t="shared" si="460"/>
        <v>-4.3099999999999916E-2</v>
      </c>
      <c r="G1918" s="16">
        <f t="shared" si="447"/>
        <v>-0.46550000000000002</v>
      </c>
      <c r="H1918" s="16">
        <f t="shared" si="448"/>
        <v>-0.22158333333333324</v>
      </c>
      <c r="I1918" s="16">
        <f t="shared" si="449"/>
        <v>-0.68708333333333327</v>
      </c>
      <c r="J1918" s="7">
        <f>VLOOKUP(C1918,'Nymex hist.'!A:B,2,0)</f>
        <v>4.3179999999999996</v>
      </c>
      <c r="K1918" s="11">
        <f t="shared" si="459"/>
        <v>4.3144999999999998</v>
      </c>
      <c r="L1918" s="11">
        <f t="shared" si="461"/>
        <v>4.2713999999999999</v>
      </c>
      <c r="M1918" s="9">
        <f t="shared" si="450"/>
        <v>3.7579166666666666</v>
      </c>
      <c r="N1918" s="9">
        <f t="shared" si="451"/>
        <v>3.2924166666666665</v>
      </c>
      <c r="O1918" s="9">
        <f t="shared" si="452"/>
        <v>3.0708333333333333</v>
      </c>
      <c r="P1918" s="9">
        <f t="shared" si="453"/>
        <v>3.0358333333333327</v>
      </c>
      <c r="Q1918" s="9">
        <f t="shared" si="454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x14ac:dyDescent="0.2">
      <c r="A1919">
        <f t="shared" si="455"/>
        <v>2</v>
      </c>
      <c r="B1919">
        <f t="shared" si="456"/>
        <v>8</v>
      </c>
      <c r="C1919" s="1">
        <v>36753</v>
      </c>
      <c r="D1919">
        <f t="shared" si="457"/>
        <v>8</v>
      </c>
      <c r="E1919">
        <f t="shared" si="458"/>
        <v>2000</v>
      </c>
      <c r="F1919" s="17">
        <f t="shared" si="460"/>
        <v>-2.8499999999999304E-2</v>
      </c>
      <c r="G1919" s="16">
        <f t="shared" si="447"/>
        <v>-0.44908333333333328</v>
      </c>
      <c r="H1919" s="16">
        <f t="shared" si="448"/>
        <v>-0.22241666666666671</v>
      </c>
      <c r="I1919" s="16">
        <f t="shared" si="449"/>
        <v>-0.67149999999999999</v>
      </c>
      <c r="J1919" s="7">
        <f>VLOOKUP(C1919,'Nymex hist.'!A:B,2,0)</f>
        <v>4.234</v>
      </c>
      <c r="K1919" s="11">
        <f t="shared" si="459"/>
        <v>4.2364999999999995</v>
      </c>
      <c r="L1919" s="11">
        <f t="shared" si="461"/>
        <v>4.2080000000000002</v>
      </c>
      <c r="M1919" s="9">
        <f t="shared" si="450"/>
        <v>3.7213333333333334</v>
      </c>
      <c r="N1919" s="9">
        <f t="shared" si="451"/>
        <v>3.2722500000000001</v>
      </c>
      <c r="O1919" s="9">
        <f t="shared" si="452"/>
        <v>3.0498333333333334</v>
      </c>
      <c r="P1919" s="9">
        <f t="shared" si="453"/>
        <v>3.0148333333333333</v>
      </c>
      <c r="Q1919" s="9">
        <f t="shared" si="454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x14ac:dyDescent="0.2">
      <c r="A1920">
        <f t="shared" si="455"/>
        <v>3</v>
      </c>
      <c r="B1920">
        <f t="shared" si="456"/>
        <v>8</v>
      </c>
      <c r="C1920" s="1">
        <v>36754</v>
      </c>
      <c r="D1920">
        <f t="shared" si="457"/>
        <v>8</v>
      </c>
      <c r="E1920">
        <f t="shared" si="458"/>
        <v>2000</v>
      </c>
      <c r="F1920" s="17">
        <f t="shared" si="460"/>
        <v>-6.390000000000029E-2</v>
      </c>
      <c r="G1920" s="16">
        <f t="shared" si="447"/>
        <v>-0.47083333333333366</v>
      </c>
      <c r="H1920" s="16">
        <f t="shared" si="448"/>
        <v>-0.23908333333333287</v>
      </c>
      <c r="I1920" s="16">
        <f t="shared" si="449"/>
        <v>-0.70991666666666653</v>
      </c>
      <c r="J1920" s="7">
        <f>VLOOKUP(C1920,'Nymex hist.'!A:B,2,0)</f>
        <v>4.4130000000000003</v>
      </c>
      <c r="K1920" s="11">
        <f t="shared" si="459"/>
        <v>4.4165000000000001</v>
      </c>
      <c r="L1920" s="11">
        <f t="shared" si="461"/>
        <v>4.3525999999999998</v>
      </c>
      <c r="M1920" s="9">
        <f t="shared" si="450"/>
        <v>3.8030833333333334</v>
      </c>
      <c r="N1920" s="9">
        <f t="shared" si="451"/>
        <v>3.3322499999999997</v>
      </c>
      <c r="O1920" s="9">
        <f t="shared" si="452"/>
        <v>3.0931666666666668</v>
      </c>
      <c r="P1920" s="9">
        <f t="shared" si="453"/>
        <v>3.0531666666666664</v>
      </c>
      <c r="Q1920" s="9">
        <f t="shared" si="454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">
      <c r="A1921" s="31">
        <f t="shared" si="455"/>
        <v>4</v>
      </c>
      <c r="B1921" s="31">
        <f t="shared" si="456"/>
        <v>8</v>
      </c>
      <c r="C1921" s="1">
        <v>36755</v>
      </c>
      <c r="D1921">
        <f t="shared" si="457"/>
        <v>8</v>
      </c>
      <c r="E1921">
        <f t="shared" si="458"/>
        <v>2000</v>
      </c>
      <c r="F1921" s="19">
        <f t="shared" si="460"/>
        <v>-2.8500000000000192E-2</v>
      </c>
      <c r="G1921" s="19">
        <f t="shared" si="447"/>
        <v>-0.46133333333333404</v>
      </c>
      <c r="H1921" s="19">
        <f t="shared" si="448"/>
        <v>-0.25049999999999883</v>
      </c>
      <c r="I1921" s="19">
        <f t="shared" si="449"/>
        <v>-0.71183333333333287</v>
      </c>
      <c r="J1921" s="21">
        <f>VLOOKUP(C1921,'Nymex hist.'!A:B,2,0)</f>
        <v>4.4059999999999997</v>
      </c>
      <c r="K1921" s="21">
        <f t="shared" si="459"/>
        <v>4.4135</v>
      </c>
      <c r="L1921" s="21">
        <f t="shared" si="461"/>
        <v>4.3849999999999998</v>
      </c>
      <c r="M1921" s="21">
        <f t="shared" si="450"/>
        <v>3.8383333333333329</v>
      </c>
      <c r="N1921" s="21">
        <f t="shared" si="451"/>
        <v>3.3769999999999989</v>
      </c>
      <c r="O1921" s="21">
        <f t="shared" si="452"/>
        <v>3.1265000000000001</v>
      </c>
      <c r="P1921" s="21">
        <f t="shared" si="453"/>
        <v>3.0764999999999998</v>
      </c>
      <c r="Q1921" s="21">
        <f t="shared" si="454"/>
        <v>3.0665</v>
      </c>
      <c r="R1921" s="8">
        <v>36755</v>
      </c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9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  <c r="BX1921" s="27"/>
      <c r="BY1921" s="27"/>
      <c r="BZ1921" s="27"/>
      <c r="CA1921" s="27"/>
      <c r="CB1921" s="27"/>
      <c r="CC1921" s="27"/>
      <c r="CD1921" s="27"/>
      <c r="CE1921" s="27"/>
      <c r="CF1921" s="27"/>
      <c r="CG1921" s="27"/>
      <c r="CH1921" s="27"/>
      <c r="CI1921" s="27"/>
      <c r="CJ1921" s="27"/>
      <c r="CK1921" s="27"/>
      <c r="CL1921" s="27"/>
      <c r="CM1921" s="27"/>
      <c r="CN1921" s="27"/>
      <c r="CO1921" s="27"/>
      <c r="CP1921" s="27"/>
      <c r="CQ1921" s="27"/>
      <c r="CR1921" s="27"/>
      <c r="CS1921" s="27"/>
      <c r="CT1921" s="27"/>
      <c r="CU1921" s="27"/>
      <c r="CV1921" s="27"/>
      <c r="CW1921" s="27"/>
      <c r="CX1921" s="27"/>
      <c r="CY1921" s="27"/>
      <c r="CZ1921" s="27"/>
      <c r="DA1921" s="27"/>
      <c r="DB1921" s="27"/>
      <c r="DC1921" s="27"/>
      <c r="DD1921" s="27"/>
      <c r="DE1921" s="27"/>
      <c r="DF1921" s="27">
        <v>4.4059999999999997</v>
      </c>
      <c r="DG1921" s="27">
        <v>4.4210000000000003</v>
      </c>
      <c r="DH1921" s="27">
        <v>4.4909999999999997</v>
      </c>
      <c r="DI1921" s="27">
        <v>4.5750000000000002</v>
      </c>
      <c r="DJ1921" s="27">
        <v>4.54</v>
      </c>
      <c r="DK1921" s="27">
        <v>4.2839999999999998</v>
      </c>
      <c r="DL1921" s="27">
        <v>4.0350000000000001</v>
      </c>
      <c r="DM1921" s="27">
        <v>3.7869999999999999</v>
      </c>
      <c r="DN1921" s="27">
        <v>3.6920000000000002</v>
      </c>
      <c r="DO1921" s="27">
        <v>3.6669999999999998</v>
      </c>
      <c r="DP1921" s="27">
        <v>3.6469999999999998</v>
      </c>
      <c r="DQ1921" s="27">
        <v>3.6469999999999998</v>
      </c>
      <c r="DR1921" s="27">
        <v>3.6269999999999998</v>
      </c>
      <c r="DS1921" s="27">
        <v>3.617</v>
      </c>
      <c r="DT1921" s="27">
        <v>3.7170000000000001</v>
      </c>
      <c r="DU1921" s="27">
        <v>3.8</v>
      </c>
      <c r="DV1921" s="27">
        <v>3.7949999999999999</v>
      </c>
      <c r="DW1921" s="27">
        <v>3.6349999999999998</v>
      </c>
      <c r="DX1921" s="27">
        <v>3.48</v>
      </c>
      <c r="DY1921" s="27">
        <v>3.33</v>
      </c>
      <c r="DZ1921" s="27">
        <v>3.2759999999999998</v>
      </c>
      <c r="EA1921" s="27">
        <v>3.2549999999999999</v>
      </c>
      <c r="EB1921" s="27">
        <v>3.2490000000000001</v>
      </c>
      <c r="EC1921" s="27">
        <v>3.2490000000000001</v>
      </c>
      <c r="ED1921" s="27">
        <v>3.2349999999999999</v>
      </c>
      <c r="EE1921" s="27">
        <v>3.25</v>
      </c>
      <c r="EF1921" s="27">
        <v>3.3420000000000001</v>
      </c>
      <c r="EG1921" s="27">
        <v>3.4279999999999999</v>
      </c>
      <c r="EH1921" s="27">
        <v>3.4329999999999998</v>
      </c>
      <c r="EI1921" s="27">
        <v>3.3029999999999999</v>
      </c>
      <c r="EJ1921" s="27">
        <v>3.157</v>
      </c>
      <c r="EK1921" s="27">
        <v>3.0089999999999999</v>
      </c>
      <c r="EL1921" s="27">
        <v>2.9940000000000002</v>
      </c>
      <c r="EM1921" s="27">
        <v>3.0139999999999998</v>
      </c>
      <c r="EN1921" s="27">
        <v>3.0259999999999998</v>
      </c>
      <c r="EO1921" s="27">
        <v>3.0470000000000002</v>
      </c>
      <c r="EP1921" s="27">
        <v>3.0550000000000002</v>
      </c>
      <c r="EQ1921" s="27">
        <v>3.07</v>
      </c>
      <c r="ER1921" s="27">
        <v>3.1619999999999999</v>
      </c>
      <c r="ES1921" s="27">
        <v>3.2480000000000002</v>
      </c>
      <c r="ET1921" s="27">
        <v>3.375</v>
      </c>
      <c r="EU1921" s="27">
        <v>3.2490000000000001</v>
      </c>
      <c r="EV1921" s="27">
        <v>3.1059999999999999</v>
      </c>
      <c r="EW1921" s="27">
        <v>2.9609999999999999</v>
      </c>
      <c r="EX1921" s="27">
        <v>2.9470000000000001</v>
      </c>
      <c r="EY1921" s="27">
        <v>2.968</v>
      </c>
      <c r="EZ1921" s="27">
        <v>2.98</v>
      </c>
      <c r="FA1921" s="27">
        <v>3.0009999999999999</v>
      </c>
      <c r="FB1921" s="27">
        <v>3.008</v>
      </c>
      <c r="FC1921" s="27">
        <v>3.0219999999999998</v>
      </c>
      <c r="FD1921" s="27">
        <v>3.109</v>
      </c>
      <c r="FE1921" s="27">
        <v>3.1920000000000002</v>
      </c>
      <c r="FF1921" s="27">
        <v>3.3570000000000002</v>
      </c>
      <c r="FG1921" s="27">
        <v>3.2349999999999999</v>
      </c>
      <c r="FH1921" s="27">
        <v>3.0950000000000002</v>
      </c>
      <c r="FI1921" s="27">
        <v>2.9529999999999998</v>
      </c>
      <c r="FJ1921" s="27">
        <v>2.94</v>
      </c>
      <c r="FK1921" s="27">
        <v>2.9620000000000002</v>
      </c>
      <c r="FL1921" s="27">
        <v>2.9740000000000002</v>
      </c>
      <c r="FM1921" s="27">
        <v>2.9950000000000001</v>
      </c>
      <c r="FN1921" s="27">
        <v>3.0009999999999999</v>
      </c>
      <c r="FO1921" s="27">
        <v>3.0139999999999998</v>
      </c>
      <c r="FP1921" s="27">
        <v>3.0960000000000001</v>
      </c>
      <c r="FQ1921" s="27">
        <v>3.1760000000000002</v>
      </c>
      <c r="FR1921" s="27">
        <v>3.3540000000000001</v>
      </c>
      <c r="FS1921" s="27">
        <v>3.2360000000000002</v>
      </c>
      <c r="FT1921" s="27">
        <v>3.0990000000000002</v>
      </c>
      <c r="FU1921" s="27">
        <v>2.96</v>
      </c>
      <c r="FV1921" s="27">
        <v>2.948</v>
      </c>
      <c r="FW1921" s="27">
        <v>2.9710000000000001</v>
      </c>
      <c r="FX1921" s="27">
        <v>2.9830000000000001</v>
      </c>
      <c r="FY1921" s="27">
        <v>3.004</v>
      </c>
      <c r="FZ1921" s="27"/>
      <c r="GA1921" s="27"/>
      <c r="GB1921" s="27"/>
      <c r="GC1921" s="27"/>
      <c r="GD1921" s="27"/>
      <c r="GE1921" s="27"/>
      <c r="GF1921" s="27"/>
      <c r="GG1921" s="27"/>
      <c r="GH1921" s="27"/>
      <c r="GI1921" s="27"/>
      <c r="GJ1921" s="27"/>
      <c r="GK1921" s="27"/>
      <c r="GL1921" s="27"/>
      <c r="GM1921" s="27"/>
      <c r="GN1921" s="27"/>
      <c r="GO1921" s="27"/>
      <c r="GP1921" s="27"/>
      <c r="GQ1921" s="27"/>
    </row>
    <row r="1922" spans="1:199" customFormat="1" x14ac:dyDescent="0.2">
      <c r="A1922">
        <f t="shared" si="455"/>
        <v>5</v>
      </c>
      <c r="B1922">
        <f t="shared" si="456"/>
        <v>8</v>
      </c>
      <c r="C1922" s="1">
        <v>36756</v>
      </c>
      <c r="D1922">
        <f t="shared" si="457"/>
        <v>8</v>
      </c>
      <c r="E1922">
        <f t="shared" si="458"/>
        <v>2000</v>
      </c>
      <c r="F1922" s="17">
        <f t="shared" si="460"/>
        <v>-2.0500000000000185E-2</v>
      </c>
      <c r="G1922" s="16">
        <f t="shared" si="447"/>
        <v>-0.47416666666666574</v>
      </c>
      <c r="H1922" s="16">
        <f t="shared" si="448"/>
        <v>-0.25858333333333361</v>
      </c>
      <c r="I1922" s="16">
        <f t="shared" si="449"/>
        <v>-0.73274999999999935</v>
      </c>
      <c r="J1922" s="7">
        <f>VLOOKUP(C1922,'Nymex hist.'!A:B,2,0)</f>
        <v>4.4359999999999999</v>
      </c>
      <c r="K1922" s="11">
        <f t="shared" si="459"/>
        <v>4.4455</v>
      </c>
      <c r="L1922" s="11">
        <f t="shared" si="461"/>
        <v>4.4249999999999998</v>
      </c>
      <c r="M1922" s="9">
        <f t="shared" si="450"/>
        <v>3.8790833333333326</v>
      </c>
      <c r="N1922" s="9">
        <f t="shared" si="451"/>
        <v>3.4049166666666668</v>
      </c>
      <c r="O1922" s="9">
        <f t="shared" si="452"/>
        <v>3.1463333333333332</v>
      </c>
      <c r="P1922" s="9">
        <f t="shared" si="453"/>
        <v>3.0963333333333334</v>
      </c>
      <c r="Q1922" s="9">
        <f t="shared" si="454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x14ac:dyDescent="0.2">
      <c r="A1923">
        <f t="shared" si="455"/>
        <v>1</v>
      </c>
      <c r="B1923">
        <f t="shared" si="456"/>
        <v>8</v>
      </c>
      <c r="C1923" s="1">
        <v>36759</v>
      </c>
      <c r="D1923">
        <f t="shared" si="457"/>
        <v>8</v>
      </c>
      <c r="E1923">
        <f t="shared" si="458"/>
        <v>2000</v>
      </c>
      <c r="F1923" s="17">
        <f t="shared" si="460"/>
        <v>-9.3700000000000117E-2</v>
      </c>
      <c r="G1923" s="16">
        <f t="shared" si="447"/>
        <v>-0.52133333333333232</v>
      </c>
      <c r="H1923" s="16">
        <f t="shared" si="448"/>
        <v>-0.29416666666666647</v>
      </c>
      <c r="I1923" s="16">
        <f t="shared" si="449"/>
        <v>-0.81549999999999878</v>
      </c>
      <c r="J1923" s="7">
        <f>VLOOKUP(C1923,'Nymex hist.'!A:B,2,0)</f>
        <v>4.7469999999999999</v>
      </c>
      <c r="K1923" s="11">
        <f t="shared" ref="K1923:K1952" si="462">AVERAGE(DA1923:DG1923)</f>
        <v>4.7494999999999994</v>
      </c>
      <c r="L1923" s="11">
        <f t="shared" si="461"/>
        <v>4.6557999999999993</v>
      </c>
      <c r="M1923" s="9">
        <f t="shared" si="450"/>
        <v>4.044999999999999</v>
      </c>
      <c r="N1923" s="9">
        <f t="shared" si="451"/>
        <v>3.5236666666666667</v>
      </c>
      <c r="O1923" s="9">
        <f t="shared" si="452"/>
        <v>3.2295000000000003</v>
      </c>
      <c r="P1923" s="9">
        <f t="shared" si="453"/>
        <v>3.1545000000000001</v>
      </c>
      <c r="Q1923" s="9">
        <f t="shared" si="454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x14ac:dyDescent="0.2">
      <c r="A1924">
        <f t="shared" si="455"/>
        <v>2</v>
      </c>
      <c r="B1924">
        <f t="shared" si="456"/>
        <v>8</v>
      </c>
      <c r="C1924" s="1">
        <v>36760</v>
      </c>
      <c r="D1924">
        <f t="shared" si="457"/>
        <v>8</v>
      </c>
      <c r="E1924">
        <f t="shared" si="458"/>
        <v>2000</v>
      </c>
      <c r="F1924" s="17">
        <f t="shared" si="460"/>
        <v>-5.340000000000078E-2</v>
      </c>
      <c r="G1924" s="16">
        <f t="shared" si="447"/>
        <v>-0.49241666666666584</v>
      </c>
      <c r="H1924" s="16">
        <f t="shared" si="448"/>
        <v>-0.29450000000000021</v>
      </c>
      <c r="I1924" s="16">
        <f t="shared" si="449"/>
        <v>-0.78691666666666604</v>
      </c>
      <c r="J1924" s="7">
        <f>VLOOKUP(C1924,'Nymex hist.'!A:B,2,0)</f>
        <v>4.5199999999999996</v>
      </c>
      <c r="K1924" s="11">
        <f t="shared" si="462"/>
        <v>4.5250000000000004</v>
      </c>
      <c r="L1924" s="11">
        <f t="shared" si="461"/>
        <v>4.4715999999999996</v>
      </c>
      <c r="M1924" s="9">
        <f t="shared" si="450"/>
        <v>3.9087499999999995</v>
      </c>
      <c r="N1924" s="9">
        <f t="shared" si="451"/>
        <v>3.4163333333333337</v>
      </c>
      <c r="O1924" s="9">
        <f t="shared" si="452"/>
        <v>3.1218333333333335</v>
      </c>
      <c r="P1924" s="9">
        <f t="shared" si="453"/>
        <v>3.0418333333333329</v>
      </c>
      <c r="Q1924" s="9">
        <f t="shared" si="454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x14ac:dyDescent="0.2">
      <c r="A1925">
        <f t="shared" si="455"/>
        <v>3</v>
      </c>
      <c r="B1925">
        <f t="shared" si="456"/>
        <v>8</v>
      </c>
      <c r="C1925" s="1">
        <v>36761</v>
      </c>
      <c r="D1925">
        <f t="shared" si="457"/>
        <v>8</v>
      </c>
      <c r="E1925">
        <f t="shared" si="458"/>
        <v>2000</v>
      </c>
      <c r="F1925" s="17">
        <f t="shared" si="460"/>
        <v>-9.0800000000000658E-2</v>
      </c>
      <c r="G1925" s="16">
        <f t="shared" ref="G1925:G1988" si="463">N1925-M1925</f>
        <v>-0.51508333333333312</v>
      </c>
      <c r="H1925" s="16">
        <f t="shared" ref="H1925:H1988" si="464">O1925-N1925</f>
        <v>-0.32491666666666674</v>
      </c>
      <c r="I1925" s="16">
        <f t="shared" ref="I1925:I1988" si="465">O1925-M1925</f>
        <v>-0.83999999999999986</v>
      </c>
      <c r="J1925" s="7">
        <f>VLOOKUP(C1925,'Nymex hist.'!A:B,2,0)</f>
        <v>4.6050000000000004</v>
      </c>
      <c r="K1925" s="11">
        <f t="shared" si="462"/>
        <v>4.6050000000000004</v>
      </c>
      <c r="L1925" s="11">
        <f t="shared" si="461"/>
        <v>4.5141999999999998</v>
      </c>
      <c r="M1925" s="9">
        <f t="shared" ref="M1925:M1988" si="466">SUMIF($S$3:$FQ$3,$E1925+1,$S1925:$FQ1925)/COUNTIF($S$3:$FQ$3,$E1925+1)</f>
        <v>3.9213333333333331</v>
      </c>
      <c r="N1925" s="9">
        <f t="shared" ref="N1925:N1988" si="467">SUMIF($S$3:$FQ$3,$E1925+2,$S1925:$FQ1925)/COUNTIF($S$3:$FQ$3,$E1925+2)</f>
        <v>3.40625</v>
      </c>
      <c r="O1925" s="9">
        <f t="shared" ref="O1925:O1988" si="468">SUMIF($S$3:$FQ$3,$E1925+3,$S1925:$FQ1925)/COUNTIF($S$3:$FQ$3,$E1925+3)</f>
        <v>3.0813333333333333</v>
      </c>
      <c r="P1925" s="9">
        <f t="shared" ref="P1925:P1988" si="469">SUMIF($S$3:$FQ$3,$E1925+4,$S1925:$FQ1925)/COUNTIF($S$3:$FQ$3,$E1925+4)</f>
        <v>2.9913333333333334</v>
      </c>
      <c r="Q1925" s="9">
        <f t="shared" ref="Q1925:Q1988" si="470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">
      <c r="A1926" s="31">
        <f t="shared" ref="A1926:A1989" si="471">WEEKDAY(C1926,2)</f>
        <v>4</v>
      </c>
      <c r="B1926" s="31">
        <f t="shared" ref="B1926:B1989" si="472">MONTH(C1926)</f>
        <v>8</v>
      </c>
      <c r="C1926" s="1">
        <v>36762</v>
      </c>
      <c r="D1926">
        <f t="shared" ref="D1926:D1989" si="473">MONTH(R1926)</f>
        <v>8</v>
      </c>
      <c r="E1926">
        <f t="shared" ref="E1926:E1989" si="474">YEAR(R1926)</f>
        <v>2000</v>
      </c>
      <c r="F1926" s="19">
        <f t="shared" si="460"/>
        <v>-7.9900000000000304E-2</v>
      </c>
      <c r="G1926" s="19">
        <f t="shared" si="463"/>
        <v>-0.49433333333333396</v>
      </c>
      <c r="H1926" s="19">
        <f t="shared" si="464"/>
        <v>-0.31383333333333319</v>
      </c>
      <c r="I1926" s="19">
        <f t="shared" si="465"/>
        <v>-0.80816666666666714</v>
      </c>
      <c r="J1926" s="21">
        <f>VLOOKUP(C1926,'Nymex hist.'!A:B,2,0)</f>
        <v>4.54</v>
      </c>
      <c r="K1926" s="21">
        <f t="shared" si="462"/>
        <v>4.5465</v>
      </c>
      <c r="L1926" s="21">
        <f t="shared" si="461"/>
        <v>4.4665999999999997</v>
      </c>
      <c r="M1926" s="21">
        <f t="shared" si="466"/>
        <v>3.8885000000000005</v>
      </c>
      <c r="N1926" s="21">
        <f t="shared" si="467"/>
        <v>3.3941666666666666</v>
      </c>
      <c r="O1926" s="21">
        <f t="shared" si="468"/>
        <v>3.0803333333333334</v>
      </c>
      <c r="P1926" s="21">
        <f t="shared" si="469"/>
        <v>2.9703333333333339</v>
      </c>
      <c r="Q1926" s="21">
        <f t="shared" si="470"/>
        <v>2.9203333333333337</v>
      </c>
      <c r="R1926" s="8">
        <v>36762</v>
      </c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9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  <c r="BX1926" s="27"/>
      <c r="BY1926" s="27"/>
      <c r="BZ1926" s="27"/>
      <c r="CA1926" s="27"/>
      <c r="CB1926" s="27"/>
      <c r="CC1926" s="27"/>
      <c r="CD1926" s="27"/>
      <c r="CE1926" s="27"/>
      <c r="CF1926" s="27"/>
      <c r="CG1926" s="27"/>
      <c r="CH1926" s="27"/>
      <c r="CI1926" s="27"/>
      <c r="CJ1926" s="27"/>
      <c r="CK1926" s="27"/>
      <c r="CL1926" s="27"/>
      <c r="CM1926" s="27"/>
      <c r="CN1926" s="27"/>
      <c r="CO1926" s="27"/>
      <c r="CP1926" s="27"/>
      <c r="CQ1926" s="27"/>
      <c r="CR1926" s="27"/>
      <c r="CS1926" s="27"/>
      <c r="CT1926" s="27"/>
      <c r="CU1926" s="27"/>
      <c r="CV1926" s="27"/>
      <c r="CW1926" s="27"/>
      <c r="CX1926" s="27"/>
      <c r="CY1926" s="27"/>
      <c r="CZ1926" s="27"/>
      <c r="DA1926" s="27"/>
      <c r="DB1926" s="27"/>
      <c r="DC1926" s="27"/>
      <c r="DD1926" s="27"/>
      <c r="DE1926" s="27"/>
      <c r="DF1926" s="27">
        <v>4.54</v>
      </c>
      <c r="DG1926" s="27">
        <v>4.5529999999999999</v>
      </c>
      <c r="DH1926" s="27">
        <v>4.6020000000000003</v>
      </c>
      <c r="DI1926" s="27">
        <v>4.67</v>
      </c>
      <c r="DJ1926" s="27">
        <v>4.62</v>
      </c>
      <c r="DK1926" s="27">
        <v>4.3520000000000003</v>
      </c>
      <c r="DL1926" s="27">
        <v>4.0890000000000004</v>
      </c>
      <c r="DM1926" s="27">
        <v>3.8340000000000001</v>
      </c>
      <c r="DN1926" s="27">
        <v>3.7290000000000001</v>
      </c>
      <c r="DO1926" s="27">
        <v>3.7040000000000002</v>
      </c>
      <c r="DP1926" s="27">
        <v>3.6890000000000001</v>
      </c>
      <c r="DQ1926" s="27">
        <v>3.694</v>
      </c>
      <c r="DR1926" s="27">
        <v>3.6739999999999999</v>
      </c>
      <c r="DS1926" s="27">
        <v>3.6589999999999998</v>
      </c>
      <c r="DT1926" s="27">
        <v>3.7639999999999998</v>
      </c>
      <c r="DU1926" s="27">
        <v>3.8540000000000001</v>
      </c>
      <c r="DV1926" s="27">
        <v>3.839</v>
      </c>
      <c r="DW1926" s="27">
        <v>3.6789999999999998</v>
      </c>
      <c r="DX1926" s="27">
        <v>3.5169999999999999</v>
      </c>
      <c r="DY1926" s="27">
        <v>3.36</v>
      </c>
      <c r="DZ1926" s="27">
        <v>3.282</v>
      </c>
      <c r="EA1926" s="27">
        <v>3.2589999999999999</v>
      </c>
      <c r="EB1926" s="27">
        <v>3.2469999999999999</v>
      </c>
      <c r="EC1926" s="27">
        <v>3.2519999999999998</v>
      </c>
      <c r="ED1926" s="27">
        <v>3.2450000000000001</v>
      </c>
      <c r="EE1926" s="27">
        <v>3.26</v>
      </c>
      <c r="EF1926" s="27">
        <v>3.3519999999999999</v>
      </c>
      <c r="EG1926" s="27">
        <v>3.4380000000000002</v>
      </c>
      <c r="EH1926" s="27">
        <v>3.4329999999999998</v>
      </c>
      <c r="EI1926" s="27">
        <v>3.2909999999999999</v>
      </c>
      <c r="EJ1926" s="27">
        <v>3.125</v>
      </c>
      <c r="EK1926" s="27">
        <v>2.9510000000000001</v>
      </c>
      <c r="EL1926" s="27">
        <v>2.9359999999999999</v>
      </c>
      <c r="EM1926" s="27">
        <v>2.956</v>
      </c>
      <c r="EN1926" s="27">
        <v>2.9780000000000002</v>
      </c>
      <c r="EO1926" s="27">
        <v>2.9990000000000001</v>
      </c>
      <c r="EP1926" s="27">
        <v>2.9950000000000001</v>
      </c>
      <c r="EQ1926" s="27">
        <v>3.01</v>
      </c>
      <c r="ER1926" s="27">
        <v>3.1019999999999999</v>
      </c>
      <c r="ES1926" s="27">
        <v>3.1880000000000002</v>
      </c>
      <c r="ET1926" s="27">
        <v>3.3149999999999999</v>
      </c>
      <c r="EU1926" s="27">
        <v>3.177</v>
      </c>
      <c r="EV1926" s="27">
        <v>3.0139999999999998</v>
      </c>
      <c r="EW1926" s="27">
        <v>2.843</v>
      </c>
      <c r="EX1926" s="27">
        <v>2.8290000000000002</v>
      </c>
      <c r="EY1926" s="27">
        <v>2.85</v>
      </c>
      <c r="EZ1926" s="27">
        <v>2.8719999999999999</v>
      </c>
      <c r="FA1926" s="27">
        <v>2.8929999999999998</v>
      </c>
      <c r="FB1926" s="27">
        <v>2.8879999999999999</v>
      </c>
      <c r="FC1926" s="27">
        <v>2.9020000000000001</v>
      </c>
      <c r="FD1926" s="27">
        <v>2.9889999999999999</v>
      </c>
      <c r="FE1926" s="27">
        <v>3.0720000000000001</v>
      </c>
      <c r="FF1926" s="27">
        <v>3.2570000000000001</v>
      </c>
      <c r="FG1926" s="27">
        <v>3.1230000000000002</v>
      </c>
      <c r="FH1926" s="27">
        <v>2.9630000000000001</v>
      </c>
      <c r="FI1926" s="27">
        <v>2.7949999999999999</v>
      </c>
      <c r="FJ1926" s="27">
        <v>2.782</v>
      </c>
      <c r="FK1926" s="27">
        <v>2.8039999999999998</v>
      </c>
      <c r="FL1926" s="27">
        <v>2.8260000000000001</v>
      </c>
      <c r="FM1926" s="27">
        <v>2.847</v>
      </c>
      <c r="FN1926" s="27">
        <v>2.8410000000000002</v>
      </c>
      <c r="FO1926" s="27">
        <v>2.8540000000000001</v>
      </c>
      <c r="FP1926" s="27">
        <v>2.9359999999999999</v>
      </c>
      <c r="FQ1926" s="27">
        <v>3.016</v>
      </c>
      <c r="FR1926" s="27">
        <v>3.2440000000000002</v>
      </c>
      <c r="FS1926" s="27">
        <v>3.1139999999999999</v>
      </c>
      <c r="FT1926" s="27">
        <v>2.9569999999999999</v>
      </c>
      <c r="FU1926" s="27">
        <v>2.7919999999999998</v>
      </c>
      <c r="FV1926" s="27">
        <v>2.78</v>
      </c>
      <c r="FW1926" s="27">
        <v>2.8029999999999999</v>
      </c>
      <c r="FX1926" s="27">
        <v>2.8250000000000002</v>
      </c>
      <c r="FY1926" s="27">
        <v>2.8460000000000001</v>
      </c>
      <c r="FZ1926" s="27"/>
      <c r="GA1926" s="27"/>
      <c r="GB1926" s="27"/>
      <c r="GC1926" s="27"/>
      <c r="GD1926" s="27"/>
      <c r="GE1926" s="27"/>
      <c r="GF1926" s="27"/>
      <c r="GG1926" s="27"/>
      <c r="GH1926" s="27"/>
      <c r="GI1926" s="27"/>
      <c r="GJ1926" s="27"/>
      <c r="GK1926" s="27"/>
      <c r="GL1926" s="27"/>
      <c r="GM1926" s="27"/>
      <c r="GN1926" s="27"/>
      <c r="GO1926" s="27"/>
      <c r="GP1926" s="27"/>
      <c r="GQ1926" s="27"/>
    </row>
    <row r="1927" spans="1:199" customFormat="1" x14ac:dyDescent="0.2">
      <c r="A1927">
        <f t="shared" si="471"/>
        <v>5</v>
      </c>
      <c r="B1927">
        <f t="shared" si="472"/>
        <v>8</v>
      </c>
      <c r="C1927" s="1">
        <v>36763</v>
      </c>
      <c r="D1927">
        <f t="shared" si="473"/>
        <v>8</v>
      </c>
      <c r="E1927">
        <f t="shared" si="474"/>
        <v>2000</v>
      </c>
      <c r="F1927" s="17">
        <f t="shared" si="460"/>
        <v>-8.73999999999997E-2</v>
      </c>
      <c r="G1927" s="16">
        <f t="shared" si="463"/>
        <v>-0.5257499999999995</v>
      </c>
      <c r="H1927" s="16">
        <f t="shared" si="464"/>
        <v>-0.32800000000000029</v>
      </c>
      <c r="I1927" s="16">
        <f t="shared" si="465"/>
        <v>-0.85374999999999979</v>
      </c>
      <c r="J1927" s="7">
        <f>VLOOKUP(C1927,'Nymex hist.'!A:B,2,0)</f>
        <v>4.6280000000000001</v>
      </c>
      <c r="K1927" s="11">
        <f t="shared" si="462"/>
        <v>4.6319999999999997</v>
      </c>
      <c r="L1927" s="11">
        <f t="shared" si="461"/>
        <v>4.5446</v>
      </c>
      <c r="M1927" s="9">
        <f t="shared" si="466"/>
        <v>3.9558333333333331</v>
      </c>
      <c r="N1927" s="9">
        <f t="shared" si="467"/>
        <v>3.4300833333333336</v>
      </c>
      <c r="O1927" s="9">
        <f t="shared" si="468"/>
        <v>3.1020833333333333</v>
      </c>
      <c r="P1927" s="9">
        <f t="shared" si="469"/>
        <v>2.9920833333333334</v>
      </c>
      <c r="Q1927" s="9">
        <f t="shared" si="470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x14ac:dyDescent="0.2">
      <c r="A1928">
        <f t="shared" si="471"/>
        <v>1</v>
      </c>
      <c r="B1928">
        <f t="shared" si="472"/>
        <v>8</v>
      </c>
      <c r="C1928" s="1">
        <v>36766</v>
      </c>
      <c r="D1928">
        <f t="shared" si="473"/>
        <v>8</v>
      </c>
      <c r="E1928">
        <f t="shared" si="474"/>
        <v>2000</v>
      </c>
      <c r="F1928" s="17">
        <f t="shared" si="460"/>
        <v>-9.389999999999965E-2</v>
      </c>
      <c r="G1928" s="16">
        <f t="shared" si="463"/>
        <v>-0.53675000000000095</v>
      </c>
      <c r="H1928" s="16">
        <f t="shared" si="464"/>
        <v>-0.33166666666666567</v>
      </c>
      <c r="I1928" s="16">
        <f t="shared" si="465"/>
        <v>-0.86841666666666661</v>
      </c>
      <c r="J1928" s="7">
        <f>VLOOKUP(C1928,'Nymex hist.'!A:B,2,0)</f>
        <v>4.6849999999999996</v>
      </c>
      <c r="K1928" s="11">
        <f t="shared" si="462"/>
        <v>4.6884999999999994</v>
      </c>
      <c r="L1928" s="11">
        <f t="shared" si="461"/>
        <v>4.5945999999999998</v>
      </c>
      <c r="M1928" s="9">
        <f t="shared" si="466"/>
        <v>4.0040833333333339</v>
      </c>
      <c r="N1928" s="9">
        <f t="shared" si="467"/>
        <v>3.4673333333333329</v>
      </c>
      <c r="O1928" s="9">
        <f t="shared" si="468"/>
        <v>3.1356666666666673</v>
      </c>
      <c r="P1928" s="9">
        <f t="shared" si="469"/>
        <v>3.0206666666666666</v>
      </c>
      <c r="Q1928" s="9">
        <f t="shared" si="470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x14ac:dyDescent="0.2">
      <c r="A1929">
        <f t="shared" si="471"/>
        <v>2</v>
      </c>
      <c r="B1929">
        <f t="shared" si="472"/>
        <v>8</v>
      </c>
      <c r="C1929" s="1">
        <v>36767</v>
      </c>
      <c r="D1929">
        <f t="shared" si="473"/>
        <v>8</v>
      </c>
      <c r="E1929">
        <f t="shared" si="474"/>
        <v>2000</v>
      </c>
      <c r="F1929" s="17">
        <f t="shared" si="460"/>
        <v>-5.909999999999993E-2</v>
      </c>
      <c r="G1929" s="16">
        <f t="shared" si="463"/>
        <v>-0.52391666666666614</v>
      </c>
      <c r="H1929" s="16">
        <f t="shared" si="464"/>
        <v>-0.32958333333333378</v>
      </c>
      <c r="I1929" s="16">
        <f t="shared" si="465"/>
        <v>-0.85349999999999993</v>
      </c>
      <c r="J1929" s="7">
        <f>VLOOKUP(C1929,'Nymex hist.'!A:B,2,0)</f>
        <v>4.6180000000000003</v>
      </c>
      <c r="K1929" s="11">
        <f t="shared" si="462"/>
        <v>4.6304999999999996</v>
      </c>
      <c r="L1929" s="11">
        <f t="shared" si="461"/>
        <v>4.5713999999999997</v>
      </c>
      <c r="M1929" s="9">
        <f t="shared" si="466"/>
        <v>4.0091666666666663</v>
      </c>
      <c r="N1929" s="9">
        <f t="shared" si="467"/>
        <v>3.4852500000000002</v>
      </c>
      <c r="O1929" s="9">
        <f t="shared" si="468"/>
        <v>3.1556666666666664</v>
      </c>
      <c r="P1929" s="9">
        <f t="shared" si="469"/>
        <v>3.0406666666666666</v>
      </c>
      <c r="Q1929" s="9">
        <f t="shared" si="470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x14ac:dyDescent="0.2">
      <c r="A1930">
        <f t="shared" si="471"/>
        <v>3</v>
      </c>
      <c r="B1930">
        <f t="shared" si="472"/>
        <v>8</v>
      </c>
      <c r="C1930" s="1">
        <v>36768</v>
      </c>
      <c r="D1930">
        <f t="shared" si="473"/>
        <v>8</v>
      </c>
      <c r="E1930">
        <f t="shared" si="474"/>
        <v>2000</v>
      </c>
      <c r="F1930" s="17">
        <f t="shared" si="460"/>
        <v>-7.0000000000014495E-4</v>
      </c>
      <c r="G1930" s="16">
        <f t="shared" si="463"/>
        <v>-0.55066666666666686</v>
      </c>
      <c r="H1930" s="16">
        <f t="shared" si="464"/>
        <v>-0.33908333333333296</v>
      </c>
      <c r="I1930" s="16">
        <f t="shared" si="465"/>
        <v>-0.88974999999999982</v>
      </c>
      <c r="J1930" s="7">
        <f>VLOOKUP(C1930,'Nymex hist.'!A:B,2,0)</f>
        <v>4.8010000000000002</v>
      </c>
      <c r="K1930" s="11">
        <f t="shared" si="462"/>
        <v>4.7095000000000002</v>
      </c>
      <c r="L1930" s="11">
        <f t="shared" si="461"/>
        <v>4.7088000000000001</v>
      </c>
      <c r="M1930" s="9">
        <f t="shared" si="466"/>
        <v>4.1083333333333334</v>
      </c>
      <c r="N1930" s="9">
        <f t="shared" si="467"/>
        <v>3.5576666666666665</v>
      </c>
      <c r="O1930" s="9">
        <f t="shared" si="468"/>
        <v>3.2185833333333336</v>
      </c>
      <c r="P1930" s="9">
        <f t="shared" si="469"/>
        <v>3.1040000000000005</v>
      </c>
      <c r="Q1930" s="9">
        <f t="shared" si="470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">
      <c r="A1931" s="31">
        <f t="shared" si="471"/>
        <v>4</v>
      </c>
      <c r="B1931" s="31">
        <f t="shared" si="472"/>
        <v>8</v>
      </c>
      <c r="C1931" s="1">
        <v>36769</v>
      </c>
      <c r="D1931">
        <f t="shared" si="473"/>
        <v>8</v>
      </c>
      <c r="E1931">
        <f t="shared" si="474"/>
        <v>2000</v>
      </c>
      <c r="F1931" s="19">
        <f t="shared" si="460"/>
        <v>-1.000000000000334E-3</v>
      </c>
      <c r="G1931" s="19">
        <f t="shared" si="463"/>
        <v>-0.54208333333333281</v>
      </c>
      <c r="H1931" s="19">
        <f t="shared" si="464"/>
        <v>-0.33433333333333382</v>
      </c>
      <c r="I1931" s="19">
        <f t="shared" si="465"/>
        <v>-0.87641666666666662</v>
      </c>
      <c r="J1931" s="21">
        <f>VLOOKUP(C1931,'Nymex hist.'!A:B,2,0)</f>
        <v>4.782</v>
      </c>
      <c r="K1931" s="21">
        <f t="shared" si="462"/>
        <v>4.7</v>
      </c>
      <c r="L1931" s="21">
        <f t="shared" si="461"/>
        <v>4.6989999999999998</v>
      </c>
      <c r="M1931" s="21">
        <f t="shared" si="466"/>
        <v>4.114583333333333</v>
      </c>
      <c r="N1931" s="21">
        <f t="shared" si="467"/>
        <v>3.5725000000000002</v>
      </c>
      <c r="O1931" s="21">
        <f t="shared" si="468"/>
        <v>3.2381666666666664</v>
      </c>
      <c r="P1931" s="21">
        <f t="shared" si="469"/>
        <v>3.1181666666666672</v>
      </c>
      <c r="Q1931" s="21">
        <f t="shared" si="470"/>
        <v>3.0681666666666665</v>
      </c>
      <c r="R1931" s="8">
        <v>36769</v>
      </c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9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  <c r="BX1931" s="27"/>
      <c r="BY1931" s="27"/>
      <c r="BZ1931" s="27"/>
      <c r="CA1931" s="27"/>
      <c r="CB1931" s="27"/>
      <c r="CC1931" s="27"/>
      <c r="CD1931" s="27"/>
      <c r="CE1931" s="27"/>
      <c r="CF1931" s="27"/>
      <c r="CG1931" s="27"/>
      <c r="CH1931" s="27"/>
      <c r="CI1931" s="27"/>
      <c r="CJ1931" s="27"/>
      <c r="CK1931" s="27"/>
      <c r="CL1931" s="27"/>
      <c r="CM1931" s="27"/>
      <c r="CN1931" s="27"/>
      <c r="CO1931" s="27"/>
      <c r="CP1931" s="27"/>
      <c r="CQ1931" s="27"/>
      <c r="CR1931" s="27"/>
      <c r="CS1931" s="27"/>
      <c r="CT1931" s="27"/>
      <c r="CU1931" s="27"/>
      <c r="CV1931" s="27"/>
      <c r="CW1931" s="27"/>
      <c r="CX1931" s="27"/>
      <c r="CY1931" s="27"/>
      <c r="CZ1931" s="27"/>
      <c r="DA1931" s="27"/>
      <c r="DB1931" s="27"/>
      <c r="DC1931" s="27"/>
      <c r="DD1931" s="27"/>
      <c r="DE1931" s="27"/>
      <c r="DF1931" s="27">
        <v>4.6180000000000003</v>
      </c>
      <c r="DG1931" s="27">
        <v>4.782</v>
      </c>
      <c r="DH1931" s="27">
        <v>4.84</v>
      </c>
      <c r="DI1931" s="27">
        <v>4.91</v>
      </c>
      <c r="DJ1931" s="27">
        <v>4.8499999999999996</v>
      </c>
      <c r="DK1931" s="27">
        <v>4.58</v>
      </c>
      <c r="DL1931" s="27">
        <v>4.3150000000000004</v>
      </c>
      <c r="DM1931" s="27">
        <v>4.0549999999999997</v>
      </c>
      <c r="DN1931" s="27">
        <v>3.95</v>
      </c>
      <c r="DO1931" s="27">
        <v>3.9350000000000001</v>
      </c>
      <c r="DP1931" s="27">
        <v>3.92</v>
      </c>
      <c r="DQ1931" s="27">
        <v>3.92</v>
      </c>
      <c r="DR1931" s="27">
        <v>3.9</v>
      </c>
      <c r="DS1931" s="27">
        <v>3.8849999999999998</v>
      </c>
      <c r="DT1931" s="27">
        <v>3.99</v>
      </c>
      <c r="DU1931" s="27">
        <v>4.0750000000000002</v>
      </c>
      <c r="DV1931" s="27">
        <v>4.0449999999999999</v>
      </c>
      <c r="DW1931" s="27">
        <v>3.8740000000000001</v>
      </c>
      <c r="DX1931" s="27">
        <v>3.7090000000000001</v>
      </c>
      <c r="DY1931" s="27">
        <v>3.532</v>
      </c>
      <c r="DZ1931" s="27">
        <v>3.4470000000000001</v>
      </c>
      <c r="EA1931" s="27">
        <v>3.427</v>
      </c>
      <c r="EB1931" s="27">
        <v>3.42</v>
      </c>
      <c r="EC1931" s="27">
        <v>3.4249999999999998</v>
      </c>
      <c r="ED1931" s="27">
        <v>3.42</v>
      </c>
      <c r="EE1931" s="27">
        <v>3.4350000000000001</v>
      </c>
      <c r="EF1931" s="27">
        <v>3.5270000000000001</v>
      </c>
      <c r="EG1931" s="27">
        <v>3.609</v>
      </c>
      <c r="EH1931" s="27">
        <v>3.6019999999999999</v>
      </c>
      <c r="EI1931" s="27">
        <v>3.46</v>
      </c>
      <c r="EJ1931" s="27">
        <v>3.29</v>
      </c>
      <c r="EK1931" s="27">
        <v>3.1120000000000001</v>
      </c>
      <c r="EL1931" s="27">
        <v>3.097</v>
      </c>
      <c r="EM1931" s="27">
        <v>3.117</v>
      </c>
      <c r="EN1931" s="27">
        <v>3.1389999999999998</v>
      </c>
      <c r="EO1931" s="27">
        <v>3.16</v>
      </c>
      <c r="EP1931" s="27">
        <v>3.15</v>
      </c>
      <c r="EQ1931" s="27">
        <v>3.1549999999999998</v>
      </c>
      <c r="ER1931" s="27">
        <v>3.2469999999999999</v>
      </c>
      <c r="ES1931" s="27">
        <v>3.3290000000000002</v>
      </c>
      <c r="ET1931" s="27">
        <v>3.4740000000000002</v>
      </c>
      <c r="EU1931" s="27">
        <v>3.3359999999999999</v>
      </c>
      <c r="EV1931" s="27">
        <v>3.169</v>
      </c>
      <c r="EW1931" s="27">
        <v>2.9940000000000002</v>
      </c>
      <c r="EX1931" s="27">
        <v>2.98</v>
      </c>
      <c r="EY1931" s="27">
        <v>3.0009999999999999</v>
      </c>
      <c r="EZ1931" s="27">
        <v>3.0230000000000001</v>
      </c>
      <c r="FA1931" s="27">
        <v>3.044</v>
      </c>
      <c r="FB1931" s="27">
        <v>3.0329999999999999</v>
      </c>
      <c r="FC1931" s="27">
        <v>3.0369999999999999</v>
      </c>
      <c r="FD1931" s="27">
        <v>3.1240000000000001</v>
      </c>
      <c r="FE1931" s="27">
        <v>3.2029999999999998</v>
      </c>
      <c r="FF1931" s="27">
        <v>3.4159999999999999</v>
      </c>
      <c r="FG1931" s="27">
        <v>3.282</v>
      </c>
      <c r="FH1931" s="27">
        <v>3.1179999999999999</v>
      </c>
      <c r="FI1931" s="27">
        <v>2.9460000000000002</v>
      </c>
      <c r="FJ1931" s="27">
        <v>2.9329999999999998</v>
      </c>
      <c r="FK1931" s="27">
        <v>2.9550000000000001</v>
      </c>
      <c r="FL1931" s="27">
        <v>2.9769999999999999</v>
      </c>
      <c r="FM1931" s="27">
        <v>2.9980000000000002</v>
      </c>
      <c r="FN1931" s="27">
        <v>2.9860000000000002</v>
      </c>
      <c r="FO1931" s="27">
        <v>2.9889999999999999</v>
      </c>
      <c r="FP1931" s="27">
        <v>3.0710000000000002</v>
      </c>
      <c r="FQ1931" s="27">
        <v>3.1469999999999998</v>
      </c>
      <c r="FR1931" s="27">
        <v>3.403</v>
      </c>
      <c r="FS1931" s="27">
        <v>3.2730000000000001</v>
      </c>
      <c r="FT1931" s="27">
        <v>3.1120000000000001</v>
      </c>
      <c r="FU1931" s="27">
        <v>2.9430000000000001</v>
      </c>
      <c r="FV1931" s="27">
        <v>2.931</v>
      </c>
      <c r="FW1931" s="27">
        <v>2.9540000000000002</v>
      </c>
      <c r="FX1931" s="27">
        <v>2.976</v>
      </c>
      <c r="FY1931" s="27">
        <v>2.9969999999999999</v>
      </c>
      <c r="FZ1931" s="27"/>
      <c r="GA1931" s="27"/>
      <c r="GB1931" s="27"/>
      <c r="GC1931" s="27"/>
      <c r="GD1931" s="27"/>
      <c r="GE1931" s="27"/>
      <c r="GF1931" s="27"/>
      <c r="GG1931" s="27"/>
      <c r="GH1931" s="27"/>
      <c r="GI1931" s="27"/>
      <c r="GJ1931" s="27"/>
      <c r="GK1931" s="27"/>
      <c r="GL1931" s="27"/>
      <c r="GM1931" s="27"/>
      <c r="GN1931" s="27"/>
      <c r="GO1931" s="27"/>
      <c r="GP1931" s="27"/>
      <c r="GQ1931" s="27"/>
    </row>
    <row r="1932" spans="1:199" customFormat="1" x14ac:dyDescent="0.2">
      <c r="A1932">
        <f t="shared" si="471"/>
        <v>5</v>
      </c>
      <c r="B1932">
        <f t="shared" si="472"/>
        <v>9</v>
      </c>
      <c r="C1932" s="1">
        <v>36770</v>
      </c>
      <c r="D1932">
        <f t="shared" si="473"/>
        <v>9</v>
      </c>
      <c r="E1932">
        <f t="shared" si="474"/>
        <v>2000</v>
      </c>
      <c r="F1932" s="17">
        <f t="shared" si="460"/>
        <v>-7.5000000000000178E-2</v>
      </c>
      <c r="G1932" s="16">
        <f t="shared" si="463"/>
        <v>-0.58116666666666594</v>
      </c>
      <c r="H1932" s="16">
        <f t="shared" si="464"/>
        <v>-0.34058333333333435</v>
      </c>
      <c r="I1932" s="16">
        <f t="shared" si="465"/>
        <v>-0.92175000000000029</v>
      </c>
      <c r="J1932" s="7">
        <f>VLOOKUP(C1932,'Nymex hist.'!A:B,2,0)</f>
        <v>4.835</v>
      </c>
      <c r="K1932" s="11">
        <f t="shared" si="462"/>
        <v>4.835</v>
      </c>
      <c r="L1932" s="11">
        <f t="shared" si="461"/>
        <v>4.76</v>
      </c>
      <c r="M1932" s="9">
        <f t="shared" si="466"/>
        <v>4.1608333333333336</v>
      </c>
      <c r="N1932" s="9">
        <f t="shared" si="467"/>
        <v>3.5796666666666677</v>
      </c>
      <c r="O1932" s="9">
        <f t="shared" si="468"/>
        <v>3.2390833333333333</v>
      </c>
      <c r="P1932" s="9">
        <f t="shared" si="469"/>
        <v>3.1186666666666665</v>
      </c>
      <c r="Q1932" s="9">
        <f t="shared" si="470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x14ac:dyDescent="0.2">
      <c r="A1933">
        <f t="shared" si="471"/>
        <v>2</v>
      </c>
      <c r="B1933">
        <f t="shared" si="472"/>
        <v>9</v>
      </c>
      <c r="C1933" s="1">
        <v>36774</v>
      </c>
      <c r="D1933">
        <f t="shared" si="473"/>
        <v>9</v>
      </c>
      <c r="E1933">
        <f t="shared" si="474"/>
        <v>2000</v>
      </c>
      <c r="F1933" s="17">
        <f t="shared" si="460"/>
        <v>-6.5400000000000347E-2</v>
      </c>
      <c r="G1933" s="16">
        <f t="shared" si="463"/>
        <v>-0.62433333333333252</v>
      </c>
      <c r="H1933" s="16">
        <f t="shared" si="464"/>
        <v>-0.34833333333333316</v>
      </c>
      <c r="I1933" s="16">
        <f t="shared" si="465"/>
        <v>-0.97266666666666568</v>
      </c>
      <c r="J1933" s="7">
        <f>VLOOKUP(C1933,'Nymex hist.'!A:B,2,0)</f>
        <v>4.95</v>
      </c>
      <c r="K1933" s="11">
        <f t="shared" si="462"/>
        <v>4.95</v>
      </c>
      <c r="L1933" s="11">
        <f t="shared" si="461"/>
        <v>4.8845999999999998</v>
      </c>
      <c r="M1933" s="9">
        <f t="shared" si="466"/>
        <v>4.2504166666666663</v>
      </c>
      <c r="N1933" s="9">
        <f t="shared" si="467"/>
        <v>3.6260833333333338</v>
      </c>
      <c r="O1933" s="9">
        <f t="shared" si="468"/>
        <v>3.2777500000000006</v>
      </c>
      <c r="P1933" s="9">
        <f t="shared" si="469"/>
        <v>3.1473333333333327</v>
      </c>
      <c r="Q1933" s="9">
        <f t="shared" si="470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x14ac:dyDescent="0.2">
      <c r="A1934">
        <f t="shared" si="471"/>
        <v>3</v>
      </c>
      <c r="B1934">
        <f t="shared" si="472"/>
        <v>9</v>
      </c>
      <c r="C1934" s="1">
        <v>36775</v>
      </c>
      <c r="D1934">
        <f t="shared" si="473"/>
        <v>9</v>
      </c>
      <c r="E1934">
        <f t="shared" si="474"/>
        <v>2000</v>
      </c>
      <c r="F1934" s="17">
        <f t="shared" si="460"/>
        <v>-6.2399999999999345E-2</v>
      </c>
      <c r="G1934" s="16">
        <f t="shared" si="463"/>
        <v>-0.67491666666666639</v>
      </c>
      <c r="H1934" s="16">
        <f t="shared" si="464"/>
        <v>-0.35675000000000034</v>
      </c>
      <c r="I1934" s="16">
        <f t="shared" si="465"/>
        <v>-1.0316666666666667</v>
      </c>
      <c r="J1934" s="7">
        <f>VLOOKUP(C1934,'Nymex hist.'!A:B,2,0)</f>
        <v>5.0709999999999997</v>
      </c>
      <c r="K1934" s="11">
        <f t="shared" si="462"/>
        <v>5.0709999999999997</v>
      </c>
      <c r="L1934" s="11">
        <f t="shared" si="461"/>
        <v>5.0086000000000004</v>
      </c>
      <c r="M1934" s="9">
        <f t="shared" si="466"/>
        <v>4.359</v>
      </c>
      <c r="N1934" s="9">
        <f t="shared" si="467"/>
        <v>3.6840833333333336</v>
      </c>
      <c r="O1934" s="9">
        <f t="shared" si="468"/>
        <v>3.3273333333333333</v>
      </c>
      <c r="P1934" s="9">
        <f t="shared" si="469"/>
        <v>3.1973333333333329</v>
      </c>
      <c r="Q1934" s="9">
        <f t="shared" si="470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">
      <c r="A1935" s="31">
        <f t="shared" si="471"/>
        <v>4</v>
      </c>
      <c r="B1935" s="31">
        <f t="shared" si="472"/>
        <v>9</v>
      </c>
      <c r="C1935" s="1">
        <v>36776</v>
      </c>
      <c r="D1935">
        <f t="shared" si="473"/>
        <v>9</v>
      </c>
      <c r="E1935">
        <f t="shared" si="474"/>
        <v>2000</v>
      </c>
      <c r="F1935" s="19">
        <f t="shared" si="460"/>
        <v>-2.3600000000000065E-2</v>
      </c>
      <c r="G1935" s="19">
        <f t="shared" si="463"/>
        <v>-0.65949999999999953</v>
      </c>
      <c r="H1935" s="19">
        <f t="shared" si="464"/>
        <v>-0.35775000000000068</v>
      </c>
      <c r="I1935" s="19">
        <f t="shared" si="465"/>
        <v>-1.0172500000000002</v>
      </c>
      <c r="J1935" s="21">
        <f>VLOOKUP(C1935,'Nymex hist.'!A:B,2,0)</f>
        <v>4.9980000000000002</v>
      </c>
      <c r="K1935" s="21">
        <f t="shared" si="462"/>
        <v>4.9980000000000002</v>
      </c>
      <c r="L1935" s="21">
        <f t="shared" si="461"/>
        <v>4.9744000000000002</v>
      </c>
      <c r="M1935" s="21">
        <f t="shared" si="466"/>
        <v>4.3605833333333326</v>
      </c>
      <c r="N1935" s="21">
        <f t="shared" si="467"/>
        <v>3.7010833333333331</v>
      </c>
      <c r="O1935" s="21">
        <f t="shared" si="468"/>
        <v>3.3433333333333324</v>
      </c>
      <c r="P1935" s="21">
        <f t="shared" si="469"/>
        <v>3.2083333333333326</v>
      </c>
      <c r="Q1935" s="21">
        <f t="shared" si="470"/>
        <v>3.1533333333333338</v>
      </c>
      <c r="R1935" s="8">
        <v>36776</v>
      </c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9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  <c r="BX1935" s="27"/>
      <c r="BY1935" s="27"/>
      <c r="BZ1935" s="27"/>
      <c r="CA1935" s="27"/>
      <c r="CB1935" s="27"/>
      <c r="CC1935" s="27"/>
      <c r="CD1935" s="27"/>
      <c r="CE1935" s="27"/>
      <c r="CF1935" s="27"/>
      <c r="CG1935" s="27"/>
      <c r="CH1935" s="27"/>
      <c r="CI1935" s="27"/>
      <c r="CJ1935" s="27"/>
      <c r="CK1935" s="27"/>
      <c r="CL1935" s="27"/>
      <c r="CM1935" s="27"/>
      <c r="CN1935" s="27"/>
      <c r="CO1935" s="27"/>
      <c r="CP1935" s="27"/>
      <c r="CQ1935" s="27"/>
      <c r="CR1935" s="27"/>
      <c r="CS1935" s="27"/>
      <c r="CT1935" s="27"/>
      <c r="CU1935" s="27"/>
      <c r="CV1935" s="27"/>
      <c r="CW1935" s="27"/>
      <c r="CX1935" s="27"/>
      <c r="CY1935" s="27"/>
      <c r="CZ1935" s="27"/>
      <c r="DA1935" s="27"/>
      <c r="DB1935" s="27"/>
      <c r="DC1935" s="27"/>
      <c r="DD1935" s="27"/>
      <c r="DE1935" s="27"/>
      <c r="DF1935" s="27"/>
      <c r="DG1935" s="27">
        <v>4.9980000000000002</v>
      </c>
      <c r="DH1935" s="27">
        <v>5.0999999999999996</v>
      </c>
      <c r="DI1935" s="27">
        <v>5.1870000000000003</v>
      </c>
      <c r="DJ1935" s="27">
        <v>5.14</v>
      </c>
      <c r="DK1935" s="27">
        <v>4.8650000000000002</v>
      </c>
      <c r="DL1935" s="27">
        <v>4.58</v>
      </c>
      <c r="DM1935" s="27">
        <v>4.2850000000000001</v>
      </c>
      <c r="DN1935" s="27">
        <v>4.1849999999999996</v>
      </c>
      <c r="DO1935" s="27">
        <v>4.18</v>
      </c>
      <c r="DP1935" s="27">
        <v>4.165</v>
      </c>
      <c r="DQ1935" s="27">
        <v>4.16</v>
      </c>
      <c r="DR1935" s="27">
        <v>4.1319999999999997</v>
      </c>
      <c r="DS1935" s="27">
        <v>4.1150000000000002</v>
      </c>
      <c r="DT1935" s="27">
        <v>4.22</v>
      </c>
      <c r="DU1935" s="27">
        <v>4.3</v>
      </c>
      <c r="DV1935" s="27">
        <v>4.2649999999999997</v>
      </c>
      <c r="DW1935" s="27">
        <v>4.05</v>
      </c>
      <c r="DX1935" s="27">
        <v>3.8650000000000002</v>
      </c>
      <c r="DY1935" s="27">
        <v>3.6429999999999998</v>
      </c>
      <c r="DZ1935" s="27">
        <v>3.5550000000000002</v>
      </c>
      <c r="EA1935" s="27">
        <v>3.5329999999999999</v>
      </c>
      <c r="EB1935" s="27">
        <v>3.5310000000000001</v>
      </c>
      <c r="EC1935" s="27">
        <v>3.536</v>
      </c>
      <c r="ED1935" s="27">
        <v>3.5310000000000001</v>
      </c>
      <c r="EE1935" s="27">
        <v>3.5459999999999998</v>
      </c>
      <c r="EF1935" s="27">
        <v>3.6379999999999999</v>
      </c>
      <c r="EG1935" s="27">
        <v>3.72</v>
      </c>
      <c r="EH1935" s="27">
        <v>3.7080000000000002</v>
      </c>
      <c r="EI1935" s="27">
        <v>3.5659999999999998</v>
      </c>
      <c r="EJ1935" s="27">
        <v>3.3959999999999999</v>
      </c>
      <c r="EK1935" s="27">
        <v>3.218</v>
      </c>
      <c r="EL1935" s="27">
        <v>3.198</v>
      </c>
      <c r="EM1935" s="27">
        <v>3.218</v>
      </c>
      <c r="EN1935" s="27">
        <v>3.24</v>
      </c>
      <c r="EO1935" s="27">
        <v>3.2610000000000001</v>
      </c>
      <c r="EP1935" s="27">
        <v>3.2509999999999999</v>
      </c>
      <c r="EQ1935" s="27">
        <v>3.266</v>
      </c>
      <c r="ER1935" s="27">
        <v>3.3580000000000001</v>
      </c>
      <c r="ES1935" s="27">
        <v>3.44</v>
      </c>
      <c r="ET1935" s="27">
        <v>3.5649999999999999</v>
      </c>
      <c r="EU1935" s="27">
        <v>3.427</v>
      </c>
      <c r="EV1935" s="27">
        <v>3.26</v>
      </c>
      <c r="EW1935" s="27">
        <v>3.085</v>
      </c>
      <c r="EX1935" s="27">
        <v>3.0659999999999998</v>
      </c>
      <c r="EY1935" s="27">
        <v>3.0870000000000002</v>
      </c>
      <c r="EZ1935" s="27">
        <v>3.109</v>
      </c>
      <c r="FA1935" s="27">
        <v>3.13</v>
      </c>
      <c r="FB1935" s="27">
        <v>3.1190000000000002</v>
      </c>
      <c r="FC1935" s="27">
        <v>3.133</v>
      </c>
      <c r="FD1935" s="27">
        <v>3.22</v>
      </c>
      <c r="FE1935" s="27">
        <v>3.2989999999999999</v>
      </c>
      <c r="FF1935" s="27">
        <v>3.5019999999999998</v>
      </c>
      <c r="FG1935" s="27">
        <v>3.3679999999999999</v>
      </c>
      <c r="FH1935" s="27">
        <v>3.2040000000000002</v>
      </c>
      <c r="FI1935" s="27">
        <v>3.032</v>
      </c>
      <c r="FJ1935" s="27">
        <v>3.0139999999999998</v>
      </c>
      <c r="FK1935" s="27">
        <v>3.036</v>
      </c>
      <c r="FL1935" s="27">
        <v>3.0579999999999998</v>
      </c>
      <c r="FM1935" s="27">
        <v>3.0790000000000002</v>
      </c>
      <c r="FN1935" s="27">
        <v>3.0670000000000002</v>
      </c>
      <c r="FO1935" s="27">
        <v>3.08</v>
      </c>
      <c r="FP1935" s="27">
        <v>3.1619999999999999</v>
      </c>
      <c r="FQ1935" s="27">
        <v>3.238</v>
      </c>
      <c r="FR1935" s="27">
        <v>3.484</v>
      </c>
      <c r="FS1935" s="27">
        <v>3.3540000000000001</v>
      </c>
      <c r="FT1935" s="27">
        <v>3.1930000000000001</v>
      </c>
      <c r="FU1935" s="27">
        <v>3.024</v>
      </c>
      <c r="FV1935" s="27">
        <v>3.0070000000000001</v>
      </c>
      <c r="FW1935" s="27">
        <v>3.03</v>
      </c>
      <c r="FX1935" s="27">
        <v>3.052</v>
      </c>
      <c r="FY1935" s="27">
        <v>3.073</v>
      </c>
      <c r="FZ1935" s="27">
        <v>3.06</v>
      </c>
      <c r="GA1935" s="27"/>
      <c r="GB1935" s="27"/>
      <c r="GC1935" s="27"/>
      <c r="GD1935" s="27"/>
      <c r="GE1935" s="27"/>
      <c r="GF1935" s="27"/>
      <c r="GG1935" s="27"/>
      <c r="GH1935" s="27"/>
      <c r="GI1935" s="27"/>
      <c r="GJ1935" s="27"/>
      <c r="GK1935" s="27"/>
      <c r="GL1935" s="27"/>
      <c r="GM1935" s="27"/>
      <c r="GN1935" s="27"/>
      <c r="GO1935" s="27"/>
      <c r="GP1935" s="27"/>
      <c r="GQ1935" s="27"/>
    </row>
    <row r="1936" spans="1:199" customFormat="1" x14ac:dyDescent="0.2">
      <c r="A1936">
        <f t="shared" si="471"/>
        <v>5</v>
      </c>
      <c r="B1936">
        <f t="shared" si="472"/>
        <v>9</v>
      </c>
      <c r="C1936" s="1">
        <v>36777</v>
      </c>
      <c r="D1936">
        <f t="shared" si="473"/>
        <v>9</v>
      </c>
      <c r="E1936">
        <f t="shared" si="474"/>
        <v>2000</v>
      </c>
      <c r="F1936" s="17">
        <f t="shared" si="460"/>
        <v>2.4799999999999933E-2</v>
      </c>
      <c r="G1936" s="16">
        <f t="shared" si="463"/>
        <v>-0.61666666666666758</v>
      </c>
      <c r="H1936" s="16">
        <f t="shared" si="464"/>
        <v>-0.3565833333333317</v>
      </c>
      <c r="I1936" s="16">
        <f t="shared" si="465"/>
        <v>-0.97324999999999928</v>
      </c>
      <c r="J1936" s="7">
        <f>VLOOKUP(C1936,'Nymex hist.'!A:B,2,0)</f>
        <v>4.88</v>
      </c>
      <c r="K1936" s="11">
        <f t="shared" si="462"/>
        <v>4.88</v>
      </c>
      <c r="L1936" s="11">
        <f t="shared" si="461"/>
        <v>4.9047999999999998</v>
      </c>
      <c r="M1936" s="9">
        <f t="shared" si="466"/>
        <v>4.3385833333333332</v>
      </c>
      <c r="N1936" s="9">
        <f t="shared" si="467"/>
        <v>3.7219166666666657</v>
      </c>
      <c r="O1936" s="9">
        <f t="shared" si="468"/>
        <v>3.365333333333334</v>
      </c>
      <c r="P1936" s="9">
        <f t="shared" si="469"/>
        <v>3.240333333333334</v>
      </c>
      <c r="Q1936" s="9">
        <f t="shared" si="470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x14ac:dyDescent="0.2">
      <c r="A1937">
        <f t="shared" si="471"/>
        <v>1</v>
      </c>
      <c r="B1937">
        <f t="shared" si="472"/>
        <v>9</v>
      </c>
      <c r="C1937" s="1">
        <v>36780</v>
      </c>
      <c r="D1937">
        <f t="shared" si="473"/>
        <v>9</v>
      </c>
      <c r="E1937">
        <f t="shared" si="474"/>
        <v>2000</v>
      </c>
      <c r="F1937" s="17">
        <f t="shared" si="460"/>
        <v>2.3399999999999643E-2</v>
      </c>
      <c r="G1937" s="16">
        <f t="shared" si="463"/>
        <v>-0.64033333333333298</v>
      </c>
      <c r="H1937" s="16">
        <f t="shared" si="464"/>
        <v>-0.37150000000000016</v>
      </c>
      <c r="I1937" s="16">
        <f t="shared" si="465"/>
        <v>-1.0118333333333331</v>
      </c>
      <c r="J1937" s="7">
        <f>VLOOKUP(C1937,'Nymex hist.'!A:B,2,0)</f>
        <v>5.0110000000000001</v>
      </c>
      <c r="K1937" s="11">
        <f t="shared" si="462"/>
        <v>5.0110000000000001</v>
      </c>
      <c r="L1937" s="11">
        <f t="shared" si="461"/>
        <v>5.0343999999999998</v>
      </c>
      <c r="M1937" s="9">
        <f t="shared" si="466"/>
        <v>4.4469166666666666</v>
      </c>
      <c r="N1937" s="9">
        <f t="shared" si="467"/>
        <v>3.8065833333333337</v>
      </c>
      <c r="O1937" s="9">
        <f t="shared" si="468"/>
        <v>3.4350833333333335</v>
      </c>
      <c r="P1937" s="9">
        <f t="shared" si="469"/>
        <v>3.3000833333333337</v>
      </c>
      <c r="Q1937" s="9">
        <f t="shared" si="470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x14ac:dyDescent="0.2">
      <c r="A1938">
        <f t="shared" si="471"/>
        <v>2</v>
      </c>
      <c r="B1938">
        <f t="shared" si="472"/>
        <v>9</v>
      </c>
      <c r="C1938" s="1">
        <v>36781</v>
      </c>
      <c r="D1938">
        <f t="shared" si="473"/>
        <v>9</v>
      </c>
      <c r="E1938">
        <f t="shared" si="474"/>
        <v>2000</v>
      </c>
      <c r="F1938" s="17">
        <f t="shared" si="460"/>
        <v>2.0000000000042206E-4</v>
      </c>
      <c r="G1938" s="16">
        <f t="shared" si="463"/>
        <v>-0.64933333333333287</v>
      </c>
      <c r="H1938" s="16">
        <f t="shared" si="464"/>
        <v>-0.38258333333333416</v>
      </c>
      <c r="I1938" s="16">
        <f t="shared" si="465"/>
        <v>-1.031916666666667</v>
      </c>
      <c r="J1938" s="7">
        <f>VLOOKUP(C1938,'Nymex hist.'!A:B,2,0)</f>
        <v>5.008</v>
      </c>
      <c r="K1938" s="11">
        <f t="shared" si="462"/>
        <v>5.008</v>
      </c>
      <c r="L1938" s="11">
        <f t="shared" si="461"/>
        <v>5.0082000000000004</v>
      </c>
      <c r="M1938" s="9">
        <f t="shared" si="466"/>
        <v>4.4215</v>
      </c>
      <c r="N1938" s="9">
        <f t="shared" si="467"/>
        <v>3.7721666666666671</v>
      </c>
      <c r="O1938" s="9">
        <f t="shared" si="468"/>
        <v>3.3895833333333329</v>
      </c>
      <c r="P1938" s="9">
        <f t="shared" si="469"/>
        <v>3.2388333333333326</v>
      </c>
      <c r="Q1938" s="9">
        <f t="shared" si="470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x14ac:dyDescent="0.2">
      <c r="A1939">
        <f t="shared" si="471"/>
        <v>3</v>
      </c>
      <c r="B1939">
        <f t="shared" si="472"/>
        <v>9</v>
      </c>
      <c r="C1939" s="1">
        <v>36782</v>
      </c>
      <c r="D1939">
        <f t="shared" si="473"/>
        <v>9</v>
      </c>
      <c r="E1939">
        <f t="shared" si="474"/>
        <v>2000</v>
      </c>
      <c r="F1939" s="17">
        <f t="shared" si="460"/>
        <v>-5.9999999999948983E-4</v>
      </c>
      <c r="G1939" s="16">
        <f t="shared" si="463"/>
        <v>-0.68583333333333307</v>
      </c>
      <c r="H1939" s="16">
        <f t="shared" si="464"/>
        <v>-0.40533333333333355</v>
      </c>
      <c r="I1939" s="16">
        <f t="shared" si="465"/>
        <v>-1.0911666666666666</v>
      </c>
      <c r="J1939" s="7">
        <f>VLOOKUP(C1939,'Nymex hist.'!A:B,2,0)</f>
        <v>5.0549999999999997</v>
      </c>
      <c r="K1939" s="11">
        <f t="shared" si="462"/>
        <v>5.0549999999999997</v>
      </c>
      <c r="L1939" s="11">
        <f t="shared" si="461"/>
        <v>5.0544000000000002</v>
      </c>
      <c r="M1939" s="9">
        <f t="shared" si="466"/>
        <v>4.4587500000000002</v>
      </c>
      <c r="N1939" s="9">
        <f t="shared" si="467"/>
        <v>3.7729166666666671</v>
      </c>
      <c r="O1939" s="9">
        <f t="shared" si="468"/>
        <v>3.3675833333333336</v>
      </c>
      <c r="P1939" s="9">
        <f t="shared" si="469"/>
        <v>3.2175833333333324</v>
      </c>
      <c r="Q1939" s="9">
        <f t="shared" si="470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">
      <c r="A1940" s="31">
        <f t="shared" si="471"/>
        <v>4</v>
      </c>
      <c r="B1940" s="31">
        <f t="shared" si="472"/>
        <v>9</v>
      </c>
      <c r="C1940" s="1">
        <v>36783</v>
      </c>
      <c r="D1940">
        <f t="shared" si="473"/>
        <v>9</v>
      </c>
      <c r="E1940">
        <f t="shared" si="474"/>
        <v>2000</v>
      </c>
      <c r="F1940" s="19">
        <f t="shared" si="460"/>
        <v>6.0000000000037801E-4</v>
      </c>
      <c r="G1940" s="19">
        <f t="shared" si="463"/>
        <v>-0.71258333333333335</v>
      </c>
      <c r="H1940" s="19">
        <f t="shared" si="464"/>
        <v>-0.44525000000000059</v>
      </c>
      <c r="I1940" s="19">
        <f t="shared" si="465"/>
        <v>-1.1578333333333339</v>
      </c>
      <c r="J1940" s="21">
        <f>VLOOKUP(C1940,'Nymex hist.'!A:B,2,0)</f>
        <v>5.1950000000000003</v>
      </c>
      <c r="K1940" s="21">
        <f t="shared" si="462"/>
        <v>5.1950000000000003</v>
      </c>
      <c r="L1940" s="21">
        <f t="shared" si="461"/>
        <v>5.1956000000000007</v>
      </c>
      <c r="M1940" s="21">
        <f t="shared" si="466"/>
        <v>4.5641666666666669</v>
      </c>
      <c r="N1940" s="21">
        <f t="shared" si="467"/>
        <v>3.8515833333333336</v>
      </c>
      <c r="O1940" s="21">
        <f t="shared" si="468"/>
        <v>3.406333333333333</v>
      </c>
      <c r="P1940" s="21">
        <f t="shared" si="469"/>
        <v>3.241333333333333</v>
      </c>
      <c r="Q1940" s="21">
        <f t="shared" si="470"/>
        <v>3.1763333333333335</v>
      </c>
      <c r="R1940" s="8">
        <v>36783</v>
      </c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9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  <c r="BX1940" s="27"/>
      <c r="BY1940" s="27"/>
      <c r="BZ1940" s="27"/>
      <c r="CA1940" s="27"/>
      <c r="CB1940" s="27"/>
      <c r="CC1940" s="27"/>
      <c r="CD1940" s="27"/>
      <c r="CE1940" s="27"/>
      <c r="CF1940" s="27"/>
      <c r="CG1940" s="27"/>
      <c r="CH1940" s="27"/>
      <c r="CI1940" s="27"/>
      <c r="CJ1940" s="27"/>
      <c r="CK1940" s="27"/>
      <c r="CL1940" s="27"/>
      <c r="CM1940" s="27"/>
      <c r="CN1940" s="27"/>
      <c r="CO1940" s="27"/>
      <c r="CP1940" s="27"/>
      <c r="CQ1940" s="27"/>
      <c r="CR1940" s="27"/>
      <c r="CS1940" s="27"/>
      <c r="CT1940" s="27"/>
      <c r="CU1940" s="27"/>
      <c r="CV1940" s="27"/>
      <c r="CW1940" s="27"/>
      <c r="CX1940" s="27"/>
      <c r="CY1940" s="27"/>
      <c r="CZ1940" s="27"/>
      <c r="DA1940" s="27"/>
      <c r="DB1940" s="27"/>
      <c r="DC1940" s="27"/>
      <c r="DD1940" s="27"/>
      <c r="DE1940" s="27"/>
      <c r="DF1940" s="27"/>
      <c r="DG1940" s="27">
        <v>5.1950000000000003</v>
      </c>
      <c r="DH1940" s="27">
        <v>5.3120000000000003</v>
      </c>
      <c r="DI1940" s="27">
        <v>5.4119999999999999</v>
      </c>
      <c r="DJ1940" s="27">
        <v>5.367</v>
      </c>
      <c r="DK1940" s="27">
        <v>5.0880000000000001</v>
      </c>
      <c r="DL1940" s="27">
        <v>4.7990000000000004</v>
      </c>
      <c r="DM1940" s="27">
        <v>4.4939999999999998</v>
      </c>
      <c r="DN1940" s="27">
        <v>4.3890000000000002</v>
      </c>
      <c r="DO1940" s="27">
        <v>4.3689999999999998</v>
      </c>
      <c r="DP1940" s="27">
        <v>4.3490000000000002</v>
      </c>
      <c r="DQ1940" s="27">
        <v>4.3419999999999996</v>
      </c>
      <c r="DR1940" s="27">
        <v>4.327</v>
      </c>
      <c r="DS1940" s="27">
        <v>4.3170000000000002</v>
      </c>
      <c r="DT1940" s="27">
        <v>4.4169999999999998</v>
      </c>
      <c r="DU1940" s="27">
        <v>4.5119999999999996</v>
      </c>
      <c r="DV1940" s="27">
        <v>4.4820000000000002</v>
      </c>
      <c r="DW1940" s="27">
        <v>4.2619999999999996</v>
      </c>
      <c r="DX1940" s="27">
        <v>4.0419999999999998</v>
      </c>
      <c r="DY1940" s="27">
        <v>3.7869999999999999</v>
      </c>
      <c r="DZ1940" s="27">
        <v>3.6869999999999998</v>
      </c>
      <c r="EA1940" s="27">
        <v>3.665</v>
      </c>
      <c r="EB1940" s="27">
        <v>3.67</v>
      </c>
      <c r="EC1940" s="27">
        <v>3.6749999999999998</v>
      </c>
      <c r="ED1940" s="27">
        <v>3.67</v>
      </c>
      <c r="EE1940" s="27">
        <v>3.673</v>
      </c>
      <c r="EF1940" s="27">
        <v>3.7650000000000001</v>
      </c>
      <c r="EG1940" s="27">
        <v>3.8410000000000002</v>
      </c>
      <c r="EH1940" s="27">
        <v>3.8220000000000001</v>
      </c>
      <c r="EI1940" s="27">
        <v>3.6619999999999999</v>
      </c>
      <c r="EJ1940" s="27">
        <v>3.4820000000000002</v>
      </c>
      <c r="EK1940" s="27">
        <v>3.294</v>
      </c>
      <c r="EL1940" s="27">
        <v>3.2440000000000002</v>
      </c>
      <c r="EM1940" s="27">
        <v>3.2629999999999999</v>
      </c>
      <c r="EN1940" s="27">
        <v>3.282</v>
      </c>
      <c r="EO1940" s="27">
        <v>3.2890000000000001</v>
      </c>
      <c r="EP1940" s="27">
        <v>3.2789999999999999</v>
      </c>
      <c r="EQ1940" s="27">
        <v>3.3330000000000002</v>
      </c>
      <c r="ER1940" s="27">
        <v>3.4249999999999998</v>
      </c>
      <c r="ES1940" s="27">
        <v>3.5009999999999999</v>
      </c>
      <c r="ET1940" s="27">
        <v>3.649</v>
      </c>
      <c r="EU1940" s="27">
        <v>3.4929999999999999</v>
      </c>
      <c r="EV1940" s="27">
        <v>3.3159999999999998</v>
      </c>
      <c r="EW1940" s="27">
        <v>3.1309999999999998</v>
      </c>
      <c r="EX1940" s="27">
        <v>3.0819999999999999</v>
      </c>
      <c r="EY1940" s="27">
        <v>3.1019999999999999</v>
      </c>
      <c r="EZ1940" s="27">
        <v>3.121</v>
      </c>
      <c r="FA1940" s="27">
        <v>3.1280000000000001</v>
      </c>
      <c r="FB1940" s="27">
        <v>3.117</v>
      </c>
      <c r="FC1940" s="27">
        <v>3.17</v>
      </c>
      <c r="FD1940" s="27">
        <v>3.2570000000000001</v>
      </c>
      <c r="FE1940" s="27">
        <v>3.33</v>
      </c>
      <c r="FF1940" s="27">
        <v>3.5760000000000001</v>
      </c>
      <c r="FG1940" s="27">
        <v>3.4239999999999999</v>
      </c>
      <c r="FH1940" s="27">
        <v>3.25</v>
      </c>
      <c r="FI1940" s="27">
        <v>3.0680000000000001</v>
      </c>
      <c r="FJ1940" s="27">
        <v>3.02</v>
      </c>
      <c r="FK1940" s="27">
        <v>3.0409999999999999</v>
      </c>
      <c r="FL1940" s="27">
        <v>3.06</v>
      </c>
      <c r="FM1940" s="27">
        <v>3.0670000000000002</v>
      </c>
      <c r="FN1940" s="27">
        <v>3.0550000000000002</v>
      </c>
      <c r="FO1940" s="27">
        <v>3.1070000000000002</v>
      </c>
      <c r="FP1940" s="27">
        <v>3.1890000000000001</v>
      </c>
      <c r="FQ1940" s="27">
        <v>3.2589999999999999</v>
      </c>
      <c r="FR1940" s="27">
        <v>3.5579999999999998</v>
      </c>
      <c r="FS1940" s="27">
        <v>3.41</v>
      </c>
      <c r="FT1940" s="27">
        <v>3.2389999999999999</v>
      </c>
      <c r="FU1940" s="27">
        <v>3.06</v>
      </c>
      <c r="FV1940" s="27">
        <v>3.0129999999999999</v>
      </c>
      <c r="FW1940" s="27">
        <v>3.0350000000000001</v>
      </c>
      <c r="FX1940" s="27">
        <v>3.0539999999999998</v>
      </c>
      <c r="FY1940" s="27">
        <v>3.0609999999999999</v>
      </c>
      <c r="FZ1940" s="27">
        <v>3.048</v>
      </c>
      <c r="GA1940" s="27"/>
      <c r="GB1940" s="27"/>
      <c r="GC1940" s="27"/>
      <c r="GD1940" s="27"/>
      <c r="GE1940" s="27"/>
      <c r="GF1940" s="27"/>
      <c r="GG1940" s="27"/>
      <c r="GH1940" s="27"/>
      <c r="GI1940" s="27"/>
      <c r="GJ1940" s="27"/>
      <c r="GK1940" s="27"/>
      <c r="GL1940" s="27"/>
      <c r="GM1940" s="27"/>
      <c r="GN1940" s="27"/>
      <c r="GO1940" s="27"/>
      <c r="GP1940" s="27"/>
      <c r="GQ1940" s="27"/>
    </row>
    <row r="1941" spans="1:199" customFormat="1" x14ac:dyDescent="0.2">
      <c r="A1941">
        <f t="shared" si="471"/>
        <v>5</v>
      </c>
      <c r="B1941">
        <f t="shared" si="472"/>
        <v>9</v>
      </c>
      <c r="C1941" s="1">
        <v>36784</v>
      </c>
      <c r="D1941">
        <f t="shared" si="473"/>
        <v>9</v>
      </c>
      <c r="E1941">
        <f t="shared" si="474"/>
        <v>2000</v>
      </c>
      <c r="F1941" s="17">
        <f t="shared" si="460"/>
        <v>-2.3000000000000576E-2</v>
      </c>
      <c r="G1941" s="16">
        <f t="shared" si="463"/>
        <v>-0.70133333333333292</v>
      </c>
      <c r="H1941" s="16">
        <f t="shared" si="464"/>
        <v>-0.44750000000000023</v>
      </c>
      <c r="I1941" s="16">
        <f t="shared" si="465"/>
        <v>-1.1488333333333332</v>
      </c>
      <c r="J1941" s="7">
        <f>VLOOKUP(C1941,'Nymex hist.'!A:B,2,0)</f>
        <v>5.2060000000000004</v>
      </c>
      <c r="K1941" s="11">
        <f t="shared" si="462"/>
        <v>5.2060000000000004</v>
      </c>
      <c r="L1941" s="11">
        <f t="shared" si="461"/>
        <v>5.1829999999999998</v>
      </c>
      <c r="M1941" s="9">
        <f t="shared" si="466"/>
        <v>4.5558333333333332</v>
      </c>
      <c r="N1941" s="9">
        <f t="shared" si="467"/>
        <v>3.8545000000000003</v>
      </c>
      <c r="O1941" s="9">
        <f t="shared" si="468"/>
        <v>3.407</v>
      </c>
      <c r="P1941" s="9">
        <f t="shared" si="469"/>
        <v>3.2320000000000007</v>
      </c>
      <c r="Q1941" s="9">
        <f t="shared" si="470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x14ac:dyDescent="0.2">
      <c r="A1942">
        <f t="shared" si="471"/>
        <v>1</v>
      </c>
      <c r="B1942">
        <f t="shared" si="472"/>
        <v>9</v>
      </c>
      <c r="C1942" s="1">
        <v>36787</v>
      </c>
      <c r="D1942">
        <f t="shared" si="473"/>
        <v>9</v>
      </c>
      <c r="E1942">
        <f t="shared" si="474"/>
        <v>2000</v>
      </c>
      <c r="F1942" s="17">
        <f t="shared" si="460"/>
        <v>-2.6799999999999713E-2</v>
      </c>
      <c r="G1942" s="16">
        <f t="shared" si="463"/>
        <v>-0.73400000000000132</v>
      </c>
      <c r="H1942" s="16">
        <f t="shared" si="464"/>
        <v>-0.46783333333333266</v>
      </c>
      <c r="I1942" s="16">
        <f t="shared" si="465"/>
        <v>-1.201833333333334</v>
      </c>
      <c r="J1942" s="7">
        <f>VLOOKUP(C1942,'Nymex hist.'!A:B,2,0)</f>
        <v>5.2949999999999999</v>
      </c>
      <c r="K1942" s="11">
        <f t="shared" si="462"/>
        <v>5.2949999999999999</v>
      </c>
      <c r="L1942" s="11">
        <f t="shared" si="461"/>
        <v>5.2682000000000002</v>
      </c>
      <c r="M1942" s="9">
        <f t="shared" si="466"/>
        <v>4.6176666666666675</v>
      </c>
      <c r="N1942" s="9">
        <f t="shared" si="467"/>
        <v>3.8836666666666662</v>
      </c>
      <c r="O1942" s="9">
        <f t="shared" si="468"/>
        <v>3.4158333333333335</v>
      </c>
      <c r="P1942" s="9">
        <f t="shared" si="469"/>
        <v>3.2308333333333343</v>
      </c>
      <c r="Q1942" s="9">
        <f t="shared" si="470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x14ac:dyDescent="0.2">
      <c r="A1943">
        <f t="shared" si="471"/>
        <v>2</v>
      </c>
      <c r="B1943">
        <f t="shared" si="472"/>
        <v>9</v>
      </c>
      <c r="C1943" s="1">
        <v>36788</v>
      </c>
      <c r="D1943">
        <f t="shared" si="473"/>
        <v>9</v>
      </c>
      <c r="E1943">
        <f t="shared" si="474"/>
        <v>2000</v>
      </c>
      <c r="F1943" s="17">
        <f t="shared" si="460"/>
        <v>-1.3999999999999346E-2</v>
      </c>
      <c r="G1943" s="16">
        <f t="shared" si="463"/>
        <v>-0.73708333333333487</v>
      </c>
      <c r="H1943" s="16">
        <f t="shared" si="464"/>
        <v>-0.47824999999999918</v>
      </c>
      <c r="I1943" s="16">
        <f t="shared" si="465"/>
        <v>-1.215333333333334</v>
      </c>
      <c r="J1943" s="7">
        <f>VLOOKUP(C1943,'Nymex hist.'!A:B,2,0)</f>
        <v>5.3630000000000004</v>
      </c>
      <c r="K1943" s="11">
        <f t="shared" si="462"/>
        <v>5.3630000000000004</v>
      </c>
      <c r="L1943" s="11">
        <f t="shared" si="461"/>
        <v>5.3490000000000011</v>
      </c>
      <c r="M1943" s="9">
        <f t="shared" si="466"/>
        <v>4.687333333333334</v>
      </c>
      <c r="N1943" s="9">
        <f t="shared" si="467"/>
        <v>3.9502499999999992</v>
      </c>
      <c r="O1943" s="9">
        <f t="shared" si="468"/>
        <v>3.472</v>
      </c>
      <c r="P1943" s="9">
        <f t="shared" si="469"/>
        <v>3.2819999999999996</v>
      </c>
      <c r="Q1943" s="9">
        <f t="shared" si="470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x14ac:dyDescent="0.2">
      <c r="A1944">
        <f t="shared" si="471"/>
        <v>3</v>
      </c>
      <c r="B1944">
        <f t="shared" si="472"/>
        <v>9</v>
      </c>
      <c r="C1944" s="1">
        <v>36789</v>
      </c>
      <c r="D1944">
        <f t="shared" si="473"/>
        <v>9</v>
      </c>
      <c r="E1944">
        <f t="shared" si="474"/>
        <v>2000</v>
      </c>
      <c r="F1944" s="17">
        <f t="shared" si="460"/>
        <v>3.8000000000009138E-3</v>
      </c>
      <c r="G1944" s="16">
        <f t="shared" si="463"/>
        <v>-0.72458333333333336</v>
      </c>
      <c r="H1944" s="16">
        <f t="shared" si="464"/>
        <v>-0.47824999999999962</v>
      </c>
      <c r="I1944" s="16">
        <f t="shared" si="465"/>
        <v>-1.202833333333333</v>
      </c>
      <c r="J1944" s="7">
        <f>VLOOKUP(C1944,'Nymex hist.'!A:B,2,0)</f>
        <v>5.3179999999999996</v>
      </c>
      <c r="K1944" s="11">
        <f t="shared" si="462"/>
        <v>5.3179999999999996</v>
      </c>
      <c r="L1944" s="11">
        <f t="shared" si="461"/>
        <v>5.3218000000000005</v>
      </c>
      <c r="M1944" s="9">
        <f t="shared" si="466"/>
        <v>4.6848333333333336</v>
      </c>
      <c r="N1944" s="9">
        <f t="shared" si="467"/>
        <v>3.9602500000000003</v>
      </c>
      <c r="O1944" s="9">
        <f t="shared" si="468"/>
        <v>3.4820000000000007</v>
      </c>
      <c r="P1944" s="9">
        <f t="shared" si="469"/>
        <v>3.2920000000000003</v>
      </c>
      <c r="Q1944" s="9">
        <f t="shared" si="470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">
      <c r="A1945" s="31">
        <f t="shared" si="471"/>
        <v>4</v>
      </c>
      <c r="B1945" s="31">
        <f t="shared" si="472"/>
        <v>9</v>
      </c>
      <c r="C1945" s="1">
        <v>36790</v>
      </c>
      <c r="D1945">
        <f t="shared" si="473"/>
        <v>9</v>
      </c>
      <c r="E1945">
        <f t="shared" si="474"/>
        <v>2000</v>
      </c>
      <c r="F1945" s="19">
        <f t="shared" si="460"/>
        <v>1.6000000000000014E-2</v>
      </c>
      <c r="G1945" s="19">
        <f t="shared" si="463"/>
        <v>-0.69225000000000048</v>
      </c>
      <c r="H1945" s="19">
        <f t="shared" si="464"/>
        <v>-0.47891666666666666</v>
      </c>
      <c r="I1945" s="19">
        <f t="shared" si="465"/>
        <v>-1.1711666666666671</v>
      </c>
      <c r="J1945" s="21">
        <f>VLOOKUP(C1945,'Nymex hist.'!A:B,2,0)</f>
        <v>5.2869999999999999</v>
      </c>
      <c r="K1945" s="21">
        <f t="shared" si="462"/>
        <v>5.2869999999999999</v>
      </c>
      <c r="L1945" s="21">
        <f t="shared" si="461"/>
        <v>5.3029999999999999</v>
      </c>
      <c r="M1945" s="21">
        <f t="shared" si="466"/>
        <v>4.7031666666666672</v>
      </c>
      <c r="N1945" s="21">
        <f t="shared" si="467"/>
        <v>4.0109166666666667</v>
      </c>
      <c r="O1945" s="21">
        <f t="shared" si="468"/>
        <v>3.532</v>
      </c>
      <c r="P1945" s="21">
        <f t="shared" si="469"/>
        <v>3.3420000000000001</v>
      </c>
      <c r="Q1945" s="21">
        <f t="shared" si="470"/>
        <v>3.2519999999999993</v>
      </c>
      <c r="R1945" s="8">
        <v>36790</v>
      </c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9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  <c r="CN1945" s="27"/>
      <c r="CO1945" s="27"/>
      <c r="CP1945" s="27"/>
      <c r="CQ1945" s="27"/>
      <c r="CR1945" s="27"/>
      <c r="CS1945" s="27"/>
      <c r="CT1945" s="27"/>
      <c r="CU1945" s="27"/>
      <c r="CV1945" s="27"/>
      <c r="CW1945" s="27"/>
      <c r="CX1945" s="27"/>
      <c r="CY1945" s="27"/>
      <c r="CZ1945" s="27"/>
      <c r="DA1945" s="27"/>
      <c r="DB1945" s="27"/>
      <c r="DC1945" s="27"/>
      <c r="DD1945" s="27"/>
      <c r="DE1945" s="27"/>
      <c r="DF1945" s="27"/>
      <c r="DG1945" s="27">
        <v>5.2869999999999999</v>
      </c>
      <c r="DH1945" s="27">
        <v>5.4020000000000001</v>
      </c>
      <c r="DI1945" s="27">
        <v>5.5170000000000003</v>
      </c>
      <c r="DJ1945" s="27">
        <v>5.47</v>
      </c>
      <c r="DK1945" s="27">
        <v>5.2030000000000003</v>
      </c>
      <c r="DL1945" s="27">
        <v>4.923</v>
      </c>
      <c r="DM1945" s="27">
        <v>4.633</v>
      </c>
      <c r="DN1945" s="27">
        <v>4.5330000000000004</v>
      </c>
      <c r="DO1945" s="27">
        <v>4.5129999999999999</v>
      </c>
      <c r="DP1945" s="27">
        <v>4.4930000000000003</v>
      </c>
      <c r="DQ1945" s="27">
        <v>4.4880000000000004</v>
      </c>
      <c r="DR1945" s="27">
        <v>4.4729999999999999</v>
      </c>
      <c r="DS1945" s="27">
        <v>4.4630000000000001</v>
      </c>
      <c r="DT1945" s="27">
        <v>4.5730000000000004</v>
      </c>
      <c r="DU1945" s="27">
        <v>4.673</v>
      </c>
      <c r="DV1945" s="27">
        <v>4.6399999999999997</v>
      </c>
      <c r="DW1945" s="27">
        <v>4.4130000000000003</v>
      </c>
      <c r="DX1945" s="27">
        <v>4.1879999999999997</v>
      </c>
      <c r="DY1945" s="27">
        <v>3.948</v>
      </c>
      <c r="DZ1945" s="27">
        <v>3.843</v>
      </c>
      <c r="EA1945" s="27">
        <v>3.8210000000000002</v>
      </c>
      <c r="EB1945" s="27">
        <v>3.83</v>
      </c>
      <c r="EC1945" s="27">
        <v>3.84</v>
      </c>
      <c r="ED1945" s="27">
        <v>3.835</v>
      </c>
      <c r="EE1945" s="27">
        <v>3.8380000000000001</v>
      </c>
      <c r="EF1945" s="27">
        <v>3.93</v>
      </c>
      <c r="EG1945" s="27">
        <v>4.0049999999999999</v>
      </c>
      <c r="EH1945" s="27">
        <v>3.9849999999999999</v>
      </c>
      <c r="EI1945" s="27">
        <v>3.8220000000000001</v>
      </c>
      <c r="EJ1945" s="27">
        <v>3.633</v>
      </c>
      <c r="EK1945" s="27">
        <v>3.4449999999999998</v>
      </c>
      <c r="EL1945" s="27">
        <v>3.3889999999999998</v>
      </c>
      <c r="EM1945" s="27">
        <v>3.3940000000000001</v>
      </c>
      <c r="EN1945" s="27">
        <v>3.4020000000000001</v>
      </c>
      <c r="EO1945" s="27">
        <v>3.4060000000000001</v>
      </c>
      <c r="EP1945" s="27">
        <v>3.395</v>
      </c>
      <c r="EQ1945" s="27">
        <v>3.4180000000000001</v>
      </c>
      <c r="ER1945" s="27">
        <v>3.51</v>
      </c>
      <c r="ES1945" s="27">
        <v>3.585</v>
      </c>
      <c r="ET1945" s="27">
        <v>3.7869999999999999</v>
      </c>
      <c r="EU1945" s="27">
        <v>3.6280000000000001</v>
      </c>
      <c r="EV1945" s="27">
        <v>3.4420000000000002</v>
      </c>
      <c r="EW1945" s="27">
        <v>3.2570000000000001</v>
      </c>
      <c r="EX1945" s="27">
        <v>3.202</v>
      </c>
      <c r="EY1945" s="27">
        <v>3.2080000000000002</v>
      </c>
      <c r="EZ1945" s="27">
        <v>3.2160000000000002</v>
      </c>
      <c r="FA1945" s="27">
        <v>3.22</v>
      </c>
      <c r="FB1945" s="27">
        <v>3.2080000000000002</v>
      </c>
      <c r="FC1945" s="27">
        <v>3.23</v>
      </c>
      <c r="FD1945" s="27">
        <v>3.3170000000000002</v>
      </c>
      <c r="FE1945" s="27">
        <v>3.3889999999999998</v>
      </c>
      <c r="FF1945" s="27">
        <v>3.6890000000000001</v>
      </c>
      <c r="FG1945" s="27">
        <v>3.5339999999999998</v>
      </c>
      <c r="FH1945" s="27">
        <v>3.351</v>
      </c>
      <c r="FI1945" s="27">
        <v>3.169</v>
      </c>
      <c r="FJ1945" s="27">
        <v>3.1150000000000002</v>
      </c>
      <c r="FK1945" s="27">
        <v>3.1219999999999999</v>
      </c>
      <c r="FL1945" s="27">
        <v>3.13</v>
      </c>
      <c r="FM1945" s="27">
        <v>3.1339999999999999</v>
      </c>
      <c r="FN1945" s="27">
        <v>3.121</v>
      </c>
      <c r="FO1945" s="27">
        <v>3.1419999999999999</v>
      </c>
      <c r="FP1945" s="27">
        <v>3.2240000000000002</v>
      </c>
      <c r="FQ1945" s="27">
        <v>3.2930000000000001</v>
      </c>
      <c r="FR1945" s="27">
        <v>3.6560000000000001</v>
      </c>
      <c r="FS1945" s="27">
        <v>3.5049999999999999</v>
      </c>
      <c r="FT1945" s="27">
        <v>3.3250000000000002</v>
      </c>
      <c r="FU1945" s="27">
        <v>3.1459999999999999</v>
      </c>
      <c r="FV1945" s="27">
        <v>3.093</v>
      </c>
      <c r="FW1945" s="27">
        <v>3.101</v>
      </c>
      <c r="FX1945" s="27">
        <v>3.109</v>
      </c>
      <c r="FY1945" s="27">
        <v>3.113</v>
      </c>
      <c r="FZ1945" s="27">
        <v>3.0990000000000002</v>
      </c>
      <c r="GA1945" s="27"/>
      <c r="GB1945" s="27"/>
      <c r="GC1945" s="27"/>
      <c r="GD1945" s="27"/>
      <c r="GE1945" s="27"/>
      <c r="GF1945" s="27"/>
      <c r="GG1945" s="27"/>
      <c r="GH1945" s="27"/>
      <c r="GI1945" s="27"/>
      <c r="GJ1945" s="27"/>
      <c r="GK1945" s="27"/>
      <c r="GL1945" s="27"/>
      <c r="GM1945" s="27"/>
      <c r="GN1945" s="27"/>
      <c r="GO1945" s="27"/>
      <c r="GP1945" s="27"/>
      <c r="GQ1945" s="27"/>
    </row>
    <row r="1946" spans="1:199" customFormat="1" x14ac:dyDescent="0.2">
      <c r="A1946">
        <f t="shared" si="471"/>
        <v>5</v>
      </c>
      <c r="B1946">
        <f t="shared" si="472"/>
        <v>9</v>
      </c>
      <c r="C1946" s="1">
        <v>36791</v>
      </c>
      <c r="D1946">
        <f t="shared" si="473"/>
        <v>9</v>
      </c>
      <c r="E1946">
        <f t="shared" si="474"/>
        <v>2000</v>
      </c>
      <c r="F1946" s="17">
        <f t="shared" si="460"/>
        <v>5.6799999999999962E-2</v>
      </c>
      <c r="G1946" s="16">
        <f t="shared" si="463"/>
        <v>-0.60208333333333464</v>
      </c>
      <c r="H1946" s="16">
        <f t="shared" si="464"/>
        <v>-0.44974999999999943</v>
      </c>
      <c r="I1946" s="16">
        <f t="shared" si="465"/>
        <v>-1.0518333333333341</v>
      </c>
      <c r="J1946" s="7">
        <f>VLOOKUP(C1946,'Nymex hist.'!A:B,2,0)</f>
        <v>5.1310000000000002</v>
      </c>
      <c r="K1946" s="11">
        <f t="shared" si="462"/>
        <v>5.1310000000000002</v>
      </c>
      <c r="L1946" s="11">
        <f t="shared" si="461"/>
        <v>5.1878000000000002</v>
      </c>
      <c r="M1946" s="9">
        <f t="shared" si="466"/>
        <v>4.6620833333333342</v>
      </c>
      <c r="N1946" s="9">
        <f t="shared" si="467"/>
        <v>4.0599999999999996</v>
      </c>
      <c r="O1946" s="9">
        <f t="shared" si="468"/>
        <v>3.6102500000000002</v>
      </c>
      <c r="P1946" s="9">
        <f t="shared" si="469"/>
        <v>3.4202499999999993</v>
      </c>
      <c r="Q1946" s="9">
        <f t="shared" si="470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x14ac:dyDescent="0.2">
      <c r="A1947">
        <f t="shared" si="471"/>
        <v>1</v>
      </c>
      <c r="B1947">
        <f t="shared" si="472"/>
        <v>9</v>
      </c>
      <c r="C1947" s="1">
        <v>36794</v>
      </c>
      <c r="D1947">
        <f t="shared" si="473"/>
        <v>9</v>
      </c>
      <c r="E1947">
        <f t="shared" si="474"/>
        <v>2000</v>
      </c>
      <c r="F1947" s="17">
        <f t="shared" si="460"/>
        <v>4.5399999999999885E-2</v>
      </c>
      <c r="G1947" s="16">
        <f t="shared" si="463"/>
        <v>-0.62808333333333444</v>
      </c>
      <c r="H1947" s="16">
        <f t="shared" si="464"/>
        <v>-0.44916666666666627</v>
      </c>
      <c r="I1947" s="16">
        <f t="shared" si="465"/>
        <v>-1.0772500000000007</v>
      </c>
      <c r="J1947" s="7">
        <f>VLOOKUP(C1947,'Nymex hist.'!A:B,2,0)</f>
        <v>5.2759999999999998</v>
      </c>
      <c r="K1947" s="11">
        <f t="shared" si="462"/>
        <v>5.2759999999999998</v>
      </c>
      <c r="L1947" s="11">
        <f t="shared" si="461"/>
        <v>5.3213999999999997</v>
      </c>
      <c r="M1947" s="9">
        <f t="shared" si="466"/>
        <v>4.7705000000000011</v>
      </c>
      <c r="N1947" s="9">
        <f t="shared" si="467"/>
        <v>4.1424166666666666</v>
      </c>
      <c r="O1947" s="9">
        <f t="shared" si="468"/>
        <v>3.6932500000000004</v>
      </c>
      <c r="P1947" s="9">
        <f t="shared" si="469"/>
        <v>3.4832500000000004</v>
      </c>
      <c r="Q1947" s="9">
        <f t="shared" si="470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x14ac:dyDescent="0.2">
      <c r="A1948">
        <f t="shared" si="471"/>
        <v>2</v>
      </c>
      <c r="B1948">
        <f t="shared" si="472"/>
        <v>9</v>
      </c>
      <c r="C1948" s="1">
        <v>36795</v>
      </c>
      <c r="D1948">
        <f t="shared" si="473"/>
        <v>9</v>
      </c>
      <c r="E1948">
        <f t="shared" si="474"/>
        <v>2000</v>
      </c>
      <c r="F1948" s="17">
        <f t="shared" si="460"/>
        <v>3.3999999999999808E-2</v>
      </c>
      <c r="G1948" s="16">
        <f t="shared" si="463"/>
        <v>-0.6309166666666659</v>
      </c>
      <c r="H1948" s="16">
        <f t="shared" si="464"/>
        <v>-0.46708333333333307</v>
      </c>
      <c r="I1948" s="16">
        <f t="shared" si="465"/>
        <v>-1.097999999999999</v>
      </c>
      <c r="J1948" s="7">
        <f>VLOOKUP(C1948,'Nymex hist.'!A:B,2,0)</f>
        <v>5.3239999999999998</v>
      </c>
      <c r="K1948" s="11">
        <f t="shared" si="462"/>
        <v>5.3239999999999998</v>
      </c>
      <c r="L1948" s="11">
        <f t="shared" si="461"/>
        <v>5.3579999999999997</v>
      </c>
      <c r="M1948" s="9">
        <f t="shared" si="466"/>
        <v>4.7944999999999993</v>
      </c>
      <c r="N1948" s="9">
        <f t="shared" si="467"/>
        <v>4.1635833333333334</v>
      </c>
      <c r="O1948" s="9">
        <f t="shared" si="468"/>
        <v>3.6965000000000003</v>
      </c>
      <c r="P1948" s="9">
        <f t="shared" si="469"/>
        <v>3.4765000000000001</v>
      </c>
      <c r="Q1948" s="9">
        <f t="shared" si="470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x14ac:dyDescent="0.2">
      <c r="A1949">
        <f t="shared" si="471"/>
        <v>3</v>
      </c>
      <c r="B1949">
        <f t="shared" si="472"/>
        <v>9</v>
      </c>
      <c r="C1949" s="1">
        <v>36796</v>
      </c>
      <c r="D1949">
        <f t="shared" si="473"/>
        <v>9</v>
      </c>
      <c r="E1949">
        <f t="shared" si="474"/>
        <v>2000</v>
      </c>
      <c r="F1949" s="17">
        <f t="shared" si="460"/>
        <v>4.3199999999998795E-2</v>
      </c>
      <c r="G1949" s="16">
        <f t="shared" si="463"/>
        <v>-0.61708333333333254</v>
      </c>
      <c r="H1949" s="16">
        <f t="shared" si="464"/>
        <v>-0.45925000000000038</v>
      </c>
      <c r="I1949" s="16">
        <f t="shared" si="465"/>
        <v>-1.0763333333333329</v>
      </c>
      <c r="J1949" s="7">
        <f>VLOOKUP(C1949,'Nymex hist.'!A:B,2,0)</f>
        <v>5.3120000000000003</v>
      </c>
      <c r="K1949" s="11">
        <f t="shared" si="462"/>
        <v>5.3120000000000003</v>
      </c>
      <c r="L1949" s="11">
        <f t="shared" si="461"/>
        <v>5.3551999999999991</v>
      </c>
      <c r="M1949" s="9">
        <f t="shared" si="466"/>
        <v>4.79575</v>
      </c>
      <c r="N1949" s="9">
        <f t="shared" si="467"/>
        <v>4.1786666666666674</v>
      </c>
      <c r="O1949" s="9">
        <f t="shared" si="468"/>
        <v>3.719416666666667</v>
      </c>
      <c r="P1949" s="9">
        <f t="shared" si="469"/>
        <v>3.4994166666666668</v>
      </c>
      <c r="Q1949" s="9">
        <f t="shared" si="470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">
      <c r="A1950" s="31">
        <f t="shared" si="471"/>
        <v>4</v>
      </c>
      <c r="B1950" s="31">
        <f t="shared" si="472"/>
        <v>9</v>
      </c>
      <c r="C1950" s="1">
        <v>36797</v>
      </c>
      <c r="D1950">
        <f t="shared" si="473"/>
        <v>9</v>
      </c>
      <c r="E1950">
        <f t="shared" si="474"/>
        <v>2000</v>
      </c>
      <c r="F1950" s="19">
        <f t="shared" si="460"/>
        <v>-0.25699999999999967</v>
      </c>
      <c r="G1950" s="19">
        <f t="shared" si="463"/>
        <v>-0.50300000000000011</v>
      </c>
      <c r="H1950" s="19">
        <f t="shared" si="464"/>
        <v>-0.42958333333333254</v>
      </c>
      <c r="I1950" s="19">
        <f t="shared" si="465"/>
        <v>-0.93258333333333265</v>
      </c>
      <c r="J1950" s="21">
        <f>VLOOKUP(C1950,'Nymex hist.'!A:B,2,0)</f>
        <v>5.1239999999999997</v>
      </c>
      <c r="K1950" s="21">
        <f t="shared" si="462"/>
        <v>5.3120000000000003</v>
      </c>
      <c r="L1950" s="21">
        <f t="shared" si="461"/>
        <v>5.0550000000000006</v>
      </c>
      <c r="M1950" s="21">
        <f t="shared" si="466"/>
        <v>4.5758333333333328</v>
      </c>
      <c r="N1950" s="21">
        <f t="shared" si="467"/>
        <v>4.0728333333333326</v>
      </c>
      <c r="O1950" s="21">
        <f t="shared" si="468"/>
        <v>3.6432500000000001</v>
      </c>
      <c r="P1950" s="21">
        <f t="shared" si="469"/>
        <v>3.4632499999999999</v>
      </c>
      <c r="Q1950" s="21">
        <f t="shared" si="470"/>
        <v>3.3732500000000001</v>
      </c>
      <c r="R1950" s="8">
        <v>36797</v>
      </c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9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  <c r="BX1950" s="27"/>
      <c r="BY1950" s="27"/>
      <c r="BZ1950" s="27"/>
      <c r="CA1950" s="27"/>
      <c r="CB1950" s="27"/>
      <c r="CC1950" s="27"/>
      <c r="CD1950" s="27"/>
      <c r="CE1950" s="27"/>
      <c r="CF1950" s="27"/>
      <c r="CG1950" s="27"/>
      <c r="CH1950" s="27"/>
      <c r="CI1950" s="27"/>
      <c r="CJ1950" s="27"/>
      <c r="CK1950" s="27"/>
      <c r="CL1950" s="27"/>
      <c r="CM1950" s="27"/>
      <c r="CN1950" s="27"/>
      <c r="CO1950" s="27"/>
      <c r="CP1950" s="27"/>
      <c r="CQ1950" s="27"/>
      <c r="CR1950" s="27"/>
      <c r="CS1950" s="27"/>
      <c r="CT1950" s="27"/>
      <c r="CU1950" s="27"/>
      <c r="CV1950" s="27"/>
      <c r="CW1950" s="27"/>
      <c r="CX1950" s="27"/>
      <c r="CY1950" s="27"/>
      <c r="CZ1950" s="27"/>
      <c r="DA1950" s="27"/>
      <c r="DB1950" s="27"/>
      <c r="DC1950" s="27"/>
      <c r="DD1950" s="27"/>
      <c r="DE1950" s="27"/>
      <c r="DF1950" s="27"/>
      <c r="DG1950" s="27">
        <v>5.3120000000000003</v>
      </c>
      <c r="DH1950" s="27">
        <v>5.1239999999999997</v>
      </c>
      <c r="DI1950" s="27">
        <v>5.2309999999999999</v>
      </c>
      <c r="DJ1950" s="27">
        <v>5.2220000000000004</v>
      </c>
      <c r="DK1950" s="27">
        <v>4.9710000000000001</v>
      </c>
      <c r="DL1950" s="27">
        <v>4.7270000000000003</v>
      </c>
      <c r="DM1950" s="27">
        <v>4.4850000000000003</v>
      </c>
      <c r="DN1950" s="27">
        <v>4.41</v>
      </c>
      <c r="DO1950" s="27">
        <v>4.3949999999999996</v>
      </c>
      <c r="DP1950" s="27">
        <v>4.3949999999999996</v>
      </c>
      <c r="DQ1950" s="27">
        <v>4.3949999999999996</v>
      </c>
      <c r="DR1950" s="27">
        <v>4.3849999999999998</v>
      </c>
      <c r="DS1950" s="27">
        <v>4.3849999999999998</v>
      </c>
      <c r="DT1950" s="27">
        <v>4.51</v>
      </c>
      <c r="DU1950" s="27">
        <v>4.63</v>
      </c>
      <c r="DV1950" s="27">
        <v>4.6100000000000003</v>
      </c>
      <c r="DW1950" s="27">
        <v>4.4050000000000002</v>
      </c>
      <c r="DX1950" s="27">
        <v>4.2</v>
      </c>
      <c r="DY1950" s="27">
        <v>4</v>
      </c>
      <c r="DZ1950" s="27">
        <v>3.9249999999999998</v>
      </c>
      <c r="EA1950" s="27">
        <v>3.915</v>
      </c>
      <c r="EB1950" s="27">
        <v>3.91</v>
      </c>
      <c r="EC1950" s="27">
        <v>3.919</v>
      </c>
      <c r="ED1950" s="27">
        <v>3.92</v>
      </c>
      <c r="EE1950" s="27">
        <v>3.9249999999999998</v>
      </c>
      <c r="EF1950" s="27">
        <v>4.0250000000000004</v>
      </c>
      <c r="EG1950" s="27">
        <v>4.12</v>
      </c>
      <c r="EH1950" s="27">
        <v>4.101</v>
      </c>
      <c r="EI1950" s="27">
        <v>3.9279999999999999</v>
      </c>
      <c r="EJ1950" s="27">
        <v>3.7480000000000002</v>
      </c>
      <c r="EK1950" s="27">
        <v>3.56</v>
      </c>
      <c r="EL1950" s="27">
        <v>3.5030000000000001</v>
      </c>
      <c r="EM1950" s="27">
        <v>3.508</v>
      </c>
      <c r="EN1950" s="27">
        <v>3.516</v>
      </c>
      <c r="EO1950" s="27">
        <v>3.52</v>
      </c>
      <c r="EP1950" s="27">
        <v>3.5089999999999999</v>
      </c>
      <c r="EQ1950" s="27">
        <v>3.49</v>
      </c>
      <c r="ER1950" s="27">
        <v>3.6219999999999999</v>
      </c>
      <c r="ES1950" s="27">
        <v>3.714</v>
      </c>
      <c r="ET1950" s="27">
        <v>3.9129999999999998</v>
      </c>
      <c r="EU1950" s="27">
        <v>3.7440000000000002</v>
      </c>
      <c r="EV1950" s="27">
        <v>3.5670000000000002</v>
      </c>
      <c r="EW1950" s="27">
        <v>3.3820000000000001</v>
      </c>
      <c r="EX1950" s="27">
        <v>3.3260000000000001</v>
      </c>
      <c r="EY1950" s="27">
        <v>3.3319999999999999</v>
      </c>
      <c r="EZ1950" s="27">
        <v>3.34</v>
      </c>
      <c r="FA1950" s="27">
        <v>3.3439999999999999</v>
      </c>
      <c r="FB1950" s="27">
        <v>3.3319999999999999</v>
      </c>
      <c r="FC1950" s="27">
        <v>3.3119999999999998</v>
      </c>
      <c r="FD1950" s="27">
        <v>3.4390000000000001</v>
      </c>
      <c r="FE1950" s="27">
        <v>3.528</v>
      </c>
      <c r="FF1950" s="27">
        <v>3.8149999999999999</v>
      </c>
      <c r="FG1950" s="27">
        <v>3.65</v>
      </c>
      <c r="FH1950" s="27">
        <v>3.476</v>
      </c>
      <c r="FI1950" s="27">
        <v>3.294</v>
      </c>
      <c r="FJ1950" s="27">
        <v>3.2389999999999999</v>
      </c>
      <c r="FK1950" s="27">
        <v>3.246</v>
      </c>
      <c r="FL1950" s="27">
        <v>3.254</v>
      </c>
      <c r="FM1950" s="27">
        <v>3.258</v>
      </c>
      <c r="FN1950" s="27">
        <v>3.2450000000000001</v>
      </c>
      <c r="FO1950" s="27">
        <v>3.2240000000000002</v>
      </c>
      <c r="FP1950" s="27">
        <v>3.3460000000000001</v>
      </c>
      <c r="FQ1950" s="27">
        <v>3.4319999999999999</v>
      </c>
      <c r="FR1950" s="27">
        <v>3.782</v>
      </c>
      <c r="FS1950" s="27">
        <v>3.621</v>
      </c>
      <c r="FT1950" s="27">
        <v>3.45</v>
      </c>
      <c r="FU1950" s="27">
        <v>3.2709999999999999</v>
      </c>
      <c r="FV1950" s="27">
        <v>3.2170000000000001</v>
      </c>
      <c r="FW1950" s="27">
        <v>3.2250000000000001</v>
      </c>
      <c r="FX1950" s="27">
        <v>3.2330000000000001</v>
      </c>
      <c r="FY1950" s="27">
        <v>3.2370000000000001</v>
      </c>
      <c r="FZ1950" s="27">
        <v>3.2229999999999999</v>
      </c>
      <c r="GA1950" s="27"/>
      <c r="GB1950" s="27"/>
      <c r="GC1950" s="27"/>
      <c r="GD1950" s="27"/>
      <c r="GE1950" s="27"/>
      <c r="GF1950" s="27"/>
      <c r="GG1950" s="27"/>
      <c r="GH1950" s="27"/>
      <c r="GI1950" s="27"/>
      <c r="GJ1950" s="27"/>
      <c r="GK1950" s="27"/>
      <c r="GL1950" s="27"/>
      <c r="GM1950" s="27"/>
      <c r="GN1950" s="27"/>
      <c r="GO1950" s="27"/>
      <c r="GP1950" s="27"/>
      <c r="GQ1950" s="27"/>
    </row>
    <row r="1951" spans="1:199" customFormat="1" x14ac:dyDescent="0.2">
      <c r="A1951">
        <f t="shared" si="471"/>
        <v>5</v>
      </c>
      <c r="B1951">
        <f t="shared" si="472"/>
        <v>9</v>
      </c>
      <c r="C1951" s="1">
        <v>36798</v>
      </c>
      <c r="D1951">
        <f t="shared" si="473"/>
        <v>9</v>
      </c>
      <c r="E1951">
        <f t="shared" si="474"/>
        <v>2000</v>
      </c>
      <c r="F1951" s="17">
        <f t="shared" si="460"/>
        <v>-0.20660000000000078</v>
      </c>
      <c r="G1951" s="16">
        <f t="shared" si="463"/>
        <v>-0.5114166666666673</v>
      </c>
      <c r="H1951" s="16">
        <f t="shared" si="464"/>
        <v>-0.43608333333333338</v>
      </c>
      <c r="I1951" s="16">
        <f t="shared" si="465"/>
        <v>-0.94750000000000068</v>
      </c>
      <c r="J1951" s="7">
        <f>VLOOKUP(C1951,'Nymex hist.'!A:B,2,0)</f>
        <v>5.1859999999999999</v>
      </c>
      <c r="K1951" s="11">
        <f t="shared" si="462"/>
        <v>5.3120000000000003</v>
      </c>
      <c r="L1951" s="11">
        <f t="shared" si="461"/>
        <v>5.1053999999999995</v>
      </c>
      <c r="M1951" s="9">
        <f t="shared" si="466"/>
        <v>4.6142500000000011</v>
      </c>
      <c r="N1951" s="9">
        <f t="shared" si="467"/>
        <v>4.1028333333333338</v>
      </c>
      <c r="O1951" s="9">
        <f t="shared" si="468"/>
        <v>3.6667500000000004</v>
      </c>
      <c r="P1951" s="9">
        <f t="shared" si="469"/>
        <v>3.4917500000000001</v>
      </c>
      <c r="Q1951" s="9">
        <f t="shared" si="470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x14ac:dyDescent="0.2">
      <c r="A1952">
        <f t="shared" si="471"/>
        <v>6</v>
      </c>
      <c r="B1952">
        <f t="shared" si="472"/>
        <v>9</v>
      </c>
      <c r="C1952" s="1">
        <v>36799</v>
      </c>
      <c r="D1952">
        <f t="shared" si="473"/>
        <v>9</v>
      </c>
      <c r="E1952">
        <f t="shared" si="474"/>
        <v>2000</v>
      </c>
      <c r="F1952" s="17">
        <f t="shared" si="460"/>
        <v>-0.20660000000000078</v>
      </c>
      <c r="G1952" s="16">
        <f t="shared" si="463"/>
        <v>-0.5114166666666673</v>
      </c>
      <c r="H1952" s="16">
        <f t="shared" si="464"/>
        <v>-0.43608333333333338</v>
      </c>
      <c r="I1952" s="16">
        <f t="shared" si="465"/>
        <v>-0.94750000000000068</v>
      </c>
      <c r="J1952" s="7">
        <f>VLOOKUP(C1952,'Nymex hist.'!A:B,2,0)</f>
        <v>5.25</v>
      </c>
      <c r="K1952" s="11">
        <f t="shared" si="462"/>
        <v>5.3120000000000003</v>
      </c>
      <c r="L1952" s="11">
        <f t="shared" si="461"/>
        <v>5.1053999999999995</v>
      </c>
      <c r="M1952" s="9">
        <f t="shared" si="466"/>
        <v>4.6142500000000011</v>
      </c>
      <c r="N1952" s="9">
        <f t="shared" si="467"/>
        <v>4.1028333333333338</v>
      </c>
      <c r="O1952" s="9">
        <f t="shared" si="468"/>
        <v>3.6667500000000004</v>
      </c>
      <c r="P1952" s="9">
        <f t="shared" si="469"/>
        <v>3.4917500000000001</v>
      </c>
      <c r="Q1952" s="9">
        <f t="shared" si="470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x14ac:dyDescent="0.2">
      <c r="A1953">
        <f t="shared" si="471"/>
        <v>1</v>
      </c>
      <c r="B1953">
        <f t="shared" si="472"/>
        <v>10</v>
      </c>
      <c r="C1953" s="1">
        <v>36801</v>
      </c>
      <c r="D1953">
        <f t="shared" si="473"/>
        <v>10</v>
      </c>
      <c r="E1953">
        <f t="shared" si="474"/>
        <v>2000</v>
      </c>
      <c r="F1953" s="15"/>
      <c r="G1953" s="16">
        <f t="shared" si="463"/>
        <v>-0.53916666666666657</v>
      </c>
      <c r="H1953" s="16">
        <f t="shared" si="464"/>
        <v>-0.4207500000000004</v>
      </c>
      <c r="I1953" s="16">
        <f t="shared" si="465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6"/>
        <v>4.7229999999999999</v>
      </c>
      <c r="N1953" s="9">
        <f t="shared" si="467"/>
        <v>4.1838333333333333</v>
      </c>
      <c r="O1953" s="9">
        <f t="shared" si="468"/>
        <v>3.7630833333333329</v>
      </c>
      <c r="P1953" s="9">
        <f t="shared" si="469"/>
        <v>3.5830833333333327</v>
      </c>
      <c r="Q1953" s="9">
        <f t="shared" si="470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x14ac:dyDescent="0.2">
      <c r="A1954">
        <f t="shared" si="471"/>
        <v>2</v>
      </c>
      <c r="B1954">
        <f t="shared" si="472"/>
        <v>10</v>
      </c>
      <c r="C1954" s="1">
        <v>36802</v>
      </c>
      <c r="D1954">
        <f t="shared" si="473"/>
        <v>10</v>
      </c>
      <c r="E1954">
        <f t="shared" si="474"/>
        <v>2000</v>
      </c>
      <c r="F1954" s="15"/>
      <c r="G1954" s="16">
        <f t="shared" si="463"/>
        <v>-0.53600000000000048</v>
      </c>
      <c r="H1954" s="16">
        <f t="shared" si="464"/>
        <v>-0.40975000000000028</v>
      </c>
      <c r="I1954" s="16">
        <f t="shared" si="465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6"/>
        <v>4.721916666666667</v>
      </c>
      <c r="N1954" s="9">
        <f t="shared" si="467"/>
        <v>4.1859166666666665</v>
      </c>
      <c r="O1954" s="9">
        <f t="shared" si="468"/>
        <v>3.7761666666666662</v>
      </c>
      <c r="P1954" s="9">
        <f t="shared" si="469"/>
        <v>3.596166666666667</v>
      </c>
      <c r="Q1954" s="9">
        <f t="shared" si="470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x14ac:dyDescent="0.2">
      <c r="A1955">
        <f t="shared" si="471"/>
        <v>3</v>
      </c>
      <c r="B1955">
        <f t="shared" si="472"/>
        <v>10</v>
      </c>
      <c r="C1955" s="1">
        <v>36803</v>
      </c>
      <c r="D1955">
        <f t="shared" si="473"/>
        <v>10</v>
      </c>
      <c r="E1955">
        <f t="shared" si="474"/>
        <v>2000</v>
      </c>
      <c r="F1955" s="15"/>
      <c r="G1955" s="16">
        <f t="shared" si="463"/>
        <v>-0.51358333333333306</v>
      </c>
      <c r="H1955" s="16">
        <f t="shared" si="464"/>
        <v>-0.37508333333333344</v>
      </c>
      <c r="I1955" s="16">
        <f t="shared" si="465"/>
        <v>-0.88866666666666649</v>
      </c>
      <c r="J1955" s="7">
        <f>VLOOKUP(C1955,'Nymex hist.'!A:B,2,0)</f>
        <v>5.29</v>
      </c>
      <c r="K1955" s="7"/>
      <c r="L1955" s="7"/>
      <c r="M1955" s="9">
        <f t="shared" si="466"/>
        <v>4.6894999999999998</v>
      </c>
      <c r="N1955" s="9">
        <f t="shared" si="467"/>
        <v>4.1759166666666667</v>
      </c>
      <c r="O1955" s="9">
        <f t="shared" si="468"/>
        <v>3.8008333333333333</v>
      </c>
      <c r="P1955" s="9">
        <f t="shared" si="469"/>
        <v>3.624166666666667</v>
      </c>
      <c r="Q1955" s="9">
        <f t="shared" si="470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x14ac:dyDescent="0.2">
      <c r="A1956">
        <f t="shared" si="471"/>
        <v>4</v>
      </c>
      <c r="B1956">
        <f t="shared" si="472"/>
        <v>10</v>
      </c>
      <c r="C1956" s="1">
        <v>36804</v>
      </c>
      <c r="D1956">
        <f t="shared" si="473"/>
        <v>10</v>
      </c>
      <c r="E1956">
        <f t="shared" si="474"/>
        <v>2000</v>
      </c>
      <c r="F1956" s="15"/>
      <c r="G1956" s="16">
        <f t="shared" si="463"/>
        <v>-0.45866666666666767</v>
      </c>
      <c r="H1956" s="16">
        <f t="shared" si="464"/>
        <v>-0.3267500000000001</v>
      </c>
      <c r="I1956" s="16">
        <f t="shared" si="465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6"/>
        <v>4.6155833333333343</v>
      </c>
      <c r="N1956" s="9">
        <f t="shared" si="467"/>
        <v>4.1569166666666666</v>
      </c>
      <c r="O1956" s="9">
        <f t="shared" si="468"/>
        <v>3.8301666666666665</v>
      </c>
      <c r="P1956" s="9">
        <f t="shared" si="469"/>
        <v>3.6751666666666671</v>
      </c>
      <c r="Q1956" s="9">
        <f t="shared" si="470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x14ac:dyDescent="0.2">
      <c r="A1957">
        <f t="shared" si="471"/>
        <v>5</v>
      </c>
      <c r="B1957">
        <f t="shared" si="472"/>
        <v>10</v>
      </c>
      <c r="C1957" s="1">
        <v>36805</v>
      </c>
      <c r="D1957">
        <f t="shared" si="473"/>
        <v>10</v>
      </c>
      <c r="E1957">
        <f t="shared" si="474"/>
        <v>2000</v>
      </c>
      <c r="F1957" s="15"/>
      <c r="G1957" s="16">
        <f t="shared" si="463"/>
        <v>-0.43025000000000091</v>
      </c>
      <c r="H1957" s="16">
        <f t="shared" si="464"/>
        <v>-0.29308333333333225</v>
      </c>
      <c r="I1957" s="16">
        <f t="shared" si="465"/>
        <v>-0.72333333333333316</v>
      </c>
      <c r="J1957" s="7">
        <f>VLOOKUP(C1957,'Nymex hist.'!A:B,2,0)</f>
        <v>5.008</v>
      </c>
      <c r="K1957" s="7"/>
      <c r="L1957" s="7"/>
      <c r="M1957" s="9">
        <f t="shared" si="466"/>
        <v>4.5179166666666672</v>
      </c>
      <c r="N1957" s="9">
        <f t="shared" si="467"/>
        <v>4.0876666666666663</v>
      </c>
      <c r="O1957" s="9">
        <f t="shared" si="468"/>
        <v>3.7945833333333341</v>
      </c>
      <c r="P1957" s="9">
        <f t="shared" si="469"/>
        <v>3.6470833333333328</v>
      </c>
      <c r="Q1957" s="9">
        <f t="shared" si="470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x14ac:dyDescent="0.2">
      <c r="A1958">
        <f t="shared" si="471"/>
        <v>1</v>
      </c>
      <c r="B1958">
        <f t="shared" si="472"/>
        <v>10</v>
      </c>
      <c r="C1958" s="1">
        <v>36808</v>
      </c>
      <c r="D1958">
        <f t="shared" si="473"/>
        <v>10</v>
      </c>
      <c r="E1958">
        <f t="shared" si="474"/>
        <v>2000</v>
      </c>
      <c r="F1958" s="15"/>
      <c r="G1958" s="16">
        <f t="shared" si="463"/>
        <v>-0.46658333333333246</v>
      </c>
      <c r="H1958" s="16">
        <f t="shared" si="464"/>
        <v>-0.30299999999999994</v>
      </c>
      <c r="I1958" s="16">
        <f t="shared" si="465"/>
        <v>-0.7695833333333324</v>
      </c>
      <c r="J1958" s="7">
        <f>VLOOKUP(C1958,'Nymex hist.'!A:B,2,0)</f>
        <v>5.15</v>
      </c>
      <c r="K1958" s="7"/>
      <c r="L1958" s="7"/>
      <c r="M1958" s="9">
        <f t="shared" si="466"/>
        <v>4.609166666666666</v>
      </c>
      <c r="N1958" s="9">
        <f t="shared" si="467"/>
        <v>4.1425833333333335</v>
      </c>
      <c r="O1958" s="9">
        <f t="shared" si="468"/>
        <v>3.8395833333333336</v>
      </c>
      <c r="P1958" s="9">
        <f t="shared" si="469"/>
        <v>3.6987500000000004</v>
      </c>
      <c r="Q1958" s="9">
        <f t="shared" si="470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x14ac:dyDescent="0.2">
      <c r="A1959">
        <f t="shared" si="471"/>
        <v>2</v>
      </c>
      <c r="B1959">
        <f t="shared" si="472"/>
        <v>10</v>
      </c>
      <c r="C1959" s="1">
        <v>36809</v>
      </c>
      <c r="D1959">
        <f t="shared" si="473"/>
        <v>10</v>
      </c>
      <c r="E1959">
        <f t="shared" si="474"/>
        <v>2000</v>
      </c>
      <c r="F1959" s="15"/>
      <c r="G1959" s="16">
        <f t="shared" si="463"/>
        <v>-0.46841666666666537</v>
      </c>
      <c r="H1959" s="16">
        <f t="shared" si="464"/>
        <v>-0.3053333333333339</v>
      </c>
      <c r="I1959" s="16">
        <f t="shared" si="465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6"/>
        <v>4.606749999999999</v>
      </c>
      <c r="N1959" s="9">
        <f t="shared" si="467"/>
        <v>4.1383333333333336</v>
      </c>
      <c r="O1959" s="9">
        <f t="shared" si="468"/>
        <v>3.8329999999999997</v>
      </c>
      <c r="P1959" s="9">
        <f t="shared" si="469"/>
        <v>3.692166666666667</v>
      </c>
      <c r="Q1959" s="9">
        <f t="shared" si="470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x14ac:dyDescent="0.2">
      <c r="A1960">
        <f t="shared" si="471"/>
        <v>3</v>
      </c>
      <c r="B1960">
        <f t="shared" si="472"/>
        <v>10</v>
      </c>
      <c r="C1960" s="1">
        <v>36810</v>
      </c>
      <c r="D1960">
        <f t="shared" si="473"/>
        <v>10</v>
      </c>
      <c r="E1960">
        <f t="shared" si="474"/>
        <v>2000</v>
      </c>
      <c r="F1960" s="15"/>
      <c r="G1960" s="16">
        <f t="shared" si="463"/>
        <v>-0.54258333333333386</v>
      </c>
      <c r="H1960" s="16">
        <f t="shared" si="464"/>
        <v>-0.32766666666666611</v>
      </c>
      <c r="I1960" s="16">
        <f t="shared" si="465"/>
        <v>-0.87024999999999997</v>
      </c>
      <c r="J1960" s="7">
        <f>VLOOKUP(C1960,'Nymex hist.'!A:B,2,0)</f>
        <v>5.508</v>
      </c>
      <c r="K1960" s="7"/>
      <c r="L1960" s="7"/>
      <c r="M1960" s="9">
        <f t="shared" si="466"/>
        <v>4.8561666666666667</v>
      </c>
      <c r="N1960" s="9">
        <f t="shared" si="467"/>
        <v>4.3135833333333329</v>
      </c>
      <c r="O1960" s="9">
        <f t="shared" si="468"/>
        <v>3.9859166666666668</v>
      </c>
      <c r="P1960" s="9">
        <f t="shared" si="469"/>
        <v>3.8446666666666669</v>
      </c>
      <c r="Q1960" s="9">
        <f t="shared" si="470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x14ac:dyDescent="0.2">
      <c r="A1961">
        <f t="shared" si="471"/>
        <v>4</v>
      </c>
      <c r="B1961">
        <f t="shared" si="472"/>
        <v>10</v>
      </c>
      <c r="C1961" s="1">
        <v>36811</v>
      </c>
      <c r="D1961">
        <f t="shared" si="473"/>
        <v>10</v>
      </c>
      <c r="E1961">
        <f t="shared" si="474"/>
        <v>2000</v>
      </c>
      <c r="F1961" s="15"/>
      <c r="G1961" s="16">
        <f t="shared" si="463"/>
        <v>-0.58191666666666642</v>
      </c>
      <c r="H1961" s="16">
        <f t="shared" si="464"/>
        <v>-0.34675000000000011</v>
      </c>
      <c r="I1961" s="16">
        <f t="shared" si="465"/>
        <v>-0.92866666666666653</v>
      </c>
      <c r="J1961" s="7">
        <f>VLOOKUP(C1961,'Nymex hist.'!A:B,2,0)</f>
        <v>5.63</v>
      </c>
      <c r="K1961" s="7"/>
      <c r="L1961" s="7"/>
      <c r="M1961" s="9">
        <f t="shared" si="466"/>
        <v>4.9812500000000002</v>
      </c>
      <c r="N1961" s="9">
        <f t="shared" si="467"/>
        <v>4.3993333333333338</v>
      </c>
      <c r="O1961" s="9">
        <f t="shared" si="468"/>
        <v>4.0525833333333336</v>
      </c>
      <c r="P1961" s="9">
        <f t="shared" si="469"/>
        <v>3.9113333333333333</v>
      </c>
      <c r="Q1961" s="9">
        <f t="shared" si="470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x14ac:dyDescent="0.2">
      <c r="A1962">
        <f t="shared" si="471"/>
        <v>5</v>
      </c>
      <c r="B1962">
        <f t="shared" si="472"/>
        <v>10</v>
      </c>
      <c r="C1962" s="1">
        <v>36812</v>
      </c>
      <c r="D1962">
        <f t="shared" si="473"/>
        <v>10</v>
      </c>
      <c r="E1962">
        <f t="shared" si="474"/>
        <v>2000</v>
      </c>
      <c r="F1962" s="15"/>
      <c r="G1962" s="16">
        <f t="shared" si="463"/>
        <v>-0.55600000000000005</v>
      </c>
      <c r="H1962" s="16">
        <f t="shared" si="464"/>
        <v>-0.34400000000000031</v>
      </c>
      <c r="I1962" s="16">
        <f t="shared" si="465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6"/>
        <v>4.9275833333333336</v>
      </c>
      <c r="N1962" s="9">
        <f t="shared" si="467"/>
        <v>4.3715833333333336</v>
      </c>
      <c r="O1962" s="9">
        <f t="shared" si="468"/>
        <v>4.0275833333333333</v>
      </c>
      <c r="P1962" s="9">
        <f t="shared" si="469"/>
        <v>3.8863333333333334</v>
      </c>
      <c r="Q1962" s="9">
        <f t="shared" si="470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x14ac:dyDescent="0.2">
      <c r="A1963">
        <f t="shared" si="471"/>
        <v>1</v>
      </c>
      <c r="B1963">
        <f t="shared" si="472"/>
        <v>10</v>
      </c>
      <c r="C1963" s="1">
        <v>36815</v>
      </c>
      <c r="D1963">
        <f t="shared" si="473"/>
        <v>10</v>
      </c>
      <c r="E1963">
        <f t="shared" si="474"/>
        <v>2000</v>
      </c>
      <c r="F1963" s="15"/>
      <c r="G1963" s="16">
        <f t="shared" si="463"/>
        <v>-0.5074999999999994</v>
      </c>
      <c r="H1963" s="16">
        <f t="shared" si="464"/>
        <v>-0.32658333333333411</v>
      </c>
      <c r="I1963" s="16">
        <f t="shared" si="465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6"/>
        <v>4.8188333333333331</v>
      </c>
      <c r="N1963" s="9">
        <f t="shared" si="467"/>
        <v>4.3113333333333337</v>
      </c>
      <c r="O1963" s="9">
        <f t="shared" si="468"/>
        <v>3.9847499999999996</v>
      </c>
      <c r="P1963" s="9">
        <f t="shared" si="469"/>
        <v>3.8568333333333329</v>
      </c>
      <c r="Q1963" s="9">
        <f t="shared" si="470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x14ac:dyDescent="0.2">
      <c r="A1964">
        <f t="shared" si="471"/>
        <v>2</v>
      </c>
      <c r="B1964">
        <f t="shared" si="472"/>
        <v>10</v>
      </c>
      <c r="C1964" s="1">
        <v>36816</v>
      </c>
      <c r="D1964">
        <f t="shared" si="473"/>
        <v>10</v>
      </c>
      <c r="E1964">
        <f t="shared" si="474"/>
        <v>2000</v>
      </c>
      <c r="F1964" s="15"/>
      <c r="G1964" s="16">
        <f t="shared" si="463"/>
        <v>-0.5139166666666668</v>
      </c>
      <c r="H1964" s="16">
        <f t="shared" si="464"/>
        <v>-0.33191666666666553</v>
      </c>
      <c r="I1964" s="16">
        <f t="shared" si="465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6"/>
        <v>4.8615833333333329</v>
      </c>
      <c r="N1964" s="9">
        <f t="shared" si="467"/>
        <v>4.3476666666666661</v>
      </c>
      <c r="O1964" s="9">
        <f t="shared" si="468"/>
        <v>4.0157500000000006</v>
      </c>
      <c r="P1964" s="9">
        <f t="shared" si="469"/>
        <v>3.887833333333333</v>
      </c>
      <c r="Q1964" s="9">
        <f t="shared" si="470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x14ac:dyDescent="0.2">
      <c r="A1965">
        <f t="shared" si="471"/>
        <v>3</v>
      </c>
      <c r="B1965">
        <f t="shared" si="472"/>
        <v>10</v>
      </c>
      <c r="C1965" s="1">
        <v>36817</v>
      </c>
      <c r="D1965">
        <f t="shared" si="473"/>
        <v>10</v>
      </c>
      <c r="E1965">
        <f t="shared" si="474"/>
        <v>2000</v>
      </c>
      <c r="F1965" s="15"/>
      <c r="G1965" s="16">
        <f t="shared" si="463"/>
        <v>-0.47924999999999951</v>
      </c>
      <c r="H1965" s="16">
        <f t="shared" si="464"/>
        <v>-0.35191666666666643</v>
      </c>
      <c r="I1965" s="16">
        <f t="shared" si="465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6"/>
        <v>4.7139166666666661</v>
      </c>
      <c r="N1965" s="9">
        <f t="shared" si="467"/>
        <v>4.2346666666666666</v>
      </c>
      <c r="O1965" s="9">
        <f t="shared" si="468"/>
        <v>3.8827500000000001</v>
      </c>
      <c r="P1965" s="9">
        <f t="shared" si="469"/>
        <v>3.7510833333333338</v>
      </c>
      <c r="Q1965" s="9">
        <f t="shared" si="470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x14ac:dyDescent="0.2">
      <c r="A1966">
        <f t="shared" si="471"/>
        <v>4</v>
      </c>
      <c r="B1966">
        <f t="shared" si="472"/>
        <v>10</v>
      </c>
      <c r="C1966" s="1">
        <v>36818</v>
      </c>
      <c r="D1966">
        <f t="shared" si="473"/>
        <v>10</v>
      </c>
      <c r="E1966">
        <f t="shared" si="474"/>
        <v>2000</v>
      </c>
      <c r="F1966" s="15"/>
      <c r="G1966" s="16">
        <f t="shared" si="463"/>
        <v>-0.42533333333333356</v>
      </c>
      <c r="H1966" s="16">
        <f t="shared" si="464"/>
        <v>-0.31000000000000005</v>
      </c>
      <c r="I1966" s="16">
        <f t="shared" si="465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6"/>
        <v>4.5089166666666669</v>
      </c>
      <c r="N1966" s="9">
        <f t="shared" si="467"/>
        <v>4.0835833333333333</v>
      </c>
      <c r="O1966" s="9">
        <f t="shared" si="468"/>
        <v>3.7735833333333333</v>
      </c>
      <c r="P1966" s="9">
        <f t="shared" si="469"/>
        <v>3.6527499999999997</v>
      </c>
      <c r="Q1966" s="9">
        <f t="shared" si="470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x14ac:dyDescent="0.2">
      <c r="A1967">
        <f t="shared" si="471"/>
        <v>5</v>
      </c>
      <c r="B1967">
        <f t="shared" si="472"/>
        <v>10</v>
      </c>
      <c r="C1967" s="1">
        <v>36819</v>
      </c>
      <c r="D1967">
        <f t="shared" si="473"/>
        <v>10</v>
      </c>
      <c r="E1967">
        <f t="shared" si="474"/>
        <v>2000</v>
      </c>
      <c r="F1967" s="15"/>
      <c r="G1967" s="16">
        <f t="shared" si="463"/>
        <v>-0.41316666666666801</v>
      </c>
      <c r="H1967" s="16">
        <f t="shared" si="464"/>
        <v>-0.28024999999999922</v>
      </c>
      <c r="I1967" s="16">
        <f t="shared" si="465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6"/>
        <v>4.4955000000000007</v>
      </c>
      <c r="N1967" s="9">
        <f t="shared" si="467"/>
        <v>4.0823333333333327</v>
      </c>
      <c r="O1967" s="9">
        <f t="shared" si="468"/>
        <v>3.8020833333333335</v>
      </c>
      <c r="P1967" s="9">
        <f t="shared" si="469"/>
        <v>3.6999999999999997</v>
      </c>
      <c r="Q1967" s="9">
        <f t="shared" si="470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x14ac:dyDescent="0.2">
      <c r="A1968">
        <f t="shared" si="471"/>
        <v>1</v>
      </c>
      <c r="B1968">
        <f t="shared" si="472"/>
        <v>10</v>
      </c>
      <c r="C1968" s="1">
        <v>36822</v>
      </c>
      <c r="D1968">
        <f t="shared" si="473"/>
        <v>10</v>
      </c>
      <c r="E1968">
        <f t="shared" si="474"/>
        <v>2000</v>
      </c>
      <c r="F1968" s="15"/>
      <c r="G1968" s="16">
        <f t="shared" si="463"/>
        <v>-0.4548333333333332</v>
      </c>
      <c r="H1968" s="16">
        <f t="shared" si="464"/>
        <v>-0.30725000000000025</v>
      </c>
      <c r="I1968" s="16">
        <f t="shared" si="465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6"/>
        <v>4.5761666666666665</v>
      </c>
      <c r="N1968" s="9">
        <f t="shared" si="467"/>
        <v>4.1213333333333333</v>
      </c>
      <c r="O1968" s="9">
        <f t="shared" si="468"/>
        <v>3.814083333333333</v>
      </c>
      <c r="P1968" s="9">
        <f t="shared" si="469"/>
        <v>3.7153333333333332</v>
      </c>
      <c r="Q1968" s="9">
        <f t="shared" si="470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x14ac:dyDescent="0.2">
      <c r="A1969">
        <f t="shared" si="471"/>
        <v>2</v>
      </c>
      <c r="B1969">
        <f t="shared" si="472"/>
        <v>10</v>
      </c>
      <c r="C1969" s="1">
        <v>36823</v>
      </c>
      <c r="D1969">
        <f t="shared" si="473"/>
        <v>10</v>
      </c>
      <c r="E1969">
        <f t="shared" si="474"/>
        <v>2000</v>
      </c>
      <c r="F1969" s="15"/>
      <c r="G1969" s="16">
        <f t="shared" si="463"/>
        <v>-0.3829166666666648</v>
      </c>
      <c r="H1969" s="16">
        <f t="shared" si="464"/>
        <v>-0.29266666666666774</v>
      </c>
      <c r="I1969" s="16">
        <f t="shared" si="465"/>
        <v>-0.67558333333333254</v>
      </c>
      <c r="J1969" s="7">
        <f>VLOOKUP(C1969,'Nymex hist.'!A:B,2,0)</f>
        <v>4.82</v>
      </c>
      <c r="K1969" s="7"/>
      <c r="L1969" s="7"/>
      <c r="M1969" s="9">
        <f t="shared" si="466"/>
        <v>4.3996666666666657</v>
      </c>
      <c r="N1969" s="9">
        <f t="shared" si="467"/>
        <v>4.0167500000000009</v>
      </c>
      <c r="O1969" s="9">
        <f t="shared" si="468"/>
        <v>3.7240833333333332</v>
      </c>
      <c r="P1969" s="9">
        <f t="shared" si="469"/>
        <v>3.6253333333333337</v>
      </c>
      <c r="Q1969" s="9">
        <f t="shared" si="470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x14ac:dyDescent="0.2">
      <c r="A1970">
        <f t="shared" si="471"/>
        <v>3</v>
      </c>
      <c r="B1970">
        <f t="shared" si="472"/>
        <v>10</v>
      </c>
      <c r="C1970" s="1">
        <v>36824</v>
      </c>
      <c r="D1970">
        <f t="shared" si="473"/>
        <v>10</v>
      </c>
      <c r="E1970">
        <f t="shared" si="474"/>
        <v>2000</v>
      </c>
      <c r="F1970" s="15"/>
      <c r="G1970" s="16">
        <f t="shared" si="463"/>
        <v>-0.34008333333333329</v>
      </c>
      <c r="H1970" s="16">
        <f t="shared" si="464"/>
        <v>-0.25050000000000061</v>
      </c>
      <c r="I1970" s="16">
        <f t="shared" si="465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6"/>
        <v>4.2570000000000006</v>
      </c>
      <c r="N1970" s="9">
        <f t="shared" si="467"/>
        <v>3.9169166666666673</v>
      </c>
      <c r="O1970" s="9">
        <f t="shared" si="468"/>
        <v>3.6664166666666667</v>
      </c>
      <c r="P1970" s="9">
        <f t="shared" si="469"/>
        <v>3.5780833333333337</v>
      </c>
      <c r="Q1970" s="9">
        <f t="shared" si="470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x14ac:dyDescent="0.2">
      <c r="A1971">
        <f t="shared" si="471"/>
        <v>4</v>
      </c>
      <c r="B1971">
        <f t="shared" si="472"/>
        <v>10</v>
      </c>
      <c r="C1971" s="1">
        <v>36825</v>
      </c>
      <c r="D1971">
        <f t="shared" si="473"/>
        <v>10</v>
      </c>
      <c r="E1971">
        <f t="shared" si="474"/>
        <v>2000</v>
      </c>
      <c r="F1971" s="15"/>
      <c r="G1971" s="16">
        <f t="shared" si="463"/>
        <v>-0.36575000000000024</v>
      </c>
      <c r="H1971" s="16">
        <f t="shared" si="464"/>
        <v>-0.21900000000000075</v>
      </c>
      <c r="I1971" s="16">
        <f t="shared" si="465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6"/>
        <v>4.2373333333333338</v>
      </c>
      <c r="N1971" s="9">
        <f t="shared" si="467"/>
        <v>3.8715833333333336</v>
      </c>
      <c r="O1971" s="9">
        <f t="shared" si="468"/>
        <v>3.6525833333333328</v>
      </c>
      <c r="P1971" s="9">
        <f t="shared" si="469"/>
        <v>3.5772499999999994</v>
      </c>
      <c r="Q1971" s="9">
        <f t="shared" si="470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x14ac:dyDescent="0.2">
      <c r="A1972">
        <f t="shared" si="471"/>
        <v>5</v>
      </c>
      <c r="B1972">
        <f t="shared" si="472"/>
        <v>10</v>
      </c>
      <c r="C1972" s="1">
        <v>36826</v>
      </c>
      <c r="D1972">
        <f t="shared" si="473"/>
        <v>10</v>
      </c>
      <c r="E1972">
        <f t="shared" si="474"/>
        <v>2000</v>
      </c>
      <c r="F1972" s="15"/>
      <c r="G1972" s="16">
        <f t="shared" si="463"/>
        <v>-0.35549999999999971</v>
      </c>
      <c r="H1972" s="16">
        <f t="shared" si="464"/>
        <v>-0.20000000000000018</v>
      </c>
      <c r="I1972" s="16">
        <f t="shared" si="465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6"/>
        <v>4.1413333333333329</v>
      </c>
      <c r="N1972" s="9">
        <f t="shared" si="467"/>
        <v>3.7858333333333332</v>
      </c>
      <c r="O1972" s="9">
        <f t="shared" si="468"/>
        <v>3.585833333333333</v>
      </c>
      <c r="P1972" s="9">
        <f t="shared" si="469"/>
        <v>3.5196666666666663</v>
      </c>
      <c r="Q1972" s="9">
        <f t="shared" si="470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x14ac:dyDescent="0.2">
      <c r="A1973">
        <f t="shared" si="471"/>
        <v>1</v>
      </c>
      <c r="B1973">
        <f t="shared" si="472"/>
        <v>10</v>
      </c>
      <c r="C1973" s="1">
        <v>36829</v>
      </c>
      <c r="D1973">
        <f t="shared" si="473"/>
        <v>10</v>
      </c>
      <c r="E1973">
        <f t="shared" si="474"/>
        <v>2000</v>
      </c>
      <c r="F1973" s="15"/>
      <c r="G1973" s="16">
        <f t="shared" si="463"/>
        <v>-0.31858333333333366</v>
      </c>
      <c r="H1973" s="16">
        <f t="shared" si="464"/>
        <v>-0.1735833333333332</v>
      </c>
      <c r="I1973" s="16">
        <f t="shared" si="465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6"/>
        <v>4.0461666666666671</v>
      </c>
      <c r="N1973" s="9">
        <f t="shared" si="467"/>
        <v>3.7275833333333335</v>
      </c>
      <c r="O1973" s="9">
        <f t="shared" si="468"/>
        <v>3.5540000000000003</v>
      </c>
      <c r="P1973" s="9">
        <f t="shared" si="469"/>
        <v>3.5070833333333336</v>
      </c>
      <c r="Q1973" s="9">
        <f t="shared" si="470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x14ac:dyDescent="0.2">
      <c r="A1974">
        <f t="shared" si="471"/>
        <v>2</v>
      </c>
      <c r="B1974">
        <f t="shared" si="472"/>
        <v>10</v>
      </c>
      <c r="C1974" s="1">
        <v>36830</v>
      </c>
      <c r="D1974">
        <f t="shared" si="473"/>
        <v>10</v>
      </c>
      <c r="E1974">
        <f t="shared" si="474"/>
        <v>2000</v>
      </c>
      <c r="F1974" s="15"/>
      <c r="G1974" s="16">
        <f t="shared" si="463"/>
        <v>-0.29516666666666636</v>
      </c>
      <c r="H1974" s="16">
        <f t="shared" si="464"/>
        <v>-0.18833333333333391</v>
      </c>
      <c r="I1974" s="16">
        <f t="shared" si="465"/>
        <v>-0.48350000000000026</v>
      </c>
      <c r="J1974" s="7">
        <f>VLOOKUP(C1974,'Nymex hist.'!A:B,2,0)</f>
        <v>4.49</v>
      </c>
      <c r="K1974" s="7"/>
      <c r="L1974" s="7"/>
      <c r="M1974" s="9">
        <f t="shared" si="466"/>
        <v>4.0765000000000002</v>
      </c>
      <c r="N1974" s="9">
        <f t="shared" si="467"/>
        <v>3.7813333333333339</v>
      </c>
      <c r="O1974" s="9">
        <f t="shared" si="468"/>
        <v>3.593</v>
      </c>
      <c r="P1974" s="9">
        <f t="shared" si="469"/>
        <v>3.5475833333333333</v>
      </c>
      <c r="Q1974" s="9">
        <f t="shared" si="470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x14ac:dyDescent="0.2">
      <c r="A1975">
        <f t="shared" si="471"/>
        <v>3</v>
      </c>
      <c r="B1975">
        <f t="shared" si="472"/>
        <v>11</v>
      </c>
      <c r="C1975" s="1">
        <v>36831</v>
      </c>
      <c r="D1975">
        <f t="shared" si="473"/>
        <v>11</v>
      </c>
      <c r="E1975">
        <f t="shared" si="474"/>
        <v>2000</v>
      </c>
      <c r="F1975" s="15"/>
      <c r="G1975" s="16">
        <f t="shared" si="463"/>
        <v>-0.32658333333333234</v>
      </c>
      <c r="H1975" s="16">
        <f t="shared" si="464"/>
        <v>-0.21049999999999969</v>
      </c>
      <c r="I1975" s="16">
        <f t="shared" si="465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6"/>
        <v>4.2460833333333321</v>
      </c>
      <c r="N1975" s="9">
        <f t="shared" si="467"/>
        <v>3.9194999999999998</v>
      </c>
      <c r="O1975" s="9">
        <f t="shared" si="468"/>
        <v>3.7090000000000001</v>
      </c>
      <c r="P1975" s="9">
        <f t="shared" si="469"/>
        <v>3.663583333333333</v>
      </c>
      <c r="Q1975" s="9">
        <f t="shared" si="470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x14ac:dyDescent="0.2">
      <c r="A1976">
        <f t="shared" si="471"/>
        <v>4</v>
      </c>
      <c r="B1976">
        <f t="shared" si="472"/>
        <v>11</v>
      </c>
      <c r="C1976" s="1">
        <v>36832</v>
      </c>
      <c r="D1976">
        <f t="shared" si="473"/>
        <v>11</v>
      </c>
      <c r="E1976">
        <f t="shared" si="474"/>
        <v>2000</v>
      </c>
      <c r="F1976" s="15"/>
      <c r="G1976" s="16">
        <f t="shared" si="463"/>
        <v>-0.3329999999999993</v>
      </c>
      <c r="H1976" s="16">
        <f t="shared" si="464"/>
        <v>-0.22608333333333386</v>
      </c>
      <c r="I1976" s="16">
        <f t="shared" si="465"/>
        <v>-0.55908333333333315</v>
      </c>
      <c r="J1976" s="7">
        <f>VLOOKUP(C1976,'Nymex hist.'!A:B,2,0)</f>
        <v>4.76</v>
      </c>
      <c r="K1976" s="7"/>
      <c r="L1976" s="7"/>
      <c r="M1976" s="9">
        <f t="shared" si="466"/>
        <v>4.3342499999999999</v>
      </c>
      <c r="N1976" s="9">
        <f t="shared" si="467"/>
        <v>4.0012500000000006</v>
      </c>
      <c r="O1976" s="9">
        <f t="shared" si="468"/>
        <v>3.7751666666666668</v>
      </c>
      <c r="P1976" s="9">
        <f t="shared" si="469"/>
        <v>3.7251666666666661</v>
      </c>
      <c r="Q1976" s="9">
        <f t="shared" si="470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x14ac:dyDescent="0.2">
      <c r="A1977">
        <f t="shared" si="471"/>
        <v>5</v>
      </c>
      <c r="B1977">
        <f t="shared" si="472"/>
        <v>11</v>
      </c>
      <c r="C1977" s="1">
        <v>36833</v>
      </c>
      <c r="D1977">
        <f t="shared" si="473"/>
        <v>11</v>
      </c>
      <c r="E1977">
        <f t="shared" si="474"/>
        <v>2000</v>
      </c>
      <c r="F1977" s="15"/>
      <c r="G1977" s="16">
        <f t="shared" si="463"/>
        <v>-0.37200000000000077</v>
      </c>
      <c r="H1977" s="16">
        <f t="shared" si="464"/>
        <v>-0.2494999999999985</v>
      </c>
      <c r="I1977" s="16">
        <f t="shared" si="465"/>
        <v>-0.62149999999999928</v>
      </c>
      <c r="J1977" s="7">
        <f>VLOOKUP(C1977,'Nymex hist.'!A:B,2,0)</f>
        <v>4.931</v>
      </c>
      <c r="K1977" s="7"/>
      <c r="L1977" s="7"/>
      <c r="M1977" s="9">
        <f t="shared" si="466"/>
        <v>4.4604999999999997</v>
      </c>
      <c r="N1977" s="9">
        <f t="shared" si="467"/>
        <v>4.0884999999999989</v>
      </c>
      <c r="O1977" s="9">
        <f t="shared" si="468"/>
        <v>3.8390000000000004</v>
      </c>
      <c r="P1977" s="9">
        <f t="shared" si="469"/>
        <v>3.7904999999999998</v>
      </c>
      <c r="Q1977" s="9">
        <f t="shared" si="470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x14ac:dyDescent="0.2">
      <c r="A1978">
        <f t="shared" si="471"/>
        <v>1</v>
      </c>
      <c r="B1978">
        <f t="shared" si="472"/>
        <v>11</v>
      </c>
      <c r="C1978" s="1">
        <v>36836</v>
      </c>
      <c r="D1978">
        <f t="shared" si="473"/>
        <v>11</v>
      </c>
      <c r="E1978">
        <f t="shared" si="474"/>
        <v>2000</v>
      </c>
      <c r="F1978" s="15"/>
      <c r="G1978" s="16">
        <f t="shared" si="463"/>
        <v>-0.32974999999999977</v>
      </c>
      <c r="H1978" s="16">
        <f t="shared" si="464"/>
        <v>-0.23075000000000045</v>
      </c>
      <c r="I1978" s="16">
        <f t="shared" si="465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6"/>
        <v>4.4204999999999997</v>
      </c>
      <c r="N1978" s="9">
        <f t="shared" si="467"/>
        <v>4.0907499999999999</v>
      </c>
      <c r="O1978" s="9">
        <f t="shared" si="468"/>
        <v>3.8599999999999994</v>
      </c>
      <c r="P1978" s="9">
        <f t="shared" si="469"/>
        <v>3.8115000000000006</v>
      </c>
      <c r="Q1978" s="9">
        <f t="shared" si="470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x14ac:dyDescent="0.2">
      <c r="A1979">
        <f t="shared" si="471"/>
        <v>2</v>
      </c>
      <c r="B1979">
        <f t="shared" si="472"/>
        <v>11</v>
      </c>
      <c r="C1979" s="1">
        <v>36837</v>
      </c>
      <c r="D1979">
        <f t="shared" si="473"/>
        <v>11</v>
      </c>
      <c r="E1979">
        <f t="shared" si="474"/>
        <v>2000</v>
      </c>
      <c r="F1979" s="15"/>
      <c r="G1979" s="16">
        <f t="shared" si="463"/>
        <v>-0.38566666666666638</v>
      </c>
      <c r="H1979" s="16">
        <f t="shared" si="464"/>
        <v>-0.24049999999999949</v>
      </c>
      <c r="I1979" s="16">
        <f t="shared" si="465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6"/>
        <v>4.6081666666666665</v>
      </c>
      <c r="N1979" s="9">
        <f t="shared" si="467"/>
        <v>4.2225000000000001</v>
      </c>
      <c r="O1979" s="9">
        <f t="shared" si="468"/>
        <v>3.9820000000000007</v>
      </c>
      <c r="P1979" s="9">
        <f t="shared" si="469"/>
        <v>3.9336666666666669</v>
      </c>
      <c r="Q1979" s="9">
        <f t="shared" si="470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x14ac:dyDescent="0.2">
      <c r="A1980">
        <f t="shared" si="471"/>
        <v>3</v>
      </c>
      <c r="B1980">
        <f t="shared" si="472"/>
        <v>11</v>
      </c>
      <c r="C1980" s="1">
        <v>36838</v>
      </c>
      <c r="D1980">
        <f t="shared" si="473"/>
        <v>11</v>
      </c>
      <c r="E1980">
        <f t="shared" si="474"/>
        <v>2000</v>
      </c>
      <c r="F1980" s="15"/>
      <c r="G1980" s="16">
        <f t="shared" si="463"/>
        <v>-0.43941666666666546</v>
      </c>
      <c r="H1980" s="16">
        <f t="shared" si="464"/>
        <v>-0.25008333333333521</v>
      </c>
      <c r="I1980" s="16">
        <f t="shared" si="465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6"/>
        <v>4.7639166666666668</v>
      </c>
      <c r="N1980" s="9">
        <f t="shared" si="467"/>
        <v>4.3245000000000013</v>
      </c>
      <c r="O1980" s="9">
        <f t="shared" si="468"/>
        <v>4.0744166666666661</v>
      </c>
      <c r="P1980" s="9">
        <f t="shared" si="469"/>
        <v>4.0210833333333325</v>
      </c>
      <c r="Q1980" s="9">
        <f t="shared" si="470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x14ac:dyDescent="0.2">
      <c r="A1981">
        <f t="shared" si="471"/>
        <v>4</v>
      </c>
      <c r="B1981">
        <f t="shared" si="472"/>
        <v>11</v>
      </c>
      <c r="C1981" s="1">
        <v>36839</v>
      </c>
      <c r="D1981">
        <f t="shared" si="473"/>
        <v>11</v>
      </c>
      <c r="E1981">
        <f t="shared" si="474"/>
        <v>2000</v>
      </c>
      <c r="F1981" s="15"/>
      <c r="G1981" s="16">
        <f t="shared" si="463"/>
        <v>-0.50558333333333216</v>
      </c>
      <c r="H1981" s="16">
        <f t="shared" si="464"/>
        <v>-0.26825000000000054</v>
      </c>
      <c r="I1981" s="16">
        <f t="shared" si="465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6"/>
        <v>4.7587499999999991</v>
      </c>
      <c r="N1981" s="9">
        <f t="shared" si="467"/>
        <v>4.253166666666667</v>
      </c>
      <c r="O1981" s="9">
        <f t="shared" si="468"/>
        <v>3.9849166666666664</v>
      </c>
      <c r="P1981" s="9">
        <f t="shared" si="469"/>
        <v>3.9315833333333337</v>
      </c>
      <c r="Q1981" s="9">
        <f t="shared" si="470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x14ac:dyDescent="0.2">
      <c r="A1982">
        <f t="shared" si="471"/>
        <v>5</v>
      </c>
      <c r="B1982">
        <f t="shared" si="472"/>
        <v>11</v>
      </c>
      <c r="C1982" s="1">
        <v>36840</v>
      </c>
      <c r="D1982">
        <f t="shared" si="473"/>
        <v>11</v>
      </c>
      <c r="E1982">
        <f t="shared" si="474"/>
        <v>2000</v>
      </c>
      <c r="F1982" s="15"/>
      <c r="G1982" s="16">
        <f t="shared" si="463"/>
        <v>-0.50608333333333277</v>
      </c>
      <c r="H1982" s="16">
        <f t="shared" si="464"/>
        <v>-0.25258333333333249</v>
      </c>
      <c r="I1982" s="16">
        <f t="shared" si="465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6"/>
        <v>4.6733333333333329</v>
      </c>
      <c r="N1982" s="9">
        <f t="shared" si="467"/>
        <v>4.1672500000000001</v>
      </c>
      <c r="O1982" s="9">
        <f t="shared" si="468"/>
        <v>3.9146666666666676</v>
      </c>
      <c r="P1982" s="9">
        <f t="shared" si="469"/>
        <v>3.8613333333333331</v>
      </c>
      <c r="Q1982" s="9">
        <f t="shared" si="470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x14ac:dyDescent="0.2">
      <c r="A1983">
        <f t="shared" si="471"/>
        <v>1</v>
      </c>
      <c r="B1983">
        <f t="shared" si="472"/>
        <v>11</v>
      </c>
      <c r="C1983" s="1">
        <v>36843</v>
      </c>
      <c r="D1983">
        <f t="shared" si="473"/>
        <v>11</v>
      </c>
      <c r="E1983">
        <f t="shared" si="474"/>
        <v>2000</v>
      </c>
      <c r="F1983" s="15"/>
      <c r="G1983" s="16">
        <f t="shared" si="463"/>
        <v>-0.58133333333333326</v>
      </c>
      <c r="H1983" s="16">
        <f t="shared" si="464"/>
        <v>-0.31566666666666698</v>
      </c>
      <c r="I1983" s="16">
        <f t="shared" si="465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6"/>
        <v>4.7374166666666664</v>
      </c>
      <c r="N1983" s="9">
        <f t="shared" si="467"/>
        <v>4.1560833333333331</v>
      </c>
      <c r="O1983" s="9">
        <f t="shared" si="468"/>
        <v>3.8404166666666661</v>
      </c>
      <c r="P1983" s="9">
        <f t="shared" si="469"/>
        <v>3.7870833333333334</v>
      </c>
      <c r="Q1983" s="9">
        <f t="shared" si="470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x14ac:dyDescent="0.2">
      <c r="A1984">
        <f t="shared" si="471"/>
        <v>2</v>
      </c>
      <c r="B1984">
        <f t="shared" si="472"/>
        <v>11</v>
      </c>
      <c r="C1984" s="1">
        <v>36844</v>
      </c>
      <c r="D1984">
        <f t="shared" si="473"/>
        <v>11</v>
      </c>
      <c r="E1984">
        <f t="shared" si="474"/>
        <v>2000</v>
      </c>
      <c r="F1984" s="15"/>
      <c r="G1984" s="16">
        <f t="shared" si="463"/>
        <v>-0.62849999999999895</v>
      </c>
      <c r="H1984" s="16">
        <f t="shared" si="464"/>
        <v>-0.30825000000000058</v>
      </c>
      <c r="I1984" s="16">
        <f t="shared" si="465"/>
        <v>-0.93674999999999953</v>
      </c>
      <c r="J1984" s="7">
        <f>VLOOKUP(C1984,'Nymex hist.'!A:B,2,0)</f>
        <v>6.016</v>
      </c>
      <c r="K1984" s="7"/>
      <c r="L1984" s="7"/>
      <c r="M1984" s="9">
        <f t="shared" si="466"/>
        <v>4.898416666666666</v>
      </c>
      <c r="N1984" s="9">
        <f t="shared" si="467"/>
        <v>4.269916666666667</v>
      </c>
      <c r="O1984" s="9">
        <f t="shared" si="468"/>
        <v>3.9616666666666664</v>
      </c>
      <c r="P1984" s="9">
        <f t="shared" si="469"/>
        <v>3.898333333333333</v>
      </c>
      <c r="Q1984" s="9">
        <f t="shared" si="470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x14ac:dyDescent="0.2">
      <c r="A1985">
        <f t="shared" si="471"/>
        <v>3</v>
      </c>
      <c r="B1985">
        <f t="shared" si="472"/>
        <v>11</v>
      </c>
      <c r="C1985" s="1">
        <v>36845</v>
      </c>
      <c r="D1985">
        <f t="shared" si="473"/>
        <v>11</v>
      </c>
      <c r="E1985">
        <f t="shared" si="474"/>
        <v>2000</v>
      </c>
      <c r="F1985" s="15"/>
      <c r="G1985" s="16">
        <f t="shared" si="463"/>
        <v>-0.68916666666666693</v>
      </c>
      <c r="H1985" s="16">
        <f t="shared" si="464"/>
        <v>-0.3199999999999994</v>
      </c>
      <c r="I1985" s="16">
        <f t="shared" si="465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6"/>
        <v>4.9999166666666666</v>
      </c>
      <c r="N1985" s="9">
        <f t="shared" si="467"/>
        <v>4.3107499999999996</v>
      </c>
      <c r="O1985" s="9">
        <f t="shared" si="468"/>
        <v>3.9907500000000002</v>
      </c>
      <c r="P1985" s="9">
        <f t="shared" si="469"/>
        <v>3.9276666666666666</v>
      </c>
      <c r="Q1985" s="9">
        <f t="shared" si="470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x14ac:dyDescent="0.2">
      <c r="A1986">
        <f t="shared" si="471"/>
        <v>4</v>
      </c>
      <c r="B1986">
        <f t="shared" si="472"/>
        <v>11</v>
      </c>
      <c r="C1986" s="1">
        <v>36846</v>
      </c>
      <c r="D1986">
        <f t="shared" si="473"/>
        <v>11</v>
      </c>
      <c r="E1986">
        <f t="shared" si="474"/>
        <v>2000</v>
      </c>
      <c r="F1986" s="15"/>
      <c r="G1986" s="16">
        <f t="shared" si="463"/>
        <v>-0.59524999999999917</v>
      </c>
      <c r="H1986" s="16">
        <f t="shared" si="464"/>
        <v>-0.27800000000000002</v>
      </c>
      <c r="I1986" s="16">
        <f t="shared" si="465"/>
        <v>-0.87324999999999919</v>
      </c>
      <c r="J1986" s="7">
        <f>VLOOKUP(C1986,'Nymex hist.'!A:B,2,0)</f>
        <v>5.798</v>
      </c>
      <c r="K1986" s="7"/>
      <c r="L1986" s="7"/>
      <c r="M1986" s="9">
        <f t="shared" si="466"/>
        <v>4.720416666666666</v>
      </c>
      <c r="N1986" s="9">
        <f t="shared" si="467"/>
        <v>4.1251666666666669</v>
      </c>
      <c r="O1986" s="9">
        <f t="shared" si="468"/>
        <v>3.8471666666666668</v>
      </c>
      <c r="P1986" s="9">
        <f t="shared" si="469"/>
        <v>3.7992499999999993</v>
      </c>
      <c r="Q1986" s="9">
        <f t="shared" si="470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x14ac:dyDescent="0.2">
      <c r="A1987">
        <f t="shared" si="471"/>
        <v>5</v>
      </c>
      <c r="B1987">
        <f t="shared" si="472"/>
        <v>11</v>
      </c>
      <c r="C1987" s="1">
        <v>36847</v>
      </c>
      <c r="D1987">
        <f t="shared" si="473"/>
        <v>11</v>
      </c>
      <c r="E1987">
        <f t="shared" si="474"/>
        <v>2000</v>
      </c>
      <c r="F1987" s="15"/>
      <c r="G1987" s="16">
        <f t="shared" si="463"/>
        <v>-0.66958333333333275</v>
      </c>
      <c r="H1987" s="16">
        <f t="shared" si="464"/>
        <v>-0.29266666666666685</v>
      </c>
      <c r="I1987" s="16">
        <f t="shared" si="465"/>
        <v>-0.96224999999999961</v>
      </c>
      <c r="J1987" s="7">
        <f>VLOOKUP(C1987,'Nymex hist.'!A:B,2,0)</f>
        <v>6.1</v>
      </c>
      <c r="K1987" s="7"/>
      <c r="L1987" s="7"/>
      <c r="M1987" s="9">
        <f t="shared" si="466"/>
        <v>4.8134166666666669</v>
      </c>
      <c r="N1987" s="9">
        <f t="shared" si="467"/>
        <v>4.1438333333333341</v>
      </c>
      <c r="O1987" s="9">
        <f t="shared" si="468"/>
        <v>3.8511666666666673</v>
      </c>
      <c r="P1987" s="9">
        <f t="shared" si="469"/>
        <v>3.8028333333333335</v>
      </c>
      <c r="Q1987" s="9">
        <f t="shared" si="470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x14ac:dyDescent="0.2">
      <c r="A1988">
        <f t="shared" si="471"/>
        <v>1</v>
      </c>
      <c r="B1988">
        <f t="shared" si="472"/>
        <v>11</v>
      </c>
      <c r="C1988" s="1">
        <v>36850</v>
      </c>
      <c r="D1988">
        <f t="shared" si="473"/>
        <v>11</v>
      </c>
      <c r="E1988">
        <f t="shared" si="474"/>
        <v>2000</v>
      </c>
      <c r="F1988" s="15"/>
      <c r="G1988" s="16">
        <f t="shared" si="463"/>
        <v>-0.73224999999999874</v>
      </c>
      <c r="H1988" s="16">
        <f t="shared" si="464"/>
        <v>-0.30558333333333509</v>
      </c>
      <c r="I1988" s="16">
        <f t="shared" si="465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6"/>
        <v>4.8540000000000001</v>
      </c>
      <c r="N1988" s="9">
        <f t="shared" si="467"/>
        <v>4.1217500000000014</v>
      </c>
      <c r="O1988" s="9">
        <f t="shared" si="468"/>
        <v>3.8161666666666663</v>
      </c>
      <c r="P1988" s="9">
        <f t="shared" si="469"/>
        <v>3.7678333333333338</v>
      </c>
      <c r="Q1988" s="9">
        <f t="shared" si="470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x14ac:dyDescent="0.2">
      <c r="A1989">
        <f t="shared" si="471"/>
        <v>2</v>
      </c>
      <c r="B1989">
        <f t="shared" si="472"/>
        <v>11</v>
      </c>
      <c r="C1989" s="1">
        <v>36851</v>
      </c>
      <c r="D1989">
        <f t="shared" si="473"/>
        <v>11</v>
      </c>
      <c r="E1989">
        <f t="shared" si="474"/>
        <v>2000</v>
      </c>
      <c r="F1989" s="15"/>
      <c r="G1989" s="16">
        <f t="shared" ref="G1989:G2052" si="475">N1989-M1989</f>
        <v>-0.81533333333333413</v>
      </c>
      <c r="H1989" s="16">
        <f t="shared" ref="H1989:H2052" si="476">O1989-N1989</f>
        <v>-0.31391666666666618</v>
      </c>
      <c r="I1989" s="16">
        <f t="shared" ref="I1989:I2052" si="477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8">SUMIF($S$3:$FQ$3,$E1989+1,$S1989:$FQ1989)/COUNTIF($S$3:$FQ$3,$E1989+1)</f>
        <v>4.937333333333334</v>
      </c>
      <c r="N1989" s="9">
        <f t="shared" ref="N1989:N2052" si="479">SUMIF($S$3:$FQ$3,$E1989+2,$S1989:$FQ1989)/COUNTIF($S$3:$FQ$3,$E1989+2)</f>
        <v>4.1219999999999999</v>
      </c>
      <c r="O1989" s="9">
        <f t="shared" ref="O1989:O2052" si="480">SUMIF($S$3:$FQ$3,$E1989+3,$S1989:$FQ1989)/COUNTIF($S$3:$FQ$3,$E1989+3)</f>
        <v>3.8080833333333337</v>
      </c>
      <c r="P1989" s="9">
        <f t="shared" ref="P1989:P2052" si="481">SUMIF($S$3:$FQ$3,$E1989+4,$S1989:$FQ1989)/COUNTIF($S$3:$FQ$3,$E1989+4)</f>
        <v>3.7597499999999999</v>
      </c>
      <c r="Q1989" s="9">
        <f t="shared" ref="Q1989:Q2014" si="482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x14ac:dyDescent="0.2">
      <c r="A1990">
        <f t="shared" ref="A1990:A2053" si="483">WEEKDAY(C1990,2)</f>
        <v>3</v>
      </c>
      <c r="B1990">
        <f t="shared" ref="B1990:B2053" si="484">MONTH(C1990)</f>
        <v>11</v>
      </c>
      <c r="C1990" s="1">
        <v>36852</v>
      </c>
      <c r="D1990">
        <f t="shared" ref="D1990:D2053" si="485">MONTH(R1990)</f>
        <v>11</v>
      </c>
      <c r="E1990">
        <f t="shared" ref="E1990:E2053" si="486">YEAR(R1990)</f>
        <v>2000</v>
      </c>
      <c r="F1990" s="15"/>
      <c r="G1990" s="16">
        <f t="shared" si="475"/>
        <v>-0.88383333333333347</v>
      </c>
      <c r="H1990" s="16">
        <f t="shared" si="476"/>
        <v>-0.32266666666666621</v>
      </c>
      <c r="I1990" s="16">
        <f t="shared" si="477"/>
        <v>-1.2064999999999997</v>
      </c>
      <c r="J1990" s="7">
        <f>VLOOKUP(C1990,'Nymex hist.'!A:B,2,0)</f>
        <v>6.577</v>
      </c>
      <c r="K1990" s="7"/>
      <c r="L1990" s="7"/>
      <c r="M1990" s="9">
        <f t="shared" si="478"/>
        <v>5.0045833333333336</v>
      </c>
      <c r="N1990" s="9">
        <f t="shared" si="479"/>
        <v>4.1207500000000001</v>
      </c>
      <c r="O1990" s="9">
        <f t="shared" si="480"/>
        <v>3.7980833333333339</v>
      </c>
      <c r="P1990" s="9">
        <f t="shared" si="481"/>
        <v>3.7497500000000001</v>
      </c>
      <c r="Q1990" s="9">
        <f t="shared" si="482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x14ac:dyDescent="0.2">
      <c r="A1991">
        <f t="shared" si="483"/>
        <v>1</v>
      </c>
      <c r="B1991">
        <f t="shared" si="484"/>
        <v>11</v>
      </c>
      <c r="C1991" s="1">
        <v>36857</v>
      </c>
      <c r="D1991">
        <f t="shared" si="485"/>
        <v>11</v>
      </c>
      <c r="E1991">
        <f t="shared" si="486"/>
        <v>2000</v>
      </c>
      <c r="F1991" s="15"/>
      <c r="G1991" s="16">
        <f t="shared" si="475"/>
        <v>-0.84008333333333418</v>
      </c>
      <c r="H1991" s="16">
        <f t="shared" si="476"/>
        <v>-0.32208333333333394</v>
      </c>
      <c r="I1991" s="16">
        <f t="shared" si="477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8"/>
        <v>5.050250000000001</v>
      </c>
      <c r="N1991" s="9">
        <f t="shared" si="479"/>
        <v>4.2101666666666668</v>
      </c>
      <c r="O1991" s="9">
        <f t="shared" si="480"/>
        <v>3.8880833333333329</v>
      </c>
      <c r="P1991" s="9">
        <f t="shared" si="481"/>
        <v>3.8397500000000004</v>
      </c>
      <c r="Q1991" s="9">
        <f t="shared" si="482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x14ac:dyDescent="0.2">
      <c r="A1992">
        <f t="shared" si="483"/>
        <v>2</v>
      </c>
      <c r="B1992">
        <f t="shared" si="484"/>
        <v>11</v>
      </c>
      <c r="C1992" s="1">
        <v>36858</v>
      </c>
      <c r="D1992">
        <f t="shared" si="485"/>
        <v>11</v>
      </c>
      <c r="E1992">
        <f t="shared" si="486"/>
        <v>2000</v>
      </c>
      <c r="F1992" s="15"/>
      <c r="G1992" s="16">
        <f t="shared" si="475"/>
        <v>-0.7531666666666661</v>
      </c>
      <c r="H1992" s="16">
        <f t="shared" si="476"/>
        <v>-0.31249999999999956</v>
      </c>
      <c r="I1992" s="16">
        <f t="shared" si="477"/>
        <v>-1.0656666666666657</v>
      </c>
      <c r="J1992" s="7">
        <f>VLOOKUP(C1992,'Nymex hist.'!A:B,2,0)</f>
        <v>6.016</v>
      </c>
      <c r="K1992" s="7"/>
      <c r="L1992" s="7"/>
      <c r="M1992" s="9">
        <f t="shared" si="478"/>
        <v>4.9893333333333327</v>
      </c>
      <c r="N1992" s="9">
        <f t="shared" si="479"/>
        <v>4.2361666666666666</v>
      </c>
      <c r="O1992" s="9">
        <f t="shared" si="480"/>
        <v>3.9236666666666671</v>
      </c>
      <c r="P1992" s="9">
        <f t="shared" si="481"/>
        <v>3.8707499999999997</v>
      </c>
      <c r="Q1992" s="9">
        <f t="shared" si="482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x14ac:dyDescent="0.2">
      <c r="A1993">
        <f t="shared" si="483"/>
        <v>3</v>
      </c>
      <c r="B1993">
        <f t="shared" si="484"/>
        <v>11</v>
      </c>
      <c r="C1993" s="1">
        <v>36859</v>
      </c>
      <c r="D1993">
        <f t="shared" si="485"/>
        <v>11</v>
      </c>
      <c r="E1993">
        <f t="shared" si="486"/>
        <v>2000</v>
      </c>
      <c r="F1993" s="15"/>
      <c r="G1993" s="16">
        <f t="shared" si="475"/>
        <v>-0.76174999999999837</v>
      </c>
      <c r="H1993" s="16">
        <f t="shared" si="476"/>
        <v>-0.32466666666666733</v>
      </c>
      <c r="I1993" s="16">
        <f t="shared" si="477"/>
        <v>-1.0864166666666657</v>
      </c>
      <c r="J1993" s="7">
        <f>VLOOKUP(C1993,'Nymex hist.'!A:B,2,0)</f>
        <v>6.181</v>
      </c>
      <c r="K1993" s="7"/>
      <c r="L1993" s="7"/>
      <c r="M1993" s="9">
        <f t="shared" si="478"/>
        <v>5.0082499999999994</v>
      </c>
      <c r="N1993" s="9">
        <f t="shared" si="479"/>
        <v>4.2465000000000011</v>
      </c>
      <c r="O1993" s="9">
        <f t="shared" si="480"/>
        <v>3.9218333333333337</v>
      </c>
      <c r="P1993" s="9">
        <f t="shared" si="481"/>
        <v>3.8664166666666673</v>
      </c>
      <c r="Q1993" s="9">
        <f t="shared" si="482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x14ac:dyDescent="0.2">
      <c r="A1994">
        <f t="shared" si="483"/>
        <v>4</v>
      </c>
      <c r="B1994">
        <f t="shared" si="484"/>
        <v>11</v>
      </c>
      <c r="C1994" s="1">
        <v>36860</v>
      </c>
      <c r="D1994">
        <f t="shared" si="485"/>
        <v>11</v>
      </c>
      <c r="E1994">
        <f t="shared" si="486"/>
        <v>2000</v>
      </c>
      <c r="F1994" s="15"/>
      <c r="G1994" s="16">
        <f t="shared" si="475"/>
        <v>-0.87483333333333313</v>
      </c>
      <c r="H1994" s="16">
        <f t="shared" si="476"/>
        <v>-0.35291666666666721</v>
      </c>
      <c r="I1994" s="16">
        <f t="shared" si="477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8"/>
        <v>5.2385833333333336</v>
      </c>
      <c r="N1994" s="9">
        <f t="shared" si="479"/>
        <v>4.3637500000000005</v>
      </c>
      <c r="O1994" s="9">
        <f t="shared" si="480"/>
        <v>4.0108333333333333</v>
      </c>
      <c r="P1994" s="9">
        <f t="shared" si="481"/>
        <v>3.9570833333333328</v>
      </c>
      <c r="Q1994" s="9">
        <f t="shared" si="482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x14ac:dyDescent="0.2">
      <c r="A1995">
        <f t="shared" si="483"/>
        <v>5</v>
      </c>
      <c r="B1995">
        <f t="shared" si="484"/>
        <v>12</v>
      </c>
      <c r="C1995" s="1">
        <v>36861</v>
      </c>
      <c r="D1995">
        <f t="shared" si="485"/>
        <v>12</v>
      </c>
      <c r="E1995">
        <f t="shared" si="486"/>
        <v>2000</v>
      </c>
      <c r="F1995" s="15"/>
      <c r="G1995" s="16">
        <f t="shared" si="475"/>
        <v>-0.90066666666666606</v>
      </c>
      <c r="H1995" s="16">
        <f t="shared" si="476"/>
        <v>-0.3923333333333332</v>
      </c>
      <c r="I1995" s="16">
        <f t="shared" si="477"/>
        <v>-1.2929999999999993</v>
      </c>
      <c r="J1995" s="7">
        <f>VLOOKUP(C1995,'Nymex hist.'!A:B,2,0)</f>
        <v>6.673</v>
      </c>
      <c r="K1995" s="7"/>
      <c r="L1995" s="7"/>
      <c r="M1995" s="9">
        <f t="shared" si="478"/>
        <v>5.3610833333333332</v>
      </c>
      <c r="N1995" s="9">
        <f t="shared" si="479"/>
        <v>4.4604166666666671</v>
      </c>
      <c r="O1995" s="9">
        <f t="shared" si="480"/>
        <v>4.0680833333333339</v>
      </c>
      <c r="P1995" s="9">
        <f t="shared" si="481"/>
        <v>4.0147500000000003</v>
      </c>
      <c r="Q1995" s="9">
        <f t="shared" si="482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x14ac:dyDescent="0.2">
      <c r="A1996">
        <f t="shared" si="483"/>
        <v>1</v>
      </c>
      <c r="B1996">
        <f t="shared" si="484"/>
        <v>12</v>
      </c>
      <c r="C1996" s="1">
        <v>36864</v>
      </c>
      <c r="D1996">
        <f t="shared" si="485"/>
        <v>12</v>
      </c>
      <c r="E1996">
        <f t="shared" si="486"/>
        <v>2000</v>
      </c>
      <c r="F1996" s="15"/>
      <c r="G1996" s="16">
        <f t="shared" si="475"/>
        <v>-1.1317499999999994</v>
      </c>
      <c r="H1996" s="16">
        <f t="shared" si="476"/>
        <v>-0.47508333333333397</v>
      </c>
      <c r="I1996" s="16">
        <f t="shared" si="477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8"/>
        <v>5.6905000000000001</v>
      </c>
      <c r="N1996" s="9">
        <f t="shared" si="479"/>
        <v>4.5587500000000007</v>
      </c>
      <c r="O1996" s="9">
        <f t="shared" si="480"/>
        <v>4.0836666666666668</v>
      </c>
      <c r="P1996" s="9">
        <f t="shared" si="481"/>
        <v>4.0111666666666661</v>
      </c>
      <c r="Q1996" s="9">
        <f t="shared" si="482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x14ac:dyDescent="0.2">
      <c r="A1997">
        <f t="shared" si="483"/>
        <v>2</v>
      </c>
      <c r="B1997">
        <f t="shared" si="484"/>
        <v>12</v>
      </c>
      <c r="C1997" s="1">
        <v>36865</v>
      </c>
      <c r="D1997">
        <f t="shared" si="485"/>
        <v>12</v>
      </c>
      <c r="E1997">
        <f t="shared" si="486"/>
        <v>2000</v>
      </c>
      <c r="F1997" s="15"/>
      <c r="G1997" s="16">
        <f t="shared" si="475"/>
        <v>-1.128333333333333</v>
      </c>
      <c r="H1997" s="16">
        <f t="shared" si="476"/>
        <v>-0.45283333333333298</v>
      </c>
      <c r="I1997" s="16">
        <f t="shared" si="477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8"/>
        <v>5.5549166666666663</v>
      </c>
      <c r="N1997" s="9">
        <f t="shared" si="479"/>
        <v>4.4265833333333333</v>
      </c>
      <c r="O1997" s="9">
        <f t="shared" si="480"/>
        <v>3.9737500000000003</v>
      </c>
      <c r="P1997" s="9">
        <f t="shared" si="481"/>
        <v>3.9012499999999997</v>
      </c>
      <c r="Q1997" s="9">
        <f t="shared" si="482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x14ac:dyDescent="0.2">
      <c r="A1998">
        <f t="shared" si="483"/>
        <v>3</v>
      </c>
      <c r="B1998">
        <f t="shared" si="484"/>
        <v>12</v>
      </c>
      <c r="C1998" s="1">
        <v>36866</v>
      </c>
      <c r="D1998">
        <f t="shared" si="485"/>
        <v>12</v>
      </c>
      <c r="E1998">
        <f t="shared" si="486"/>
        <v>2000</v>
      </c>
      <c r="F1998" s="15"/>
      <c r="G1998" s="16">
        <f t="shared" si="475"/>
        <v>-1.4404999999999983</v>
      </c>
      <c r="H1998" s="16">
        <f t="shared" si="476"/>
        <v>-0.46450000000000014</v>
      </c>
      <c r="I1998" s="16">
        <f t="shared" si="477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8"/>
        <v>5.9067499999999988</v>
      </c>
      <c r="N1998" s="9">
        <f t="shared" si="479"/>
        <v>4.4662500000000005</v>
      </c>
      <c r="O1998" s="9">
        <f t="shared" si="480"/>
        <v>4.0017500000000004</v>
      </c>
      <c r="P1998" s="9">
        <f t="shared" si="481"/>
        <v>3.9092500000000001</v>
      </c>
      <c r="Q1998" s="9">
        <f t="shared" si="482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x14ac:dyDescent="0.2">
      <c r="A1999">
        <f t="shared" si="483"/>
        <v>4</v>
      </c>
      <c r="B1999">
        <f t="shared" si="484"/>
        <v>12</v>
      </c>
      <c r="C1999" s="1">
        <v>36867</v>
      </c>
      <c r="D1999">
        <f t="shared" si="485"/>
        <v>12</v>
      </c>
      <c r="E1999">
        <f t="shared" si="486"/>
        <v>2000</v>
      </c>
      <c r="F1999" s="15"/>
      <c r="G1999" s="16">
        <f t="shared" si="475"/>
        <v>-1.3875833333333318</v>
      </c>
      <c r="H1999" s="16">
        <f t="shared" si="476"/>
        <v>-0.46075000000000133</v>
      </c>
      <c r="I1999" s="16">
        <f t="shared" si="477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8"/>
        <v>5.7550833333333324</v>
      </c>
      <c r="N1999" s="9">
        <f t="shared" si="479"/>
        <v>4.3675000000000006</v>
      </c>
      <c r="O1999" s="9">
        <f t="shared" si="480"/>
        <v>3.9067499999999993</v>
      </c>
      <c r="P1999" s="9">
        <f t="shared" si="481"/>
        <v>3.8142500000000008</v>
      </c>
      <c r="Q1999" s="9">
        <f t="shared" si="482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x14ac:dyDescent="0.2">
      <c r="A2000">
        <f t="shared" si="483"/>
        <v>5</v>
      </c>
      <c r="B2000">
        <f t="shared" si="484"/>
        <v>12</v>
      </c>
      <c r="C2000" s="1">
        <v>36868</v>
      </c>
      <c r="D2000">
        <f t="shared" si="485"/>
        <v>12</v>
      </c>
      <c r="E2000">
        <f t="shared" si="486"/>
        <v>2000</v>
      </c>
      <c r="F2000" s="15"/>
      <c r="G2000" s="16">
        <f t="shared" si="475"/>
        <v>-1.4235833333333332</v>
      </c>
      <c r="H2000" s="16">
        <f t="shared" si="476"/>
        <v>-0.45741666666666658</v>
      </c>
      <c r="I2000" s="16">
        <f t="shared" si="477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8"/>
        <v>5.842083333333334</v>
      </c>
      <c r="N2000" s="9">
        <f t="shared" si="479"/>
        <v>4.4185000000000008</v>
      </c>
      <c r="O2000" s="9">
        <f t="shared" si="480"/>
        <v>3.9610833333333342</v>
      </c>
      <c r="P2000" s="9">
        <f t="shared" si="481"/>
        <v>3.8689999999999998</v>
      </c>
      <c r="Q2000" s="9">
        <f t="shared" si="482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x14ac:dyDescent="0.2">
      <c r="A2001">
        <f t="shared" si="483"/>
        <v>1</v>
      </c>
      <c r="B2001">
        <f t="shared" si="484"/>
        <v>12</v>
      </c>
      <c r="C2001" s="1">
        <v>36871</v>
      </c>
      <c r="D2001">
        <f t="shared" si="485"/>
        <v>12</v>
      </c>
      <c r="E2001">
        <f t="shared" si="486"/>
        <v>2000</v>
      </c>
      <c r="F2001" s="15"/>
      <c r="G2001" s="16">
        <f t="shared" si="475"/>
        <v>-1.8038333333333325</v>
      </c>
      <c r="H2001" s="16">
        <f t="shared" si="476"/>
        <v>-0.51116666666666655</v>
      </c>
      <c r="I2001" s="16">
        <f t="shared" si="477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8"/>
        <v>6.1942499999999994</v>
      </c>
      <c r="N2001" s="9">
        <f t="shared" si="479"/>
        <v>4.3904166666666669</v>
      </c>
      <c r="O2001" s="9">
        <f t="shared" si="480"/>
        <v>3.8792500000000003</v>
      </c>
      <c r="P2001" s="9">
        <f t="shared" si="481"/>
        <v>3.7867500000000001</v>
      </c>
      <c r="Q2001" s="9">
        <f t="shared" si="482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x14ac:dyDescent="0.2">
      <c r="A2002">
        <f t="shared" si="483"/>
        <v>2</v>
      </c>
      <c r="B2002">
        <f t="shared" si="484"/>
        <v>12</v>
      </c>
      <c r="C2002" s="1">
        <v>36872</v>
      </c>
      <c r="D2002">
        <f t="shared" si="485"/>
        <v>12</v>
      </c>
      <c r="E2002">
        <f t="shared" si="486"/>
        <v>2000</v>
      </c>
      <c r="F2002" s="15"/>
      <c r="G2002" s="16">
        <f t="shared" si="475"/>
        <v>-1.4899166666666668</v>
      </c>
      <c r="H2002" s="16">
        <f t="shared" si="476"/>
        <v>-0.49325000000000019</v>
      </c>
      <c r="I2002" s="16">
        <f t="shared" si="477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8"/>
        <v>5.7220000000000004</v>
      </c>
      <c r="N2002" s="9">
        <f t="shared" si="479"/>
        <v>4.2320833333333336</v>
      </c>
      <c r="O2002" s="9">
        <f t="shared" si="480"/>
        <v>3.7388333333333335</v>
      </c>
      <c r="P2002" s="9">
        <f t="shared" si="481"/>
        <v>3.6463333333333341</v>
      </c>
      <c r="Q2002" s="9">
        <f t="shared" si="482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x14ac:dyDescent="0.2">
      <c r="A2003">
        <f t="shared" si="483"/>
        <v>3</v>
      </c>
      <c r="B2003">
        <f t="shared" si="484"/>
        <v>12</v>
      </c>
      <c r="C2003" s="1">
        <v>36873</v>
      </c>
      <c r="D2003">
        <f t="shared" si="485"/>
        <v>12</v>
      </c>
      <c r="E2003">
        <f t="shared" si="486"/>
        <v>2000</v>
      </c>
      <c r="F2003" s="15"/>
      <c r="G2003" s="16">
        <f t="shared" si="475"/>
        <v>-1.3618333333333341</v>
      </c>
      <c r="H2003" s="16">
        <f t="shared" si="476"/>
        <v>-0.48350000000000026</v>
      </c>
      <c r="I2003" s="16">
        <f t="shared" si="477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8"/>
        <v>5.5661666666666676</v>
      </c>
      <c r="N2003" s="9">
        <f t="shared" si="479"/>
        <v>4.2043333333333335</v>
      </c>
      <c r="O2003" s="9">
        <f t="shared" si="480"/>
        <v>3.7208333333333332</v>
      </c>
      <c r="P2003" s="9">
        <f t="shared" si="481"/>
        <v>3.6283333333333334</v>
      </c>
      <c r="Q2003" s="9">
        <f t="shared" si="482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x14ac:dyDescent="0.2">
      <c r="A2004">
        <f t="shared" si="483"/>
        <v>4</v>
      </c>
      <c r="B2004">
        <f t="shared" si="484"/>
        <v>12</v>
      </c>
      <c r="C2004" s="1">
        <v>36874</v>
      </c>
      <c r="D2004">
        <f t="shared" si="485"/>
        <v>12</v>
      </c>
      <c r="E2004">
        <f t="shared" si="486"/>
        <v>2000</v>
      </c>
      <c r="F2004" s="15"/>
      <c r="G2004" s="16">
        <f t="shared" si="475"/>
        <v>-1.2904166666666672</v>
      </c>
      <c r="H2004" s="16">
        <f t="shared" si="476"/>
        <v>-0.49058333333333426</v>
      </c>
      <c r="I2004" s="16">
        <f t="shared" si="477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8"/>
        <v>5.624833333333334</v>
      </c>
      <c r="N2004" s="9">
        <f t="shared" si="479"/>
        <v>4.3344166666666668</v>
      </c>
      <c r="O2004" s="9">
        <f t="shared" si="480"/>
        <v>3.8438333333333325</v>
      </c>
      <c r="P2004" s="9">
        <f t="shared" si="481"/>
        <v>3.7513333333333336</v>
      </c>
      <c r="Q2004" s="9">
        <f t="shared" si="482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x14ac:dyDescent="0.2">
      <c r="A2005">
        <f t="shared" si="483"/>
        <v>5</v>
      </c>
      <c r="B2005">
        <f t="shared" si="484"/>
        <v>12</v>
      </c>
      <c r="C2005" s="1">
        <v>36875</v>
      </c>
      <c r="D2005">
        <f t="shared" si="485"/>
        <v>12</v>
      </c>
      <c r="E2005">
        <f t="shared" si="486"/>
        <v>2000</v>
      </c>
      <c r="F2005" s="15"/>
      <c r="G2005" s="16">
        <f t="shared" si="475"/>
        <v>-1.5507499999999999</v>
      </c>
      <c r="H2005" s="16">
        <f t="shared" si="476"/>
        <v>-0.5105833333333325</v>
      </c>
      <c r="I2005" s="16">
        <f t="shared" si="477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8"/>
        <v>5.9176666666666655</v>
      </c>
      <c r="N2005" s="9">
        <f t="shared" si="479"/>
        <v>4.3669166666666657</v>
      </c>
      <c r="O2005" s="9">
        <f t="shared" si="480"/>
        <v>3.8563333333333332</v>
      </c>
      <c r="P2005" s="9">
        <f t="shared" si="481"/>
        <v>3.7638333333333329</v>
      </c>
      <c r="Q2005" s="9">
        <f t="shared" si="482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x14ac:dyDescent="0.2">
      <c r="A2006">
        <f t="shared" si="483"/>
        <v>1</v>
      </c>
      <c r="B2006">
        <f t="shared" si="484"/>
        <v>12</v>
      </c>
      <c r="C2006" s="1">
        <v>36878</v>
      </c>
      <c r="D2006">
        <f t="shared" si="485"/>
        <v>12</v>
      </c>
      <c r="E2006">
        <f t="shared" si="486"/>
        <v>2000</v>
      </c>
      <c r="F2006" s="15"/>
      <c r="G2006" s="16">
        <f t="shared" si="475"/>
        <v>-1.5743333333333327</v>
      </c>
      <c r="H2006" s="16">
        <f t="shared" si="476"/>
        <v>-0.50500000000000078</v>
      </c>
      <c r="I2006" s="16">
        <f t="shared" si="477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8"/>
        <v>5.91425</v>
      </c>
      <c r="N2006" s="9">
        <f t="shared" si="479"/>
        <v>4.3399166666666673</v>
      </c>
      <c r="O2006" s="9">
        <f t="shared" si="480"/>
        <v>3.8349166666666665</v>
      </c>
      <c r="P2006" s="9">
        <f t="shared" si="481"/>
        <v>3.7424166666666667</v>
      </c>
      <c r="Q2006" s="9">
        <f t="shared" si="482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x14ac:dyDescent="0.2">
      <c r="A2007">
        <f t="shared" si="483"/>
        <v>2</v>
      </c>
      <c r="B2007">
        <f t="shared" si="484"/>
        <v>12</v>
      </c>
      <c r="C2007" s="1">
        <v>36879</v>
      </c>
      <c r="D2007">
        <f t="shared" si="485"/>
        <v>12</v>
      </c>
      <c r="E2007">
        <f t="shared" si="486"/>
        <v>2000</v>
      </c>
      <c r="F2007" s="15"/>
      <c r="G2007" s="16">
        <f t="shared" si="475"/>
        <v>-1.7052500000000004</v>
      </c>
      <c r="H2007" s="16">
        <f t="shared" si="476"/>
        <v>-0.50833333333333464</v>
      </c>
      <c r="I2007" s="16">
        <f t="shared" si="477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8"/>
        <v>6.0734166666666676</v>
      </c>
      <c r="N2007" s="9">
        <f t="shared" si="479"/>
        <v>4.3681666666666672</v>
      </c>
      <c r="O2007" s="9">
        <f t="shared" si="480"/>
        <v>3.8598333333333326</v>
      </c>
      <c r="P2007" s="9">
        <f t="shared" si="481"/>
        <v>3.746083333333333</v>
      </c>
      <c r="Q2007" s="9">
        <f t="shared" si="482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x14ac:dyDescent="0.2">
      <c r="A2008">
        <f t="shared" si="483"/>
        <v>3</v>
      </c>
      <c r="B2008">
        <f t="shared" si="484"/>
        <v>12</v>
      </c>
      <c r="C2008" s="1">
        <v>36880</v>
      </c>
      <c r="D2008">
        <f t="shared" si="485"/>
        <v>12</v>
      </c>
      <c r="E2008">
        <f t="shared" si="486"/>
        <v>2000</v>
      </c>
      <c r="F2008" s="15"/>
      <c r="G2008" s="16">
        <f t="shared" si="475"/>
        <v>-1.7416666666666671</v>
      </c>
      <c r="H2008" s="16">
        <f t="shared" si="476"/>
        <v>-0.50833333333333375</v>
      </c>
      <c r="I2008" s="16">
        <f t="shared" si="477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8"/>
        <v>6.124833333333334</v>
      </c>
      <c r="N2008" s="9">
        <f t="shared" si="479"/>
        <v>4.3831666666666669</v>
      </c>
      <c r="O2008" s="9">
        <f t="shared" si="480"/>
        <v>3.8748333333333331</v>
      </c>
      <c r="P2008" s="9">
        <f t="shared" si="481"/>
        <v>3.7610833333333331</v>
      </c>
      <c r="Q2008" s="9">
        <f t="shared" si="482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x14ac:dyDescent="0.2">
      <c r="A2009">
        <f t="shared" si="483"/>
        <v>4</v>
      </c>
      <c r="B2009">
        <f t="shared" si="484"/>
        <v>12</v>
      </c>
      <c r="C2009" s="1">
        <v>36881</v>
      </c>
      <c r="D2009">
        <f t="shared" si="485"/>
        <v>12</v>
      </c>
      <c r="E2009">
        <f t="shared" si="486"/>
        <v>2000</v>
      </c>
      <c r="F2009" s="15"/>
      <c r="G2009" s="16">
        <f t="shared" si="475"/>
        <v>-1.8447499999999994</v>
      </c>
      <c r="H2009" s="16">
        <f t="shared" si="476"/>
        <v>-0.5293333333333341</v>
      </c>
      <c r="I2009" s="16">
        <f t="shared" si="477"/>
        <v>-2.3740833333333335</v>
      </c>
      <c r="J2009" s="7">
        <f>VLOOKUP(C2009,'Nymex hist.'!A:B,2,0)</f>
        <v>9.83</v>
      </c>
      <c r="K2009" s="7"/>
      <c r="L2009" s="7"/>
      <c r="M2009" s="9">
        <f t="shared" si="478"/>
        <v>6.2904166666666663</v>
      </c>
      <c r="N2009" s="9">
        <f t="shared" si="479"/>
        <v>4.4456666666666669</v>
      </c>
      <c r="O2009" s="9">
        <f t="shared" si="480"/>
        <v>3.9163333333333328</v>
      </c>
      <c r="P2009" s="9">
        <f t="shared" si="481"/>
        <v>3.8025833333333332</v>
      </c>
      <c r="Q2009" s="9">
        <f t="shared" si="482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x14ac:dyDescent="0.2">
      <c r="A2010">
        <f t="shared" si="483"/>
        <v>5</v>
      </c>
      <c r="B2010">
        <f t="shared" si="484"/>
        <v>12</v>
      </c>
      <c r="C2010" s="1">
        <v>36882</v>
      </c>
      <c r="D2010">
        <f t="shared" si="485"/>
        <v>12</v>
      </c>
      <c r="E2010">
        <f t="shared" si="486"/>
        <v>2000</v>
      </c>
      <c r="F2010" s="15"/>
      <c r="G2010" s="16">
        <f t="shared" si="475"/>
        <v>-1.7820833333333344</v>
      </c>
      <c r="H2010" s="16">
        <f t="shared" si="476"/>
        <v>-0.52933333333333321</v>
      </c>
      <c r="I2010" s="16">
        <f t="shared" si="477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8"/>
        <v>6.1677500000000007</v>
      </c>
      <c r="N2010" s="9">
        <f t="shared" si="479"/>
        <v>4.3856666666666664</v>
      </c>
      <c r="O2010" s="9">
        <f t="shared" si="480"/>
        <v>3.8563333333333332</v>
      </c>
      <c r="P2010" s="9">
        <f t="shared" si="481"/>
        <v>3.742583333333334</v>
      </c>
      <c r="Q2010" s="9">
        <f t="shared" si="482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x14ac:dyDescent="0.2">
      <c r="A2011">
        <f t="shared" si="483"/>
        <v>2</v>
      </c>
      <c r="B2011">
        <f t="shared" si="484"/>
        <v>12</v>
      </c>
      <c r="C2011" s="1">
        <v>36886</v>
      </c>
      <c r="D2011">
        <f t="shared" si="485"/>
        <v>12</v>
      </c>
      <c r="E2011">
        <f t="shared" si="486"/>
        <v>2000</v>
      </c>
      <c r="F2011" s="15"/>
      <c r="G2011" s="16">
        <f t="shared" si="475"/>
        <v>-1.8133333333333335</v>
      </c>
      <c r="H2011" s="16">
        <f t="shared" si="476"/>
        <v>-0.54116666666666591</v>
      </c>
      <c r="I2011" s="16">
        <f t="shared" si="477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8"/>
        <v>6.3077499999999995</v>
      </c>
      <c r="N2011" s="9">
        <f t="shared" si="479"/>
        <v>4.4944166666666661</v>
      </c>
      <c r="O2011" s="9">
        <f t="shared" si="480"/>
        <v>3.9532500000000002</v>
      </c>
      <c r="P2011" s="9">
        <f t="shared" si="481"/>
        <v>3.8394999999999997</v>
      </c>
      <c r="Q2011" s="9">
        <f t="shared" si="482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x14ac:dyDescent="0.2">
      <c r="A2012">
        <f t="shared" si="483"/>
        <v>3</v>
      </c>
      <c r="B2012">
        <f t="shared" si="484"/>
        <v>12</v>
      </c>
      <c r="C2012" s="1">
        <v>36887</v>
      </c>
      <c r="D2012">
        <f t="shared" si="485"/>
        <v>12</v>
      </c>
      <c r="E2012">
        <f t="shared" si="486"/>
        <v>2000</v>
      </c>
      <c r="F2012" s="15"/>
      <c r="G2012" s="16">
        <f t="shared" si="475"/>
        <v>-1.8843333333333341</v>
      </c>
      <c r="H2012" s="16">
        <f t="shared" si="476"/>
        <v>-0.54366666666666585</v>
      </c>
      <c r="I2012" s="16">
        <f t="shared" si="477"/>
        <v>-2.4279999999999999</v>
      </c>
      <c r="J2012" s="7">
        <f>VLOOKUP(C2012,'Nymex hist.'!A:B,2,0)</f>
        <v>9.98</v>
      </c>
      <c r="K2012" s="7"/>
      <c r="L2012" s="7"/>
      <c r="M2012" s="9">
        <f t="shared" si="478"/>
        <v>6.3776666666666673</v>
      </c>
      <c r="N2012" s="9">
        <f t="shared" si="479"/>
        <v>4.4933333333333332</v>
      </c>
      <c r="O2012" s="9">
        <f t="shared" si="480"/>
        <v>3.9496666666666673</v>
      </c>
      <c r="P2012" s="9">
        <f t="shared" si="481"/>
        <v>3.8359166666666673</v>
      </c>
      <c r="Q2012" s="9">
        <f t="shared" si="482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x14ac:dyDescent="0.2">
      <c r="A2013">
        <f t="shared" si="483"/>
        <v>4</v>
      </c>
      <c r="B2013">
        <f t="shared" si="484"/>
        <v>12</v>
      </c>
      <c r="C2013" s="1">
        <v>36888</v>
      </c>
      <c r="D2013">
        <f t="shared" si="485"/>
        <v>12</v>
      </c>
      <c r="E2013">
        <f t="shared" si="486"/>
        <v>2000</v>
      </c>
      <c r="F2013" s="15"/>
      <c r="G2013" s="16">
        <f t="shared" si="475"/>
        <v>-1.8957499999999978</v>
      </c>
      <c r="H2013" s="16">
        <f t="shared" si="476"/>
        <v>-0.53791666666666726</v>
      </c>
      <c r="I2013" s="16">
        <f t="shared" si="477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8"/>
        <v>6.3263333333333316</v>
      </c>
      <c r="N2013" s="9">
        <f t="shared" si="479"/>
        <v>4.4305833333333338</v>
      </c>
      <c r="O2013" s="9">
        <f t="shared" si="480"/>
        <v>3.8926666666666665</v>
      </c>
      <c r="P2013" s="9">
        <f t="shared" si="481"/>
        <v>3.77</v>
      </c>
      <c r="Q2013" s="9">
        <f t="shared" si="482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x14ac:dyDescent="0.2">
      <c r="A2014">
        <f t="shared" si="483"/>
        <v>5</v>
      </c>
      <c r="B2014">
        <f t="shared" si="484"/>
        <v>12</v>
      </c>
      <c r="C2014" s="1">
        <v>36889</v>
      </c>
      <c r="D2014">
        <f t="shared" si="485"/>
        <v>12</v>
      </c>
      <c r="E2014">
        <f t="shared" si="486"/>
        <v>2000</v>
      </c>
      <c r="F2014" s="15"/>
      <c r="G2014" s="16">
        <f t="shared" si="475"/>
        <v>-2.0245833333333341</v>
      </c>
      <c r="H2014" s="16">
        <f t="shared" si="476"/>
        <v>-0.60741666666666783</v>
      </c>
      <c r="I2014" s="16">
        <f t="shared" si="477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8"/>
        <v>6.5027500000000016</v>
      </c>
      <c r="N2014" s="9">
        <f t="shared" si="479"/>
        <v>4.4781666666666675</v>
      </c>
      <c r="O2014" s="9">
        <f t="shared" si="480"/>
        <v>3.8707499999999997</v>
      </c>
      <c r="P2014" s="9">
        <f t="shared" si="481"/>
        <v>3.7353333333333336</v>
      </c>
      <c r="Q2014" s="9">
        <f t="shared" si="482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x14ac:dyDescent="0.2">
      <c r="A2015">
        <f t="shared" si="483"/>
        <v>2</v>
      </c>
      <c r="B2015">
        <f t="shared" si="484"/>
        <v>1</v>
      </c>
      <c r="C2015" s="1">
        <v>36893</v>
      </c>
      <c r="D2015">
        <f t="shared" si="485"/>
        <v>1</v>
      </c>
      <c r="E2015">
        <f t="shared" si="486"/>
        <v>2001</v>
      </c>
      <c r="F2015" s="17">
        <f>L2015-K2015</f>
        <v>-9.7714285714286753E-2</v>
      </c>
      <c r="G2015" s="16">
        <f t="shared" si="475"/>
        <v>-0.56650000000000089</v>
      </c>
      <c r="H2015" s="16">
        <f t="shared" si="476"/>
        <v>-0.11916666666666664</v>
      </c>
      <c r="I2015" s="16">
        <f t="shared" si="477"/>
        <v>-0.68566666666666753</v>
      </c>
      <c r="J2015" s="7">
        <f>VLOOKUP(C2015,'Nymex hist.'!A:B,2,0)</f>
        <v>8.3640000000000008</v>
      </c>
      <c r="K2015" s="11">
        <f t="shared" ref="K2015:K2046" si="487">AVERAGE(DM2015:DS2015)</f>
        <v>5.2907142857142864</v>
      </c>
      <c r="L2015" s="11">
        <f>AVERAGE(DT2015:DX2015)</f>
        <v>5.1929999999999996</v>
      </c>
      <c r="M2015" s="9">
        <f t="shared" si="478"/>
        <v>4.3765000000000009</v>
      </c>
      <c r="N2015" s="9">
        <f t="shared" si="479"/>
        <v>3.81</v>
      </c>
      <c r="O2015" s="9">
        <f t="shared" si="480"/>
        <v>3.6908333333333334</v>
      </c>
      <c r="P2015" s="9">
        <f t="shared" si="481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x14ac:dyDescent="0.2">
      <c r="A2016">
        <f t="shared" si="483"/>
        <v>3</v>
      </c>
      <c r="B2016">
        <f t="shared" si="484"/>
        <v>1</v>
      </c>
      <c r="C2016" s="1">
        <v>36894</v>
      </c>
      <c r="D2016">
        <f t="shared" si="485"/>
        <v>1</v>
      </c>
      <c r="E2016">
        <f t="shared" si="486"/>
        <v>2001</v>
      </c>
      <c r="F2016" s="17">
        <f t="shared" ref="F2016:F2079" si="488">L2016-K2016</f>
        <v>-7.7857142857142847E-2</v>
      </c>
      <c r="G2016" s="16">
        <f t="shared" si="475"/>
        <v>-0.54974999999999907</v>
      </c>
      <c r="H2016" s="16">
        <f t="shared" si="476"/>
        <v>-0.11916666666666664</v>
      </c>
      <c r="I2016" s="16">
        <f t="shared" si="477"/>
        <v>-0.66891666666666572</v>
      </c>
      <c r="J2016" s="7">
        <f>VLOOKUP(C2016,'Nymex hist.'!A:B,2,0)</f>
        <v>8.1890000000000001</v>
      </c>
      <c r="K2016" s="11">
        <f t="shared" si="487"/>
        <v>5.2568571428571431</v>
      </c>
      <c r="L2016" s="11">
        <f t="shared" ref="L2016:L2079" si="489">AVERAGE(DT2016:DX2016)</f>
        <v>5.1790000000000003</v>
      </c>
      <c r="M2016" s="9">
        <f t="shared" si="478"/>
        <v>4.3697499999999989</v>
      </c>
      <c r="N2016" s="9">
        <f t="shared" si="479"/>
        <v>3.82</v>
      </c>
      <c r="O2016" s="9">
        <f t="shared" si="480"/>
        <v>3.7008333333333332</v>
      </c>
      <c r="P2016" s="9">
        <f t="shared" si="481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">
      <c r="A2017" s="31">
        <f t="shared" si="483"/>
        <v>4</v>
      </c>
      <c r="B2017" s="31">
        <f t="shared" si="484"/>
        <v>1</v>
      </c>
      <c r="C2017" s="1">
        <v>36895</v>
      </c>
      <c r="D2017">
        <f t="shared" si="485"/>
        <v>1</v>
      </c>
      <c r="E2017">
        <f t="shared" si="486"/>
        <v>2001</v>
      </c>
      <c r="F2017" s="19">
        <f t="shared" si="488"/>
        <v>-0.14071428571428513</v>
      </c>
      <c r="G2017" s="19">
        <f t="shared" si="475"/>
        <v>-0.5844999999999998</v>
      </c>
      <c r="H2017" s="19">
        <f t="shared" si="476"/>
        <v>-0.11916666666666753</v>
      </c>
      <c r="I2017" s="19">
        <f t="shared" si="477"/>
        <v>-0.70366666666666733</v>
      </c>
      <c r="J2017" s="21">
        <f>VLOOKUP(C2017,'Nymex hist.'!A:B,2,0)</f>
        <v>8.9659999999999993</v>
      </c>
      <c r="K2017" s="21">
        <f t="shared" si="487"/>
        <v>5.4507142857142856</v>
      </c>
      <c r="L2017" s="21">
        <f t="shared" si="489"/>
        <v>5.3100000000000005</v>
      </c>
      <c r="M2017" s="21">
        <f t="shared" si="478"/>
        <v>4.4272499999999999</v>
      </c>
      <c r="N2017" s="21">
        <f t="shared" si="479"/>
        <v>3.8427500000000001</v>
      </c>
      <c r="O2017" s="21">
        <f t="shared" si="480"/>
        <v>3.7235833333333326</v>
      </c>
      <c r="P2017" s="21">
        <f t="shared" si="481"/>
        <v>3.7235833333333326</v>
      </c>
      <c r="R2017" s="8">
        <v>36895</v>
      </c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9"/>
      <c r="AK2017" s="27"/>
      <c r="AL2017" s="27"/>
      <c r="AM2017" s="27"/>
      <c r="AN2017" s="27"/>
      <c r="AO2017" s="27"/>
      <c r="AP2017" s="27"/>
      <c r="AQ2017" s="27"/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7"/>
      <c r="BC2017" s="27"/>
      <c r="BD2017" s="27"/>
      <c r="BE2017" s="27"/>
      <c r="BF2017" s="27"/>
      <c r="BG2017" s="27"/>
      <c r="BH2017" s="27"/>
      <c r="BI2017" s="27"/>
      <c r="BJ2017" s="27"/>
      <c r="BK2017" s="27"/>
      <c r="BL2017" s="27"/>
      <c r="BM2017" s="27"/>
      <c r="BN2017" s="27"/>
      <c r="BO2017" s="27"/>
      <c r="BP2017" s="27"/>
      <c r="BQ2017" s="27"/>
      <c r="BR2017" s="27"/>
      <c r="BS2017" s="27"/>
      <c r="BT2017" s="27"/>
      <c r="BU2017" s="27"/>
      <c r="BV2017" s="27"/>
      <c r="BW2017" s="27"/>
      <c r="BX2017" s="27"/>
      <c r="BY2017" s="27"/>
      <c r="BZ2017" s="27"/>
      <c r="CA2017" s="27"/>
      <c r="CB2017" s="27"/>
      <c r="CC2017" s="27"/>
      <c r="CD2017" s="27"/>
      <c r="CE2017" s="27"/>
      <c r="CF2017" s="27"/>
      <c r="CG2017" s="27"/>
      <c r="CH2017" s="27"/>
      <c r="CI2017" s="27"/>
      <c r="CJ2017" s="27"/>
      <c r="CK2017" s="27"/>
      <c r="CL2017" s="27"/>
      <c r="CM2017" s="27"/>
      <c r="CN2017" s="27"/>
      <c r="CO2017" s="27"/>
      <c r="CP2017" s="27"/>
      <c r="CQ2017" s="27"/>
      <c r="CR2017" s="27"/>
      <c r="CS2017" s="27"/>
      <c r="CT2017" s="27"/>
      <c r="CU2017" s="27"/>
      <c r="CV2017" s="27"/>
      <c r="CW2017" s="27"/>
      <c r="CX2017" s="27"/>
      <c r="CY2017" s="27"/>
      <c r="CZ2017" s="27"/>
      <c r="DA2017" s="27"/>
      <c r="DB2017" s="27"/>
      <c r="DC2017" s="27"/>
      <c r="DD2017" s="27"/>
      <c r="DE2017" s="27"/>
      <c r="DF2017" s="27"/>
      <c r="DG2017" s="27"/>
      <c r="DH2017" s="27"/>
      <c r="DI2017" s="27"/>
      <c r="DJ2017" s="27"/>
      <c r="DK2017" s="27">
        <v>8.9659999999999993</v>
      </c>
      <c r="DL2017" s="27">
        <v>8.2669999999999995</v>
      </c>
      <c r="DM2017" s="27">
        <v>6.06</v>
      </c>
      <c r="DN2017" s="27">
        <v>5.4450000000000003</v>
      </c>
      <c r="DO2017" s="27">
        <v>5.375</v>
      </c>
      <c r="DP2017" s="27">
        <v>5.3550000000000004</v>
      </c>
      <c r="DQ2017" s="27">
        <v>5.33</v>
      </c>
      <c r="DR2017" s="27">
        <v>5.2949999999999999</v>
      </c>
      <c r="DS2017" s="27">
        <v>5.2949999999999999</v>
      </c>
      <c r="DT2017" s="27">
        <v>5.39</v>
      </c>
      <c r="DU2017" s="27">
        <v>5.5</v>
      </c>
      <c r="DV2017" s="27">
        <v>5.5</v>
      </c>
      <c r="DW2017" s="27">
        <v>5.2450000000000001</v>
      </c>
      <c r="DX2017" s="27">
        <v>4.915</v>
      </c>
      <c r="DY2017" s="27">
        <v>4.2949999999999999</v>
      </c>
      <c r="DZ2017" s="27">
        <v>4.13</v>
      </c>
      <c r="EA2017" s="27">
        <v>4.09</v>
      </c>
      <c r="EB2017" s="27">
        <v>4.093</v>
      </c>
      <c r="EC2017" s="27">
        <v>4.0949999999999998</v>
      </c>
      <c r="ED2017" s="27">
        <v>4.0949999999999998</v>
      </c>
      <c r="EE2017" s="27">
        <v>4.12</v>
      </c>
      <c r="EF2017" s="27">
        <v>4.2229999999999999</v>
      </c>
      <c r="EG2017" s="27">
        <v>4.3259999999999996</v>
      </c>
      <c r="EH2017" s="27">
        <v>4.3579999999999997</v>
      </c>
      <c r="EI2017" s="27">
        <v>4.1929999999999996</v>
      </c>
      <c r="EJ2017" s="27">
        <v>3.9780000000000002</v>
      </c>
      <c r="EK2017" s="27">
        <v>3.7130000000000001</v>
      </c>
      <c r="EL2017" s="27">
        <v>3.65</v>
      </c>
      <c r="EM2017" s="27">
        <v>3.6579999999999999</v>
      </c>
      <c r="EN2017" s="27">
        <v>3.673</v>
      </c>
      <c r="EO2017" s="27">
        <v>3.6680000000000001</v>
      </c>
      <c r="EP2017" s="27">
        <v>3.6880000000000002</v>
      </c>
      <c r="EQ2017" s="27">
        <v>3.7130000000000001</v>
      </c>
      <c r="ER2017" s="27">
        <v>3.8479999999999999</v>
      </c>
      <c r="ES2017" s="27">
        <v>3.9729999999999999</v>
      </c>
      <c r="ET2017" s="27">
        <v>3.988</v>
      </c>
      <c r="EU2017" s="27">
        <v>3.883</v>
      </c>
      <c r="EV2017" s="27">
        <v>3.738</v>
      </c>
      <c r="EW2017" s="27">
        <v>3.5830000000000002</v>
      </c>
      <c r="EX2017" s="27">
        <v>3.57</v>
      </c>
      <c r="EY2017" s="27">
        <v>3.593</v>
      </c>
      <c r="EZ2017" s="27">
        <v>3.613</v>
      </c>
      <c r="FA2017" s="27">
        <v>3.6280000000000001</v>
      </c>
      <c r="FB2017" s="27">
        <v>3.6480000000000001</v>
      </c>
      <c r="FC2017" s="27">
        <v>3.6779999999999999</v>
      </c>
      <c r="FD2017" s="27">
        <v>3.8180000000000001</v>
      </c>
      <c r="FE2017" s="27">
        <v>3.9430000000000001</v>
      </c>
      <c r="FF2017" s="27">
        <v>3.988</v>
      </c>
      <c r="FG2017" s="27">
        <v>3.883</v>
      </c>
      <c r="FH2017" s="27">
        <v>3.738</v>
      </c>
      <c r="FI2017" s="27">
        <v>3.5830000000000002</v>
      </c>
      <c r="FJ2017" s="27">
        <v>3.57</v>
      </c>
      <c r="FK2017" s="27">
        <v>3.593</v>
      </c>
      <c r="FL2017" s="27">
        <v>3.613</v>
      </c>
      <c r="FM2017" s="27">
        <v>3.6280000000000001</v>
      </c>
      <c r="FN2017" s="27">
        <v>3.6480000000000001</v>
      </c>
      <c r="FO2017" s="27">
        <v>3.6779999999999999</v>
      </c>
      <c r="FP2017" s="27">
        <v>3.8180000000000001</v>
      </c>
      <c r="FQ2017" s="27">
        <v>3.9430000000000001</v>
      </c>
      <c r="FR2017" s="27">
        <v>4.008</v>
      </c>
      <c r="FS2017" s="27">
        <v>3.903</v>
      </c>
      <c r="FT2017" s="27">
        <v>3.758</v>
      </c>
      <c r="FU2017" s="27">
        <v>3.6030000000000002</v>
      </c>
      <c r="FV2017" s="27">
        <v>3.59</v>
      </c>
      <c r="FW2017" s="27">
        <v>3.613</v>
      </c>
      <c r="FX2017" s="27">
        <v>3.633</v>
      </c>
      <c r="FY2017" s="27">
        <v>3.6480000000000001</v>
      </c>
      <c r="FZ2017" s="27">
        <v>3.6680000000000001</v>
      </c>
      <c r="GA2017" s="27">
        <v>3.698</v>
      </c>
      <c r="GB2017" s="27">
        <v>3.8380000000000001</v>
      </c>
      <c r="GC2017" s="27">
        <v>3.9630000000000001</v>
      </c>
      <c r="GD2017" s="27">
        <v>4.0430000000000001</v>
      </c>
      <c r="GE2017" s="27"/>
      <c r="GF2017" s="27"/>
      <c r="GG2017" s="27"/>
      <c r="GH2017" s="27"/>
      <c r="GI2017" s="27"/>
      <c r="GJ2017" s="27"/>
      <c r="GK2017" s="27"/>
      <c r="GL2017" s="27"/>
      <c r="GM2017" s="27"/>
      <c r="GN2017" s="27"/>
      <c r="GO2017" s="27"/>
      <c r="GP2017" s="27"/>
      <c r="GQ2017" s="27"/>
    </row>
    <row r="2018" spans="1:199" customFormat="1" x14ac:dyDescent="0.2">
      <c r="A2018">
        <f t="shared" si="483"/>
        <v>5</v>
      </c>
      <c r="B2018">
        <f t="shared" si="484"/>
        <v>1</v>
      </c>
      <c r="C2018" s="1">
        <v>36896</v>
      </c>
      <c r="D2018">
        <f t="shared" si="485"/>
        <v>1</v>
      </c>
      <c r="E2018">
        <f t="shared" si="486"/>
        <v>2001</v>
      </c>
      <c r="F2018" s="17">
        <f t="shared" si="488"/>
        <v>-0.12957142857143022</v>
      </c>
      <c r="G2018" s="16">
        <f t="shared" si="475"/>
        <v>-0.66783333333333195</v>
      </c>
      <c r="H2018" s="16">
        <f t="shared" si="476"/>
        <v>-0.12800000000000011</v>
      </c>
      <c r="I2018" s="16">
        <f t="shared" si="477"/>
        <v>-0.79583333333333206</v>
      </c>
      <c r="J2018" s="7">
        <f>VLOOKUP(C2018,'Nymex hist.'!A:B,2,0)</f>
        <v>9.2609999999999992</v>
      </c>
      <c r="K2018" s="11">
        <f t="shared" si="487"/>
        <v>5.6535714285714294</v>
      </c>
      <c r="L2018" s="11">
        <f t="shared" si="489"/>
        <v>5.5239999999999991</v>
      </c>
      <c r="M2018" s="9">
        <f t="shared" si="478"/>
        <v>4.552249999999999</v>
      </c>
      <c r="N2018" s="9">
        <f t="shared" si="479"/>
        <v>3.8844166666666671</v>
      </c>
      <c r="O2018" s="9">
        <f t="shared" si="480"/>
        <v>3.756416666666667</v>
      </c>
      <c r="P2018" s="9">
        <f t="shared" si="481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x14ac:dyDescent="0.2">
      <c r="A2019">
        <f t="shared" si="483"/>
        <v>1</v>
      </c>
      <c r="B2019">
        <f t="shared" si="484"/>
        <v>1</v>
      </c>
      <c r="C2019" s="1">
        <v>36899</v>
      </c>
      <c r="D2019">
        <f t="shared" si="485"/>
        <v>1</v>
      </c>
      <c r="E2019">
        <f t="shared" si="486"/>
        <v>2001</v>
      </c>
      <c r="F2019" s="17">
        <f t="shared" si="488"/>
        <v>-0.17514285714285638</v>
      </c>
      <c r="G2019" s="16">
        <f t="shared" si="475"/>
        <v>-0.71016666666666728</v>
      </c>
      <c r="H2019" s="16">
        <f t="shared" si="476"/>
        <v>-0.13741666666666585</v>
      </c>
      <c r="I2019" s="16">
        <f t="shared" si="477"/>
        <v>-0.84758333333333313</v>
      </c>
      <c r="J2019" s="7">
        <f>VLOOKUP(C2019,'Nymex hist.'!A:B,2,0)</f>
        <v>9.6890000000000001</v>
      </c>
      <c r="K2019" s="11">
        <f t="shared" si="487"/>
        <v>5.8721428571428564</v>
      </c>
      <c r="L2019" s="11">
        <f t="shared" si="489"/>
        <v>5.6970000000000001</v>
      </c>
      <c r="M2019" s="9">
        <f t="shared" si="478"/>
        <v>4.6377500000000005</v>
      </c>
      <c r="N2019" s="9">
        <f t="shared" si="479"/>
        <v>3.9275833333333332</v>
      </c>
      <c r="O2019" s="9">
        <f t="shared" si="480"/>
        <v>3.7901666666666673</v>
      </c>
      <c r="P2019" s="9">
        <f t="shared" si="481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x14ac:dyDescent="0.2">
      <c r="A2020">
        <f t="shared" si="483"/>
        <v>2</v>
      </c>
      <c r="B2020">
        <f t="shared" si="484"/>
        <v>1</v>
      </c>
      <c r="C2020" s="1">
        <v>36900</v>
      </c>
      <c r="D2020">
        <f t="shared" si="485"/>
        <v>1</v>
      </c>
      <c r="E2020">
        <f t="shared" si="486"/>
        <v>2001</v>
      </c>
      <c r="F2020" s="17">
        <f t="shared" si="488"/>
        <v>-0.17242857142857204</v>
      </c>
      <c r="G2020" s="16">
        <f t="shared" si="475"/>
        <v>-0.73749999999999982</v>
      </c>
      <c r="H2020" s="16">
        <f t="shared" si="476"/>
        <v>-0.13683333333333358</v>
      </c>
      <c r="I2020" s="16">
        <f t="shared" si="477"/>
        <v>-0.87433333333333341</v>
      </c>
      <c r="J2020" s="7">
        <f>VLOOKUP(C2020,'Nymex hist.'!A:B,2,0)</f>
        <v>9.8190000000000008</v>
      </c>
      <c r="K2020" s="11">
        <f t="shared" si="487"/>
        <v>6.0614285714285723</v>
      </c>
      <c r="L2020" s="11">
        <f t="shared" si="489"/>
        <v>5.8890000000000002</v>
      </c>
      <c r="M2020" s="9">
        <f t="shared" si="478"/>
        <v>4.7648333333333328</v>
      </c>
      <c r="N2020" s="9">
        <f t="shared" si="479"/>
        <v>4.027333333333333</v>
      </c>
      <c r="O2020" s="9">
        <f t="shared" si="480"/>
        <v>3.8904999999999994</v>
      </c>
      <c r="P2020" s="9">
        <f t="shared" si="481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x14ac:dyDescent="0.2">
      <c r="A2021">
        <f t="shared" si="483"/>
        <v>3</v>
      </c>
      <c r="B2021">
        <f t="shared" si="484"/>
        <v>1</v>
      </c>
      <c r="C2021" s="1">
        <v>36901</v>
      </c>
      <c r="D2021">
        <f t="shared" si="485"/>
        <v>1</v>
      </c>
      <c r="E2021">
        <f t="shared" si="486"/>
        <v>2001</v>
      </c>
      <c r="F2021" s="17">
        <f t="shared" si="488"/>
        <v>-9.4285714285713418E-2</v>
      </c>
      <c r="G2021" s="16">
        <f t="shared" si="475"/>
        <v>-0.75200000000000067</v>
      </c>
      <c r="H2021" s="16">
        <f t="shared" si="476"/>
        <v>-0.13741666666666585</v>
      </c>
      <c r="I2021" s="16">
        <f t="shared" si="477"/>
        <v>-0.88941666666666652</v>
      </c>
      <c r="J2021" s="7">
        <f>VLOOKUP(C2021,'Nymex hist.'!A:B,2,0)</f>
        <v>9.1280000000000001</v>
      </c>
      <c r="K2021" s="11">
        <f t="shared" si="487"/>
        <v>6.0912857142857133</v>
      </c>
      <c r="L2021" s="11">
        <f t="shared" si="489"/>
        <v>5.9969999999999999</v>
      </c>
      <c r="M2021" s="9">
        <f t="shared" si="478"/>
        <v>4.8860000000000001</v>
      </c>
      <c r="N2021" s="9">
        <f t="shared" si="479"/>
        <v>4.1339999999999995</v>
      </c>
      <c r="O2021" s="9">
        <f t="shared" si="480"/>
        <v>3.9965833333333336</v>
      </c>
      <c r="P2021" s="9">
        <f t="shared" si="481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">
      <c r="A2022" s="31">
        <f t="shared" si="483"/>
        <v>4</v>
      </c>
      <c r="B2022" s="31">
        <f t="shared" si="484"/>
        <v>1</v>
      </c>
      <c r="C2022" s="1">
        <v>36902</v>
      </c>
      <c r="D2022">
        <f t="shared" si="485"/>
        <v>1</v>
      </c>
      <c r="E2022">
        <f t="shared" si="486"/>
        <v>2001</v>
      </c>
      <c r="F2022" s="19">
        <f t="shared" si="488"/>
        <v>-4.1571428571427482E-2</v>
      </c>
      <c r="G2022" s="19">
        <f t="shared" si="475"/>
        <v>-0.70516666666666517</v>
      </c>
      <c r="H2022" s="19">
        <f t="shared" si="476"/>
        <v>-0.13658333333333328</v>
      </c>
      <c r="I2022" s="19">
        <f t="shared" si="477"/>
        <v>-0.84174999999999844</v>
      </c>
      <c r="J2022" s="21">
        <f>VLOOKUP(C2022,'Nymex hist.'!A:B,2,0)</f>
        <v>8.7080000000000002</v>
      </c>
      <c r="K2022" s="21">
        <f t="shared" si="487"/>
        <v>6.0175714285714283</v>
      </c>
      <c r="L2022" s="21">
        <f t="shared" si="489"/>
        <v>5.9760000000000009</v>
      </c>
      <c r="M2022" s="21">
        <f t="shared" si="478"/>
        <v>4.939166666666666</v>
      </c>
      <c r="N2022" s="21">
        <f t="shared" si="479"/>
        <v>4.2340000000000009</v>
      </c>
      <c r="O2022" s="21">
        <f t="shared" si="480"/>
        <v>4.0974166666666676</v>
      </c>
      <c r="P2022" s="21">
        <f t="shared" si="481"/>
        <v>4.1024166666666666</v>
      </c>
      <c r="R2022" s="8">
        <v>36902</v>
      </c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9"/>
      <c r="AK2022" s="27"/>
      <c r="AL2022" s="27"/>
      <c r="AM2022" s="27"/>
      <c r="AN2022" s="27"/>
      <c r="AO2022" s="27"/>
      <c r="AP2022" s="27"/>
      <c r="AQ2022" s="27"/>
      <c r="AR2022" s="27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7"/>
      <c r="BC2022" s="27"/>
      <c r="BD2022" s="27"/>
      <c r="BE2022" s="27"/>
      <c r="BF2022" s="27"/>
      <c r="BG2022" s="27"/>
      <c r="BH2022" s="27"/>
      <c r="BI2022" s="27"/>
      <c r="BJ2022" s="27"/>
      <c r="BK2022" s="27"/>
      <c r="BL2022" s="27"/>
      <c r="BM2022" s="27"/>
      <c r="BN2022" s="27"/>
      <c r="BO2022" s="27"/>
      <c r="BP2022" s="27"/>
      <c r="BQ2022" s="27"/>
      <c r="BR2022" s="27"/>
      <c r="BS2022" s="27"/>
      <c r="BT2022" s="27"/>
      <c r="BU2022" s="27"/>
      <c r="BV2022" s="27"/>
      <c r="BW2022" s="27"/>
      <c r="BX2022" s="27"/>
      <c r="BY2022" s="27"/>
      <c r="BZ2022" s="27"/>
      <c r="CA2022" s="27"/>
      <c r="CB2022" s="27"/>
      <c r="CC2022" s="27"/>
      <c r="CD2022" s="27"/>
      <c r="CE2022" s="27"/>
      <c r="CF2022" s="27"/>
      <c r="CG2022" s="27"/>
      <c r="CH2022" s="27"/>
      <c r="CI2022" s="27"/>
      <c r="CJ2022" s="27"/>
      <c r="CK2022" s="27"/>
      <c r="CL2022" s="27"/>
      <c r="CM2022" s="27"/>
      <c r="CN2022" s="27"/>
      <c r="CO2022" s="27"/>
      <c r="CP2022" s="27"/>
      <c r="CQ2022" s="27"/>
      <c r="CR2022" s="27"/>
      <c r="CS2022" s="27"/>
      <c r="CT2022" s="27"/>
      <c r="CU2022" s="27"/>
      <c r="CV2022" s="27"/>
      <c r="CW2022" s="27"/>
      <c r="CX2022" s="27"/>
      <c r="CY2022" s="27"/>
      <c r="CZ2022" s="27"/>
      <c r="DA2022" s="27"/>
      <c r="DB2022" s="27"/>
      <c r="DC2022" s="27"/>
      <c r="DD2022" s="27"/>
      <c r="DE2022" s="27"/>
      <c r="DF2022" s="27"/>
      <c r="DG2022" s="27"/>
      <c r="DH2022" s="27"/>
      <c r="DI2022" s="27"/>
      <c r="DJ2022" s="27"/>
      <c r="DK2022" s="27">
        <v>8.7080000000000002</v>
      </c>
      <c r="DL2022" s="27">
        <v>8.2240000000000002</v>
      </c>
      <c r="DM2022" s="27">
        <v>6.4649999999999999</v>
      </c>
      <c r="DN2022" s="27">
        <v>5.98</v>
      </c>
      <c r="DO2022" s="27">
        <v>5.9550000000000001</v>
      </c>
      <c r="DP2022" s="27">
        <v>5.95</v>
      </c>
      <c r="DQ2022" s="27">
        <v>5.9450000000000003</v>
      </c>
      <c r="DR2022" s="27">
        <v>5.9130000000000003</v>
      </c>
      <c r="DS2022" s="27">
        <v>5.915</v>
      </c>
      <c r="DT2022" s="27">
        <v>6.02</v>
      </c>
      <c r="DU2022" s="27">
        <v>6.16</v>
      </c>
      <c r="DV2022" s="27">
        <v>6.17</v>
      </c>
      <c r="DW2022" s="27">
        <v>5.93</v>
      </c>
      <c r="DX2022" s="27">
        <v>5.6</v>
      </c>
      <c r="DY2022" s="27">
        <v>4.76</v>
      </c>
      <c r="DZ2022" s="27">
        <v>4.5650000000000004</v>
      </c>
      <c r="EA2022" s="27">
        <v>4.5449999999999999</v>
      </c>
      <c r="EB2022" s="27">
        <v>4.55</v>
      </c>
      <c r="EC2022" s="27">
        <v>4.55</v>
      </c>
      <c r="ED2022" s="27">
        <v>4.55</v>
      </c>
      <c r="EE2022" s="27">
        <v>4.58</v>
      </c>
      <c r="EF2022" s="27">
        <v>4.6849999999999996</v>
      </c>
      <c r="EG2022" s="27">
        <v>4.7850000000000001</v>
      </c>
      <c r="EH2022" s="27">
        <v>4.8239999999999998</v>
      </c>
      <c r="EI2022" s="27">
        <v>4.649</v>
      </c>
      <c r="EJ2022" s="27">
        <v>4.399</v>
      </c>
      <c r="EK2022" s="27">
        <v>4.0960000000000001</v>
      </c>
      <c r="EL2022" s="27">
        <v>4.0209999999999999</v>
      </c>
      <c r="EM2022" s="27">
        <v>4.0250000000000004</v>
      </c>
      <c r="EN2022" s="27">
        <v>4.04</v>
      </c>
      <c r="EO2022" s="27">
        <v>4.04</v>
      </c>
      <c r="EP2022" s="27">
        <v>4.0609999999999999</v>
      </c>
      <c r="EQ2022" s="27">
        <v>4.0860000000000003</v>
      </c>
      <c r="ER2022" s="27">
        <v>4.2210000000000001</v>
      </c>
      <c r="ES2022" s="27">
        <v>4.3460000000000001</v>
      </c>
      <c r="ET2022" s="27">
        <v>4.3849999999999998</v>
      </c>
      <c r="EU2022" s="27">
        <v>4.2789999999999999</v>
      </c>
      <c r="EV2022" s="27">
        <v>4.1289999999999996</v>
      </c>
      <c r="EW2022" s="27">
        <v>3.9460000000000002</v>
      </c>
      <c r="EX2022" s="27">
        <v>3.9209999999999998</v>
      </c>
      <c r="EY2022" s="27">
        <v>3.95</v>
      </c>
      <c r="EZ2022" s="27">
        <v>3.98</v>
      </c>
      <c r="FA2022" s="27">
        <v>4</v>
      </c>
      <c r="FB2022" s="27">
        <v>4.0209999999999999</v>
      </c>
      <c r="FC2022" s="27">
        <v>4.0510000000000002</v>
      </c>
      <c r="FD2022" s="27">
        <v>4.1909999999999998</v>
      </c>
      <c r="FE2022" s="27">
        <v>4.3159999999999998</v>
      </c>
      <c r="FF2022" s="27">
        <v>4.3899999999999997</v>
      </c>
      <c r="FG2022" s="27">
        <v>4.2839999999999998</v>
      </c>
      <c r="FH2022" s="27">
        <v>4.1340000000000003</v>
      </c>
      <c r="FI2022" s="27">
        <v>3.9510000000000001</v>
      </c>
      <c r="FJ2022" s="27">
        <v>3.9260000000000002</v>
      </c>
      <c r="FK2022" s="27">
        <v>3.9550000000000001</v>
      </c>
      <c r="FL2022" s="27">
        <v>3.9849999999999999</v>
      </c>
      <c r="FM2022" s="27">
        <v>4.0049999999999999</v>
      </c>
      <c r="FN2022" s="27">
        <v>4.0259999999999998</v>
      </c>
      <c r="FO2022" s="27">
        <v>4.056</v>
      </c>
      <c r="FP2022" s="27">
        <v>4.1959999999999997</v>
      </c>
      <c r="FQ2022" s="27">
        <v>4.3209999999999997</v>
      </c>
      <c r="FR2022" s="27">
        <v>4.415</v>
      </c>
      <c r="FS2022" s="27">
        <v>4.3090000000000002</v>
      </c>
      <c r="FT2022" s="27">
        <v>4.1589999999999998</v>
      </c>
      <c r="FU2022" s="27">
        <v>3.976</v>
      </c>
      <c r="FV2022" s="27">
        <v>3.9510000000000001</v>
      </c>
      <c r="FW2022" s="27">
        <v>3.98</v>
      </c>
      <c r="FX2022" s="27">
        <v>4.01</v>
      </c>
      <c r="FY2022" s="27">
        <v>4.03</v>
      </c>
      <c r="FZ2022" s="27">
        <v>4.0510000000000002</v>
      </c>
      <c r="GA2022" s="27">
        <v>4.0810000000000004</v>
      </c>
      <c r="GB2022" s="27">
        <v>4.2210000000000001</v>
      </c>
      <c r="GC2022" s="27">
        <v>4.3460000000000001</v>
      </c>
      <c r="GD2022" s="27">
        <v>4.45</v>
      </c>
      <c r="GE2022" s="27"/>
      <c r="GF2022" s="27"/>
      <c r="GG2022" s="27"/>
      <c r="GH2022" s="27"/>
      <c r="GI2022" s="27"/>
      <c r="GJ2022" s="27"/>
      <c r="GK2022" s="27"/>
      <c r="GL2022" s="27"/>
      <c r="GM2022" s="27"/>
      <c r="GN2022" s="27"/>
      <c r="GO2022" s="27"/>
      <c r="GP2022" s="27"/>
      <c r="GQ2022" s="27"/>
    </row>
    <row r="2023" spans="1:199" customFormat="1" x14ac:dyDescent="0.2">
      <c r="A2023">
        <f t="shared" si="483"/>
        <v>5</v>
      </c>
      <c r="B2023">
        <f t="shared" si="484"/>
        <v>1</v>
      </c>
      <c r="C2023" s="1">
        <v>36903</v>
      </c>
      <c r="D2023">
        <f t="shared" si="485"/>
        <v>1</v>
      </c>
      <c r="E2023">
        <f t="shared" si="486"/>
        <v>2001</v>
      </c>
      <c r="F2023" s="17">
        <f t="shared" si="488"/>
        <v>-3.9999999999995595E-4</v>
      </c>
      <c r="G2023" s="16">
        <f t="shared" si="475"/>
        <v>-0.67183333333333195</v>
      </c>
      <c r="H2023" s="16">
        <f t="shared" si="476"/>
        <v>-0.13658333333333417</v>
      </c>
      <c r="I2023" s="16">
        <f t="shared" si="477"/>
        <v>-0.80841666666666612</v>
      </c>
      <c r="J2023" s="7">
        <f>VLOOKUP(C2023,'Nymex hist.'!A:B,2,0)</f>
        <v>8.4719999999999995</v>
      </c>
      <c r="K2023" s="11">
        <f t="shared" si="487"/>
        <v>6.085</v>
      </c>
      <c r="L2023" s="11">
        <f t="shared" si="489"/>
        <v>6.0846</v>
      </c>
      <c r="M2023" s="9">
        <f t="shared" si="478"/>
        <v>5.1308333333333325</v>
      </c>
      <c r="N2023" s="9">
        <f t="shared" si="479"/>
        <v>4.4590000000000005</v>
      </c>
      <c r="O2023" s="9">
        <f t="shared" si="480"/>
        <v>4.3224166666666664</v>
      </c>
      <c r="P2023" s="9">
        <f t="shared" si="481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x14ac:dyDescent="0.2">
      <c r="A2024">
        <f t="shared" si="483"/>
        <v>2</v>
      </c>
      <c r="B2024">
        <f t="shared" si="484"/>
        <v>1</v>
      </c>
      <c r="C2024" s="1">
        <v>36907</v>
      </c>
      <c r="D2024">
        <f t="shared" si="485"/>
        <v>1</v>
      </c>
      <c r="E2024">
        <f t="shared" si="486"/>
        <v>2001</v>
      </c>
      <c r="F2024" s="17">
        <f t="shared" si="488"/>
        <v>1.800000000001134E-3</v>
      </c>
      <c r="G2024" s="16">
        <f t="shared" si="475"/>
        <v>-0.65725000000000122</v>
      </c>
      <c r="H2024" s="16">
        <f t="shared" si="476"/>
        <v>-0.13658333333333328</v>
      </c>
      <c r="I2024" s="16">
        <f t="shared" si="477"/>
        <v>-0.7938333333333345</v>
      </c>
      <c r="J2024" s="7">
        <f>VLOOKUP(C2024,'Nymex hist.'!A:B,2,0)</f>
        <v>8.1029999999999998</v>
      </c>
      <c r="K2024" s="11">
        <f t="shared" si="487"/>
        <v>5.9789999999999992</v>
      </c>
      <c r="L2024" s="11">
        <f t="shared" si="489"/>
        <v>5.9808000000000003</v>
      </c>
      <c r="M2024" s="9">
        <f t="shared" si="478"/>
        <v>5.066250000000001</v>
      </c>
      <c r="N2024" s="9">
        <f t="shared" si="479"/>
        <v>4.4089999999999998</v>
      </c>
      <c r="O2024" s="9">
        <f t="shared" si="480"/>
        <v>4.2724166666666665</v>
      </c>
      <c r="P2024" s="9">
        <f t="shared" si="481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x14ac:dyDescent="0.2">
      <c r="A2025">
        <f t="shared" si="483"/>
        <v>3</v>
      </c>
      <c r="B2025">
        <f t="shared" si="484"/>
        <v>1</v>
      </c>
      <c r="C2025" s="1">
        <v>36908</v>
      </c>
      <c r="D2025">
        <f t="shared" si="485"/>
        <v>1</v>
      </c>
      <c r="E2025">
        <f t="shared" si="486"/>
        <v>2001</v>
      </c>
      <c r="F2025" s="17">
        <f t="shared" si="488"/>
        <v>7.214285714285662E-2</v>
      </c>
      <c r="G2025" s="16">
        <f t="shared" si="475"/>
        <v>-0.62849999999999984</v>
      </c>
      <c r="H2025" s="16">
        <f t="shared" si="476"/>
        <v>-0.13658333333333372</v>
      </c>
      <c r="I2025" s="16">
        <f t="shared" si="477"/>
        <v>-0.76508333333333356</v>
      </c>
      <c r="J2025" s="7">
        <f>VLOOKUP(C2025,'Nymex hist.'!A:B,2,0)</f>
        <v>6.9089999999999998</v>
      </c>
      <c r="K2025" s="11">
        <f t="shared" si="487"/>
        <v>5.5028571428571436</v>
      </c>
      <c r="L2025" s="11">
        <f t="shared" si="489"/>
        <v>5.5750000000000002</v>
      </c>
      <c r="M2025" s="9">
        <f t="shared" si="478"/>
        <v>4.7454999999999998</v>
      </c>
      <c r="N2025" s="9">
        <f t="shared" si="479"/>
        <v>4.117</v>
      </c>
      <c r="O2025" s="9">
        <f t="shared" si="480"/>
        <v>3.9804166666666663</v>
      </c>
      <c r="P2025" s="9">
        <f t="shared" si="481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">
      <c r="A2026" s="31">
        <f t="shared" si="483"/>
        <v>4</v>
      </c>
      <c r="B2026" s="31">
        <f t="shared" si="484"/>
        <v>1</v>
      </c>
      <c r="C2026" s="1">
        <v>36909</v>
      </c>
      <c r="D2026">
        <f t="shared" si="485"/>
        <v>1</v>
      </c>
      <c r="E2026">
        <f t="shared" si="486"/>
        <v>2001</v>
      </c>
      <c r="F2026" s="19">
        <f t="shared" si="488"/>
        <v>4.1428571428570038E-3</v>
      </c>
      <c r="G2026" s="19">
        <f t="shared" si="475"/>
        <v>-0.61975000000000069</v>
      </c>
      <c r="H2026" s="19">
        <f t="shared" si="476"/>
        <v>-0.13658333333333328</v>
      </c>
      <c r="I2026" s="19">
        <f t="shared" si="477"/>
        <v>-0.75633333333333397</v>
      </c>
      <c r="J2026" s="21">
        <f>VLOOKUP(C2026,'Nymex hist.'!A:B,2,0)</f>
        <v>7.1360000000000001</v>
      </c>
      <c r="K2026" s="21">
        <f t="shared" si="487"/>
        <v>5.652857142857143</v>
      </c>
      <c r="L2026" s="21">
        <f t="shared" si="489"/>
        <v>5.657</v>
      </c>
      <c r="M2026" s="21">
        <f t="shared" si="478"/>
        <v>4.7937500000000002</v>
      </c>
      <c r="N2026" s="21">
        <f t="shared" si="479"/>
        <v>4.1739999999999995</v>
      </c>
      <c r="O2026" s="21">
        <f t="shared" si="480"/>
        <v>4.0374166666666662</v>
      </c>
      <c r="P2026" s="21">
        <f t="shared" si="481"/>
        <v>4.042416666666667</v>
      </c>
      <c r="R2026" s="8">
        <v>36909</v>
      </c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9"/>
      <c r="AK2026" s="27"/>
      <c r="AL2026" s="27"/>
      <c r="AM2026" s="27"/>
      <c r="AN2026" s="27"/>
      <c r="AO2026" s="27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7"/>
      <c r="BC2026" s="27"/>
      <c r="BD2026" s="27"/>
      <c r="BE2026" s="27"/>
      <c r="BF2026" s="27"/>
      <c r="BG2026" s="27"/>
      <c r="BH2026" s="27"/>
      <c r="BI2026" s="27"/>
      <c r="BJ2026" s="27"/>
      <c r="BK2026" s="27"/>
      <c r="BL2026" s="27"/>
      <c r="BM2026" s="27"/>
      <c r="BN2026" s="27"/>
      <c r="BO2026" s="27"/>
      <c r="BP2026" s="27"/>
      <c r="BQ2026" s="27"/>
      <c r="BR2026" s="27"/>
      <c r="BS2026" s="27"/>
      <c r="BT2026" s="27"/>
      <c r="BU2026" s="27"/>
      <c r="BV2026" s="27"/>
      <c r="BW2026" s="27"/>
      <c r="BX2026" s="27"/>
      <c r="BY2026" s="27"/>
      <c r="BZ2026" s="27"/>
      <c r="CA2026" s="27"/>
      <c r="CB2026" s="27"/>
      <c r="CC2026" s="27"/>
      <c r="CD2026" s="27"/>
      <c r="CE2026" s="27"/>
      <c r="CF2026" s="27"/>
      <c r="CG2026" s="27"/>
      <c r="CH2026" s="27"/>
      <c r="CI2026" s="27"/>
      <c r="CJ2026" s="27"/>
      <c r="CK2026" s="27"/>
      <c r="CL2026" s="27"/>
      <c r="CM2026" s="27"/>
      <c r="CN2026" s="27"/>
      <c r="CO2026" s="27"/>
      <c r="CP2026" s="27"/>
      <c r="CQ2026" s="27"/>
      <c r="CR2026" s="27"/>
      <c r="CS2026" s="27"/>
      <c r="CT2026" s="27"/>
      <c r="CU2026" s="27"/>
      <c r="CV2026" s="27"/>
      <c r="CW2026" s="27"/>
      <c r="CX2026" s="27"/>
      <c r="CY2026" s="27"/>
      <c r="CZ2026" s="27"/>
      <c r="DA2026" s="27"/>
      <c r="DB2026" s="27"/>
      <c r="DC2026" s="27"/>
      <c r="DD2026" s="27"/>
      <c r="DE2026" s="27"/>
      <c r="DF2026" s="27"/>
      <c r="DG2026" s="27"/>
      <c r="DH2026" s="27"/>
      <c r="DI2026" s="27"/>
      <c r="DJ2026" s="27"/>
      <c r="DK2026" s="27">
        <v>7.1360000000000001</v>
      </c>
      <c r="DL2026" s="27">
        <v>6.899</v>
      </c>
      <c r="DM2026" s="27">
        <v>5.9</v>
      </c>
      <c r="DN2026" s="27">
        <v>5.64</v>
      </c>
      <c r="DO2026" s="27">
        <v>5.62</v>
      </c>
      <c r="DP2026" s="27">
        <v>5.63</v>
      </c>
      <c r="DQ2026" s="27">
        <v>5.62</v>
      </c>
      <c r="DR2026" s="27">
        <v>5.585</v>
      </c>
      <c r="DS2026" s="27">
        <v>5.5750000000000002</v>
      </c>
      <c r="DT2026" s="27">
        <v>5.6749999999999998</v>
      </c>
      <c r="DU2026" s="27">
        <v>5.82</v>
      </c>
      <c r="DV2026" s="27">
        <v>5.85</v>
      </c>
      <c r="DW2026" s="27">
        <v>5.62</v>
      </c>
      <c r="DX2026" s="27">
        <v>5.32</v>
      </c>
      <c r="DY2026" s="27">
        <v>4.58</v>
      </c>
      <c r="DZ2026" s="27">
        <v>4.46</v>
      </c>
      <c r="EA2026" s="27">
        <v>4.46</v>
      </c>
      <c r="EB2026" s="27">
        <v>4.4649999999999999</v>
      </c>
      <c r="EC2026" s="27">
        <v>4.4649999999999999</v>
      </c>
      <c r="ED2026" s="27">
        <v>4.4649999999999999</v>
      </c>
      <c r="EE2026" s="27">
        <v>4.5</v>
      </c>
      <c r="EF2026" s="27">
        <v>4.6150000000000002</v>
      </c>
      <c r="EG2026" s="27">
        <v>4.7249999999999996</v>
      </c>
      <c r="EH2026" s="27">
        <v>4.7640000000000002</v>
      </c>
      <c r="EI2026" s="27">
        <v>4.5890000000000004</v>
      </c>
      <c r="EJ2026" s="27">
        <v>4.3390000000000004</v>
      </c>
      <c r="EK2026" s="27">
        <v>4.0359999999999996</v>
      </c>
      <c r="EL2026" s="27">
        <v>3.9609999999999999</v>
      </c>
      <c r="EM2026" s="27">
        <v>3.9649999999999999</v>
      </c>
      <c r="EN2026" s="27">
        <v>3.98</v>
      </c>
      <c r="EO2026" s="27">
        <v>3.98</v>
      </c>
      <c r="EP2026" s="27">
        <v>4.0010000000000003</v>
      </c>
      <c r="EQ2026" s="27">
        <v>4.0259999999999998</v>
      </c>
      <c r="ER2026" s="27">
        <v>4.1609999999999996</v>
      </c>
      <c r="ES2026" s="27">
        <v>4.2859999999999996</v>
      </c>
      <c r="ET2026" s="27">
        <v>4.3250000000000002</v>
      </c>
      <c r="EU2026" s="27">
        <v>4.2190000000000003</v>
      </c>
      <c r="EV2026" s="27">
        <v>4.069</v>
      </c>
      <c r="EW2026" s="27">
        <v>3.8860000000000001</v>
      </c>
      <c r="EX2026" s="27">
        <v>3.8610000000000002</v>
      </c>
      <c r="EY2026" s="27">
        <v>3.89</v>
      </c>
      <c r="EZ2026" s="27">
        <v>3.92</v>
      </c>
      <c r="FA2026" s="27">
        <v>3.94</v>
      </c>
      <c r="FB2026" s="27">
        <v>3.9609999999999999</v>
      </c>
      <c r="FC2026" s="27">
        <v>3.9910000000000001</v>
      </c>
      <c r="FD2026" s="27">
        <v>4.1310000000000002</v>
      </c>
      <c r="FE2026" s="27">
        <v>4.2560000000000002</v>
      </c>
      <c r="FF2026" s="27">
        <v>4.33</v>
      </c>
      <c r="FG2026" s="27">
        <v>4.2240000000000002</v>
      </c>
      <c r="FH2026" s="27">
        <v>4.0739999999999998</v>
      </c>
      <c r="FI2026" s="27">
        <v>3.891</v>
      </c>
      <c r="FJ2026" s="27">
        <v>3.8660000000000001</v>
      </c>
      <c r="FK2026" s="27">
        <v>3.895</v>
      </c>
      <c r="FL2026" s="27">
        <v>3.9249999999999998</v>
      </c>
      <c r="FM2026" s="27">
        <v>3.9449999999999998</v>
      </c>
      <c r="FN2026" s="27">
        <v>3.9660000000000002</v>
      </c>
      <c r="FO2026" s="27">
        <v>3.996</v>
      </c>
      <c r="FP2026" s="27">
        <v>4.1360000000000001</v>
      </c>
      <c r="FQ2026" s="27">
        <v>4.2610000000000001</v>
      </c>
      <c r="FR2026" s="27">
        <v>4.3550000000000004</v>
      </c>
      <c r="FS2026" s="27">
        <v>4.2489999999999997</v>
      </c>
      <c r="FT2026" s="27">
        <v>4.0990000000000002</v>
      </c>
      <c r="FU2026" s="27">
        <v>3.9159999999999999</v>
      </c>
      <c r="FV2026" s="27">
        <v>3.891</v>
      </c>
      <c r="FW2026" s="27">
        <v>3.92</v>
      </c>
      <c r="FX2026" s="27">
        <v>3.95</v>
      </c>
      <c r="FY2026" s="27">
        <v>3.97</v>
      </c>
      <c r="FZ2026" s="27">
        <v>3.9910000000000001</v>
      </c>
      <c r="GA2026" s="27">
        <v>4.0209999999999999</v>
      </c>
      <c r="GB2026" s="27">
        <v>4.1609999999999996</v>
      </c>
      <c r="GC2026" s="27">
        <v>4.2859999999999996</v>
      </c>
      <c r="GD2026" s="27">
        <v>4.3899999999999997</v>
      </c>
      <c r="GE2026" s="27"/>
      <c r="GF2026" s="27"/>
      <c r="GG2026" s="27"/>
      <c r="GH2026" s="27"/>
      <c r="GI2026" s="27"/>
      <c r="GJ2026" s="27"/>
      <c r="GK2026" s="27"/>
      <c r="GL2026" s="27"/>
      <c r="GM2026" s="27"/>
      <c r="GN2026" s="27"/>
      <c r="GO2026" s="27"/>
      <c r="GP2026" s="27"/>
      <c r="GQ2026" s="27"/>
    </row>
    <row r="2027" spans="1:199" customFormat="1" x14ac:dyDescent="0.2">
      <c r="A2027">
        <f t="shared" si="483"/>
        <v>5</v>
      </c>
      <c r="B2027">
        <f t="shared" si="484"/>
        <v>1</v>
      </c>
      <c r="C2027" s="1">
        <v>36910</v>
      </c>
      <c r="D2027">
        <f t="shared" si="485"/>
        <v>1</v>
      </c>
      <c r="E2027">
        <f t="shared" si="486"/>
        <v>2001</v>
      </c>
      <c r="F2027" s="17">
        <f t="shared" si="488"/>
        <v>-4.2000000000000703E-2</v>
      </c>
      <c r="G2027" s="16">
        <f t="shared" si="475"/>
        <v>-0.60933333333333284</v>
      </c>
      <c r="H2027" s="16">
        <f t="shared" si="476"/>
        <v>-0.10800000000000054</v>
      </c>
      <c r="I2027" s="16">
        <f t="shared" si="477"/>
        <v>-0.71733333333333338</v>
      </c>
      <c r="J2027" s="7">
        <f>VLOOKUP(C2027,'Nymex hist.'!A:B,2,0)</f>
        <v>7.4589999999999996</v>
      </c>
      <c r="K2027" s="11">
        <f t="shared" si="487"/>
        <v>5.6610000000000005</v>
      </c>
      <c r="L2027" s="11">
        <f t="shared" si="489"/>
        <v>5.6189999999999998</v>
      </c>
      <c r="M2027" s="9">
        <f t="shared" si="478"/>
        <v>4.7561666666666662</v>
      </c>
      <c r="N2027" s="9">
        <f t="shared" si="479"/>
        <v>4.1468333333333334</v>
      </c>
      <c r="O2027" s="9">
        <f t="shared" si="480"/>
        <v>4.0388333333333328</v>
      </c>
      <c r="P2027" s="9">
        <f t="shared" si="481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x14ac:dyDescent="0.2">
      <c r="A2028">
        <f t="shared" si="483"/>
        <v>1</v>
      </c>
      <c r="B2028">
        <f t="shared" si="484"/>
        <v>1</v>
      </c>
      <c r="C2028" s="1">
        <v>36913</v>
      </c>
      <c r="D2028">
        <f t="shared" si="485"/>
        <v>1</v>
      </c>
      <c r="E2028">
        <f t="shared" si="486"/>
        <v>2001</v>
      </c>
      <c r="F2028" s="17">
        <f t="shared" si="488"/>
        <v>-5.6142857142857494E-2</v>
      </c>
      <c r="G2028" s="16">
        <f t="shared" si="475"/>
        <v>-0.59450000000000003</v>
      </c>
      <c r="H2028" s="16">
        <f t="shared" si="476"/>
        <v>-0.10625000000000018</v>
      </c>
      <c r="I2028" s="16">
        <f t="shared" si="477"/>
        <v>-0.70075000000000021</v>
      </c>
      <c r="J2028" s="7">
        <f>VLOOKUP(C2028,'Nymex hist.'!A:B,2,0)</f>
        <v>7.4569999999999999</v>
      </c>
      <c r="K2028" s="11">
        <f t="shared" si="487"/>
        <v>5.6881428571428572</v>
      </c>
      <c r="L2028" s="11">
        <f t="shared" si="489"/>
        <v>5.6319999999999997</v>
      </c>
      <c r="M2028" s="9">
        <f t="shared" si="478"/>
        <v>4.7640833333333337</v>
      </c>
      <c r="N2028" s="9">
        <f t="shared" si="479"/>
        <v>4.1695833333333336</v>
      </c>
      <c r="O2028" s="9">
        <f t="shared" si="480"/>
        <v>4.0633333333333335</v>
      </c>
      <c r="P2028" s="9">
        <f t="shared" si="481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x14ac:dyDescent="0.2">
      <c r="A2029">
        <f t="shared" si="483"/>
        <v>2</v>
      </c>
      <c r="B2029">
        <f t="shared" si="484"/>
        <v>1</v>
      </c>
      <c r="C2029" s="1">
        <v>36914</v>
      </c>
      <c r="D2029">
        <f t="shared" si="485"/>
        <v>1</v>
      </c>
      <c r="E2029">
        <f t="shared" si="486"/>
        <v>2001</v>
      </c>
      <c r="F2029" s="17">
        <f t="shared" si="488"/>
        <v>-1.8714285714286127E-2</v>
      </c>
      <c r="G2029" s="16">
        <f t="shared" si="475"/>
        <v>-0.5371666666666659</v>
      </c>
      <c r="H2029" s="16">
        <f t="shared" si="476"/>
        <v>-7.1749999999999314E-2</v>
      </c>
      <c r="I2029" s="16">
        <f t="shared" si="477"/>
        <v>-0.60891666666666522</v>
      </c>
      <c r="J2029" s="7">
        <f>VLOOKUP(C2029,'Nymex hist.'!A:B,2,0)</f>
        <v>6.9459999999999997</v>
      </c>
      <c r="K2029" s="11">
        <f t="shared" si="487"/>
        <v>5.4707142857142861</v>
      </c>
      <c r="L2029" s="11">
        <f t="shared" si="489"/>
        <v>5.452</v>
      </c>
      <c r="M2029" s="9">
        <f t="shared" si="478"/>
        <v>4.5999166666666662</v>
      </c>
      <c r="N2029" s="9">
        <f t="shared" si="479"/>
        <v>4.0627500000000003</v>
      </c>
      <c r="O2029" s="9">
        <f t="shared" si="480"/>
        <v>3.991000000000001</v>
      </c>
      <c r="P2029" s="9">
        <f t="shared" si="481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x14ac:dyDescent="0.2">
      <c r="A2030">
        <f t="shared" si="483"/>
        <v>3</v>
      </c>
      <c r="B2030">
        <f t="shared" si="484"/>
        <v>1</v>
      </c>
      <c r="C2030" s="1">
        <v>36915</v>
      </c>
      <c r="D2030">
        <f t="shared" si="485"/>
        <v>1</v>
      </c>
      <c r="E2030">
        <f t="shared" si="486"/>
        <v>2001</v>
      </c>
      <c r="F2030" s="17">
        <f t="shared" si="488"/>
        <v>-3.5571428571427255E-2</v>
      </c>
      <c r="G2030" s="16">
        <f t="shared" si="475"/>
        <v>-0.52191666666666592</v>
      </c>
      <c r="H2030" s="16">
        <f t="shared" si="476"/>
        <v>-5.0833333333334174E-2</v>
      </c>
      <c r="I2030" s="16">
        <f t="shared" si="477"/>
        <v>-0.57275000000000009</v>
      </c>
      <c r="J2030" s="7">
        <f>VLOOKUP(C2030,'Nymex hist.'!A:B,2,0)</f>
        <v>7.1150000000000002</v>
      </c>
      <c r="K2030" s="11">
        <f t="shared" si="487"/>
        <v>5.5435714285714273</v>
      </c>
      <c r="L2030" s="11">
        <f t="shared" si="489"/>
        <v>5.508</v>
      </c>
      <c r="M2030" s="9">
        <f t="shared" si="478"/>
        <v>4.6665833333333326</v>
      </c>
      <c r="N2030" s="9">
        <f t="shared" si="479"/>
        <v>4.1446666666666667</v>
      </c>
      <c r="O2030" s="9">
        <f t="shared" si="480"/>
        <v>4.0938333333333325</v>
      </c>
      <c r="P2030" s="9">
        <f t="shared" si="481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">
      <c r="A2031" s="31">
        <f t="shared" si="483"/>
        <v>4</v>
      </c>
      <c r="B2031" s="31">
        <f t="shared" si="484"/>
        <v>1</v>
      </c>
      <c r="C2031" s="1">
        <v>36916</v>
      </c>
      <c r="D2031">
        <f t="shared" si="485"/>
        <v>1</v>
      </c>
      <c r="E2031">
        <f t="shared" si="486"/>
        <v>2001</v>
      </c>
      <c r="F2031" s="19">
        <f t="shared" si="488"/>
        <v>-3.9857142857142591E-2</v>
      </c>
      <c r="G2031" s="19">
        <f t="shared" si="475"/>
        <v>-0.52825000000000166</v>
      </c>
      <c r="H2031" s="19">
        <f t="shared" si="476"/>
        <v>-5.0416666666665222E-2</v>
      </c>
      <c r="I2031" s="19">
        <f t="shared" si="477"/>
        <v>-0.57866666666666688</v>
      </c>
      <c r="J2031" s="21">
        <f>VLOOKUP(C2031,'Nymex hist.'!A:B,2,0)</f>
        <v>7.27</v>
      </c>
      <c r="K2031" s="21">
        <f t="shared" si="487"/>
        <v>5.6928571428571431</v>
      </c>
      <c r="L2031" s="21">
        <f t="shared" si="489"/>
        <v>5.6530000000000005</v>
      </c>
      <c r="M2031" s="21">
        <f t="shared" si="478"/>
        <v>4.8106666666666671</v>
      </c>
      <c r="N2031" s="21">
        <f t="shared" si="479"/>
        <v>4.2824166666666654</v>
      </c>
      <c r="O2031" s="21">
        <f t="shared" si="480"/>
        <v>4.2320000000000002</v>
      </c>
      <c r="P2031" s="21">
        <f t="shared" si="481"/>
        <v>4.2469999999999999</v>
      </c>
      <c r="R2031" s="8">
        <v>36916</v>
      </c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9"/>
      <c r="AK2031" s="27"/>
      <c r="AL2031" s="27"/>
      <c r="AM2031" s="27"/>
      <c r="AN2031" s="27"/>
      <c r="AO2031" s="27"/>
      <c r="AP2031" s="27"/>
      <c r="AQ2031" s="27"/>
      <c r="AR2031" s="27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7"/>
      <c r="BC2031" s="27"/>
      <c r="BD2031" s="27"/>
      <c r="BE2031" s="27"/>
      <c r="BF2031" s="27"/>
      <c r="BG2031" s="27"/>
      <c r="BH2031" s="27"/>
      <c r="BI2031" s="27"/>
      <c r="BJ2031" s="27"/>
      <c r="BK2031" s="27"/>
      <c r="BL2031" s="27"/>
      <c r="BM2031" s="27"/>
      <c r="BN2031" s="27"/>
      <c r="BO2031" s="27"/>
      <c r="BP2031" s="27"/>
      <c r="BQ2031" s="27"/>
      <c r="BR2031" s="27"/>
      <c r="BS2031" s="27"/>
      <c r="BT2031" s="27"/>
      <c r="BU2031" s="27"/>
      <c r="BV2031" s="27"/>
      <c r="BW2031" s="27"/>
      <c r="BX2031" s="27"/>
      <c r="BY2031" s="27"/>
      <c r="BZ2031" s="27"/>
      <c r="CA2031" s="27"/>
      <c r="CB2031" s="27"/>
      <c r="CC2031" s="27"/>
      <c r="CD2031" s="27"/>
      <c r="CE2031" s="27"/>
      <c r="CF2031" s="27"/>
      <c r="CG2031" s="27"/>
      <c r="CH2031" s="27"/>
      <c r="CI2031" s="27"/>
      <c r="CJ2031" s="27"/>
      <c r="CK2031" s="27"/>
      <c r="CL2031" s="27"/>
      <c r="CM2031" s="27"/>
      <c r="CN2031" s="27"/>
      <c r="CO2031" s="27"/>
      <c r="CP2031" s="27"/>
      <c r="CQ2031" s="27"/>
      <c r="CR2031" s="27"/>
      <c r="CS2031" s="27"/>
      <c r="CT2031" s="27"/>
      <c r="CU2031" s="27"/>
      <c r="CV2031" s="27"/>
      <c r="CW2031" s="27"/>
      <c r="CX2031" s="27"/>
      <c r="CY2031" s="27"/>
      <c r="CZ2031" s="27"/>
      <c r="DA2031" s="27"/>
      <c r="DB2031" s="27"/>
      <c r="DC2031" s="27"/>
      <c r="DD2031" s="27"/>
      <c r="DE2031" s="27"/>
      <c r="DF2031" s="27"/>
      <c r="DG2031" s="27"/>
      <c r="DH2031" s="27"/>
      <c r="DI2031" s="27"/>
      <c r="DJ2031" s="27"/>
      <c r="DK2031" s="27">
        <v>7.27</v>
      </c>
      <c r="DL2031" s="27">
        <v>6.8789999999999996</v>
      </c>
      <c r="DM2031" s="27">
        <v>6.02</v>
      </c>
      <c r="DN2031" s="27">
        <v>5.66</v>
      </c>
      <c r="DO2031" s="27">
        <v>5.6349999999999998</v>
      </c>
      <c r="DP2031" s="27">
        <v>5.6550000000000002</v>
      </c>
      <c r="DQ2031" s="27">
        <v>5.6550000000000002</v>
      </c>
      <c r="DR2031" s="27">
        <v>5.6150000000000002</v>
      </c>
      <c r="DS2031" s="27">
        <v>5.61</v>
      </c>
      <c r="DT2031" s="27">
        <v>5.69</v>
      </c>
      <c r="DU2031" s="27">
        <v>5.8150000000000004</v>
      </c>
      <c r="DV2031" s="27">
        <v>5.84</v>
      </c>
      <c r="DW2031" s="27">
        <v>5.62</v>
      </c>
      <c r="DX2031" s="27">
        <v>5.3</v>
      </c>
      <c r="DY2031" s="27">
        <v>4.6100000000000003</v>
      </c>
      <c r="DZ2031" s="27">
        <v>4.49</v>
      </c>
      <c r="EA2031" s="27">
        <v>4.4850000000000003</v>
      </c>
      <c r="EB2031" s="27">
        <v>4.49</v>
      </c>
      <c r="EC2031" s="27">
        <v>4.49</v>
      </c>
      <c r="ED2031" s="27">
        <v>4.49</v>
      </c>
      <c r="EE2031" s="27">
        <v>4.53</v>
      </c>
      <c r="EF2031" s="27">
        <v>4.6379999999999999</v>
      </c>
      <c r="EG2031" s="27">
        <v>4.7450000000000001</v>
      </c>
      <c r="EH2031" s="27">
        <v>4.7839999999999998</v>
      </c>
      <c r="EI2031" s="27">
        <v>4.62</v>
      </c>
      <c r="EJ2031" s="27">
        <v>4.38</v>
      </c>
      <c r="EK2031" s="27">
        <v>4.13</v>
      </c>
      <c r="EL2031" s="27">
        <v>4.0810000000000004</v>
      </c>
      <c r="EM2031" s="27">
        <v>4.0960000000000001</v>
      </c>
      <c r="EN2031" s="27">
        <v>4.1109999999999998</v>
      </c>
      <c r="EO2031" s="27">
        <v>4.1109999999999998</v>
      </c>
      <c r="EP2031" s="27">
        <v>4.141</v>
      </c>
      <c r="EQ2031" s="27">
        <v>4.18</v>
      </c>
      <c r="ER2031" s="27">
        <v>4.3150000000000004</v>
      </c>
      <c r="ES2031" s="27">
        <v>4.4400000000000004</v>
      </c>
      <c r="ET2031" s="27">
        <v>4.4790000000000001</v>
      </c>
      <c r="EU2031" s="27">
        <v>4.3600000000000003</v>
      </c>
      <c r="EV2031" s="27">
        <v>4.24</v>
      </c>
      <c r="EW2031" s="27">
        <v>4.13</v>
      </c>
      <c r="EX2031" s="27">
        <v>4.0860000000000003</v>
      </c>
      <c r="EY2031" s="27">
        <v>4.101</v>
      </c>
      <c r="EZ2031" s="27">
        <v>4.1159999999999997</v>
      </c>
      <c r="FA2031" s="27">
        <v>4.1310000000000002</v>
      </c>
      <c r="FB2031" s="27">
        <v>4.1459999999999999</v>
      </c>
      <c r="FC2031" s="27">
        <v>4.2</v>
      </c>
      <c r="FD2031" s="27">
        <v>4.335</v>
      </c>
      <c r="FE2031" s="27">
        <v>4.46</v>
      </c>
      <c r="FF2031" s="27">
        <v>4.4939999999999998</v>
      </c>
      <c r="FG2031" s="27">
        <v>4.375</v>
      </c>
      <c r="FH2031" s="27">
        <v>4.2549999999999999</v>
      </c>
      <c r="FI2031" s="27">
        <v>4.1449999999999996</v>
      </c>
      <c r="FJ2031" s="27">
        <v>4.101</v>
      </c>
      <c r="FK2031" s="27">
        <v>4.1159999999999997</v>
      </c>
      <c r="FL2031" s="27">
        <v>4.1310000000000002</v>
      </c>
      <c r="FM2031" s="27">
        <v>4.1459999999999999</v>
      </c>
      <c r="FN2031" s="27">
        <v>4.1609999999999996</v>
      </c>
      <c r="FO2031" s="27">
        <v>4.2149999999999999</v>
      </c>
      <c r="FP2031" s="27">
        <v>4.3499999999999996</v>
      </c>
      <c r="FQ2031" s="27">
        <v>4.4749999999999996</v>
      </c>
      <c r="FR2031" s="27">
        <v>4.524</v>
      </c>
      <c r="FS2031" s="27">
        <v>4.4050000000000002</v>
      </c>
      <c r="FT2031" s="27">
        <v>4.2850000000000001</v>
      </c>
      <c r="FU2031" s="27">
        <v>4.1749999999999998</v>
      </c>
      <c r="FV2031" s="27">
        <v>4.1310000000000002</v>
      </c>
      <c r="FW2031" s="27">
        <v>4.1459999999999999</v>
      </c>
      <c r="FX2031" s="27">
        <v>4.1609999999999996</v>
      </c>
      <c r="FY2031" s="27">
        <v>4.1760000000000002</v>
      </c>
      <c r="FZ2031" s="27">
        <v>4.1909999999999998</v>
      </c>
      <c r="GA2031" s="27">
        <v>4.2450000000000001</v>
      </c>
      <c r="GB2031" s="27">
        <v>4.38</v>
      </c>
      <c r="GC2031" s="27">
        <v>4.5049999999999999</v>
      </c>
      <c r="GD2031" s="27">
        <v>4.569</v>
      </c>
      <c r="GE2031" s="27"/>
      <c r="GF2031" s="27"/>
      <c r="GG2031" s="27"/>
      <c r="GH2031" s="27"/>
      <c r="GI2031" s="27"/>
      <c r="GJ2031" s="27"/>
      <c r="GK2031" s="27"/>
      <c r="GL2031" s="27"/>
      <c r="GM2031" s="27"/>
      <c r="GN2031" s="27"/>
      <c r="GO2031" s="27"/>
      <c r="GP2031" s="27"/>
      <c r="GQ2031" s="27"/>
    </row>
    <row r="2032" spans="1:199" customFormat="1" x14ac:dyDescent="0.2">
      <c r="A2032">
        <f t="shared" si="483"/>
        <v>5</v>
      </c>
      <c r="B2032">
        <f t="shared" si="484"/>
        <v>1</v>
      </c>
      <c r="C2032" s="1">
        <v>36917</v>
      </c>
      <c r="D2032">
        <f t="shared" si="485"/>
        <v>1</v>
      </c>
      <c r="E2032">
        <f t="shared" si="486"/>
        <v>2001</v>
      </c>
      <c r="F2032" s="17">
        <f t="shared" si="488"/>
        <v>-6.1285714285713944E-2</v>
      </c>
      <c r="G2032" s="16">
        <f t="shared" si="475"/>
        <v>-0.54733333333333256</v>
      </c>
      <c r="H2032" s="16">
        <f t="shared" si="476"/>
        <v>-3.3583333333334409E-2</v>
      </c>
      <c r="I2032" s="16">
        <f t="shared" si="477"/>
        <v>-0.58091666666666697</v>
      </c>
      <c r="J2032" s="7">
        <f>VLOOKUP(C2032,'Nymex hist.'!A:B,2,0)</f>
        <v>7.2560000000000002</v>
      </c>
      <c r="K2032" s="11">
        <f t="shared" si="487"/>
        <v>5.7342857142857131</v>
      </c>
      <c r="L2032" s="11">
        <f t="shared" si="489"/>
        <v>5.6729999999999992</v>
      </c>
      <c r="M2032" s="9">
        <f t="shared" si="478"/>
        <v>4.8554166666666658</v>
      </c>
      <c r="N2032" s="9">
        <f t="shared" si="479"/>
        <v>4.3080833333333333</v>
      </c>
      <c r="O2032" s="9">
        <f t="shared" si="480"/>
        <v>4.2744999999999989</v>
      </c>
      <c r="P2032" s="9">
        <f t="shared" si="481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x14ac:dyDescent="0.2">
      <c r="A2033">
        <f t="shared" si="483"/>
        <v>1</v>
      </c>
      <c r="B2033">
        <f t="shared" si="484"/>
        <v>1</v>
      </c>
      <c r="C2033" s="1">
        <v>36920</v>
      </c>
      <c r="D2033">
        <f t="shared" si="485"/>
        <v>1</v>
      </c>
      <c r="E2033">
        <f t="shared" si="486"/>
        <v>2001</v>
      </c>
      <c r="F2033" s="17">
        <f t="shared" si="488"/>
        <v>2.5685714285714312E-2</v>
      </c>
      <c r="G2033" s="16">
        <f t="shared" si="475"/>
        <v>-0.46849999999999881</v>
      </c>
      <c r="H2033" s="16">
        <f t="shared" si="476"/>
        <v>-2.6000000000000689E-2</v>
      </c>
      <c r="I2033" s="16">
        <f t="shared" si="477"/>
        <v>-0.4944999999999995</v>
      </c>
      <c r="J2033" s="7">
        <f>VLOOKUP(C2033,'Nymex hist.'!A:B,2,0)</f>
        <v>6.2930000000000001</v>
      </c>
      <c r="K2033" s="11">
        <f t="shared" si="487"/>
        <v>5.3897142857142857</v>
      </c>
      <c r="L2033" s="11">
        <f t="shared" si="489"/>
        <v>5.4154</v>
      </c>
      <c r="M2033" s="9">
        <f t="shared" si="478"/>
        <v>4.6976666666666658</v>
      </c>
      <c r="N2033" s="9">
        <f t="shared" si="479"/>
        <v>4.229166666666667</v>
      </c>
      <c r="O2033" s="9">
        <f t="shared" si="480"/>
        <v>4.2031666666666663</v>
      </c>
      <c r="P2033" s="9">
        <f t="shared" si="481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x14ac:dyDescent="0.2">
      <c r="A2034">
        <f t="shared" si="483"/>
        <v>2</v>
      </c>
      <c r="B2034">
        <f t="shared" si="484"/>
        <v>1</v>
      </c>
      <c r="C2034" s="1">
        <v>36921</v>
      </c>
      <c r="D2034">
        <f t="shared" si="485"/>
        <v>1</v>
      </c>
      <c r="E2034">
        <f t="shared" si="486"/>
        <v>2001</v>
      </c>
      <c r="F2034" s="17">
        <f t="shared" si="488"/>
        <v>1.9285714285715017E-2</v>
      </c>
      <c r="G2034" s="16">
        <f t="shared" si="475"/>
        <v>-0.46250000000000036</v>
      </c>
      <c r="H2034" s="16">
        <f t="shared" si="476"/>
        <v>-3.0249999999999666E-2</v>
      </c>
      <c r="I2034" s="16">
        <f t="shared" si="477"/>
        <v>-0.49275000000000002</v>
      </c>
      <c r="J2034" s="7">
        <f>VLOOKUP(C2034,'Nymex hist.'!A:B,2,0)</f>
        <v>6.0970000000000004</v>
      </c>
      <c r="K2034" s="11">
        <f t="shared" si="487"/>
        <v>5.4427142857142856</v>
      </c>
      <c r="L2034" s="11">
        <f t="shared" si="489"/>
        <v>5.4620000000000006</v>
      </c>
      <c r="M2034" s="9">
        <f t="shared" si="478"/>
        <v>4.7716666666666665</v>
      </c>
      <c r="N2034" s="9">
        <f t="shared" si="479"/>
        <v>4.3091666666666661</v>
      </c>
      <c r="O2034" s="9">
        <f t="shared" si="480"/>
        <v>4.2789166666666665</v>
      </c>
      <c r="P2034" s="9">
        <f t="shared" si="481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x14ac:dyDescent="0.2">
      <c r="A2035">
        <f t="shared" si="483"/>
        <v>3</v>
      </c>
      <c r="B2035">
        <f t="shared" si="484"/>
        <v>1</v>
      </c>
      <c r="C2035" s="1">
        <v>36922</v>
      </c>
      <c r="D2035">
        <f t="shared" si="485"/>
        <v>1</v>
      </c>
      <c r="E2035">
        <f t="shared" si="486"/>
        <v>2001</v>
      </c>
      <c r="F2035" s="17">
        <f t="shared" si="488"/>
        <v>9.2000000000001414E-2</v>
      </c>
      <c r="G2035" s="16">
        <f t="shared" si="475"/>
        <v>-0.44208333333333449</v>
      </c>
      <c r="H2035" s="16">
        <f t="shared" si="476"/>
        <v>-2.8583333333332739E-2</v>
      </c>
      <c r="I2035" s="16">
        <f t="shared" si="477"/>
        <v>-0.47066666666666723</v>
      </c>
      <c r="J2035" s="7">
        <f>VLOOKUP(C2035,'Nymex hist.'!A:B,2,0)</f>
        <v>5.7069999999999999</v>
      </c>
      <c r="K2035" s="11">
        <f t="shared" si="487"/>
        <v>5.214999999999999</v>
      </c>
      <c r="L2035" s="11">
        <f t="shared" si="489"/>
        <v>5.3070000000000004</v>
      </c>
      <c r="M2035" s="9">
        <f t="shared" si="478"/>
        <v>4.691250000000001</v>
      </c>
      <c r="N2035" s="9">
        <f t="shared" si="479"/>
        <v>4.2491666666666665</v>
      </c>
      <c r="O2035" s="9">
        <f t="shared" si="480"/>
        <v>4.2205833333333338</v>
      </c>
      <c r="P2035" s="9">
        <f t="shared" si="481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">
      <c r="A2036" s="31">
        <f t="shared" si="483"/>
        <v>4</v>
      </c>
      <c r="B2036" s="31">
        <f t="shared" si="484"/>
        <v>2</v>
      </c>
      <c r="C2036" s="1">
        <v>36923</v>
      </c>
      <c r="D2036">
        <f t="shared" si="485"/>
        <v>2</v>
      </c>
      <c r="E2036">
        <f t="shared" si="486"/>
        <v>2001</v>
      </c>
      <c r="F2036" s="19">
        <f t="shared" si="488"/>
        <v>-1.5428571428572901E-2</v>
      </c>
      <c r="G2036" s="19">
        <f t="shared" si="475"/>
        <v>-0.47191666666666698</v>
      </c>
      <c r="H2036" s="19">
        <f t="shared" si="476"/>
        <v>-2.8583333333333627E-2</v>
      </c>
      <c r="I2036" s="19">
        <f t="shared" si="477"/>
        <v>-0.50050000000000061</v>
      </c>
      <c r="J2036" s="21">
        <f>VLOOKUP(C2036,'Nymex hist.'!A:B,2,0)</f>
        <v>6.38</v>
      </c>
      <c r="K2036" s="21">
        <f t="shared" si="487"/>
        <v>5.5064285714285726</v>
      </c>
      <c r="L2036" s="21">
        <f t="shared" si="489"/>
        <v>5.4909999999999997</v>
      </c>
      <c r="M2036" s="21">
        <f t="shared" si="478"/>
        <v>4.7670833333333347</v>
      </c>
      <c r="N2036" s="21">
        <f t="shared" si="479"/>
        <v>4.2951666666666677</v>
      </c>
      <c r="O2036" s="21">
        <f t="shared" si="480"/>
        <v>4.2665833333333341</v>
      </c>
      <c r="P2036" s="21">
        <f t="shared" si="481"/>
        <v>4.2815833333333337</v>
      </c>
      <c r="R2036" s="8">
        <v>36923</v>
      </c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9"/>
      <c r="AK2036" s="27"/>
      <c r="AL2036" s="27"/>
      <c r="AM2036" s="27"/>
      <c r="AN2036" s="27"/>
      <c r="AO2036" s="27"/>
      <c r="AP2036" s="27"/>
      <c r="AQ2036" s="27"/>
      <c r="AR2036" s="27"/>
      <c r="AS2036" s="27"/>
      <c r="AT2036" s="27"/>
      <c r="AU2036" s="27"/>
      <c r="AV2036" s="27"/>
      <c r="AW2036" s="27"/>
      <c r="AX2036" s="27"/>
      <c r="AY2036" s="27"/>
      <c r="AZ2036" s="27"/>
      <c r="BA2036" s="27"/>
      <c r="BB2036" s="27"/>
      <c r="BC2036" s="27"/>
      <c r="BD2036" s="27"/>
      <c r="BE2036" s="27"/>
      <c r="BF2036" s="27"/>
      <c r="BG2036" s="27"/>
      <c r="BH2036" s="27"/>
      <c r="BI2036" s="27"/>
      <c r="BJ2036" s="27"/>
      <c r="BK2036" s="27"/>
      <c r="BL2036" s="27"/>
      <c r="BM2036" s="27"/>
      <c r="BN2036" s="27"/>
      <c r="BO2036" s="27"/>
      <c r="BP2036" s="27"/>
      <c r="BQ2036" s="27"/>
      <c r="BR2036" s="27"/>
      <c r="BS2036" s="27"/>
      <c r="BT2036" s="27"/>
      <c r="BU2036" s="27"/>
      <c r="BV2036" s="27"/>
      <c r="BW2036" s="27"/>
      <c r="BX2036" s="27"/>
      <c r="BY2036" s="27"/>
      <c r="BZ2036" s="27"/>
      <c r="CA2036" s="27"/>
      <c r="CB2036" s="27"/>
      <c r="CC2036" s="27"/>
      <c r="CD2036" s="27"/>
      <c r="CE2036" s="27"/>
      <c r="CF2036" s="27"/>
      <c r="CG2036" s="27"/>
      <c r="CH2036" s="27"/>
      <c r="CI2036" s="27"/>
      <c r="CJ2036" s="27"/>
      <c r="CK2036" s="27"/>
      <c r="CL2036" s="27"/>
      <c r="CM2036" s="27"/>
      <c r="CN2036" s="27"/>
      <c r="CO2036" s="27"/>
      <c r="CP2036" s="27"/>
      <c r="CQ2036" s="27"/>
      <c r="CR2036" s="27"/>
      <c r="CS2036" s="27"/>
      <c r="CT2036" s="27"/>
      <c r="CU2036" s="27"/>
      <c r="CV2036" s="27"/>
      <c r="CW2036" s="27"/>
      <c r="CX2036" s="27"/>
      <c r="CY2036" s="27"/>
      <c r="CZ2036" s="27"/>
      <c r="DA2036" s="27"/>
      <c r="DB2036" s="27"/>
      <c r="DC2036" s="27"/>
      <c r="DD2036" s="27"/>
      <c r="DE2036" s="27"/>
      <c r="DF2036" s="27"/>
      <c r="DG2036" s="27"/>
      <c r="DH2036" s="27"/>
      <c r="DI2036" s="27"/>
      <c r="DJ2036" s="27"/>
      <c r="DK2036" s="27"/>
      <c r="DL2036" s="27">
        <v>6.38</v>
      </c>
      <c r="DM2036" s="27">
        <v>5.74</v>
      </c>
      <c r="DN2036" s="27">
        <v>5.47</v>
      </c>
      <c r="DO2036" s="27">
        <v>5.46</v>
      </c>
      <c r="DP2036" s="27">
        <v>5.4850000000000003</v>
      </c>
      <c r="DQ2036" s="27">
        <v>5.49</v>
      </c>
      <c r="DR2036" s="27">
        <v>5.45</v>
      </c>
      <c r="DS2036" s="27">
        <v>5.45</v>
      </c>
      <c r="DT2036" s="27">
        <v>5.53</v>
      </c>
      <c r="DU2036" s="27">
        <v>5.64</v>
      </c>
      <c r="DV2036" s="27">
        <v>5.67</v>
      </c>
      <c r="DW2036" s="27">
        <v>5.47</v>
      </c>
      <c r="DX2036" s="27">
        <v>5.1449999999999996</v>
      </c>
      <c r="DY2036" s="27">
        <v>4.6349999999999998</v>
      </c>
      <c r="DZ2036" s="27">
        <v>4.5</v>
      </c>
      <c r="EA2036" s="27">
        <v>4.4850000000000003</v>
      </c>
      <c r="EB2036" s="27">
        <v>4.49</v>
      </c>
      <c r="EC2036" s="27">
        <v>4.49</v>
      </c>
      <c r="ED2036" s="27">
        <v>4.49</v>
      </c>
      <c r="EE2036" s="27">
        <v>4.5049999999999999</v>
      </c>
      <c r="EF2036" s="27">
        <v>4.6100000000000003</v>
      </c>
      <c r="EG2036" s="27">
        <v>4.7149999999999999</v>
      </c>
      <c r="EH2036" s="27">
        <v>4.7610000000000001</v>
      </c>
      <c r="EI2036" s="27">
        <v>4.5970000000000004</v>
      </c>
      <c r="EJ2036" s="27">
        <v>4.367</v>
      </c>
      <c r="EK2036" s="27">
        <v>4.1369999999999996</v>
      </c>
      <c r="EL2036" s="27">
        <v>4.1029999999999998</v>
      </c>
      <c r="EM2036" s="27">
        <v>4.1280000000000001</v>
      </c>
      <c r="EN2036" s="27">
        <v>4.149</v>
      </c>
      <c r="EO2036" s="27">
        <v>4.149</v>
      </c>
      <c r="EP2036" s="27">
        <v>4.1639999999999997</v>
      </c>
      <c r="EQ2036" s="27">
        <v>4.194</v>
      </c>
      <c r="ER2036" s="27">
        <v>4.3339999999999996</v>
      </c>
      <c r="ES2036" s="27">
        <v>4.4589999999999996</v>
      </c>
      <c r="ET2036" s="27">
        <v>4.4989999999999997</v>
      </c>
      <c r="EU2036" s="27">
        <v>4.3710000000000004</v>
      </c>
      <c r="EV2036" s="27">
        <v>4.2670000000000003</v>
      </c>
      <c r="EW2036" s="27">
        <v>4.1369999999999996</v>
      </c>
      <c r="EX2036" s="27">
        <v>4.1280000000000001</v>
      </c>
      <c r="EY2036" s="27">
        <v>4.1529999999999996</v>
      </c>
      <c r="EZ2036" s="27">
        <v>4.1840000000000002</v>
      </c>
      <c r="FA2036" s="27">
        <v>4.194</v>
      </c>
      <c r="FB2036" s="27">
        <v>4.1890000000000001</v>
      </c>
      <c r="FC2036" s="27">
        <v>4.2190000000000003</v>
      </c>
      <c r="FD2036" s="27">
        <v>4.359</v>
      </c>
      <c r="FE2036" s="27">
        <v>4.4989999999999997</v>
      </c>
      <c r="FF2036" s="27">
        <v>4.5140000000000002</v>
      </c>
      <c r="FG2036" s="27">
        <v>4.3860000000000001</v>
      </c>
      <c r="FH2036" s="27">
        <v>4.282</v>
      </c>
      <c r="FI2036" s="27">
        <v>4.1520000000000001</v>
      </c>
      <c r="FJ2036" s="27">
        <v>4.1429999999999998</v>
      </c>
      <c r="FK2036" s="27">
        <v>4.1680000000000001</v>
      </c>
      <c r="FL2036" s="27">
        <v>4.1989999999999998</v>
      </c>
      <c r="FM2036" s="27">
        <v>4.2089999999999996</v>
      </c>
      <c r="FN2036" s="27">
        <v>4.2039999999999997</v>
      </c>
      <c r="FO2036" s="27">
        <v>4.234</v>
      </c>
      <c r="FP2036" s="27">
        <v>4.3739999999999997</v>
      </c>
      <c r="FQ2036" s="27">
        <v>4.5140000000000002</v>
      </c>
      <c r="FR2036" s="27">
        <v>4.5439999999999996</v>
      </c>
      <c r="FS2036" s="27">
        <v>4.4160000000000004</v>
      </c>
      <c r="FT2036" s="27">
        <v>4.3120000000000003</v>
      </c>
      <c r="FU2036" s="27">
        <v>4.1820000000000004</v>
      </c>
      <c r="FV2036" s="27">
        <v>4.173</v>
      </c>
      <c r="FW2036" s="27">
        <v>4.1980000000000004</v>
      </c>
      <c r="FX2036" s="27">
        <v>4.2290000000000001</v>
      </c>
      <c r="FY2036" s="27">
        <v>4.2389999999999999</v>
      </c>
      <c r="FZ2036" s="27">
        <v>4.234</v>
      </c>
      <c r="GA2036" s="27">
        <v>4.2640000000000002</v>
      </c>
      <c r="GB2036" s="27">
        <v>4.4039999999999999</v>
      </c>
      <c r="GC2036" s="27">
        <v>4.5439999999999996</v>
      </c>
      <c r="GD2036" s="27">
        <v>4.5890000000000004</v>
      </c>
      <c r="GE2036" s="27">
        <v>4.4610000000000003</v>
      </c>
      <c r="GF2036" s="27"/>
      <c r="GG2036" s="27"/>
      <c r="GH2036" s="27"/>
      <c r="GI2036" s="27"/>
      <c r="GJ2036" s="27"/>
      <c r="GK2036" s="27"/>
      <c r="GL2036" s="27"/>
      <c r="GM2036" s="27"/>
      <c r="GN2036" s="27"/>
      <c r="GO2036" s="27"/>
      <c r="GP2036" s="27"/>
      <c r="GQ2036" s="27"/>
    </row>
    <row r="2037" spans="1:199" customFormat="1" x14ac:dyDescent="0.2">
      <c r="A2037">
        <f t="shared" si="483"/>
        <v>5</v>
      </c>
      <c r="B2037">
        <f t="shared" si="484"/>
        <v>2</v>
      </c>
      <c r="C2037" s="1">
        <v>36924</v>
      </c>
      <c r="D2037">
        <f t="shared" si="485"/>
        <v>2</v>
      </c>
      <c r="E2037">
        <f t="shared" si="486"/>
        <v>2001</v>
      </c>
      <c r="F2037" s="17">
        <f t="shared" si="488"/>
        <v>-5.3285714285713048E-2</v>
      </c>
      <c r="G2037" s="16">
        <f t="shared" si="475"/>
        <v>-0.4548333333333332</v>
      </c>
      <c r="H2037" s="16">
        <f t="shared" si="476"/>
        <v>-2.291666666666714E-2</v>
      </c>
      <c r="I2037" s="16">
        <f t="shared" si="477"/>
        <v>-0.47775000000000034</v>
      </c>
      <c r="J2037" s="7">
        <f>VLOOKUP(C2037,'Nymex hist.'!A:B,2,0)</f>
        <v>6.7430000000000003</v>
      </c>
      <c r="K2037" s="11">
        <f t="shared" si="487"/>
        <v>5.6022857142857134</v>
      </c>
      <c r="L2037" s="11">
        <f t="shared" si="489"/>
        <v>5.5490000000000004</v>
      </c>
      <c r="M2037" s="9">
        <f t="shared" si="478"/>
        <v>4.7809999999999997</v>
      </c>
      <c r="N2037" s="9">
        <f t="shared" si="479"/>
        <v>4.3261666666666665</v>
      </c>
      <c r="O2037" s="9">
        <f t="shared" si="480"/>
        <v>4.3032499999999994</v>
      </c>
      <c r="P2037" s="9">
        <f t="shared" si="481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x14ac:dyDescent="0.2">
      <c r="A2038">
        <f t="shared" si="483"/>
        <v>1</v>
      </c>
      <c r="B2038">
        <f t="shared" si="484"/>
        <v>2</v>
      </c>
      <c r="C2038" s="1">
        <v>36927</v>
      </c>
      <c r="D2038">
        <f t="shared" si="485"/>
        <v>2</v>
      </c>
      <c r="E2038">
        <f t="shared" si="486"/>
        <v>2001</v>
      </c>
      <c r="F2038" s="17">
        <f t="shared" si="488"/>
        <v>3.4714285714285253E-2</v>
      </c>
      <c r="G2038" s="16">
        <f t="shared" si="475"/>
        <v>-0.36633333333333429</v>
      </c>
      <c r="H2038" s="16">
        <f t="shared" si="476"/>
        <v>-2.0833333333331261E-2</v>
      </c>
      <c r="I2038" s="16">
        <f t="shared" si="477"/>
        <v>-0.38716666666666555</v>
      </c>
      <c r="J2038" s="7">
        <f>VLOOKUP(C2038,'Nymex hist.'!A:B,2,0)</f>
        <v>5.7060000000000004</v>
      </c>
      <c r="K2038" s="11">
        <f t="shared" si="487"/>
        <v>5.2942857142857145</v>
      </c>
      <c r="L2038" s="11">
        <f t="shared" si="489"/>
        <v>5.3289999999999997</v>
      </c>
      <c r="M2038" s="9">
        <f t="shared" si="478"/>
        <v>4.6416666666666666</v>
      </c>
      <c r="N2038" s="9">
        <f t="shared" si="479"/>
        <v>4.2753333333333323</v>
      </c>
      <c r="O2038" s="9">
        <f t="shared" si="480"/>
        <v>4.2545000000000011</v>
      </c>
      <c r="P2038" s="9">
        <f t="shared" si="481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x14ac:dyDescent="0.2">
      <c r="A2039">
        <f t="shared" si="483"/>
        <v>2</v>
      </c>
      <c r="B2039">
        <f t="shared" si="484"/>
        <v>2</v>
      </c>
      <c r="C2039" s="1">
        <v>36928</v>
      </c>
      <c r="D2039">
        <f t="shared" si="485"/>
        <v>2</v>
      </c>
      <c r="E2039">
        <f t="shared" si="486"/>
        <v>2001</v>
      </c>
      <c r="F2039" s="17">
        <f t="shared" si="488"/>
        <v>5.5714285714287826E-3</v>
      </c>
      <c r="G2039" s="16">
        <f t="shared" si="475"/>
        <v>-0.35883333333333312</v>
      </c>
      <c r="H2039" s="16">
        <f t="shared" si="476"/>
        <v>-1.3583333333333947E-2</v>
      </c>
      <c r="I2039" s="16">
        <f t="shared" si="477"/>
        <v>-0.37241666666666706</v>
      </c>
      <c r="J2039" s="7">
        <f>VLOOKUP(C2039,'Nymex hist.'!A:B,2,0)</f>
        <v>5.7640000000000002</v>
      </c>
      <c r="K2039" s="11">
        <f t="shared" si="487"/>
        <v>5.3874285714285719</v>
      </c>
      <c r="L2039" s="11">
        <f t="shared" si="489"/>
        <v>5.3930000000000007</v>
      </c>
      <c r="M2039" s="9">
        <f t="shared" si="478"/>
        <v>4.7051666666666669</v>
      </c>
      <c r="N2039" s="9">
        <f t="shared" si="479"/>
        <v>4.3463333333333338</v>
      </c>
      <c r="O2039" s="9">
        <f t="shared" si="480"/>
        <v>4.3327499999999999</v>
      </c>
      <c r="P2039" s="9">
        <f t="shared" si="481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x14ac:dyDescent="0.2">
      <c r="A2040">
        <f t="shared" si="483"/>
        <v>3</v>
      </c>
      <c r="B2040">
        <f t="shared" si="484"/>
        <v>2</v>
      </c>
      <c r="C2040" s="1">
        <v>36929</v>
      </c>
      <c r="D2040">
        <f t="shared" si="485"/>
        <v>2</v>
      </c>
      <c r="E2040">
        <f t="shared" si="486"/>
        <v>2001</v>
      </c>
      <c r="F2040" s="17">
        <f t="shared" si="488"/>
        <v>-6.7714285714285616E-2</v>
      </c>
      <c r="G2040" s="16">
        <f t="shared" si="475"/>
        <v>-0.38008333333333333</v>
      </c>
      <c r="H2040" s="16">
        <f t="shared" si="476"/>
        <v>-2.2500000000000853E-3</v>
      </c>
      <c r="I2040" s="16">
        <f t="shared" si="477"/>
        <v>-0.38233333333333341</v>
      </c>
      <c r="J2040" s="7">
        <f>VLOOKUP(C2040,'Nymex hist.'!A:B,2,0)</f>
        <v>6.2350000000000003</v>
      </c>
      <c r="K2040" s="11">
        <f t="shared" si="487"/>
        <v>5.7627142857142859</v>
      </c>
      <c r="L2040" s="11">
        <f t="shared" si="489"/>
        <v>5.6950000000000003</v>
      </c>
      <c r="M2040" s="9">
        <f t="shared" si="478"/>
        <v>4.8782500000000004</v>
      </c>
      <c r="N2040" s="9">
        <f t="shared" si="479"/>
        <v>4.4981666666666671</v>
      </c>
      <c r="O2040" s="9">
        <f t="shared" si="480"/>
        <v>4.495916666666667</v>
      </c>
      <c r="P2040" s="9">
        <f t="shared" si="481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">
      <c r="A2041" s="31">
        <f t="shared" si="483"/>
        <v>4</v>
      </c>
      <c r="B2041" s="31">
        <f t="shared" si="484"/>
        <v>2</v>
      </c>
      <c r="C2041" s="1">
        <v>36930</v>
      </c>
      <c r="D2041">
        <f t="shared" si="485"/>
        <v>2</v>
      </c>
      <c r="E2041">
        <f t="shared" si="486"/>
        <v>2001</v>
      </c>
      <c r="F2041" s="19">
        <f t="shared" si="488"/>
        <v>-6.8000000000000504E-2</v>
      </c>
      <c r="G2041" s="19">
        <f t="shared" si="475"/>
        <v>-0.36758333333333404</v>
      </c>
      <c r="H2041" s="19">
        <f t="shared" si="476"/>
        <v>1.083333333333325E-2</v>
      </c>
      <c r="I2041" s="19">
        <f t="shared" si="477"/>
        <v>-0.35675000000000079</v>
      </c>
      <c r="J2041" s="21">
        <f>VLOOKUP(C2041,'Nymex hist.'!A:B,2,0)</f>
        <v>6.1580000000000004</v>
      </c>
      <c r="K2041" s="21">
        <f t="shared" si="487"/>
        <v>5.6540000000000008</v>
      </c>
      <c r="L2041" s="21">
        <f t="shared" si="489"/>
        <v>5.5860000000000003</v>
      </c>
      <c r="M2041" s="21">
        <f t="shared" si="478"/>
        <v>4.784416666666667</v>
      </c>
      <c r="N2041" s="21">
        <f t="shared" si="479"/>
        <v>4.4168333333333329</v>
      </c>
      <c r="O2041" s="21">
        <f t="shared" si="480"/>
        <v>4.4276666666666662</v>
      </c>
      <c r="P2041" s="21">
        <f t="shared" si="481"/>
        <v>4.4776666666666669</v>
      </c>
      <c r="R2041" s="8">
        <v>36930</v>
      </c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9"/>
      <c r="AK2041" s="27"/>
      <c r="AL2041" s="27"/>
      <c r="AM2041" s="27"/>
      <c r="AN2041" s="27"/>
      <c r="AO2041" s="27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7"/>
      <c r="BC2041" s="27"/>
      <c r="BD2041" s="27"/>
      <c r="BE2041" s="27"/>
      <c r="BF2041" s="27"/>
      <c r="BG2041" s="27"/>
      <c r="BH2041" s="27"/>
      <c r="BI2041" s="27"/>
      <c r="BJ2041" s="27"/>
      <c r="BK2041" s="27"/>
      <c r="BL2041" s="27"/>
      <c r="BM2041" s="27"/>
      <c r="BN2041" s="27"/>
      <c r="BO2041" s="27"/>
      <c r="BP2041" s="27"/>
      <c r="BQ2041" s="27"/>
      <c r="BR2041" s="27"/>
      <c r="BS2041" s="27"/>
      <c r="BT2041" s="27"/>
      <c r="BU2041" s="27"/>
      <c r="BV2041" s="27"/>
      <c r="BW2041" s="27"/>
      <c r="BX2041" s="27"/>
      <c r="BY2041" s="27"/>
      <c r="BZ2041" s="27"/>
      <c r="CA2041" s="27"/>
      <c r="CB2041" s="27"/>
      <c r="CC2041" s="27"/>
      <c r="CD2041" s="27"/>
      <c r="CE2041" s="27"/>
      <c r="CF2041" s="27"/>
      <c r="CG2041" s="27"/>
      <c r="CH2041" s="27"/>
      <c r="CI2041" s="27"/>
      <c r="CJ2041" s="27"/>
      <c r="CK2041" s="27"/>
      <c r="CL2041" s="27"/>
      <c r="CM2041" s="27"/>
      <c r="CN2041" s="27"/>
      <c r="CO2041" s="27"/>
      <c r="CP2041" s="27"/>
      <c r="CQ2041" s="27"/>
      <c r="CR2041" s="27"/>
      <c r="CS2041" s="27"/>
      <c r="CT2041" s="27"/>
      <c r="CU2041" s="27"/>
      <c r="CV2041" s="27"/>
      <c r="CW2041" s="27"/>
      <c r="CX2041" s="27"/>
      <c r="CY2041" s="27"/>
      <c r="CZ2041" s="27"/>
      <c r="DA2041" s="27"/>
      <c r="DB2041" s="27"/>
      <c r="DC2041" s="27"/>
      <c r="DD2041" s="27"/>
      <c r="DE2041" s="27"/>
      <c r="DF2041" s="27"/>
      <c r="DG2041" s="27"/>
      <c r="DH2041" s="27"/>
      <c r="DI2041" s="27"/>
      <c r="DJ2041" s="27"/>
      <c r="DK2041" s="27"/>
      <c r="DL2041" s="27">
        <v>6.1580000000000004</v>
      </c>
      <c r="DM2041" s="27">
        <v>5.86</v>
      </c>
      <c r="DN2041" s="27">
        <v>5.64</v>
      </c>
      <c r="DO2041" s="27">
        <v>5.62</v>
      </c>
      <c r="DP2041" s="27">
        <v>5.63</v>
      </c>
      <c r="DQ2041" s="27">
        <v>5.64</v>
      </c>
      <c r="DR2041" s="27">
        <v>5.59</v>
      </c>
      <c r="DS2041" s="27">
        <v>5.5979999999999999</v>
      </c>
      <c r="DT2041" s="27">
        <v>5.6680000000000001</v>
      </c>
      <c r="DU2041" s="27">
        <v>5.7629999999999999</v>
      </c>
      <c r="DV2041" s="27">
        <v>5.7679999999999998</v>
      </c>
      <c r="DW2041" s="27">
        <v>5.548</v>
      </c>
      <c r="DX2041" s="27">
        <v>5.1829999999999998</v>
      </c>
      <c r="DY2041" s="27">
        <v>4.633</v>
      </c>
      <c r="DZ2041" s="27">
        <v>4.4880000000000004</v>
      </c>
      <c r="EA2041" s="27">
        <v>4.4779999999999998</v>
      </c>
      <c r="EB2041" s="27">
        <v>4.4880000000000004</v>
      </c>
      <c r="EC2041" s="27">
        <v>4.4930000000000003</v>
      </c>
      <c r="ED2041" s="27">
        <v>4.4930000000000003</v>
      </c>
      <c r="EE2041" s="27">
        <v>4.4930000000000003</v>
      </c>
      <c r="EF2041" s="27">
        <v>4.6230000000000002</v>
      </c>
      <c r="EG2041" s="27">
        <v>4.7249999999999996</v>
      </c>
      <c r="EH2041" s="27">
        <v>4.7679999999999998</v>
      </c>
      <c r="EI2041" s="27">
        <v>4.6180000000000003</v>
      </c>
      <c r="EJ2041" s="27">
        <v>4.4429999999999996</v>
      </c>
      <c r="EK2041" s="27">
        <v>4.2629999999999999</v>
      </c>
      <c r="EL2041" s="27">
        <v>4.2329999999999997</v>
      </c>
      <c r="EM2041" s="27">
        <v>4.2679999999999998</v>
      </c>
      <c r="EN2041" s="27">
        <v>4.2839999999999998</v>
      </c>
      <c r="EO2041" s="27">
        <v>4.298</v>
      </c>
      <c r="EP2041" s="27">
        <v>4.3330000000000002</v>
      </c>
      <c r="EQ2041" s="27">
        <v>4.3630000000000004</v>
      </c>
      <c r="ER2041" s="27">
        <v>4.5030000000000001</v>
      </c>
      <c r="ES2041" s="27">
        <v>4.6280000000000001</v>
      </c>
      <c r="ET2041" s="27">
        <v>4.6680000000000001</v>
      </c>
      <c r="EU2041" s="27">
        <v>4.548</v>
      </c>
      <c r="EV2041" s="27">
        <v>4.423</v>
      </c>
      <c r="EW2041" s="27">
        <v>4.2930000000000001</v>
      </c>
      <c r="EX2041" s="27">
        <v>4.2830000000000004</v>
      </c>
      <c r="EY2041" s="27">
        <v>4.3029999999999999</v>
      </c>
      <c r="EZ2041" s="27">
        <v>4.3239999999999998</v>
      </c>
      <c r="FA2041" s="27">
        <v>4.3479999999999999</v>
      </c>
      <c r="FB2041" s="27">
        <v>4.3579999999999997</v>
      </c>
      <c r="FC2041" s="27">
        <v>4.3879999999999999</v>
      </c>
      <c r="FD2041" s="27">
        <v>4.5279999999999996</v>
      </c>
      <c r="FE2041" s="27">
        <v>4.6680000000000001</v>
      </c>
      <c r="FF2041" s="27">
        <v>4.718</v>
      </c>
      <c r="FG2041" s="27">
        <v>4.5979999999999999</v>
      </c>
      <c r="FH2041" s="27">
        <v>4.4729999999999999</v>
      </c>
      <c r="FI2041" s="27">
        <v>4.343</v>
      </c>
      <c r="FJ2041" s="27">
        <v>4.3330000000000002</v>
      </c>
      <c r="FK2041" s="27">
        <v>4.3529999999999998</v>
      </c>
      <c r="FL2041" s="27">
        <v>4.3739999999999997</v>
      </c>
      <c r="FM2041" s="27">
        <v>4.3979999999999997</v>
      </c>
      <c r="FN2041" s="27">
        <v>4.4080000000000004</v>
      </c>
      <c r="FO2041" s="27">
        <v>4.4379999999999997</v>
      </c>
      <c r="FP2041" s="27">
        <v>4.5780000000000003</v>
      </c>
      <c r="FQ2041" s="27">
        <v>4.718</v>
      </c>
      <c r="FR2041" s="27">
        <v>4.7729999999999997</v>
      </c>
      <c r="FS2041" s="27">
        <v>4.6529999999999996</v>
      </c>
      <c r="FT2041" s="27">
        <v>4.5279999999999996</v>
      </c>
      <c r="FU2041" s="27">
        <v>4.3979999999999997</v>
      </c>
      <c r="FV2041" s="27">
        <v>4.3879999999999999</v>
      </c>
      <c r="FW2041" s="27">
        <v>4.4080000000000004</v>
      </c>
      <c r="FX2041" s="27">
        <v>4.4290000000000003</v>
      </c>
      <c r="FY2041" s="27">
        <v>4.4530000000000003</v>
      </c>
      <c r="FZ2041" s="27">
        <v>4.4630000000000001</v>
      </c>
      <c r="GA2041" s="27">
        <v>4.4930000000000003</v>
      </c>
      <c r="GB2041" s="27">
        <v>4.633</v>
      </c>
      <c r="GC2041" s="27">
        <v>4.7729999999999997</v>
      </c>
      <c r="GD2041" s="27">
        <v>4.8330000000000002</v>
      </c>
      <c r="GE2041" s="27">
        <v>4.7130000000000001</v>
      </c>
      <c r="GF2041" s="27"/>
      <c r="GG2041" s="27"/>
      <c r="GH2041" s="27"/>
      <c r="GI2041" s="27"/>
      <c r="GJ2041" s="27"/>
      <c r="GK2041" s="27"/>
      <c r="GL2041" s="27"/>
      <c r="GM2041" s="27"/>
      <c r="GN2041" s="27"/>
      <c r="GO2041" s="27"/>
      <c r="GP2041" s="27"/>
      <c r="GQ2041" s="27"/>
    </row>
    <row r="2042" spans="1:199" customFormat="1" x14ac:dyDescent="0.2">
      <c r="A2042">
        <f t="shared" si="483"/>
        <v>5</v>
      </c>
      <c r="B2042">
        <f t="shared" si="484"/>
        <v>2</v>
      </c>
      <c r="C2042" s="1">
        <v>36931</v>
      </c>
      <c r="D2042">
        <f t="shared" si="485"/>
        <v>2</v>
      </c>
      <c r="E2042">
        <f t="shared" si="486"/>
        <v>2001</v>
      </c>
      <c r="F2042" s="17">
        <f t="shared" si="488"/>
        <v>-7.8714285714285737E-2</v>
      </c>
      <c r="G2042" s="16">
        <f t="shared" si="475"/>
        <v>-0.40666666666666718</v>
      </c>
      <c r="H2042" s="16">
        <f t="shared" si="476"/>
        <v>3.500000000000103E-2</v>
      </c>
      <c r="I2042" s="16">
        <f t="shared" si="477"/>
        <v>-0.37166666666666615</v>
      </c>
      <c r="J2042" s="7">
        <f>VLOOKUP(C2042,'Nymex hist.'!A:B,2,0)</f>
        <v>6.21</v>
      </c>
      <c r="K2042" s="11">
        <f t="shared" si="487"/>
        <v>5.7247142857142856</v>
      </c>
      <c r="L2042" s="11">
        <f t="shared" si="489"/>
        <v>5.6459999999999999</v>
      </c>
      <c r="M2042" s="9">
        <f t="shared" si="478"/>
        <v>4.753333333333333</v>
      </c>
      <c r="N2042" s="9">
        <f t="shared" si="479"/>
        <v>4.3466666666666658</v>
      </c>
      <c r="O2042" s="9">
        <f t="shared" si="480"/>
        <v>4.3816666666666668</v>
      </c>
      <c r="P2042" s="9">
        <f t="shared" si="481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x14ac:dyDescent="0.2">
      <c r="A2043">
        <f t="shared" si="483"/>
        <v>1</v>
      </c>
      <c r="B2043">
        <f t="shared" si="484"/>
        <v>2</v>
      </c>
      <c r="C2043" s="1">
        <v>36934</v>
      </c>
      <c r="D2043">
        <f t="shared" si="485"/>
        <v>2</v>
      </c>
      <c r="E2043">
        <f t="shared" si="486"/>
        <v>2001</v>
      </c>
      <c r="F2043" s="17">
        <f t="shared" si="488"/>
        <v>-1.7142857142857792E-2</v>
      </c>
      <c r="G2043" s="16">
        <f t="shared" si="475"/>
        <v>-0.41208333333333513</v>
      </c>
      <c r="H2043" s="16">
        <f t="shared" si="476"/>
        <v>2.5833333333334707E-2</v>
      </c>
      <c r="I2043" s="16">
        <f t="shared" si="477"/>
        <v>-0.38625000000000043</v>
      </c>
      <c r="J2043" s="7">
        <f>VLOOKUP(C2043,'Nymex hist.'!A:B,2,0)</f>
        <v>5.8209999999999997</v>
      </c>
      <c r="K2043" s="11">
        <f t="shared" si="487"/>
        <v>5.6381428571428573</v>
      </c>
      <c r="L2043" s="11">
        <f t="shared" si="489"/>
        <v>5.6209999999999996</v>
      </c>
      <c r="M2043" s="9">
        <f t="shared" si="478"/>
        <v>4.7775000000000007</v>
      </c>
      <c r="N2043" s="9">
        <f t="shared" si="479"/>
        <v>4.3654166666666656</v>
      </c>
      <c r="O2043" s="9">
        <f t="shared" si="480"/>
        <v>4.3912500000000003</v>
      </c>
      <c r="P2043" s="9">
        <f t="shared" si="481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x14ac:dyDescent="0.2">
      <c r="A2044">
        <f t="shared" si="483"/>
        <v>2</v>
      </c>
      <c r="B2044">
        <f t="shared" si="484"/>
        <v>2</v>
      </c>
      <c r="C2044" s="1">
        <v>36935</v>
      </c>
      <c r="D2044">
        <f t="shared" si="485"/>
        <v>2</v>
      </c>
      <c r="E2044">
        <f t="shared" si="486"/>
        <v>2001</v>
      </c>
      <c r="F2044" s="17">
        <f t="shared" si="488"/>
        <v>-8.7857142857142634E-2</v>
      </c>
      <c r="G2044" s="16">
        <f t="shared" si="475"/>
        <v>-0.3987500000000006</v>
      </c>
      <c r="H2044" s="16">
        <f t="shared" si="476"/>
        <v>3.0416666666666536E-2</v>
      </c>
      <c r="I2044" s="16">
        <f t="shared" si="477"/>
        <v>-0.36833333333333407</v>
      </c>
      <c r="J2044" s="7">
        <f>VLOOKUP(C2044,'Nymex hist.'!A:B,2,0)</f>
        <v>6.0190000000000001</v>
      </c>
      <c r="K2044" s="11">
        <f t="shared" si="487"/>
        <v>5.7468571428571433</v>
      </c>
      <c r="L2044" s="11">
        <f t="shared" si="489"/>
        <v>5.6590000000000007</v>
      </c>
      <c r="M2044" s="9">
        <f t="shared" si="478"/>
        <v>4.7954166666666671</v>
      </c>
      <c r="N2044" s="9">
        <f t="shared" si="479"/>
        <v>4.3966666666666665</v>
      </c>
      <c r="O2044" s="9">
        <f t="shared" si="480"/>
        <v>4.427083333333333</v>
      </c>
      <c r="P2044" s="9">
        <f t="shared" si="481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x14ac:dyDescent="0.2">
      <c r="A2045">
        <f t="shared" si="483"/>
        <v>3</v>
      </c>
      <c r="B2045">
        <f t="shared" si="484"/>
        <v>2</v>
      </c>
      <c r="C2045" s="1">
        <v>36936</v>
      </c>
      <c r="D2045">
        <f t="shared" si="485"/>
        <v>2</v>
      </c>
      <c r="E2045">
        <f t="shared" si="486"/>
        <v>2001</v>
      </c>
      <c r="F2045" s="17">
        <f t="shared" si="488"/>
        <v>-7.2857142857145618E-3</v>
      </c>
      <c r="G2045" s="16">
        <f t="shared" si="475"/>
        <v>-0.39016666666666744</v>
      </c>
      <c r="H2045" s="16">
        <f t="shared" si="476"/>
        <v>2.6666666666667282E-2</v>
      </c>
      <c r="I2045" s="16">
        <f t="shared" si="477"/>
        <v>-0.36350000000000016</v>
      </c>
      <c r="J2045" s="7">
        <f>VLOOKUP(C2045,'Nymex hist.'!A:B,2,0)</f>
        <v>5.5179999999999998</v>
      </c>
      <c r="K2045" s="11">
        <f t="shared" si="487"/>
        <v>5.4742857142857142</v>
      </c>
      <c r="L2045" s="11">
        <f t="shared" si="489"/>
        <v>5.4669999999999996</v>
      </c>
      <c r="M2045" s="9">
        <f t="shared" si="478"/>
        <v>4.6559166666666671</v>
      </c>
      <c r="N2045" s="9">
        <f t="shared" si="479"/>
        <v>4.2657499999999997</v>
      </c>
      <c r="O2045" s="9">
        <f t="shared" si="480"/>
        <v>4.292416666666667</v>
      </c>
      <c r="P2045" s="9">
        <f t="shared" si="481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">
      <c r="A2046" s="31">
        <f t="shared" si="483"/>
        <v>4</v>
      </c>
      <c r="B2046" s="31">
        <f t="shared" si="484"/>
        <v>2</v>
      </c>
      <c r="C2046" s="1">
        <v>36937</v>
      </c>
      <c r="D2046">
        <f t="shared" si="485"/>
        <v>2</v>
      </c>
      <c r="E2046">
        <f t="shared" si="486"/>
        <v>2001</v>
      </c>
      <c r="F2046" s="19">
        <f t="shared" si="488"/>
        <v>-2.3314285714285177E-2</v>
      </c>
      <c r="G2046" s="19">
        <f t="shared" si="475"/>
        <v>-0.390083333333334</v>
      </c>
      <c r="H2046" s="19">
        <f t="shared" si="476"/>
        <v>2.6666666666666394E-2</v>
      </c>
      <c r="I2046" s="19">
        <f t="shared" si="477"/>
        <v>-0.36341666666666761</v>
      </c>
      <c r="J2046" s="21">
        <f>VLOOKUP(C2046,'Nymex hist.'!A:B,2,0)</f>
        <v>5.5940000000000003</v>
      </c>
      <c r="K2046" s="21">
        <f t="shared" si="487"/>
        <v>5.5457142857142854</v>
      </c>
      <c r="L2046" s="21">
        <f t="shared" si="489"/>
        <v>5.5224000000000002</v>
      </c>
      <c r="M2046" s="21">
        <f t="shared" si="478"/>
        <v>4.7128333333333341</v>
      </c>
      <c r="N2046" s="21">
        <f t="shared" si="479"/>
        <v>4.3227500000000001</v>
      </c>
      <c r="O2046" s="21">
        <f t="shared" si="480"/>
        <v>4.3494166666666665</v>
      </c>
      <c r="P2046" s="21">
        <f t="shared" si="481"/>
        <v>4.4144166666666669</v>
      </c>
      <c r="R2046" s="8">
        <v>36937</v>
      </c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9"/>
      <c r="AK2046" s="27"/>
      <c r="AL2046" s="27"/>
      <c r="AM2046" s="27"/>
      <c r="AN2046" s="27"/>
      <c r="AO2046" s="27"/>
      <c r="AP2046" s="27"/>
      <c r="AQ2046" s="27"/>
      <c r="AR2046" s="27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7"/>
      <c r="BC2046" s="27"/>
      <c r="BD2046" s="27"/>
      <c r="BE2046" s="27"/>
      <c r="BF2046" s="27"/>
      <c r="BG2046" s="27"/>
      <c r="BH2046" s="27"/>
      <c r="BI2046" s="27"/>
      <c r="BJ2046" s="27"/>
      <c r="BK2046" s="27"/>
      <c r="BL2046" s="27"/>
      <c r="BM2046" s="27"/>
      <c r="BN2046" s="27"/>
      <c r="BO2046" s="27"/>
      <c r="BP2046" s="27"/>
      <c r="BQ2046" s="27"/>
      <c r="BR2046" s="27"/>
      <c r="BS2046" s="27"/>
      <c r="BT2046" s="27"/>
      <c r="BU2046" s="27"/>
      <c r="BV2046" s="27"/>
      <c r="BW2046" s="27"/>
      <c r="BX2046" s="27"/>
      <c r="BY2046" s="27"/>
      <c r="BZ2046" s="27"/>
      <c r="CA2046" s="27"/>
      <c r="CB2046" s="27"/>
      <c r="CC2046" s="27"/>
      <c r="CD2046" s="27"/>
      <c r="CE2046" s="27"/>
      <c r="CF2046" s="27"/>
      <c r="CG2046" s="27"/>
      <c r="CH2046" s="27"/>
      <c r="CI2046" s="27"/>
      <c r="CJ2046" s="27"/>
      <c r="CK2046" s="27"/>
      <c r="CL2046" s="27"/>
      <c r="CM2046" s="27"/>
      <c r="CN2046" s="27"/>
      <c r="CO2046" s="27"/>
      <c r="CP2046" s="27"/>
      <c r="CQ2046" s="27"/>
      <c r="CR2046" s="27"/>
      <c r="CS2046" s="27"/>
      <c r="CT2046" s="27"/>
      <c r="CU2046" s="27"/>
      <c r="CV2046" s="27"/>
      <c r="CW2046" s="27"/>
      <c r="CX2046" s="27"/>
      <c r="CY2046" s="27"/>
      <c r="CZ2046" s="27"/>
      <c r="DA2046" s="27"/>
      <c r="DB2046" s="27"/>
      <c r="DC2046" s="27"/>
      <c r="DD2046" s="27"/>
      <c r="DE2046" s="27"/>
      <c r="DF2046" s="27"/>
      <c r="DG2046" s="27"/>
      <c r="DH2046" s="27"/>
      <c r="DI2046" s="27"/>
      <c r="DJ2046" s="27"/>
      <c r="DK2046" s="27"/>
      <c r="DL2046" s="27">
        <v>5.5940000000000003</v>
      </c>
      <c r="DM2046" s="27">
        <v>5.5549999999999997</v>
      </c>
      <c r="DN2046" s="27">
        <v>5.5250000000000004</v>
      </c>
      <c r="DO2046" s="27">
        <v>5.54</v>
      </c>
      <c r="DP2046" s="27">
        <v>5.56</v>
      </c>
      <c r="DQ2046" s="27">
        <v>5.57</v>
      </c>
      <c r="DR2046" s="27">
        <v>5.53</v>
      </c>
      <c r="DS2046" s="27">
        <v>5.54</v>
      </c>
      <c r="DT2046" s="27">
        <v>5.62</v>
      </c>
      <c r="DU2046" s="27">
        <v>5.7130000000000001</v>
      </c>
      <c r="DV2046" s="27">
        <v>5.7229999999999999</v>
      </c>
      <c r="DW2046" s="27">
        <v>5.4729999999999999</v>
      </c>
      <c r="DX2046" s="27">
        <v>5.0830000000000002</v>
      </c>
      <c r="DY2046" s="27">
        <v>4.5830000000000002</v>
      </c>
      <c r="DZ2046" s="27">
        <v>4.423</v>
      </c>
      <c r="EA2046" s="27">
        <v>4.4180000000000001</v>
      </c>
      <c r="EB2046" s="27">
        <v>4.4379999999999997</v>
      </c>
      <c r="EC2046" s="27">
        <v>4.4379999999999997</v>
      </c>
      <c r="ED2046" s="27">
        <v>4.4210000000000003</v>
      </c>
      <c r="EE2046" s="27">
        <v>4.4029999999999996</v>
      </c>
      <c r="EF2046" s="27">
        <v>4.5179999999999998</v>
      </c>
      <c r="EG2046" s="27">
        <v>4.633</v>
      </c>
      <c r="EH2046" s="27">
        <v>4.66</v>
      </c>
      <c r="EI2046" s="27">
        <v>4.5350000000000001</v>
      </c>
      <c r="EJ2046" s="27">
        <v>4.37</v>
      </c>
      <c r="EK2046" s="27">
        <v>4.18</v>
      </c>
      <c r="EL2046" s="27">
        <v>4.1500000000000004</v>
      </c>
      <c r="EM2046" s="27">
        <v>4.1929999999999996</v>
      </c>
      <c r="EN2046" s="27">
        <v>4.2050000000000001</v>
      </c>
      <c r="EO2046" s="27">
        <v>4.2249999999999996</v>
      </c>
      <c r="EP2046" s="27">
        <v>4.2249999999999996</v>
      </c>
      <c r="EQ2046" s="27">
        <v>4.2350000000000003</v>
      </c>
      <c r="ER2046" s="27">
        <v>4.38</v>
      </c>
      <c r="ES2046" s="27">
        <v>4.5149999999999997</v>
      </c>
      <c r="ET2046" s="27">
        <v>4.5549999999999997</v>
      </c>
      <c r="EU2046" s="27">
        <v>4.4349999999999996</v>
      </c>
      <c r="EV2046" s="27">
        <v>4.33</v>
      </c>
      <c r="EW2046" s="27">
        <v>4.24</v>
      </c>
      <c r="EX2046" s="27">
        <v>4.22</v>
      </c>
      <c r="EY2046" s="27">
        <v>4.2480000000000002</v>
      </c>
      <c r="EZ2046" s="27">
        <v>4.2750000000000004</v>
      </c>
      <c r="FA2046" s="27">
        <v>4.2949999999999999</v>
      </c>
      <c r="FB2046" s="27">
        <v>4.2850000000000001</v>
      </c>
      <c r="FC2046" s="27">
        <v>4.2949999999999999</v>
      </c>
      <c r="FD2046" s="27">
        <v>4.4400000000000004</v>
      </c>
      <c r="FE2046" s="27">
        <v>4.5750000000000002</v>
      </c>
      <c r="FF2046" s="27">
        <v>4.62</v>
      </c>
      <c r="FG2046" s="27">
        <v>4.5</v>
      </c>
      <c r="FH2046" s="27">
        <v>4.3949999999999996</v>
      </c>
      <c r="FI2046" s="27">
        <v>4.3049999999999997</v>
      </c>
      <c r="FJ2046" s="27">
        <v>4.2850000000000001</v>
      </c>
      <c r="FK2046" s="27">
        <v>4.3129999999999997</v>
      </c>
      <c r="FL2046" s="27">
        <v>4.34</v>
      </c>
      <c r="FM2046" s="27">
        <v>4.3600000000000003</v>
      </c>
      <c r="FN2046" s="27">
        <v>4.3499999999999996</v>
      </c>
      <c r="FO2046" s="27">
        <v>4.3600000000000003</v>
      </c>
      <c r="FP2046" s="27">
        <v>4.5049999999999999</v>
      </c>
      <c r="FQ2046" s="27">
        <v>4.6399999999999997</v>
      </c>
      <c r="FR2046" s="27">
        <v>4.6900000000000004</v>
      </c>
      <c r="FS2046" s="27">
        <v>4.57</v>
      </c>
      <c r="FT2046" s="27">
        <v>4.4649999999999999</v>
      </c>
      <c r="FU2046" s="27">
        <v>4.375</v>
      </c>
      <c r="FV2046" s="27">
        <v>4.3550000000000004</v>
      </c>
      <c r="FW2046" s="27">
        <v>4.383</v>
      </c>
      <c r="FX2046" s="27">
        <v>4.41</v>
      </c>
      <c r="FY2046" s="27">
        <v>4.43</v>
      </c>
      <c r="FZ2046" s="27">
        <v>4.42</v>
      </c>
      <c r="GA2046" s="27">
        <v>4.43</v>
      </c>
      <c r="GB2046" s="27">
        <v>4.5750000000000002</v>
      </c>
      <c r="GC2046" s="27">
        <v>4.71</v>
      </c>
      <c r="GD2046" s="27">
        <v>4.76</v>
      </c>
      <c r="GE2046" s="27">
        <v>4.6399999999999997</v>
      </c>
      <c r="GF2046" s="27"/>
      <c r="GG2046" s="27"/>
      <c r="GH2046" s="27"/>
      <c r="GI2046" s="27"/>
      <c r="GJ2046" s="27"/>
      <c r="GK2046" s="27"/>
      <c r="GL2046" s="27"/>
      <c r="GM2046" s="27"/>
      <c r="GN2046" s="27"/>
      <c r="GO2046" s="27"/>
      <c r="GP2046" s="27"/>
      <c r="GQ2046" s="27"/>
    </row>
    <row r="2047" spans="1:199" customFormat="1" x14ac:dyDescent="0.2">
      <c r="A2047">
        <f t="shared" si="483"/>
        <v>5</v>
      </c>
      <c r="B2047">
        <f t="shared" si="484"/>
        <v>2</v>
      </c>
      <c r="C2047" s="1">
        <v>36938</v>
      </c>
      <c r="D2047">
        <f t="shared" si="485"/>
        <v>2</v>
      </c>
      <c r="E2047">
        <f t="shared" si="486"/>
        <v>2001</v>
      </c>
      <c r="F2047" s="17">
        <f t="shared" si="488"/>
        <v>-2.7942857142856603E-2</v>
      </c>
      <c r="G2047" s="16">
        <f t="shared" si="475"/>
        <v>-0.34341666666666626</v>
      </c>
      <c r="H2047" s="16">
        <f t="shared" si="476"/>
        <v>4.3749999999999289E-2</v>
      </c>
      <c r="I2047" s="16">
        <f t="shared" si="477"/>
        <v>-0.29966666666666697</v>
      </c>
      <c r="J2047" s="7">
        <f>VLOOKUP(C2047,'Nymex hist.'!A:B,2,0)</f>
        <v>5.5679999999999996</v>
      </c>
      <c r="K2047" s="11">
        <f t="shared" ref="K2047:K2078" si="490">AVERAGE(DM2047:DS2047)</f>
        <v>5.5161428571428557</v>
      </c>
      <c r="L2047" s="11">
        <f t="shared" si="489"/>
        <v>5.4881999999999991</v>
      </c>
      <c r="M2047" s="9">
        <f t="shared" si="478"/>
        <v>4.7098333333333331</v>
      </c>
      <c r="N2047" s="9">
        <f t="shared" si="479"/>
        <v>4.3664166666666668</v>
      </c>
      <c r="O2047" s="9">
        <f t="shared" si="480"/>
        <v>4.4101666666666661</v>
      </c>
      <c r="P2047" s="9">
        <f t="shared" si="481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x14ac:dyDescent="0.2">
      <c r="A2048">
        <f t="shared" si="483"/>
        <v>2</v>
      </c>
      <c r="B2048">
        <f t="shared" si="484"/>
        <v>2</v>
      </c>
      <c r="C2048" s="1">
        <v>36942</v>
      </c>
      <c r="D2048">
        <f t="shared" si="485"/>
        <v>2</v>
      </c>
      <c r="E2048">
        <f t="shared" si="486"/>
        <v>2001</v>
      </c>
      <c r="F2048" s="17">
        <f t="shared" si="488"/>
        <v>2.7285714285715024E-2</v>
      </c>
      <c r="G2048" s="16">
        <f t="shared" si="475"/>
        <v>-0.32183333333333319</v>
      </c>
      <c r="H2048" s="16">
        <f t="shared" si="476"/>
        <v>4.5416666666666217E-2</v>
      </c>
      <c r="I2048" s="16">
        <f t="shared" si="477"/>
        <v>-0.27641666666666698</v>
      </c>
      <c r="J2048" s="7">
        <f>VLOOKUP(C2048,'Nymex hist.'!A:B,2,0)</f>
        <v>5.2779999999999996</v>
      </c>
      <c r="K2048" s="11">
        <f t="shared" si="490"/>
        <v>5.2897142857142851</v>
      </c>
      <c r="L2048" s="11">
        <f t="shared" si="489"/>
        <v>5.3170000000000002</v>
      </c>
      <c r="M2048" s="9">
        <f t="shared" si="478"/>
        <v>4.6079166666666662</v>
      </c>
      <c r="N2048" s="9">
        <f t="shared" si="479"/>
        <v>4.286083333333333</v>
      </c>
      <c r="O2048" s="9">
        <f t="shared" si="480"/>
        <v>4.3314999999999992</v>
      </c>
      <c r="P2048" s="9">
        <f t="shared" si="481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x14ac:dyDescent="0.2">
      <c r="A2049">
        <f t="shared" si="483"/>
        <v>3</v>
      </c>
      <c r="B2049">
        <f t="shared" si="484"/>
        <v>2</v>
      </c>
      <c r="C2049" s="1">
        <v>36943</v>
      </c>
      <c r="D2049">
        <f t="shared" si="485"/>
        <v>2</v>
      </c>
      <c r="E2049">
        <f t="shared" si="486"/>
        <v>2001</v>
      </c>
      <c r="F2049" s="17">
        <f t="shared" si="488"/>
        <v>5.7571428571429273E-2</v>
      </c>
      <c r="G2049" s="16">
        <f t="shared" si="475"/>
        <v>-0.31725000000000048</v>
      </c>
      <c r="H2049" s="16">
        <f t="shared" si="476"/>
        <v>4.5416666666666217E-2</v>
      </c>
      <c r="I2049" s="16">
        <f t="shared" si="477"/>
        <v>-0.27183333333333426</v>
      </c>
      <c r="J2049" s="7">
        <f>VLOOKUP(C2049,'Nymex hist.'!A:B,2,0)</f>
        <v>5.1459999999999999</v>
      </c>
      <c r="K2049" s="11">
        <f t="shared" si="490"/>
        <v>5.1954285714285708</v>
      </c>
      <c r="L2049" s="11">
        <f t="shared" si="489"/>
        <v>5.2530000000000001</v>
      </c>
      <c r="M2049" s="9">
        <f t="shared" si="478"/>
        <v>4.5633333333333335</v>
      </c>
      <c r="N2049" s="9">
        <f t="shared" si="479"/>
        <v>4.246083333333333</v>
      </c>
      <c r="O2049" s="9">
        <f t="shared" si="480"/>
        <v>4.2914999999999992</v>
      </c>
      <c r="P2049" s="9">
        <f t="shared" si="481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">
      <c r="A2050" s="31">
        <f t="shared" si="483"/>
        <v>4</v>
      </c>
      <c r="B2050" s="31">
        <f t="shared" si="484"/>
        <v>2</v>
      </c>
      <c r="C2050" s="1">
        <v>36944</v>
      </c>
      <c r="D2050">
        <f t="shared" si="485"/>
        <v>2</v>
      </c>
      <c r="E2050">
        <f t="shared" si="486"/>
        <v>2001</v>
      </c>
      <c r="F2050" s="19">
        <f t="shared" si="488"/>
        <v>5.0428571428572155E-2</v>
      </c>
      <c r="G2050" s="19">
        <f t="shared" si="475"/>
        <v>-0.31416666666666782</v>
      </c>
      <c r="H2050" s="19">
        <f t="shared" si="476"/>
        <v>4.5416666666667105E-2</v>
      </c>
      <c r="I2050" s="19">
        <f t="shared" si="477"/>
        <v>-0.26875000000000071</v>
      </c>
      <c r="J2050" s="21">
        <f>VLOOKUP(C2050,'Nymex hist.'!A:B,2,0)</f>
        <v>5.1420000000000003</v>
      </c>
      <c r="K2050" s="21">
        <f t="shared" si="490"/>
        <v>5.2135714285714281</v>
      </c>
      <c r="L2050" s="21">
        <f t="shared" si="489"/>
        <v>5.2640000000000002</v>
      </c>
      <c r="M2050" s="21">
        <f t="shared" si="478"/>
        <v>4.5752500000000005</v>
      </c>
      <c r="N2050" s="21">
        <f t="shared" si="479"/>
        <v>4.2610833333333327</v>
      </c>
      <c r="O2050" s="21">
        <f t="shared" si="480"/>
        <v>4.3064999999999998</v>
      </c>
      <c r="P2050" s="21">
        <f t="shared" si="481"/>
        <v>4.3715000000000002</v>
      </c>
      <c r="R2050" s="8">
        <v>36944</v>
      </c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9"/>
      <c r="AK2050" s="27"/>
      <c r="AL2050" s="27"/>
      <c r="AM2050" s="27"/>
      <c r="AN2050" s="27"/>
      <c r="AO2050" s="27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7"/>
      <c r="BC2050" s="27"/>
      <c r="BD2050" s="27"/>
      <c r="BE2050" s="27"/>
      <c r="BF2050" s="27"/>
      <c r="BG2050" s="27"/>
      <c r="BH2050" s="27"/>
      <c r="BI2050" s="27"/>
      <c r="BJ2050" s="27"/>
      <c r="BK2050" s="27"/>
      <c r="BL2050" s="27"/>
      <c r="BM2050" s="27"/>
      <c r="BN2050" s="27"/>
      <c r="BO2050" s="27"/>
      <c r="BP2050" s="27"/>
      <c r="BQ2050" s="27"/>
      <c r="BR2050" s="27"/>
      <c r="BS2050" s="27"/>
      <c r="BT2050" s="27"/>
      <c r="BU2050" s="27"/>
      <c r="BV2050" s="27"/>
      <c r="BW2050" s="27"/>
      <c r="BX2050" s="27"/>
      <c r="BY2050" s="27"/>
      <c r="BZ2050" s="27"/>
      <c r="CA2050" s="27"/>
      <c r="CB2050" s="27"/>
      <c r="CC2050" s="27"/>
      <c r="CD2050" s="27"/>
      <c r="CE2050" s="27"/>
      <c r="CF2050" s="27"/>
      <c r="CG2050" s="27"/>
      <c r="CH2050" s="27"/>
      <c r="CI2050" s="27"/>
      <c r="CJ2050" s="27"/>
      <c r="CK2050" s="27"/>
      <c r="CL2050" s="27"/>
      <c r="CM2050" s="27"/>
      <c r="CN2050" s="27"/>
      <c r="CO2050" s="27"/>
      <c r="CP2050" s="27"/>
      <c r="CQ2050" s="27"/>
      <c r="CR2050" s="27"/>
      <c r="CS2050" s="27"/>
      <c r="CT2050" s="27"/>
      <c r="CU2050" s="27"/>
      <c r="CV2050" s="27"/>
      <c r="CW2050" s="27"/>
      <c r="CX2050" s="27"/>
      <c r="CY2050" s="27"/>
      <c r="CZ2050" s="27"/>
      <c r="DA2050" s="27"/>
      <c r="DB2050" s="27"/>
      <c r="DC2050" s="27"/>
      <c r="DD2050" s="27"/>
      <c r="DE2050" s="27"/>
      <c r="DF2050" s="27"/>
      <c r="DG2050" s="27"/>
      <c r="DH2050" s="27"/>
      <c r="DI2050" s="27"/>
      <c r="DJ2050" s="27"/>
      <c r="DK2050" s="27"/>
      <c r="DL2050" s="27">
        <v>5.1420000000000003</v>
      </c>
      <c r="DM2050" s="27">
        <v>5.1619999999999999</v>
      </c>
      <c r="DN2050" s="27">
        <v>5.1669999999999998</v>
      </c>
      <c r="DO2050" s="27">
        <v>5.202</v>
      </c>
      <c r="DP2050" s="27">
        <v>5.2370000000000001</v>
      </c>
      <c r="DQ2050" s="27">
        <v>5.2569999999999997</v>
      </c>
      <c r="DR2050" s="27">
        <v>5.23</v>
      </c>
      <c r="DS2050" s="27">
        <v>5.24</v>
      </c>
      <c r="DT2050" s="27">
        <v>5.33</v>
      </c>
      <c r="DU2050" s="27">
        <v>5.44</v>
      </c>
      <c r="DV2050" s="27">
        <v>5.46</v>
      </c>
      <c r="DW2050" s="27">
        <v>5.23</v>
      </c>
      <c r="DX2050" s="27">
        <v>4.8600000000000003</v>
      </c>
      <c r="DY2050" s="27">
        <v>4.43</v>
      </c>
      <c r="DZ2050" s="27">
        <v>4.3</v>
      </c>
      <c r="EA2050" s="27">
        <v>4.3099999999999996</v>
      </c>
      <c r="EB2050" s="27">
        <v>4.3449999999999998</v>
      </c>
      <c r="EC2050" s="27">
        <v>4.3499999999999996</v>
      </c>
      <c r="ED2050" s="27">
        <v>4.3230000000000004</v>
      </c>
      <c r="EE2050" s="27">
        <v>4.3179999999999996</v>
      </c>
      <c r="EF2050" s="27">
        <v>4.4349999999999996</v>
      </c>
      <c r="EG2050" s="27">
        <v>4.5419999999999998</v>
      </c>
      <c r="EH2050" s="27">
        <v>4.585</v>
      </c>
      <c r="EI2050" s="27">
        <v>4.4649999999999999</v>
      </c>
      <c r="EJ2050" s="27">
        <v>4.3049999999999997</v>
      </c>
      <c r="EK2050" s="27">
        <v>4.1150000000000002</v>
      </c>
      <c r="EL2050" s="27">
        <v>4.085</v>
      </c>
      <c r="EM2050" s="27">
        <v>4.1289999999999996</v>
      </c>
      <c r="EN2050" s="27">
        <v>4.1449999999999996</v>
      </c>
      <c r="EO2050" s="27">
        <v>4.173</v>
      </c>
      <c r="EP2050" s="27">
        <v>4.173</v>
      </c>
      <c r="EQ2050" s="27">
        <v>4.1829999999999998</v>
      </c>
      <c r="ER2050" s="27">
        <v>4.32</v>
      </c>
      <c r="ES2050" s="27">
        <v>4.4550000000000001</v>
      </c>
      <c r="ET2050" s="27">
        <v>4.4950000000000001</v>
      </c>
      <c r="EU2050" s="27">
        <v>4.375</v>
      </c>
      <c r="EV2050" s="27">
        <v>4.2850000000000001</v>
      </c>
      <c r="EW2050" s="27">
        <v>4.1950000000000003</v>
      </c>
      <c r="EX2050" s="27">
        <v>4.1749999999999998</v>
      </c>
      <c r="EY2050" s="27">
        <v>4.2039999999999997</v>
      </c>
      <c r="EZ2050" s="27">
        <v>4.2350000000000003</v>
      </c>
      <c r="FA2050" s="27">
        <v>4.2629999999999999</v>
      </c>
      <c r="FB2050" s="27">
        <v>4.2530000000000001</v>
      </c>
      <c r="FC2050" s="27">
        <v>4.2629999999999999</v>
      </c>
      <c r="FD2050" s="27">
        <v>4.4000000000000004</v>
      </c>
      <c r="FE2050" s="27">
        <v>4.5350000000000001</v>
      </c>
      <c r="FF2050" s="27">
        <v>4.5599999999999996</v>
      </c>
      <c r="FG2050" s="27">
        <v>4.4400000000000004</v>
      </c>
      <c r="FH2050" s="27">
        <v>4.3499999999999996</v>
      </c>
      <c r="FI2050" s="27">
        <v>4.26</v>
      </c>
      <c r="FJ2050" s="27">
        <v>4.24</v>
      </c>
      <c r="FK2050" s="27">
        <v>4.2690000000000001</v>
      </c>
      <c r="FL2050" s="27">
        <v>4.3</v>
      </c>
      <c r="FM2050" s="27">
        <v>4.3280000000000003</v>
      </c>
      <c r="FN2050" s="27">
        <v>4.3179999999999996</v>
      </c>
      <c r="FO2050" s="27">
        <v>4.3280000000000003</v>
      </c>
      <c r="FP2050" s="27">
        <v>4.4649999999999999</v>
      </c>
      <c r="FQ2050" s="27">
        <v>4.5999999999999996</v>
      </c>
      <c r="FR2050" s="27">
        <v>4.63</v>
      </c>
      <c r="FS2050" s="27">
        <v>4.51</v>
      </c>
      <c r="FT2050" s="27">
        <v>4.42</v>
      </c>
      <c r="FU2050" s="27">
        <v>4.33</v>
      </c>
      <c r="FV2050" s="27">
        <v>4.3099999999999996</v>
      </c>
      <c r="FW2050" s="27">
        <v>4.3390000000000004</v>
      </c>
      <c r="FX2050" s="27">
        <v>4.37</v>
      </c>
      <c r="FY2050" s="27">
        <v>4.3979999999999997</v>
      </c>
      <c r="FZ2050" s="27">
        <v>4.3879999999999999</v>
      </c>
      <c r="GA2050" s="27">
        <v>4.3979999999999997</v>
      </c>
      <c r="GB2050" s="27">
        <v>4.5350000000000001</v>
      </c>
      <c r="GC2050" s="27">
        <v>4.67</v>
      </c>
      <c r="GD2050" s="27">
        <v>4.7</v>
      </c>
      <c r="GE2050" s="27">
        <v>4.58</v>
      </c>
      <c r="GF2050" s="27"/>
      <c r="GG2050" s="27"/>
      <c r="GH2050" s="27"/>
      <c r="GI2050" s="27"/>
      <c r="GJ2050" s="27"/>
      <c r="GK2050" s="27"/>
      <c r="GL2050" s="27"/>
      <c r="GM2050" s="27"/>
      <c r="GN2050" s="27"/>
      <c r="GO2050" s="27"/>
      <c r="GP2050" s="27"/>
      <c r="GQ2050" s="27"/>
    </row>
    <row r="2051" spans="1:199" customFormat="1" x14ac:dyDescent="0.2">
      <c r="A2051">
        <f t="shared" si="483"/>
        <v>5</v>
      </c>
      <c r="B2051">
        <f t="shared" si="484"/>
        <v>2</v>
      </c>
      <c r="C2051" s="1">
        <v>36945</v>
      </c>
      <c r="D2051">
        <f t="shared" si="485"/>
        <v>2</v>
      </c>
      <c r="E2051">
        <f t="shared" si="486"/>
        <v>2001</v>
      </c>
      <c r="F2051" s="17">
        <f t="shared" si="488"/>
        <v>5.7857142857141497E-2</v>
      </c>
      <c r="G2051" s="16">
        <f t="shared" si="475"/>
        <v>-0.32258333333333322</v>
      </c>
      <c r="H2051" s="16">
        <f t="shared" si="476"/>
        <v>4.9333333333333229E-2</v>
      </c>
      <c r="I2051" s="16">
        <f t="shared" si="477"/>
        <v>-0.27324999999999999</v>
      </c>
      <c r="J2051" s="7">
        <f>VLOOKUP(C2051,'Nymex hist.'!A:B,2,0)</f>
        <v>5.1310000000000002</v>
      </c>
      <c r="K2051" s="11">
        <f t="shared" si="490"/>
        <v>5.2361428571428572</v>
      </c>
      <c r="L2051" s="11">
        <f t="shared" si="489"/>
        <v>5.2939999999999987</v>
      </c>
      <c r="M2051" s="9">
        <f t="shared" si="478"/>
        <v>4.6010833333333334</v>
      </c>
      <c r="N2051" s="9">
        <f t="shared" si="479"/>
        <v>4.2785000000000002</v>
      </c>
      <c r="O2051" s="9">
        <f t="shared" si="480"/>
        <v>4.3278333333333334</v>
      </c>
      <c r="P2051" s="9">
        <f t="shared" si="481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x14ac:dyDescent="0.2">
      <c r="A2052">
        <f t="shared" si="483"/>
        <v>1</v>
      </c>
      <c r="B2052">
        <f t="shared" si="484"/>
        <v>2</v>
      </c>
      <c r="C2052" s="1">
        <v>36948</v>
      </c>
      <c r="D2052">
        <f t="shared" si="485"/>
        <v>2</v>
      </c>
      <c r="E2052">
        <f t="shared" si="486"/>
        <v>2001</v>
      </c>
      <c r="F2052" s="17">
        <f t="shared" si="488"/>
        <v>8.9285714285714413E-2</v>
      </c>
      <c r="G2052" s="16">
        <f t="shared" si="475"/>
        <v>-0.30716666666666725</v>
      </c>
      <c r="H2052" s="16">
        <f t="shared" si="476"/>
        <v>5.2666666666667084E-2</v>
      </c>
      <c r="I2052" s="16">
        <f t="shared" si="477"/>
        <v>-0.25450000000000017</v>
      </c>
      <c r="J2052" s="7">
        <f>VLOOKUP(C2052,'Nymex hist.'!A:B,2,0)</f>
        <v>4.9980000000000002</v>
      </c>
      <c r="K2052" s="11">
        <f t="shared" si="490"/>
        <v>5.180714285714286</v>
      </c>
      <c r="L2052" s="11">
        <f t="shared" si="489"/>
        <v>5.2700000000000005</v>
      </c>
      <c r="M2052" s="9">
        <f t="shared" si="478"/>
        <v>4.6106666666666669</v>
      </c>
      <c r="N2052" s="9">
        <f t="shared" si="479"/>
        <v>4.3034999999999997</v>
      </c>
      <c r="O2052" s="9">
        <f t="shared" si="480"/>
        <v>4.3561666666666667</v>
      </c>
      <c r="P2052" s="9">
        <f t="shared" si="481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x14ac:dyDescent="0.2">
      <c r="A2053">
        <f t="shared" si="483"/>
        <v>2</v>
      </c>
      <c r="B2053">
        <f t="shared" si="484"/>
        <v>2</v>
      </c>
      <c r="C2053" s="1">
        <v>36949</v>
      </c>
      <c r="D2053">
        <f t="shared" si="485"/>
        <v>2</v>
      </c>
      <c r="E2053">
        <f t="shared" si="486"/>
        <v>2001</v>
      </c>
      <c r="F2053" s="17">
        <f t="shared" si="488"/>
        <v>3.7285714285713922E-2</v>
      </c>
      <c r="G2053" s="16">
        <f t="shared" ref="G2053:G2116" si="491">N2053-M2053</f>
        <v>-0.30758333333333265</v>
      </c>
      <c r="H2053" s="16">
        <f t="shared" ref="H2053:H2116" si="492">O2053-N2053</f>
        <v>4.7333333333332561E-2</v>
      </c>
      <c r="I2053" s="16">
        <f t="shared" ref="I2053:I2116" si="493">O2053-M2053</f>
        <v>-0.26025000000000009</v>
      </c>
      <c r="J2053" s="7">
        <f>VLOOKUP(C2053,'Nymex hist.'!A:B,2,0)</f>
        <v>5.2789999999999999</v>
      </c>
      <c r="K2053" s="11">
        <f t="shared" si="490"/>
        <v>5.3387142857142864</v>
      </c>
      <c r="L2053" s="11">
        <f t="shared" si="489"/>
        <v>5.3760000000000003</v>
      </c>
      <c r="M2053" s="9">
        <f t="shared" ref="M2053:M2116" si="494">SUMIF($S$3:$FQ$3,$E2053+1,$S2053:$FQ2053)/COUNTIF($S$3:$FQ$3,$E2053+1)</f>
        <v>4.7050833333333326</v>
      </c>
      <c r="N2053" s="9">
        <f t="shared" ref="N2053:N2116" si="495">SUMIF($S$3:$FQ$3,$E2053+2,$S2053:$FQ2053)/COUNTIF($S$3:$FQ$3,$E2053+2)</f>
        <v>4.3975</v>
      </c>
      <c r="O2053" s="9">
        <f t="shared" ref="O2053:O2116" si="496">SUMIF($S$3:$FQ$3,$E2053+3,$S2053:$FQ2053)/COUNTIF($S$3:$FQ$3,$E2053+3)</f>
        <v>4.4448333333333325</v>
      </c>
      <c r="P2053" s="9">
        <f t="shared" ref="P2053:P2116" si="497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x14ac:dyDescent="0.2">
      <c r="A2054">
        <f t="shared" ref="A2054:A2117" si="498">WEEKDAY(C2054,2)</f>
        <v>3</v>
      </c>
      <c r="B2054">
        <f t="shared" ref="B2054:B2117" si="499">MONTH(C2054)</f>
        <v>2</v>
      </c>
      <c r="C2054" s="1">
        <v>36950</v>
      </c>
      <c r="D2054">
        <f t="shared" ref="D2054:D2117" si="500">MONTH(R2054)</f>
        <v>2</v>
      </c>
      <c r="E2054">
        <f t="shared" ref="E2054:E2117" si="501">YEAR(R2054)</f>
        <v>2001</v>
      </c>
      <c r="F2054" s="17">
        <f t="shared" si="488"/>
        <v>6.0971428571428454E-2</v>
      </c>
      <c r="G2054" s="16">
        <f t="shared" si="491"/>
        <v>-0.28850000000000087</v>
      </c>
      <c r="H2054" s="16">
        <f t="shared" si="492"/>
        <v>4.8166666666667801E-2</v>
      </c>
      <c r="I2054" s="16">
        <f t="shared" si="493"/>
        <v>-0.24033333333333307</v>
      </c>
      <c r="J2054" s="7">
        <f>VLOOKUP(C2054,'Nymex hist.'!A:B,2,0)</f>
        <v>5.2359999999999998</v>
      </c>
      <c r="K2054" s="11">
        <f t="shared" si="490"/>
        <v>5.3314285714285718</v>
      </c>
      <c r="L2054" s="11">
        <f t="shared" si="489"/>
        <v>5.3924000000000003</v>
      </c>
      <c r="M2054" s="9">
        <f t="shared" si="494"/>
        <v>4.766</v>
      </c>
      <c r="N2054" s="9">
        <f t="shared" si="495"/>
        <v>4.4774999999999991</v>
      </c>
      <c r="O2054" s="9">
        <f t="shared" si="496"/>
        <v>4.5256666666666669</v>
      </c>
      <c r="P2054" s="9">
        <f t="shared" si="497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">
      <c r="A2055" s="31">
        <f t="shared" si="498"/>
        <v>4</v>
      </c>
      <c r="B2055" s="31">
        <f t="shared" si="499"/>
        <v>3</v>
      </c>
      <c r="C2055" s="1">
        <v>36951</v>
      </c>
      <c r="D2055">
        <f t="shared" si="500"/>
        <v>3</v>
      </c>
      <c r="E2055">
        <f t="shared" si="501"/>
        <v>2001</v>
      </c>
      <c r="F2055" s="19">
        <f t="shared" si="488"/>
        <v>6.6999999999998394E-2</v>
      </c>
      <c r="G2055" s="19">
        <f t="shared" si="491"/>
        <v>-0.27083333333333393</v>
      </c>
      <c r="H2055" s="19">
        <f t="shared" si="492"/>
        <v>5.1499999999999879E-2</v>
      </c>
      <c r="I2055" s="19">
        <f t="shared" si="493"/>
        <v>-0.21933333333333405</v>
      </c>
      <c r="J2055" s="21">
        <f>VLOOKUP(C2055,'Nymex hist.'!A:B,2,0)</f>
        <v>5.1859999999999999</v>
      </c>
      <c r="K2055" s="21">
        <f t="shared" si="490"/>
        <v>5.285000000000001</v>
      </c>
      <c r="L2055" s="21">
        <f t="shared" si="489"/>
        <v>5.3519999999999994</v>
      </c>
      <c r="M2055" s="21">
        <f t="shared" si="494"/>
        <v>4.7683333333333335</v>
      </c>
      <c r="N2055" s="21">
        <f t="shared" si="495"/>
        <v>4.4974999999999996</v>
      </c>
      <c r="O2055" s="21">
        <f t="shared" si="496"/>
        <v>4.5489999999999995</v>
      </c>
      <c r="P2055" s="21">
        <f t="shared" si="497"/>
        <v>4.6181666666666663</v>
      </c>
      <c r="R2055" s="8">
        <v>36951</v>
      </c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9"/>
      <c r="AK2055" s="27"/>
      <c r="AL2055" s="27"/>
      <c r="AM2055" s="27"/>
      <c r="AN2055" s="27"/>
      <c r="AO2055" s="27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7"/>
      <c r="BC2055" s="27"/>
      <c r="BD2055" s="27"/>
      <c r="BE2055" s="27"/>
      <c r="BF2055" s="27"/>
      <c r="BG2055" s="27"/>
      <c r="BH2055" s="27"/>
      <c r="BI2055" s="27"/>
      <c r="BJ2055" s="27"/>
      <c r="BK2055" s="27"/>
      <c r="BL2055" s="27"/>
      <c r="BM2055" s="27"/>
      <c r="BN2055" s="27"/>
      <c r="BO2055" s="27"/>
      <c r="BP2055" s="27"/>
      <c r="BQ2055" s="27"/>
      <c r="BR2055" s="27"/>
      <c r="BS2055" s="27"/>
      <c r="BT2055" s="27"/>
      <c r="BU2055" s="27"/>
      <c r="BV2055" s="27"/>
      <c r="BW2055" s="27"/>
      <c r="BX2055" s="27"/>
      <c r="BY2055" s="27"/>
      <c r="BZ2055" s="27"/>
      <c r="CA2055" s="27"/>
      <c r="CB2055" s="27"/>
      <c r="CC2055" s="27"/>
      <c r="CD2055" s="27"/>
      <c r="CE2055" s="27"/>
      <c r="CF2055" s="27"/>
      <c r="CG2055" s="27"/>
      <c r="CH2055" s="27"/>
      <c r="CI2055" s="27"/>
      <c r="CJ2055" s="27"/>
      <c r="CK2055" s="27"/>
      <c r="CL2055" s="27"/>
      <c r="CM2055" s="27"/>
      <c r="CN2055" s="27"/>
      <c r="CO2055" s="27"/>
      <c r="CP2055" s="27"/>
      <c r="CQ2055" s="27"/>
      <c r="CR2055" s="27"/>
      <c r="CS2055" s="27"/>
      <c r="CT2055" s="27"/>
      <c r="CU2055" s="27"/>
      <c r="CV2055" s="27"/>
      <c r="CW2055" s="27"/>
      <c r="CX2055" s="27"/>
      <c r="CY2055" s="27"/>
      <c r="CZ2055" s="27"/>
      <c r="DA2055" s="27"/>
      <c r="DB2055" s="27"/>
      <c r="DC2055" s="27"/>
      <c r="DD2055" s="27"/>
      <c r="DE2055" s="27"/>
      <c r="DF2055" s="27"/>
      <c r="DG2055" s="27"/>
      <c r="DH2055" s="27"/>
      <c r="DI2055" s="27"/>
      <c r="DJ2055" s="27"/>
      <c r="DK2055" s="27"/>
      <c r="DL2055" s="27"/>
      <c r="DM2055" s="27">
        <v>5.1859999999999999</v>
      </c>
      <c r="DN2055" s="27">
        <v>5.24</v>
      </c>
      <c r="DO2055" s="27">
        <v>5.274</v>
      </c>
      <c r="DP2055" s="27">
        <v>5.3150000000000004</v>
      </c>
      <c r="DQ2055" s="27">
        <v>5.3449999999999998</v>
      </c>
      <c r="DR2055" s="27">
        <v>5.3150000000000004</v>
      </c>
      <c r="DS2055" s="27">
        <v>5.32</v>
      </c>
      <c r="DT2055" s="27">
        <v>5.41</v>
      </c>
      <c r="DU2055" s="27">
        <v>5.5149999999999997</v>
      </c>
      <c r="DV2055" s="27">
        <v>5.54</v>
      </c>
      <c r="DW2055" s="27">
        <v>5.32</v>
      </c>
      <c r="DX2055" s="27">
        <v>4.9749999999999996</v>
      </c>
      <c r="DY2055" s="27">
        <v>4.62</v>
      </c>
      <c r="DZ2055" s="27">
        <v>4.5149999999999997</v>
      </c>
      <c r="EA2055" s="27">
        <v>4.53</v>
      </c>
      <c r="EB2055" s="27">
        <v>4.57</v>
      </c>
      <c r="EC2055" s="27">
        <v>4.585</v>
      </c>
      <c r="ED2055" s="27">
        <v>4.5590000000000002</v>
      </c>
      <c r="EE2055" s="27">
        <v>4.5540000000000003</v>
      </c>
      <c r="EF2055" s="27">
        <v>4.6710000000000003</v>
      </c>
      <c r="EG2055" s="27">
        <v>4.7809999999999997</v>
      </c>
      <c r="EH2055" s="27">
        <v>4.8239999999999998</v>
      </c>
      <c r="EI2055" s="27">
        <v>4.7039999999999997</v>
      </c>
      <c r="EJ2055" s="27">
        <v>4.5439999999999996</v>
      </c>
      <c r="EK2055" s="27">
        <v>4.3540000000000001</v>
      </c>
      <c r="EL2055" s="27">
        <v>4.3209999999999997</v>
      </c>
      <c r="EM2055" s="27">
        <v>4.3639999999999999</v>
      </c>
      <c r="EN2055" s="27">
        <v>4.38</v>
      </c>
      <c r="EO2055" s="27">
        <v>4.4080000000000004</v>
      </c>
      <c r="EP2055" s="27">
        <v>4.4080000000000004</v>
      </c>
      <c r="EQ2055" s="27">
        <v>4.4180000000000001</v>
      </c>
      <c r="ER2055" s="27">
        <v>4.5549999999999997</v>
      </c>
      <c r="ES2055" s="27">
        <v>4.6900000000000004</v>
      </c>
      <c r="ET2055" s="27">
        <v>4.7300000000000004</v>
      </c>
      <c r="EU2055" s="27">
        <v>4.6100000000000003</v>
      </c>
      <c r="EV2055" s="27">
        <v>4.4800000000000004</v>
      </c>
      <c r="EW2055" s="27">
        <v>4.3440000000000003</v>
      </c>
      <c r="EX2055" s="27">
        <v>4.3810000000000002</v>
      </c>
      <c r="EY2055" s="27">
        <v>4.444</v>
      </c>
      <c r="EZ2055" s="27">
        <v>4.47</v>
      </c>
      <c r="FA2055" s="27">
        <v>4.5179999999999998</v>
      </c>
      <c r="FB2055" s="27">
        <v>4.5279999999999996</v>
      </c>
      <c r="FC2055" s="27">
        <v>4.5579999999999998</v>
      </c>
      <c r="FD2055" s="27">
        <v>4.6950000000000003</v>
      </c>
      <c r="FE2055" s="27">
        <v>4.83</v>
      </c>
      <c r="FF2055" s="27">
        <v>4.8</v>
      </c>
      <c r="FG2055" s="27">
        <v>4.68</v>
      </c>
      <c r="FH2055" s="27">
        <v>4.54</v>
      </c>
      <c r="FI2055" s="27">
        <v>4.4139999999999997</v>
      </c>
      <c r="FJ2055" s="27">
        <v>4.4509999999999996</v>
      </c>
      <c r="FK2055" s="27">
        <v>4.5140000000000002</v>
      </c>
      <c r="FL2055" s="27">
        <v>4.54</v>
      </c>
      <c r="FM2055" s="27">
        <v>4.5880000000000001</v>
      </c>
      <c r="FN2055" s="27">
        <v>4.5979999999999999</v>
      </c>
      <c r="FO2055" s="27">
        <v>4.6280000000000001</v>
      </c>
      <c r="FP2055" s="27">
        <v>4.7649999999999997</v>
      </c>
      <c r="FQ2055" s="27">
        <v>4.9000000000000004</v>
      </c>
      <c r="FR2055" s="27">
        <v>4.875</v>
      </c>
      <c r="FS2055" s="27">
        <v>4.7549999999999999</v>
      </c>
      <c r="FT2055" s="27">
        <v>4.6150000000000002</v>
      </c>
      <c r="FU2055" s="27">
        <v>4.4889999999999999</v>
      </c>
      <c r="FV2055" s="27">
        <v>4.5259999999999998</v>
      </c>
      <c r="FW2055" s="27">
        <v>4.5890000000000004</v>
      </c>
      <c r="FX2055" s="27">
        <v>4.6150000000000002</v>
      </c>
      <c r="FY2055" s="27">
        <v>4.6630000000000003</v>
      </c>
      <c r="FZ2055" s="27">
        <v>4.673</v>
      </c>
      <c r="GA2055" s="27">
        <v>4.7030000000000003</v>
      </c>
      <c r="GB2055" s="27">
        <v>4.84</v>
      </c>
      <c r="GC2055" s="27">
        <v>4.9749999999999996</v>
      </c>
      <c r="GD2055" s="27">
        <v>4.9550000000000001</v>
      </c>
      <c r="GE2055" s="27">
        <v>4.835</v>
      </c>
      <c r="GF2055" s="27">
        <v>4.6950000000000003</v>
      </c>
      <c r="GG2055" s="27"/>
      <c r="GH2055" s="27"/>
      <c r="GI2055" s="27"/>
      <c r="GJ2055" s="27"/>
      <c r="GK2055" s="27"/>
      <c r="GL2055" s="27"/>
      <c r="GM2055" s="27"/>
      <c r="GN2055" s="27"/>
      <c r="GO2055" s="27"/>
      <c r="GP2055" s="27"/>
      <c r="GQ2055" s="27"/>
    </row>
    <row r="2056" spans="1:199" customFormat="1" x14ac:dyDescent="0.2">
      <c r="A2056">
        <f t="shared" si="498"/>
        <v>5</v>
      </c>
      <c r="B2056">
        <f t="shared" si="499"/>
        <v>3</v>
      </c>
      <c r="C2056" s="1">
        <v>36952</v>
      </c>
      <c r="D2056">
        <f t="shared" si="500"/>
        <v>3</v>
      </c>
      <c r="E2056">
        <f t="shared" si="501"/>
        <v>2001</v>
      </c>
      <c r="F2056" s="17">
        <f t="shared" si="488"/>
        <v>5.9457142857143097E-2</v>
      </c>
      <c r="G2056" s="16">
        <f t="shared" si="491"/>
        <v>-0.26666666666666661</v>
      </c>
      <c r="H2056" s="16">
        <f t="shared" si="492"/>
        <v>5.3499999999999659E-2</v>
      </c>
      <c r="I2056" s="16">
        <f t="shared" si="493"/>
        <v>-0.21316666666666695</v>
      </c>
      <c r="J2056" s="7">
        <f>VLOOKUP(C2056,'Nymex hist.'!A:B,2,0)</f>
        <v>5.27</v>
      </c>
      <c r="K2056" s="11">
        <f t="shared" si="490"/>
        <v>5.3541428571428566</v>
      </c>
      <c r="L2056" s="11">
        <f t="shared" si="489"/>
        <v>5.4135999999999997</v>
      </c>
      <c r="M2056" s="9">
        <f t="shared" si="494"/>
        <v>4.8208333333333337</v>
      </c>
      <c r="N2056" s="9">
        <f t="shared" si="495"/>
        <v>4.5541666666666671</v>
      </c>
      <c r="O2056" s="9">
        <f t="shared" si="496"/>
        <v>4.6076666666666668</v>
      </c>
      <c r="P2056" s="9">
        <f t="shared" si="497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x14ac:dyDescent="0.2">
      <c r="A2057">
        <f t="shared" si="498"/>
        <v>1</v>
      </c>
      <c r="B2057">
        <f t="shared" si="499"/>
        <v>3</v>
      </c>
      <c r="C2057" s="1">
        <v>36955</v>
      </c>
      <c r="D2057">
        <f t="shared" si="500"/>
        <v>3</v>
      </c>
      <c r="E2057">
        <f t="shared" si="501"/>
        <v>2001</v>
      </c>
      <c r="F2057" s="17">
        <f t="shared" si="488"/>
        <v>5.0885714285712424E-2</v>
      </c>
      <c r="G2057" s="16">
        <f t="shared" si="491"/>
        <v>-0.28024999999999878</v>
      </c>
      <c r="H2057" s="16">
        <f t="shared" si="492"/>
        <v>4.6916666666666273E-2</v>
      </c>
      <c r="I2057" s="16">
        <f t="shared" si="493"/>
        <v>-0.2333333333333325</v>
      </c>
      <c r="J2057" s="7">
        <f>VLOOKUP(C2057,'Nymex hist.'!A:B,2,0)</f>
        <v>5.3360000000000003</v>
      </c>
      <c r="K2057" s="11">
        <f t="shared" si="490"/>
        <v>5.4277142857142868</v>
      </c>
      <c r="L2057" s="11">
        <f t="shared" si="489"/>
        <v>5.4785999999999992</v>
      </c>
      <c r="M2057" s="9">
        <f t="shared" si="494"/>
        <v>4.8813333333333331</v>
      </c>
      <c r="N2057" s="9">
        <f t="shared" si="495"/>
        <v>4.6010833333333343</v>
      </c>
      <c r="O2057" s="9">
        <f t="shared" si="496"/>
        <v>4.6480000000000006</v>
      </c>
      <c r="P2057" s="9">
        <f t="shared" si="497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x14ac:dyDescent="0.2">
      <c r="A2058">
        <f t="shared" si="498"/>
        <v>2</v>
      </c>
      <c r="B2058">
        <f t="shared" si="499"/>
        <v>3</v>
      </c>
      <c r="C2058" s="1">
        <v>36956</v>
      </c>
      <c r="D2058">
        <f t="shared" si="500"/>
        <v>3</v>
      </c>
      <c r="E2058">
        <f t="shared" si="501"/>
        <v>2001</v>
      </c>
      <c r="F2058" s="17">
        <f t="shared" si="488"/>
        <v>6.4714285714285502E-2</v>
      </c>
      <c r="G2058" s="16">
        <f t="shared" si="491"/>
        <v>-0.2765000000000013</v>
      </c>
      <c r="H2058" s="16">
        <f t="shared" si="492"/>
        <v>4.5166666666665911E-2</v>
      </c>
      <c r="I2058" s="16">
        <f t="shared" si="493"/>
        <v>-0.23133333333333539</v>
      </c>
      <c r="J2058" s="7">
        <f>VLOOKUP(C2058,'Nymex hist.'!A:B,2,0)</f>
        <v>5.3150000000000004</v>
      </c>
      <c r="K2058" s="11">
        <f t="shared" si="490"/>
        <v>5.4132857142857143</v>
      </c>
      <c r="L2058" s="11">
        <f t="shared" si="489"/>
        <v>5.4779999999999998</v>
      </c>
      <c r="M2058" s="9">
        <f t="shared" si="494"/>
        <v>4.8948333333333336</v>
      </c>
      <c r="N2058" s="9">
        <f t="shared" si="495"/>
        <v>4.6183333333333323</v>
      </c>
      <c r="O2058" s="9">
        <f t="shared" si="496"/>
        <v>4.6634999999999982</v>
      </c>
      <c r="P2058" s="9">
        <f t="shared" si="497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x14ac:dyDescent="0.2">
      <c r="A2059">
        <f t="shared" si="498"/>
        <v>3</v>
      </c>
      <c r="B2059">
        <f t="shared" si="499"/>
        <v>3</v>
      </c>
      <c r="C2059" s="1">
        <v>36957</v>
      </c>
      <c r="D2059">
        <f t="shared" si="500"/>
        <v>3</v>
      </c>
      <c r="E2059">
        <f t="shared" si="501"/>
        <v>2001</v>
      </c>
      <c r="F2059" s="17">
        <f t="shared" si="488"/>
        <v>6.7142857142857615E-2</v>
      </c>
      <c r="G2059" s="16">
        <f t="shared" si="491"/>
        <v>-0.26791666666666636</v>
      </c>
      <c r="H2059" s="16">
        <f t="shared" si="492"/>
        <v>4.5166666666666799E-2</v>
      </c>
      <c r="I2059" s="16">
        <f t="shared" si="493"/>
        <v>-0.22274999999999956</v>
      </c>
      <c r="J2059" s="7">
        <f>VLOOKUP(C2059,'Nymex hist.'!A:B,2,0)</f>
        <v>5.35</v>
      </c>
      <c r="K2059" s="11">
        <f t="shared" si="490"/>
        <v>5.4458571428571423</v>
      </c>
      <c r="L2059" s="11">
        <f t="shared" si="489"/>
        <v>5.5129999999999999</v>
      </c>
      <c r="M2059" s="9">
        <f t="shared" si="494"/>
        <v>4.94625</v>
      </c>
      <c r="N2059" s="9">
        <f t="shared" si="495"/>
        <v>4.6783333333333337</v>
      </c>
      <c r="O2059" s="9">
        <f t="shared" si="496"/>
        <v>4.7235000000000005</v>
      </c>
      <c r="P2059" s="9">
        <f t="shared" si="497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">
      <c r="A2060" s="31">
        <f t="shared" si="498"/>
        <v>4</v>
      </c>
      <c r="B2060" s="31">
        <f t="shared" si="499"/>
        <v>3</v>
      </c>
      <c r="C2060" s="1">
        <v>36958</v>
      </c>
      <c r="D2060">
        <f t="shared" si="500"/>
        <v>3</v>
      </c>
      <c r="E2060">
        <f t="shared" si="501"/>
        <v>2001</v>
      </c>
      <c r="F2060" s="19">
        <f t="shared" si="488"/>
        <v>7.6571428571429401E-2</v>
      </c>
      <c r="G2060" s="19">
        <f t="shared" si="491"/>
        <v>-0.27416666666666778</v>
      </c>
      <c r="H2060" s="19">
        <f t="shared" si="492"/>
        <v>4.6000000000001151E-2</v>
      </c>
      <c r="I2060" s="19">
        <f t="shared" si="493"/>
        <v>-0.22816666666666663</v>
      </c>
      <c r="J2060" s="21">
        <f>VLOOKUP(C2060,'Nymex hist.'!A:B,2,0)</f>
        <v>5.2850000000000001</v>
      </c>
      <c r="K2060" s="21">
        <f t="shared" si="490"/>
        <v>5.3934285714285712</v>
      </c>
      <c r="L2060" s="21">
        <f t="shared" si="489"/>
        <v>5.4700000000000006</v>
      </c>
      <c r="M2060" s="21">
        <f t="shared" si="494"/>
        <v>4.8983333333333343</v>
      </c>
      <c r="N2060" s="21">
        <f t="shared" si="495"/>
        <v>4.6241666666666665</v>
      </c>
      <c r="O2060" s="21">
        <f t="shared" si="496"/>
        <v>4.6701666666666677</v>
      </c>
      <c r="P2060" s="21">
        <f t="shared" si="497"/>
        <v>4.7351666666666663</v>
      </c>
      <c r="R2060" s="8">
        <v>36958</v>
      </c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9"/>
      <c r="AK2060" s="27"/>
      <c r="AL2060" s="27"/>
      <c r="AM2060" s="27"/>
      <c r="AN2060" s="27"/>
      <c r="AO2060" s="27"/>
      <c r="AP2060" s="27"/>
      <c r="AQ2060" s="27"/>
      <c r="AR2060" s="27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7"/>
      <c r="BC2060" s="27"/>
      <c r="BD2060" s="27"/>
      <c r="BE2060" s="27"/>
      <c r="BF2060" s="27"/>
      <c r="BG2060" s="27"/>
      <c r="BH2060" s="27"/>
      <c r="BI2060" s="27"/>
      <c r="BJ2060" s="27"/>
      <c r="BK2060" s="27"/>
      <c r="BL2060" s="27"/>
      <c r="BM2060" s="27"/>
      <c r="BN2060" s="27"/>
      <c r="BO2060" s="27"/>
      <c r="BP2060" s="27"/>
      <c r="BQ2060" s="27"/>
      <c r="BR2060" s="27"/>
      <c r="BS2060" s="27"/>
      <c r="BT2060" s="27"/>
      <c r="BU2060" s="27"/>
      <c r="BV2060" s="27"/>
      <c r="BW2060" s="27"/>
      <c r="BX2060" s="27"/>
      <c r="BY2060" s="27"/>
      <c r="BZ2060" s="27"/>
      <c r="CA2060" s="27"/>
      <c r="CB2060" s="27"/>
      <c r="CC2060" s="27"/>
      <c r="CD2060" s="27"/>
      <c r="CE2060" s="27"/>
      <c r="CF2060" s="27"/>
      <c r="CG2060" s="27"/>
      <c r="CH2060" s="27"/>
      <c r="CI2060" s="27"/>
      <c r="CJ2060" s="27"/>
      <c r="CK2060" s="27"/>
      <c r="CL2060" s="27"/>
      <c r="CM2060" s="27"/>
      <c r="CN2060" s="27"/>
      <c r="CO2060" s="27"/>
      <c r="CP2060" s="27"/>
      <c r="CQ2060" s="27"/>
      <c r="CR2060" s="27"/>
      <c r="CS2060" s="27"/>
      <c r="CT2060" s="27"/>
      <c r="CU2060" s="27"/>
      <c r="CV2060" s="27"/>
      <c r="CW2060" s="27"/>
      <c r="CX2060" s="27"/>
      <c r="CY2060" s="27"/>
      <c r="CZ2060" s="27"/>
      <c r="DA2060" s="27"/>
      <c r="DB2060" s="27"/>
      <c r="DC2060" s="27"/>
      <c r="DD2060" s="27"/>
      <c r="DE2060" s="27"/>
      <c r="DF2060" s="27"/>
      <c r="DG2060" s="27"/>
      <c r="DH2060" s="27"/>
      <c r="DI2060" s="27"/>
      <c r="DJ2060" s="27"/>
      <c r="DK2060" s="27"/>
      <c r="DL2060" s="27"/>
      <c r="DM2060" s="27">
        <v>5.2850000000000001</v>
      </c>
      <c r="DN2060" s="27">
        <v>5.3449999999999998</v>
      </c>
      <c r="DO2060" s="27">
        <v>5.3869999999999996</v>
      </c>
      <c r="DP2060" s="27">
        <v>5.43</v>
      </c>
      <c r="DQ2060" s="27">
        <v>5.4550000000000001</v>
      </c>
      <c r="DR2060" s="27">
        <v>5.4249999999999998</v>
      </c>
      <c r="DS2060" s="27">
        <v>5.4269999999999996</v>
      </c>
      <c r="DT2060" s="27">
        <v>5.5250000000000004</v>
      </c>
      <c r="DU2060" s="27">
        <v>5.63</v>
      </c>
      <c r="DV2060" s="27">
        <v>5.6550000000000002</v>
      </c>
      <c r="DW2060" s="27">
        <v>5.44</v>
      </c>
      <c r="DX2060" s="27">
        <v>5.0999999999999996</v>
      </c>
      <c r="DY2060" s="27">
        <v>4.742</v>
      </c>
      <c r="DZ2060" s="27">
        <v>4.6440000000000001</v>
      </c>
      <c r="EA2060" s="27">
        <v>4.66</v>
      </c>
      <c r="EB2060" s="27">
        <v>4.7</v>
      </c>
      <c r="EC2060" s="27">
        <v>4.7169999999999996</v>
      </c>
      <c r="ED2060" s="27">
        <v>4.7</v>
      </c>
      <c r="EE2060" s="27">
        <v>4.6950000000000003</v>
      </c>
      <c r="EF2060" s="27">
        <v>4.8099999999999996</v>
      </c>
      <c r="EG2060" s="27">
        <v>4.9169999999999998</v>
      </c>
      <c r="EH2060" s="27">
        <v>4.9569999999999999</v>
      </c>
      <c r="EI2060" s="27">
        <v>4.8319999999999999</v>
      </c>
      <c r="EJ2060" s="27">
        <v>4.6719999999999997</v>
      </c>
      <c r="EK2060" s="27">
        <v>4.4850000000000003</v>
      </c>
      <c r="EL2060" s="27">
        <v>4.4550000000000001</v>
      </c>
      <c r="EM2060" s="27">
        <v>4.484</v>
      </c>
      <c r="EN2060" s="27">
        <v>4.5039999999999996</v>
      </c>
      <c r="EO2060" s="27">
        <v>4.5419999999999998</v>
      </c>
      <c r="EP2060" s="27">
        <v>4.54</v>
      </c>
      <c r="EQ2060" s="27">
        <v>4.548</v>
      </c>
      <c r="ER2060" s="27">
        <v>4.67</v>
      </c>
      <c r="ES2060" s="27">
        <v>4.8010000000000002</v>
      </c>
      <c r="ET2060" s="27">
        <v>4.8410000000000002</v>
      </c>
      <c r="EU2060" s="27">
        <v>4.7210000000000001</v>
      </c>
      <c r="EV2060" s="27">
        <v>4.5810000000000004</v>
      </c>
      <c r="EW2060" s="27">
        <v>4.4749999999999996</v>
      </c>
      <c r="EX2060" s="27">
        <v>4.5149999999999997</v>
      </c>
      <c r="EY2060" s="27">
        <v>4.5640000000000001</v>
      </c>
      <c r="EZ2060" s="27">
        <v>4.5940000000000003</v>
      </c>
      <c r="FA2060" s="27">
        <v>4.6520000000000001</v>
      </c>
      <c r="FB2060" s="27">
        <v>4.66</v>
      </c>
      <c r="FC2060" s="27">
        <v>4.6879999999999997</v>
      </c>
      <c r="FD2060" s="27">
        <v>4.8099999999999996</v>
      </c>
      <c r="FE2060" s="27">
        <v>4.9409999999999998</v>
      </c>
      <c r="FF2060" s="27">
        <v>4.9059999999999997</v>
      </c>
      <c r="FG2060" s="27">
        <v>4.7859999999999996</v>
      </c>
      <c r="FH2060" s="27">
        <v>4.6459999999999999</v>
      </c>
      <c r="FI2060" s="27">
        <v>4.54</v>
      </c>
      <c r="FJ2060" s="27">
        <v>4.58</v>
      </c>
      <c r="FK2060" s="27">
        <v>4.6289999999999996</v>
      </c>
      <c r="FL2060" s="27">
        <v>4.6589999999999998</v>
      </c>
      <c r="FM2060" s="27">
        <v>4.7169999999999996</v>
      </c>
      <c r="FN2060" s="27">
        <v>4.7249999999999996</v>
      </c>
      <c r="FO2060" s="27">
        <v>4.7530000000000001</v>
      </c>
      <c r="FP2060" s="27">
        <v>4.875</v>
      </c>
      <c r="FQ2060" s="27">
        <v>5.0060000000000002</v>
      </c>
      <c r="FR2060" s="27">
        <v>4.9809999999999999</v>
      </c>
      <c r="FS2060" s="27">
        <v>4.8609999999999998</v>
      </c>
      <c r="FT2060" s="27">
        <v>4.7210000000000001</v>
      </c>
      <c r="FU2060" s="27">
        <v>4.6150000000000002</v>
      </c>
      <c r="FV2060" s="27">
        <v>4.6550000000000002</v>
      </c>
      <c r="FW2060" s="27">
        <v>4.7039999999999997</v>
      </c>
      <c r="FX2060" s="27">
        <v>4.734</v>
      </c>
      <c r="FY2060" s="27">
        <v>4.7919999999999998</v>
      </c>
      <c r="FZ2060" s="27">
        <v>4.8</v>
      </c>
      <c r="GA2060" s="27">
        <v>4.8280000000000003</v>
      </c>
      <c r="GB2060" s="27">
        <v>4.95</v>
      </c>
      <c r="GC2060" s="27">
        <v>5.0810000000000004</v>
      </c>
      <c r="GD2060" s="27">
        <v>5.0609999999999999</v>
      </c>
      <c r="GE2060" s="27">
        <v>4.9409999999999998</v>
      </c>
      <c r="GF2060" s="27">
        <v>4.8010000000000002</v>
      </c>
      <c r="GG2060" s="27"/>
      <c r="GH2060" s="27"/>
      <c r="GI2060" s="27"/>
      <c r="GJ2060" s="27"/>
      <c r="GK2060" s="27"/>
      <c r="GL2060" s="27"/>
      <c r="GM2060" s="27"/>
      <c r="GN2060" s="27"/>
      <c r="GO2060" s="27"/>
      <c r="GP2060" s="27"/>
      <c r="GQ2060" s="27"/>
    </row>
    <row r="2061" spans="1:199" customFormat="1" x14ac:dyDescent="0.2">
      <c r="A2061">
        <f t="shared" si="498"/>
        <v>5</v>
      </c>
      <c r="B2061">
        <f t="shared" si="499"/>
        <v>3</v>
      </c>
      <c r="C2061" s="1">
        <v>36959</v>
      </c>
      <c r="D2061">
        <f t="shared" si="500"/>
        <v>3</v>
      </c>
      <c r="E2061">
        <f t="shared" si="501"/>
        <v>2001</v>
      </c>
      <c r="F2061" s="17">
        <f t="shared" si="488"/>
        <v>9.7828571428570932E-2</v>
      </c>
      <c r="G2061" s="16">
        <f t="shared" si="491"/>
        <v>-0.26374999999999993</v>
      </c>
      <c r="H2061" s="16">
        <f t="shared" si="492"/>
        <v>3.8500000000000867E-2</v>
      </c>
      <c r="I2061" s="16">
        <f t="shared" si="493"/>
        <v>-0.22524999999999906</v>
      </c>
      <c r="J2061" s="7">
        <f>VLOOKUP(C2061,'Nymex hist.'!A:B,2,0)</f>
        <v>5.0720000000000001</v>
      </c>
      <c r="K2061" s="11">
        <f t="shared" si="490"/>
        <v>5.1855714285714294</v>
      </c>
      <c r="L2061" s="11">
        <f t="shared" si="489"/>
        <v>5.2834000000000003</v>
      </c>
      <c r="M2061" s="9">
        <f t="shared" si="494"/>
        <v>4.7379166666666661</v>
      </c>
      <c r="N2061" s="9">
        <f t="shared" si="495"/>
        <v>4.4741666666666662</v>
      </c>
      <c r="O2061" s="9">
        <f t="shared" si="496"/>
        <v>4.512666666666667</v>
      </c>
      <c r="P2061" s="9">
        <f t="shared" si="497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x14ac:dyDescent="0.2">
      <c r="A2062">
        <f t="shared" si="498"/>
        <v>1</v>
      </c>
      <c r="B2062">
        <f t="shared" si="499"/>
        <v>3</v>
      </c>
      <c r="C2062" s="1">
        <v>36962</v>
      </c>
      <c r="D2062">
        <f t="shared" si="500"/>
        <v>3</v>
      </c>
      <c r="E2062">
        <f t="shared" si="501"/>
        <v>2001</v>
      </c>
      <c r="F2062" s="17">
        <f t="shared" si="488"/>
        <v>8.2914285714286606E-2</v>
      </c>
      <c r="G2062" s="16">
        <f t="shared" si="491"/>
        <v>-0.26966666666666761</v>
      </c>
      <c r="H2062" s="16">
        <f t="shared" si="492"/>
        <v>3.7750000000000838E-2</v>
      </c>
      <c r="I2062" s="16">
        <f t="shared" si="493"/>
        <v>-0.23191666666666677</v>
      </c>
      <c r="J2062" s="7">
        <f>VLOOKUP(C2062,'Nymex hist.'!A:B,2,0)</f>
        <v>5.1589999999999998</v>
      </c>
      <c r="K2062" s="11">
        <f t="shared" si="490"/>
        <v>5.2462857142857136</v>
      </c>
      <c r="L2062" s="11">
        <f t="shared" si="489"/>
        <v>5.3292000000000002</v>
      </c>
      <c r="M2062" s="9">
        <f t="shared" si="494"/>
        <v>4.7645833333333334</v>
      </c>
      <c r="N2062" s="9">
        <f t="shared" si="495"/>
        <v>4.4949166666666658</v>
      </c>
      <c r="O2062" s="9">
        <f t="shared" si="496"/>
        <v>4.5326666666666666</v>
      </c>
      <c r="P2062" s="9">
        <f t="shared" si="497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x14ac:dyDescent="0.2">
      <c r="A2063">
        <f t="shared" si="498"/>
        <v>2</v>
      </c>
      <c r="B2063">
        <f t="shared" si="499"/>
        <v>3</v>
      </c>
      <c r="C2063" s="1">
        <v>36963</v>
      </c>
      <c r="D2063">
        <f t="shared" si="500"/>
        <v>3</v>
      </c>
      <c r="E2063">
        <f t="shared" si="501"/>
        <v>2001</v>
      </c>
      <c r="F2063" s="17">
        <f t="shared" si="488"/>
        <v>0.145771428571428</v>
      </c>
      <c r="G2063" s="16">
        <f t="shared" si="491"/>
        <v>-0.26008333333333322</v>
      </c>
      <c r="H2063" s="16">
        <f t="shared" si="492"/>
        <v>3.3999999999999808E-2</v>
      </c>
      <c r="I2063" s="16">
        <f t="shared" si="493"/>
        <v>-0.22608333333333341</v>
      </c>
      <c r="J2063" s="7">
        <f>VLOOKUP(C2063,'Nymex hist.'!A:B,2,0)</f>
        <v>5.0060000000000002</v>
      </c>
      <c r="K2063" s="11">
        <f t="shared" si="490"/>
        <v>5.1334285714285723</v>
      </c>
      <c r="L2063" s="11">
        <f t="shared" si="489"/>
        <v>5.2792000000000003</v>
      </c>
      <c r="M2063" s="9">
        <f t="shared" si="494"/>
        <v>4.76</v>
      </c>
      <c r="N2063" s="9">
        <f t="shared" si="495"/>
        <v>4.4999166666666666</v>
      </c>
      <c r="O2063" s="9">
        <f t="shared" si="496"/>
        <v>4.5339166666666664</v>
      </c>
      <c r="P2063" s="9">
        <f t="shared" si="497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x14ac:dyDescent="0.2">
      <c r="A2064">
        <f t="shared" si="498"/>
        <v>3</v>
      </c>
      <c r="B2064">
        <f t="shared" si="499"/>
        <v>3</v>
      </c>
      <c r="C2064" s="1">
        <v>36964</v>
      </c>
      <c r="D2064">
        <f t="shared" si="500"/>
        <v>3</v>
      </c>
      <c r="E2064">
        <f t="shared" si="501"/>
        <v>2001</v>
      </c>
      <c r="F2064" s="17">
        <f t="shared" si="488"/>
        <v>0.1581999999999999</v>
      </c>
      <c r="G2064" s="16">
        <f t="shared" si="491"/>
        <v>-0.27358333333333462</v>
      </c>
      <c r="H2064" s="16">
        <f t="shared" si="492"/>
        <v>3.5750000000001059E-2</v>
      </c>
      <c r="I2064" s="16">
        <f t="shared" si="493"/>
        <v>-0.23783333333333356</v>
      </c>
      <c r="J2064" s="7">
        <f>VLOOKUP(C2064,'Nymex hist.'!A:B,2,0)</f>
        <v>4.9109999999999996</v>
      </c>
      <c r="K2064" s="11">
        <f t="shared" si="490"/>
        <v>5.0249999999999995</v>
      </c>
      <c r="L2064" s="11">
        <f t="shared" si="489"/>
        <v>5.1831999999999994</v>
      </c>
      <c r="M2064" s="9">
        <f t="shared" si="494"/>
        <v>4.6725000000000003</v>
      </c>
      <c r="N2064" s="9">
        <f t="shared" si="495"/>
        <v>4.3989166666666657</v>
      </c>
      <c r="O2064" s="9">
        <f t="shared" si="496"/>
        <v>4.4346666666666668</v>
      </c>
      <c r="P2064" s="9">
        <f t="shared" si="497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">
      <c r="A2065" s="31">
        <f t="shared" si="498"/>
        <v>4</v>
      </c>
      <c r="B2065" s="31">
        <f t="shared" si="499"/>
        <v>3</v>
      </c>
      <c r="C2065" s="1">
        <v>36965</v>
      </c>
      <c r="D2065">
        <f t="shared" si="500"/>
        <v>3</v>
      </c>
      <c r="E2065">
        <f t="shared" si="501"/>
        <v>2001</v>
      </c>
      <c r="F2065" s="19">
        <f t="shared" si="488"/>
        <v>0.15054285714285687</v>
      </c>
      <c r="G2065" s="19">
        <f t="shared" si="491"/>
        <v>-0.27258333333333251</v>
      </c>
      <c r="H2065" s="19">
        <f t="shared" si="492"/>
        <v>3.5749999999998394E-2</v>
      </c>
      <c r="I2065" s="19">
        <f t="shared" si="493"/>
        <v>-0.23683333333333412</v>
      </c>
      <c r="J2065" s="21">
        <f>VLOOKUP(C2065,'Nymex hist.'!A:B,2,0)</f>
        <v>4.9269999999999996</v>
      </c>
      <c r="K2065" s="21">
        <f t="shared" si="490"/>
        <v>5.0148571428571431</v>
      </c>
      <c r="L2065" s="21">
        <f t="shared" si="489"/>
        <v>5.1654</v>
      </c>
      <c r="M2065" s="21">
        <f t="shared" si="494"/>
        <v>4.6604999999999999</v>
      </c>
      <c r="N2065" s="21">
        <f t="shared" si="495"/>
        <v>4.3879166666666674</v>
      </c>
      <c r="O2065" s="21">
        <f t="shared" si="496"/>
        <v>4.4236666666666657</v>
      </c>
      <c r="P2065" s="21">
        <f t="shared" si="497"/>
        <v>4.4836666666666671</v>
      </c>
      <c r="R2065" s="8">
        <v>36965</v>
      </c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9"/>
      <c r="AK2065" s="27"/>
      <c r="AL2065" s="27"/>
      <c r="AM2065" s="27"/>
      <c r="AN2065" s="27"/>
      <c r="AO2065" s="27"/>
      <c r="AP2065" s="27"/>
      <c r="AQ2065" s="27"/>
      <c r="AR2065" s="27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7"/>
      <c r="BC2065" s="27"/>
      <c r="BD2065" s="27"/>
      <c r="BE2065" s="27"/>
      <c r="BF2065" s="27"/>
      <c r="BG2065" s="27"/>
      <c r="BH2065" s="27"/>
      <c r="BI2065" s="27"/>
      <c r="BJ2065" s="27"/>
      <c r="BK2065" s="27"/>
      <c r="BL2065" s="27"/>
      <c r="BM2065" s="27"/>
      <c r="BN2065" s="27"/>
      <c r="BO2065" s="27"/>
      <c r="BP2065" s="27"/>
      <c r="BQ2065" s="27"/>
      <c r="BR2065" s="27"/>
      <c r="BS2065" s="27"/>
      <c r="BT2065" s="27"/>
      <c r="BU2065" s="27"/>
      <c r="BV2065" s="27"/>
      <c r="BW2065" s="27"/>
      <c r="BX2065" s="27"/>
      <c r="BY2065" s="27"/>
      <c r="BZ2065" s="27"/>
      <c r="CA2065" s="27"/>
      <c r="CB2065" s="27"/>
      <c r="CC2065" s="27"/>
      <c r="CD2065" s="27"/>
      <c r="CE2065" s="27"/>
      <c r="CF2065" s="27"/>
      <c r="CG2065" s="27"/>
      <c r="CH2065" s="27"/>
      <c r="CI2065" s="27"/>
      <c r="CJ2065" s="27"/>
      <c r="CK2065" s="27"/>
      <c r="CL2065" s="27"/>
      <c r="CM2065" s="27"/>
      <c r="CN2065" s="27"/>
      <c r="CO2065" s="27"/>
      <c r="CP2065" s="27"/>
      <c r="CQ2065" s="27"/>
      <c r="CR2065" s="27"/>
      <c r="CS2065" s="27"/>
      <c r="CT2065" s="27"/>
      <c r="CU2065" s="27"/>
      <c r="CV2065" s="27"/>
      <c r="CW2065" s="27"/>
      <c r="CX2065" s="27"/>
      <c r="CY2065" s="27"/>
      <c r="CZ2065" s="27"/>
      <c r="DA2065" s="27"/>
      <c r="DB2065" s="27"/>
      <c r="DC2065" s="27"/>
      <c r="DD2065" s="27"/>
      <c r="DE2065" s="27"/>
      <c r="DF2065" s="27"/>
      <c r="DG2065" s="27"/>
      <c r="DH2065" s="27"/>
      <c r="DI2065" s="27"/>
      <c r="DJ2065" s="27"/>
      <c r="DK2065" s="27"/>
      <c r="DL2065" s="27"/>
      <c r="DM2065" s="27">
        <v>4.9269999999999996</v>
      </c>
      <c r="DN2065" s="27">
        <v>4.96</v>
      </c>
      <c r="DO2065" s="27">
        <v>5</v>
      </c>
      <c r="DP2065" s="27">
        <v>5.0430000000000001</v>
      </c>
      <c r="DQ2065" s="27">
        <v>5.0679999999999996</v>
      </c>
      <c r="DR2065" s="27">
        <v>5.048</v>
      </c>
      <c r="DS2065" s="27">
        <v>5.0579999999999998</v>
      </c>
      <c r="DT2065" s="27">
        <v>5.1849999999999996</v>
      </c>
      <c r="DU2065" s="27">
        <v>5.3049999999999997</v>
      </c>
      <c r="DV2065" s="27">
        <v>5.34</v>
      </c>
      <c r="DW2065" s="27">
        <v>5.1449999999999996</v>
      </c>
      <c r="DX2065" s="27">
        <v>4.8520000000000003</v>
      </c>
      <c r="DY2065" s="27">
        <v>4.5090000000000003</v>
      </c>
      <c r="DZ2065" s="27">
        <v>4.4219999999999997</v>
      </c>
      <c r="EA2065" s="27">
        <v>4.4390000000000001</v>
      </c>
      <c r="EB2065" s="27">
        <v>4.4850000000000003</v>
      </c>
      <c r="EC2065" s="27">
        <v>4.4989999999999997</v>
      </c>
      <c r="ED2065" s="27">
        <v>4.4809999999999999</v>
      </c>
      <c r="EE2065" s="27">
        <v>4.476</v>
      </c>
      <c r="EF2065" s="27">
        <v>4.5860000000000003</v>
      </c>
      <c r="EG2065" s="27">
        <v>4.6920000000000002</v>
      </c>
      <c r="EH2065" s="27">
        <v>4.7320000000000002</v>
      </c>
      <c r="EI2065" s="27">
        <v>4.601</v>
      </c>
      <c r="EJ2065" s="27">
        <v>4.4379999999999997</v>
      </c>
      <c r="EK2065" s="27">
        <v>4.2469999999999999</v>
      </c>
      <c r="EL2065" s="27">
        <v>4.2169999999999996</v>
      </c>
      <c r="EM2065" s="27">
        <v>4.2460000000000004</v>
      </c>
      <c r="EN2065" s="27">
        <v>4.266</v>
      </c>
      <c r="EO2065" s="27">
        <v>4.3040000000000003</v>
      </c>
      <c r="EP2065" s="27">
        <v>4.3019999999999996</v>
      </c>
      <c r="EQ2065" s="27">
        <v>4.3099999999999996</v>
      </c>
      <c r="ER2065" s="27">
        <v>4.4320000000000004</v>
      </c>
      <c r="ES2065" s="27">
        <v>4.5599999999999996</v>
      </c>
      <c r="ET2065" s="27">
        <v>4.5999999999999996</v>
      </c>
      <c r="EU2065" s="27">
        <v>4.4800000000000004</v>
      </c>
      <c r="EV2065" s="27">
        <v>4.34</v>
      </c>
      <c r="EW2065" s="27">
        <v>4.2270000000000003</v>
      </c>
      <c r="EX2065" s="27">
        <v>4.2670000000000003</v>
      </c>
      <c r="EY2065" s="27">
        <v>4.3159999999999998</v>
      </c>
      <c r="EZ2065" s="27">
        <v>4.3460000000000001</v>
      </c>
      <c r="FA2065" s="27">
        <v>4.4039999999999999</v>
      </c>
      <c r="FB2065" s="27">
        <v>4.4119999999999999</v>
      </c>
      <c r="FC2065" s="27">
        <v>4.4400000000000004</v>
      </c>
      <c r="FD2065" s="27">
        <v>4.5620000000000003</v>
      </c>
      <c r="FE2065" s="27">
        <v>4.6900000000000004</v>
      </c>
      <c r="FF2065" s="27">
        <v>4.66</v>
      </c>
      <c r="FG2065" s="27">
        <v>4.54</v>
      </c>
      <c r="FH2065" s="27">
        <v>4.4000000000000004</v>
      </c>
      <c r="FI2065" s="27">
        <v>4.2869999999999999</v>
      </c>
      <c r="FJ2065" s="27">
        <v>4.327</v>
      </c>
      <c r="FK2065" s="27">
        <v>4.3760000000000003</v>
      </c>
      <c r="FL2065" s="27">
        <v>4.4059999999999997</v>
      </c>
      <c r="FM2065" s="27">
        <v>4.4640000000000004</v>
      </c>
      <c r="FN2065" s="27">
        <v>4.4720000000000004</v>
      </c>
      <c r="FO2065" s="27">
        <v>4.5</v>
      </c>
      <c r="FP2065" s="27">
        <v>4.6219999999999999</v>
      </c>
      <c r="FQ2065" s="27">
        <v>4.75</v>
      </c>
      <c r="FR2065" s="27">
        <v>4.7300000000000004</v>
      </c>
      <c r="FS2065" s="27">
        <v>4.6100000000000003</v>
      </c>
      <c r="FT2065" s="27">
        <v>4.47</v>
      </c>
      <c r="FU2065" s="27">
        <v>4.3570000000000002</v>
      </c>
      <c r="FV2065" s="27">
        <v>4.3970000000000002</v>
      </c>
      <c r="FW2065" s="27">
        <v>4.4459999999999997</v>
      </c>
      <c r="FX2065" s="27">
        <v>4.476</v>
      </c>
      <c r="FY2065" s="27">
        <v>4.5339999999999998</v>
      </c>
      <c r="FZ2065" s="27">
        <v>4.5419999999999998</v>
      </c>
      <c r="GA2065" s="27">
        <v>4.57</v>
      </c>
      <c r="GB2065" s="27">
        <v>4.6920000000000002</v>
      </c>
      <c r="GC2065" s="27">
        <v>4.82</v>
      </c>
      <c r="GD2065" s="27">
        <v>4.8099999999999996</v>
      </c>
      <c r="GE2065" s="27">
        <v>4.6900000000000004</v>
      </c>
      <c r="GF2065" s="27">
        <v>4.55</v>
      </c>
      <c r="GG2065" s="27"/>
      <c r="GH2065" s="27"/>
      <c r="GI2065" s="27"/>
      <c r="GJ2065" s="27"/>
      <c r="GK2065" s="27"/>
      <c r="GL2065" s="27"/>
      <c r="GM2065" s="27"/>
      <c r="GN2065" s="27"/>
      <c r="GO2065" s="27"/>
      <c r="GP2065" s="27"/>
      <c r="GQ2065" s="27"/>
    </row>
    <row r="2066" spans="1:199" customFormat="1" x14ac:dyDescent="0.2">
      <c r="A2066">
        <f t="shared" si="498"/>
        <v>5</v>
      </c>
      <c r="B2066">
        <f t="shared" si="499"/>
        <v>3</v>
      </c>
      <c r="C2066" s="1">
        <v>36966</v>
      </c>
      <c r="D2066">
        <f t="shared" si="500"/>
        <v>3</v>
      </c>
      <c r="E2066">
        <f t="shared" si="501"/>
        <v>2001</v>
      </c>
      <c r="F2066" s="17">
        <f t="shared" si="488"/>
        <v>0.12400000000000055</v>
      </c>
      <c r="G2066" s="16">
        <f t="shared" si="491"/>
        <v>-0.30241666666666678</v>
      </c>
      <c r="H2066" s="16">
        <f t="shared" si="492"/>
        <v>2.8499999999999304E-2</v>
      </c>
      <c r="I2066" s="16">
        <f t="shared" si="493"/>
        <v>-0.27391666666666747</v>
      </c>
      <c r="J2066" s="7">
        <f>VLOOKUP(C2066,'Nymex hist.'!A:B,2,0)</f>
        <v>5.0350000000000001</v>
      </c>
      <c r="K2066" s="11">
        <f t="shared" si="490"/>
        <v>5.1059999999999999</v>
      </c>
      <c r="L2066" s="11">
        <f t="shared" si="489"/>
        <v>5.23</v>
      </c>
      <c r="M2066" s="9">
        <f t="shared" si="494"/>
        <v>4.7044166666666669</v>
      </c>
      <c r="N2066" s="9">
        <f t="shared" si="495"/>
        <v>4.4020000000000001</v>
      </c>
      <c r="O2066" s="9">
        <f t="shared" si="496"/>
        <v>4.4304999999999994</v>
      </c>
      <c r="P2066" s="9">
        <f t="shared" si="497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x14ac:dyDescent="0.2">
      <c r="A2067">
        <f t="shared" si="498"/>
        <v>1</v>
      </c>
      <c r="B2067">
        <f t="shared" si="499"/>
        <v>3</v>
      </c>
      <c r="C2067" s="1">
        <v>36969</v>
      </c>
      <c r="D2067">
        <f t="shared" si="500"/>
        <v>3</v>
      </c>
      <c r="E2067">
        <f t="shared" si="501"/>
        <v>2001</v>
      </c>
      <c r="F2067" s="17">
        <f t="shared" si="488"/>
        <v>0.12451428571428647</v>
      </c>
      <c r="G2067" s="16">
        <f t="shared" si="491"/>
        <v>-0.3298333333333332</v>
      </c>
      <c r="H2067" s="16">
        <f t="shared" si="492"/>
        <v>5.1666666666658756E-3</v>
      </c>
      <c r="I2067" s="16">
        <f t="shared" si="493"/>
        <v>-0.32466666666666733</v>
      </c>
      <c r="J2067" s="7">
        <f>VLOOKUP(C2067,'Nymex hist.'!A:B,2,0)</f>
        <v>5.0629999999999997</v>
      </c>
      <c r="K2067" s="11">
        <f t="shared" si="490"/>
        <v>5.133285714285714</v>
      </c>
      <c r="L2067" s="11">
        <f t="shared" si="489"/>
        <v>5.2578000000000005</v>
      </c>
      <c r="M2067" s="9">
        <f t="shared" si="494"/>
        <v>4.721916666666667</v>
      </c>
      <c r="N2067" s="9">
        <f t="shared" si="495"/>
        <v>4.3920833333333338</v>
      </c>
      <c r="O2067" s="9">
        <f t="shared" si="496"/>
        <v>4.3972499999999997</v>
      </c>
      <c r="P2067" s="9">
        <f t="shared" si="497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x14ac:dyDescent="0.2">
      <c r="A2068">
        <f t="shared" si="498"/>
        <v>2</v>
      </c>
      <c r="B2068">
        <f t="shared" si="499"/>
        <v>3</v>
      </c>
      <c r="C2068" s="1">
        <v>36970</v>
      </c>
      <c r="D2068">
        <f t="shared" si="500"/>
        <v>3</v>
      </c>
      <c r="E2068">
        <f t="shared" si="501"/>
        <v>2001</v>
      </c>
      <c r="F2068" s="17">
        <f t="shared" si="488"/>
        <v>9.048571428571428E-2</v>
      </c>
      <c r="G2068" s="16">
        <f t="shared" si="491"/>
        <v>-0.41991666666666738</v>
      </c>
      <c r="H2068" s="16">
        <f t="shared" si="492"/>
        <v>-1.2500000000000178E-2</v>
      </c>
      <c r="I2068" s="16">
        <f t="shared" si="493"/>
        <v>-0.43241666666666756</v>
      </c>
      <c r="J2068" s="7">
        <f>VLOOKUP(C2068,'Nymex hist.'!A:B,2,0)</f>
        <v>5.2869999999999999</v>
      </c>
      <c r="K2068" s="11">
        <f t="shared" si="490"/>
        <v>5.3837142857142855</v>
      </c>
      <c r="L2068" s="11">
        <f t="shared" si="489"/>
        <v>5.4741999999999997</v>
      </c>
      <c r="M2068" s="9">
        <f t="shared" si="494"/>
        <v>4.8560833333333333</v>
      </c>
      <c r="N2068" s="9">
        <f t="shared" si="495"/>
        <v>4.4361666666666659</v>
      </c>
      <c r="O2068" s="9">
        <f t="shared" si="496"/>
        <v>4.4236666666666657</v>
      </c>
      <c r="P2068" s="9">
        <f t="shared" si="497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x14ac:dyDescent="0.2">
      <c r="A2069">
        <f t="shared" si="498"/>
        <v>3</v>
      </c>
      <c r="B2069">
        <f t="shared" si="499"/>
        <v>3</v>
      </c>
      <c r="C2069" s="1">
        <v>36971</v>
      </c>
      <c r="D2069">
        <f t="shared" si="500"/>
        <v>3</v>
      </c>
      <c r="E2069">
        <f t="shared" si="501"/>
        <v>2001</v>
      </c>
      <c r="F2069" s="17">
        <f t="shared" si="488"/>
        <v>0.13928571428571512</v>
      </c>
      <c r="G2069" s="16">
        <f t="shared" si="491"/>
        <v>-0.41366666666666685</v>
      </c>
      <c r="H2069" s="16">
        <f t="shared" si="492"/>
        <v>-9.9999999999997868E-3</v>
      </c>
      <c r="I2069" s="16">
        <f t="shared" si="493"/>
        <v>-0.42366666666666664</v>
      </c>
      <c r="J2069" s="7">
        <f>VLOOKUP(C2069,'Nymex hist.'!A:B,2,0)</f>
        <v>5.0410000000000004</v>
      </c>
      <c r="K2069" s="11">
        <f t="shared" si="490"/>
        <v>5.1537142857142859</v>
      </c>
      <c r="L2069" s="11">
        <f t="shared" si="489"/>
        <v>5.293000000000001</v>
      </c>
      <c r="M2069" s="9">
        <f t="shared" si="494"/>
        <v>4.7082500000000005</v>
      </c>
      <c r="N2069" s="9">
        <f t="shared" si="495"/>
        <v>4.2945833333333336</v>
      </c>
      <c r="O2069" s="9">
        <f t="shared" si="496"/>
        <v>4.2845833333333339</v>
      </c>
      <c r="P2069" s="9">
        <f t="shared" si="497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">
      <c r="A2070" s="31">
        <f t="shared" si="498"/>
        <v>4</v>
      </c>
      <c r="B2070" s="31">
        <f t="shared" si="499"/>
        <v>3</v>
      </c>
      <c r="C2070" s="1">
        <v>36972</v>
      </c>
      <c r="D2070">
        <f t="shared" si="500"/>
        <v>3</v>
      </c>
      <c r="E2070">
        <f t="shared" si="501"/>
        <v>2001</v>
      </c>
      <c r="F2070" s="19">
        <f t="shared" si="488"/>
        <v>8.9599999999999902E-2</v>
      </c>
      <c r="G2070" s="19">
        <f t="shared" si="491"/>
        <v>-0.46583333333333421</v>
      </c>
      <c r="H2070" s="19">
        <f t="shared" si="492"/>
        <v>-3.7083333333333357E-2</v>
      </c>
      <c r="I2070" s="19">
        <f t="shared" si="493"/>
        <v>-0.50291666666666757</v>
      </c>
      <c r="J2070" s="21">
        <f>VLOOKUP(C2070,'Nymex hist.'!A:B,2,0)</f>
        <v>5.2119999999999997</v>
      </c>
      <c r="K2070" s="21">
        <f t="shared" si="490"/>
        <v>5.3100000000000005</v>
      </c>
      <c r="L2070" s="21">
        <f t="shared" si="489"/>
        <v>5.3996000000000004</v>
      </c>
      <c r="M2070" s="21">
        <f t="shared" si="494"/>
        <v>4.7206666666666672</v>
      </c>
      <c r="N2070" s="21">
        <f t="shared" si="495"/>
        <v>4.254833333333333</v>
      </c>
      <c r="O2070" s="21">
        <f t="shared" si="496"/>
        <v>4.2177499999999997</v>
      </c>
      <c r="P2070" s="21">
        <f t="shared" si="497"/>
        <v>4.2377499999999992</v>
      </c>
      <c r="R2070" s="8">
        <v>36972</v>
      </c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9"/>
      <c r="AK2070" s="27"/>
      <c r="AL2070" s="27"/>
      <c r="AM2070" s="27"/>
      <c r="AN2070" s="27"/>
      <c r="AO2070" s="27"/>
      <c r="AP2070" s="27"/>
      <c r="AQ2070" s="27"/>
      <c r="AR2070" s="27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7"/>
      <c r="BC2070" s="27"/>
      <c r="BD2070" s="27"/>
      <c r="BE2070" s="27"/>
      <c r="BF2070" s="27"/>
      <c r="BG2070" s="27"/>
      <c r="BH2070" s="27"/>
      <c r="BI2070" s="27"/>
      <c r="BJ2070" s="27"/>
      <c r="BK2070" s="27"/>
      <c r="BL2070" s="27"/>
      <c r="BM2070" s="27"/>
      <c r="BN2070" s="27"/>
      <c r="BO2070" s="27"/>
      <c r="BP2070" s="27"/>
      <c r="BQ2070" s="27"/>
      <c r="BR2070" s="27"/>
      <c r="BS2070" s="27"/>
      <c r="BT2070" s="27"/>
      <c r="BU2070" s="27"/>
      <c r="BV2070" s="27"/>
      <c r="BW2070" s="27"/>
      <c r="BX2070" s="27"/>
      <c r="BY2070" s="27"/>
      <c r="BZ2070" s="27"/>
      <c r="CA2070" s="27"/>
      <c r="CB2070" s="27"/>
      <c r="CC2070" s="27"/>
      <c r="CD2070" s="27"/>
      <c r="CE2070" s="27"/>
      <c r="CF2070" s="27"/>
      <c r="CG2070" s="27"/>
      <c r="CH2070" s="27"/>
      <c r="CI2070" s="27"/>
      <c r="CJ2070" s="27"/>
      <c r="CK2070" s="27"/>
      <c r="CL2070" s="27"/>
      <c r="CM2070" s="27"/>
      <c r="CN2070" s="27"/>
      <c r="CO2070" s="27"/>
      <c r="CP2070" s="27"/>
      <c r="CQ2070" s="27"/>
      <c r="CR2070" s="27"/>
      <c r="CS2070" s="27"/>
      <c r="CT2070" s="27"/>
      <c r="CU2070" s="27"/>
      <c r="CV2070" s="27"/>
      <c r="CW2070" s="27"/>
      <c r="CX2070" s="27"/>
      <c r="CY2070" s="27"/>
      <c r="CZ2070" s="27"/>
      <c r="DA2070" s="27"/>
      <c r="DB2070" s="27"/>
      <c r="DC2070" s="27"/>
      <c r="DD2070" s="27"/>
      <c r="DE2070" s="27"/>
      <c r="DF2070" s="27"/>
      <c r="DG2070" s="27"/>
      <c r="DH2070" s="27"/>
      <c r="DI2070" s="27"/>
      <c r="DJ2070" s="27"/>
      <c r="DK2070" s="27"/>
      <c r="DL2070" s="27"/>
      <c r="DM2070" s="27">
        <v>5.2119999999999997</v>
      </c>
      <c r="DN2070" s="27">
        <v>5.2619999999999996</v>
      </c>
      <c r="DO2070" s="27">
        <v>5.3070000000000004</v>
      </c>
      <c r="DP2070" s="27">
        <v>5.3470000000000004</v>
      </c>
      <c r="DQ2070" s="27">
        <v>5.367</v>
      </c>
      <c r="DR2070" s="27">
        <v>5.335</v>
      </c>
      <c r="DS2070" s="27">
        <v>5.34</v>
      </c>
      <c r="DT2070" s="27">
        <v>5.4550000000000001</v>
      </c>
      <c r="DU2070" s="27">
        <v>5.5650000000000004</v>
      </c>
      <c r="DV2070" s="27">
        <v>5.5910000000000002</v>
      </c>
      <c r="DW2070" s="27">
        <v>5.3659999999999997</v>
      </c>
      <c r="DX2070" s="27">
        <v>5.0209999999999999</v>
      </c>
      <c r="DY2070" s="27">
        <v>4.5780000000000003</v>
      </c>
      <c r="DZ2070" s="27">
        <v>4.4580000000000002</v>
      </c>
      <c r="EA2070" s="27">
        <v>4.4619999999999997</v>
      </c>
      <c r="EB2070" s="27">
        <v>4.492</v>
      </c>
      <c r="EC2070" s="27">
        <v>4.4969999999999999</v>
      </c>
      <c r="ED2070" s="27">
        <v>4.4770000000000003</v>
      </c>
      <c r="EE2070" s="27">
        <v>4.4619999999999997</v>
      </c>
      <c r="EF2070" s="27">
        <v>4.5720000000000001</v>
      </c>
      <c r="EG2070" s="27">
        <v>4.6719999999999997</v>
      </c>
      <c r="EH2070" s="27">
        <v>4.7069999999999999</v>
      </c>
      <c r="EI2070" s="27">
        <v>4.532</v>
      </c>
      <c r="EJ2070" s="27">
        <v>4.3239999999999998</v>
      </c>
      <c r="EK2070" s="27">
        <v>4.117</v>
      </c>
      <c r="EL2070" s="27">
        <v>4.0709999999999997</v>
      </c>
      <c r="EM2070" s="27">
        <v>4.0970000000000004</v>
      </c>
      <c r="EN2070" s="27">
        <v>4.1150000000000002</v>
      </c>
      <c r="EO2070" s="27">
        <v>4.1500000000000004</v>
      </c>
      <c r="EP2070" s="27">
        <v>4.149</v>
      </c>
      <c r="EQ2070" s="27">
        <v>4.1470000000000002</v>
      </c>
      <c r="ER2070" s="27">
        <v>4.2629999999999999</v>
      </c>
      <c r="ES2070" s="27">
        <v>4.3860000000000001</v>
      </c>
      <c r="ET2070" s="27">
        <v>4.4260000000000002</v>
      </c>
      <c r="EU2070" s="27">
        <v>4.306</v>
      </c>
      <c r="EV2070" s="27">
        <v>4.1660000000000004</v>
      </c>
      <c r="EW2070" s="27">
        <v>4.0119999999999996</v>
      </c>
      <c r="EX2070" s="27">
        <v>4.056</v>
      </c>
      <c r="EY2070" s="27">
        <v>4.1020000000000003</v>
      </c>
      <c r="EZ2070" s="27">
        <v>4.1399999999999997</v>
      </c>
      <c r="FA2070" s="27">
        <v>4.1849999999999996</v>
      </c>
      <c r="FB2070" s="27">
        <v>4.1989999999999998</v>
      </c>
      <c r="FC2070" s="27">
        <v>4.2220000000000004</v>
      </c>
      <c r="FD2070" s="27">
        <v>4.3380000000000001</v>
      </c>
      <c r="FE2070" s="27">
        <v>4.4610000000000003</v>
      </c>
      <c r="FF2070" s="27">
        <v>4.4459999999999997</v>
      </c>
      <c r="FG2070" s="27">
        <v>4.3259999999999996</v>
      </c>
      <c r="FH2070" s="27">
        <v>4.1859999999999999</v>
      </c>
      <c r="FI2070" s="27">
        <v>4.032</v>
      </c>
      <c r="FJ2070" s="27">
        <v>4.0759999999999996</v>
      </c>
      <c r="FK2070" s="27">
        <v>4.1219999999999999</v>
      </c>
      <c r="FL2070" s="27">
        <v>4.16</v>
      </c>
      <c r="FM2070" s="27">
        <v>4.2050000000000001</v>
      </c>
      <c r="FN2070" s="27">
        <v>4.2190000000000003</v>
      </c>
      <c r="FO2070" s="27">
        <v>4.242</v>
      </c>
      <c r="FP2070" s="27">
        <v>4.3579999999999997</v>
      </c>
      <c r="FQ2070" s="27">
        <v>4.4809999999999999</v>
      </c>
      <c r="FR2070" s="27">
        <v>4.4859999999999998</v>
      </c>
      <c r="FS2070" s="27">
        <v>4.3659999999999997</v>
      </c>
      <c r="FT2070" s="27">
        <v>4.226</v>
      </c>
      <c r="FU2070" s="27">
        <v>4.0720000000000001</v>
      </c>
      <c r="FV2070" s="27">
        <v>4.1159999999999997</v>
      </c>
      <c r="FW2070" s="27">
        <v>4.1619999999999999</v>
      </c>
      <c r="FX2070" s="27">
        <v>4.2</v>
      </c>
      <c r="FY2070" s="27">
        <v>4.2450000000000001</v>
      </c>
      <c r="FZ2070" s="27">
        <v>4.2590000000000003</v>
      </c>
      <c r="GA2070" s="27">
        <v>4.282</v>
      </c>
      <c r="GB2070" s="27">
        <v>4.3979999999999997</v>
      </c>
      <c r="GC2070" s="27">
        <v>4.5209999999999999</v>
      </c>
      <c r="GD2070" s="27">
        <v>4.5410000000000004</v>
      </c>
      <c r="GE2070" s="27">
        <v>4.4210000000000003</v>
      </c>
      <c r="GF2070" s="27">
        <v>4.2809999999999997</v>
      </c>
      <c r="GG2070" s="27"/>
      <c r="GH2070" s="27"/>
      <c r="GI2070" s="27"/>
      <c r="GJ2070" s="27"/>
      <c r="GK2070" s="27"/>
      <c r="GL2070" s="27"/>
      <c r="GM2070" s="27"/>
      <c r="GN2070" s="27"/>
      <c r="GO2070" s="27"/>
      <c r="GP2070" s="27"/>
      <c r="GQ2070" s="27"/>
    </row>
    <row r="2071" spans="1:199" customFormat="1" x14ac:dyDescent="0.2">
      <c r="A2071">
        <f t="shared" si="498"/>
        <v>5</v>
      </c>
      <c r="B2071">
        <f t="shared" si="499"/>
        <v>3</v>
      </c>
      <c r="C2071" s="1">
        <v>36973</v>
      </c>
      <c r="D2071">
        <f t="shared" si="500"/>
        <v>3</v>
      </c>
      <c r="E2071">
        <f t="shared" si="501"/>
        <v>2001</v>
      </c>
      <c r="F2071" s="17">
        <f t="shared" si="488"/>
        <v>8.057142857142896E-2</v>
      </c>
      <c r="G2071" s="16">
        <f t="shared" si="491"/>
        <v>-0.49541666666666639</v>
      </c>
      <c r="H2071" s="16">
        <f t="shared" si="492"/>
        <v>-5.833333333333357E-2</v>
      </c>
      <c r="I2071" s="16">
        <f t="shared" si="493"/>
        <v>-0.55374999999999996</v>
      </c>
      <c r="J2071" s="7">
        <f>VLOOKUP(C2071,'Nymex hist.'!A:B,2,0)</f>
        <v>5.2729999999999997</v>
      </c>
      <c r="K2071" s="11">
        <f t="shared" si="490"/>
        <v>5.379428571428571</v>
      </c>
      <c r="L2071" s="11">
        <f t="shared" si="489"/>
        <v>5.46</v>
      </c>
      <c r="M2071" s="9">
        <f t="shared" si="494"/>
        <v>4.7295833333333333</v>
      </c>
      <c r="N2071" s="9">
        <f t="shared" si="495"/>
        <v>4.2341666666666669</v>
      </c>
      <c r="O2071" s="9">
        <f t="shared" si="496"/>
        <v>4.1758333333333333</v>
      </c>
      <c r="P2071" s="9">
        <f t="shared" si="497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x14ac:dyDescent="0.2">
      <c r="A2072">
        <f t="shared" si="498"/>
        <v>1</v>
      </c>
      <c r="B2072">
        <f t="shared" si="499"/>
        <v>3</v>
      </c>
      <c r="C2072" s="1">
        <v>36976</v>
      </c>
      <c r="D2072">
        <f t="shared" si="500"/>
        <v>3</v>
      </c>
      <c r="E2072">
        <f t="shared" si="501"/>
        <v>2001</v>
      </c>
      <c r="F2072" s="17">
        <f t="shared" si="488"/>
        <v>7.5399999999999245E-2</v>
      </c>
      <c r="G2072" s="16">
        <f t="shared" si="491"/>
        <v>-0.49174999999999969</v>
      </c>
      <c r="H2072" s="16">
        <f t="shared" si="492"/>
        <v>-6.0583333333333655E-2</v>
      </c>
      <c r="I2072" s="16">
        <f t="shared" si="493"/>
        <v>-0.55233333333333334</v>
      </c>
      <c r="J2072" s="7">
        <f>VLOOKUP(C2072,'Nymex hist.'!A:B,2,0)</f>
        <v>5.3220000000000001</v>
      </c>
      <c r="K2072" s="11">
        <f t="shared" si="490"/>
        <v>5.4190000000000014</v>
      </c>
      <c r="L2072" s="11">
        <f t="shared" si="489"/>
        <v>5.4944000000000006</v>
      </c>
      <c r="M2072" s="9">
        <f t="shared" si="494"/>
        <v>4.7790833333333333</v>
      </c>
      <c r="N2072" s="9">
        <f t="shared" si="495"/>
        <v>4.2873333333333337</v>
      </c>
      <c r="O2072" s="9">
        <f t="shared" si="496"/>
        <v>4.22675</v>
      </c>
      <c r="P2072" s="9">
        <f t="shared" si="497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x14ac:dyDescent="0.2">
      <c r="A2073">
        <f t="shared" si="498"/>
        <v>2</v>
      </c>
      <c r="B2073">
        <f t="shared" si="499"/>
        <v>3</v>
      </c>
      <c r="C2073" s="1">
        <v>36977</v>
      </c>
      <c r="D2073">
        <f t="shared" si="500"/>
        <v>3</v>
      </c>
      <c r="E2073">
        <f t="shared" si="501"/>
        <v>2001</v>
      </c>
      <c r="F2073" s="17">
        <f t="shared" si="488"/>
        <v>3.0428571428570805E-2</v>
      </c>
      <c r="G2073" s="16">
        <f t="shared" si="491"/>
        <v>-0.56949999999999967</v>
      </c>
      <c r="H2073" s="16">
        <f t="shared" si="492"/>
        <v>-7.4500000000000455E-2</v>
      </c>
      <c r="I2073" s="16">
        <f t="shared" si="493"/>
        <v>-0.64400000000000013</v>
      </c>
      <c r="J2073" s="7">
        <f>VLOOKUP(C2073,'Nymex hist.'!A:B,2,0)</f>
        <v>5.6210000000000004</v>
      </c>
      <c r="K2073" s="11">
        <f t="shared" si="490"/>
        <v>5.6995714285714287</v>
      </c>
      <c r="L2073" s="11">
        <f t="shared" si="489"/>
        <v>5.7299999999999995</v>
      </c>
      <c r="M2073" s="9">
        <f t="shared" si="494"/>
        <v>4.9180833333333327</v>
      </c>
      <c r="N2073" s="9">
        <f t="shared" si="495"/>
        <v>4.348583333333333</v>
      </c>
      <c r="O2073" s="9">
        <f t="shared" si="496"/>
        <v>4.2740833333333326</v>
      </c>
      <c r="P2073" s="9">
        <f t="shared" si="497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x14ac:dyDescent="0.2">
      <c r="A2074">
        <f t="shared" si="498"/>
        <v>3</v>
      </c>
      <c r="B2074">
        <f t="shared" si="499"/>
        <v>3</v>
      </c>
      <c r="C2074" s="1">
        <v>36978</v>
      </c>
      <c r="D2074">
        <f t="shared" si="500"/>
        <v>3</v>
      </c>
      <c r="E2074">
        <f t="shared" si="501"/>
        <v>2001</v>
      </c>
      <c r="F2074" s="17">
        <f t="shared" si="488"/>
        <v>9.3857142857143749E-2</v>
      </c>
      <c r="G2074" s="16">
        <f t="shared" si="491"/>
        <v>-0.52899999999999991</v>
      </c>
      <c r="H2074" s="16">
        <f t="shared" si="492"/>
        <v>-7.8250000000000597E-2</v>
      </c>
      <c r="I2074" s="16">
        <f t="shared" si="493"/>
        <v>-0.60725000000000051</v>
      </c>
      <c r="J2074" s="7">
        <f>VLOOKUP(C2074,'Nymex hist.'!A:B,2,0)</f>
        <v>5.3840000000000003</v>
      </c>
      <c r="K2074" s="11">
        <f t="shared" si="490"/>
        <v>5.5121428571428561</v>
      </c>
      <c r="L2074" s="11">
        <f t="shared" si="489"/>
        <v>5.6059999999999999</v>
      </c>
      <c r="M2074" s="9">
        <f t="shared" si="494"/>
        <v>4.8695833333333338</v>
      </c>
      <c r="N2074" s="9">
        <f t="shared" si="495"/>
        <v>4.3405833333333339</v>
      </c>
      <c r="O2074" s="9">
        <f t="shared" si="496"/>
        <v>4.2623333333333333</v>
      </c>
      <c r="P2074" s="9">
        <f t="shared" si="497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">
      <c r="A2075" s="31">
        <f t="shared" si="498"/>
        <v>4</v>
      </c>
      <c r="B2075" s="31">
        <f t="shared" si="499"/>
        <v>3</v>
      </c>
      <c r="C2075" s="1">
        <v>36979</v>
      </c>
      <c r="D2075">
        <f t="shared" si="500"/>
        <v>3</v>
      </c>
      <c r="E2075">
        <f t="shared" si="501"/>
        <v>2001</v>
      </c>
      <c r="F2075" s="19">
        <f t="shared" si="488"/>
        <v>8.9714285714285857E-2</v>
      </c>
      <c r="G2075" s="19">
        <f t="shared" si="491"/>
        <v>-0.48816666666666553</v>
      </c>
      <c r="H2075" s="19">
        <f t="shared" si="492"/>
        <v>-6.9583333333333997E-2</v>
      </c>
      <c r="I2075" s="19">
        <f t="shared" si="493"/>
        <v>-0.55774999999999952</v>
      </c>
      <c r="J2075" s="21">
        <f>VLOOKUP(C2075,'Nymex hist.'!A:B,2,0)</f>
        <v>5.274</v>
      </c>
      <c r="K2075" s="21">
        <f t="shared" si="490"/>
        <v>5.359285714285714</v>
      </c>
      <c r="L2075" s="21">
        <f t="shared" si="489"/>
        <v>5.4489999999999998</v>
      </c>
      <c r="M2075" s="21">
        <f t="shared" si="494"/>
        <v>4.7624166666666659</v>
      </c>
      <c r="N2075" s="21">
        <f t="shared" si="495"/>
        <v>4.2742500000000003</v>
      </c>
      <c r="O2075" s="21">
        <f t="shared" si="496"/>
        <v>4.2046666666666663</v>
      </c>
      <c r="P2075" s="21">
        <f t="shared" si="497"/>
        <v>4.2046666666666663</v>
      </c>
      <c r="R2075" s="8">
        <v>36979</v>
      </c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9"/>
      <c r="AK2075" s="27"/>
      <c r="AL2075" s="27"/>
      <c r="AM2075" s="27"/>
      <c r="AN2075" s="27"/>
      <c r="AO2075" s="27"/>
      <c r="AP2075" s="27"/>
      <c r="AQ2075" s="27"/>
      <c r="AR2075" s="27"/>
      <c r="AS2075" s="27"/>
      <c r="AT2075" s="27"/>
      <c r="AU2075" s="27"/>
      <c r="AV2075" s="27"/>
      <c r="AW2075" s="27"/>
      <c r="AX2075" s="27"/>
      <c r="AY2075" s="27"/>
      <c r="AZ2075" s="27"/>
      <c r="BA2075" s="27"/>
      <c r="BB2075" s="27"/>
      <c r="BC2075" s="27"/>
      <c r="BD2075" s="27"/>
      <c r="BE2075" s="27"/>
      <c r="BF2075" s="27"/>
      <c r="BG2075" s="27"/>
      <c r="BH2075" s="27"/>
      <c r="BI2075" s="27"/>
      <c r="BJ2075" s="27"/>
      <c r="BK2075" s="27"/>
      <c r="BL2075" s="27"/>
      <c r="BM2075" s="27"/>
      <c r="BN2075" s="27"/>
      <c r="BO2075" s="27"/>
      <c r="BP2075" s="27"/>
      <c r="BQ2075" s="27"/>
      <c r="BR2075" s="27"/>
      <c r="BS2075" s="27"/>
      <c r="BT2075" s="27"/>
      <c r="BU2075" s="27"/>
      <c r="BV2075" s="27"/>
      <c r="BW2075" s="27"/>
      <c r="BX2075" s="27"/>
      <c r="BY2075" s="27"/>
      <c r="BZ2075" s="27"/>
      <c r="CA2075" s="27"/>
      <c r="CB2075" s="27"/>
      <c r="CC2075" s="27"/>
      <c r="CD2075" s="27"/>
      <c r="CE2075" s="27"/>
      <c r="CF2075" s="27"/>
      <c r="CG2075" s="27"/>
      <c r="CH2075" s="27"/>
      <c r="CI2075" s="27"/>
      <c r="CJ2075" s="27"/>
      <c r="CK2075" s="27"/>
      <c r="CL2075" s="27"/>
      <c r="CM2075" s="27"/>
      <c r="CN2075" s="27"/>
      <c r="CO2075" s="27"/>
      <c r="CP2075" s="27"/>
      <c r="CQ2075" s="27"/>
      <c r="CR2075" s="27"/>
      <c r="CS2075" s="27"/>
      <c r="CT2075" s="27"/>
      <c r="CU2075" s="27"/>
      <c r="CV2075" s="27"/>
      <c r="CW2075" s="27"/>
      <c r="CX2075" s="27"/>
      <c r="CY2075" s="27"/>
      <c r="CZ2075" s="27"/>
      <c r="DA2075" s="27"/>
      <c r="DB2075" s="27"/>
      <c r="DC2075" s="27"/>
      <c r="DD2075" s="27"/>
      <c r="DE2075" s="27"/>
      <c r="DF2075" s="27"/>
      <c r="DG2075" s="27"/>
      <c r="DH2075" s="27"/>
      <c r="DI2075" s="27"/>
      <c r="DJ2075" s="27"/>
      <c r="DK2075" s="27"/>
      <c r="DL2075" s="27"/>
      <c r="DM2075" s="27">
        <v>5.3840000000000003</v>
      </c>
      <c r="DN2075" s="27">
        <v>5.274</v>
      </c>
      <c r="DO2075" s="27">
        <v>5.327</v>
      </c>
      <c r="DP2075" s="27">
        <v>5.375</v>
      </c>
      <c r="DQ2075" s="27">
        <v>5.4</v>
      </c>
      <c r="DR2075" s="27">
        <v>5.375</v>
      </c>
      <c r="DS2075" s="27">
        <v>5.38</v>
      </c>
      <c r="DT2075" s="27">
        <v>5.4950000000000001</v>
      </c>
      <c r="DU2075" s="27">
        <v>5.6050000000000004</v>
      </c>
      <c r="DV2075" s="27">
        <v>5.6349999999999998</v>
      </c>
      <c r="DW2075" s="27">
        <v>5.4450000000000003</v>
      </c>
      <c r="DX2075" s="27">
        <v>5.0650000000000004</v>
      </c>
      <c r="DY2075" s="27">
        <v>4.5999999999999996</v>
      </c>
      <c r="DZ2075" s="27">
        <v>4.4950000000000001</v>
      </c>
      <c r="EA2075" s="27">
        <v>4.4950000000000001</v>
      </c>
      <c r="EB2075" s="27">
        <v>4.5199999999999996</v>
      </c>
      <c r="EC2075" s="27">
        <v>4.53</v>
      </c>
      <c r="ED2075" s="27">
        <v>4.51</v>
      </c>
      <c r="EE2075" s="27">
        <v>4.51</v>
      </c>
      <c r="EF2075" s="27">
        <v>4.6230000000000002</v>
      </c>
      <c r="EG2075" s="27">
        <v>4.7210000000000001</v>
      </c>
      <c r="EH2075" s="27">
        <v>4.7549999999999999</v>
      </c>
      <c r="EI2075" s="27">
        <v>4.585</v>
      </c>
      <c r="EJ2075" s="27">
        <v>4.3600000000000003</v>
      </c>
      <c r="EK2075" s="27">
        <v>4.1459999999999999</v>
      </c>
      <c r="EL2075" s="27">
        <v>4.0880000000000001</v>
      </c>
      <c r="EM2075" s="27">
        <v>4.1029999999999998</v>
      </c>
      <c r="EN2075" s="27">
        <v>4.1280000000000001</v>
      </c>
      <c r="EO2075" s="27">
        <v>4.1580000000000004</v>
      </c>
      <c r="EP2075" s="27">
        <v>4.157</v>
      </c>
      <c r="EQ2075" s="27">
        <v>4.157</v>
      </c>
      <c r="ER2075" s="27">
        <v>4.2670000000000003</v>
      </c>
      <c r="ES2075" s="27">
        <v>4.3869999999999996</v>
      </c>
      <c r="ET2075" s="27">
        <v>4.4269999999999996</v>
      </c>
      <c r="EU2075" s="27">
        <v>4.3070000000000004</v>
      </c>
      <c r="EV2075" s="27">
        <v>4.1669999999999998</v>
      </c>
      <c r="EW2075" s="27">
        <v>4.0250000000000004</v>
      </c>
      <c r="EX2075" s="27">
        <v>4.0430000000000001</v>
      </c>
      <c r="EY2075" s="27">
        <v>4.0780000000000003</v>
      </c>
      <c r="EZ2075" s="27">
        <v>4.1230000000000002</v>
      </c>
      <c r="FA2075" s="27">
        <v>4.1630000000000003</v>
      </c>
      <c r="FB2075" s="27">
        <v>4.1769999999999996</v>
      </c>
      <c r="FC2075" s="27">
        <v>4.202</v>
      </c>
      <c r="FD2075" s="27">
        <v>4.3120000000000003</v>
      </c>
      <c r="FE2075" s="27">
        <v>4.4320000000000004</v>
      </c>
      <c r="FF2075" s="27">
        <v>4.4269999999999996</v>
      </c>
      <c r="FG2075" s="27">
        <v>4.3070000000000004</v>
      </c>
      <c r="FH2075" s="27">
        <v>4.1669999999999998</v>
      </c>
      <c r="FI2075" s="27">
        <v>4.0250000000000004</v>
      </c>
      <c r="FJ2075" s="27">
        <v>4.0430000000000001</v>
      </c>
      <c r="FK2075" s="27">
        <v>4.0780000000000003</v>
      </c>
      <c r="FL2075" s="27">
        <v>4.1230000000000002</v>
      </c>
      <c r="FM2075" s="27">
        <v>4.1630000000000003</v>
      </c>
      <c r="FN2075" s="27">
        <v>4.1769999999999996</v>
      </c>
      <c r="FO2075" s="27">
        <v>4.202</v>
      </c>
      <c r="FP2075" s="27">
        <v>4.3120000000000003</v>
      </c>
      <c r="FQ2075" s="27">
        <v>4.4320000000000004</v>
      </c>
      <c r="FR2075" s="27">
        <v>4.4569999999999999</v>
      </c>
      <c r="FS2075" s="27">
        <v>4.3369999999999997</v>
      </c>
      <c r="FT2075" s="27">
        <v>4.1970000000000001</v>
      </c>
      <c r="FU2075" s="27">
        <v>4.0549999999999997</v>
      </c>
      <c r="FV2075" s="27">
        <v>4.0730000000000004</v>
      </c>
      <c r="FW2075" s="27">
        <v>4.1079999999999997</v>
      </c>
      <c r="FX2075" s="27">
        <v>4.1529999999999996</v>
      </c>
      <c r="FY2075" s="27">
        <v>4.1929999999999996</v>
      </c>
      <c r="FZ2075" s="27">
        <v>4.2069999999999999</v>
      </c>
      <c r="GA2075" s="27">
        <v>4.2320000000000002</v>
      </c>
      <c r="GB2075" s="27">
        <v>4.3419999999999996</v>
      </c>
      <c r="GC2075" s="27">
        <v>4.4619999999999997</v>
      </c>
      <c r="GD2075" s="27">
        <v>4.5019999999999998</v>
      </c>
      <c r="GE2075" s="27">
        <v>4.3819999999999997</v>
      </c>
      <c r="GF2075" s="27">
        <v>4.242</v>
      </c>
      <c r="GG2075" s="27"/>
      <c r="GH2075" s="27"/>
      <c r="GI2075" s="27"/>
      <c r="GJ2075" s="27"/>
      <c r="GK2075" s="27"/>
      <c r="GL2075" s="27"/>
      <c r="GM2075" s="27"/>
      <c r="GN2075" s="27"/>
      <c r="GO2075" s="27"/>
      <c r="GP2075" s="27"/>
      <c r="GQ2075" s="27"/>
    </row>
    <row r="2076" spans="1:199" customFormat="1" x14ac:dyDescent="0.2">
      <c r="A2076">
        <f t="shared" si="498"/>
        <v>5</v>
      </c>
      <c r="B2076">
        <f t="shared" si="499"/>
        <v>3</v>
      </c>
      <c r="C2076" s="1">
        <v>36980</v>
      </c>
      <c r="D2076">
        <f t="shared" si="500"/>
        <v>3</v>
      </c>
      <c r="E2076">
        <f t="shared" si="501"/>
        <v>2001</v>
      </c>
      <c r="F2076" s="17">
        <f t="shared" si="488"/>
        <v>7.0857142857142286E-2</v>
      </c>
      <c r="G2076" s="16">
        <f t="shared" si="491"/>
        <v>-0.45508333333333262</v>
      </c>
      <c r="H2076" s="16">
        <f t="shared" si="492"/>
        <v>-6.9750000000000867E-2</v>
      </c>
      <c r="I2076" s="16">
        <f t="shared" si="493"/>
        <v>-0.52483333333333348</v>
      </c>
      <c r="J2076" s="7">
        <f>VLOOKUP(C2076,'Nymex hist.'!A:B,2,0)</f>
        <v>5.0250000000000004</v>
      </c>
      <c r="K2076" s="11">
        <f t="shared" si="490"/>
        <v>5.145142857142857</v>
      </c>
      <c r="L2076" s="11">
        <f t="shared" si="489"/>
        <v>5.2159999999999993</v>
      </c>
      <c r="M2076" s="9">
        <f t="shared" si="494"/>
        <v>4.6094999999999997</v>
      </c>
      <c r="N2076" s="9">
        <f t="shared" si="495"/>
        <v>4.1544166666666671</v>
      </c>
      <c r="O2076" s="9">
        <f t="shared" si="496"/>
        <v>4.0846666666666662</v>
      </c>
      <c r="P2076" s="9">
        <f t="shared" si="497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x14ac:dyDescent="0.2">
      <c r="A2077">
        <f t="shared" si="498"/>
        <v>1</v>
      </c>
      <c r="B2077">
        <f t="shared" si="499"/>
        <v>4</v>
      </c>
      <c r="C2077" s="1">
        <v>36983</v>
      </c>
      <c r="D2077">
        <f t="shared" si="500"/>
        <v>4</v>
      </c>
      <c r="E2077">
        <f t="shared" si="501"/>
        <v>2001</v>
      </c>
      <c r="F2077" s="17">
        <f t="shared" si="488"/>
        <v>9.293333333333198E-2</v>
      </c>
      <c r="G2077" s="16">
        <f t="shared" si="491"/>
        <v>-0.52316666666666567</v>
      </c>
      <c r="H2077" s="16">
        <f t="shared" si="492"/>
        <v>-8.5916666666667307E-2</v>
      </c>
      <c r="I2077" s="16">
        <f t="shared" si="493"/>
        <v>-0.60908333333333298</v>
      </c>
      <c r="J2077" s="7">
        <f>VLOOKUP(C2077,'Nymex hist.'!A:B,2,0)</f>
        <v>5.1029999999999998</v>
      </c>
      <c r="K2077" s="11">
        <f t="shared" si="490"/>
        <v>5.1726666666666672</v>
      </c>
      <c r="L2077" s="11">
        <f t="shared" si="489"/>
        <v>5.2655999999999992</v>
      </c>
      <c r="M2077" s="9">
        <f t="shared" si="494"/>
        <v>4.6090833333333325</v>
      </c>
      <c r="N2077" s="9">
        <f t="shared" si="495"/>
        <v>4.0859166666666669</v>
      </c>
      <c r="O2077" s="9">
        <f t="shared" si="496"/>
        <v>3.9999999999999996</v>
      </c>
      <c r="P2077" s="9">
        <f t="shared" si="497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x14ac:dyDescent="0.2">
      <c r="A2078">
        <f t="shared" si="498"/>
        <v>2</v>
      </c>
      <c r="B2078">
        <f t="shared" si="499"/>
        <v>4</v>
      </c>
      <c r="C2078" s="1">
        <v>36984</v>
      </c>
      <c r="D2078">
        <f t="shared" si="500"/>
        <v>4</v>
      </c>
      <c r="E2078">
        <f t="shared" si="501"/>
        <v>2001</v>
      </c>
      <c r="F2078" s="17">
        <f t="shared" si="488"/>
        <v>9.5999999999999197E-2</v>
      </c>
      <c r="G2078" s="16">
        <f t="shared" si="491"/>
        <v>-0.52533333333333232</v>
      </c>
      <c r="H2078" s="16">
        <f t="shared" si="492"/>
        <v>-8.5666666666667446E-2</v>
      </c>
      <c r="I2078" s="16">
        <f t="shared" si="493"/>
        <v>-0.61099999999999977</v>
      </c>
      <c r="J2078" s="7">
        <f>VLOOKUP(C2078,'Nymex hist.'!A:B,2,0)</f>
        <v>5.1150000000000002</v>
      </c>
      <c r="K2078" s="11">
        <f t="shared" si="490"/>
        <v>5.1920000000000002</v>
      </c>
      <c r="L2078" s="11">
        <f t="shared" si="489"/>
        <v>5.2879999999999994</v>
      </c>
      <c r="M2078" s="9">
        <f t="shared" si="494"/>
        <v>4.6259999999999994</v>
      </c>
      <c r="N2078" s="9">
        <f t="shared" si="495"/>
        <v>4.1006666666666671</v>
      </c>
      <c r="O2078" s="9">
        <f t="shared" si="496"/>
        <v>4.0149999999999997</v>
      </c>
      <c r="P2078" s="9">
        <f t="shared" si="497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x14ac:dyDescent="0.2">
      <c r="A2079">
        <f t="shared" si="498"/>
        <v>3</v>
      </c>
      <c r="B2079">
        <f t="shared" si="499"/>
        <v>4</v>
      </c>
      <c r="C2079" s="1">
        <v>36985</v>
      </c>
      <c r="D2079">
        <f t="shared" si="500"/>
        <v>4</v>
      </c>
      <c r="E2079">
        <f t="shared" si="501"/>
        <v>2001</v>
      </c>
      <c r="F2079" s="17">
        <f t="shared" si="488"/>
        <v>0.10159999999999947</v>
      </c>
      <c r="G2079" s="16">
        <f t="shared" si="491"/>
        <v>-0.52733333333333299</v>
      </c>
      <c r="H2079" s="16">
        <f t="shared" si="492"/>
        <v>-8.5666666666666558E-2</v>
      </c>
      <c r="I2079" s="16">
        <f t="shared" si="493"/>
        <v>-0.61299999999999955</v>
      </c>
      <c r="J2079" s="7">
        <f>VLOOKUP(C2079,'Nymex hist.'!A:B,2,0)</f>
        <v>5.1820000000000004</v>
      </c>
      <c r="K2079" s="11">
        <f t="shared" ref="K2079:K2110" si="502">AVERAGE(DM2079:DS2079)</f>
        <v>5.2590000000000003</v>
      </c>
      <c r="L2079" s="11">
        <f t="shared" si="489"/>
        <v>5.3605999999999998</v>
      </c>
      <c r="M2079" s="9">
        <f t="shared" si="494"/>
        <v>4.6949999999999994</v>
      </c>
      <c r="N2079" s="9">
        <f t="shared" si="495"/>
        <v>4.1676666666666664</v>
      </c>
      <c r="O2079" s="9">
        <f t="shared" si="496"/>
        <v>4.0819999999999999</v>
      </c>
      <c r="P2079" s="9">
        <f t="shared" si="497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">
      <c r="A2080" s="31">
        <f t="shared" si="498"/>
        <v>4</v>
      </c>
      <c r="B2080" s="31">
        <f t="shared" si="499"/>
        <v>4</v>
      </c>
      <c r="C2080" s="1">
        <v>36986</v>
      </c>
      <c r="D2080">
        <f t="shared" si="500"/>
        <v>4</v>
      </c>
      <c r="E2080">
        <f t="shared" si="501"/>
        <v>2001</v>
      </c>
      <c r="F2080" s="19">
        <f t="shared" ref="F2080:F2143" si="503">L2080-K2080</f>
        <v>0.11019999999999985</v>
      </c>
      <c r="G2080" s="19">
        <f t="shared" si="491"/>
        <v>-0.57666666666666622</v>
      </c>
      <c r="H2080" s="19">
        <f t="shared" si="492"/>
        <v>-9.1166666666666174E-2</v>
      </c>
      <c r="I2080" s="19">
        <f t="shared" si="493"/>
        <v>-0.66783333333333239</v>
      </c>
      <c r="J2080" s="21">
        <f>VLOOKUP(C2080,'Nymex hist.'!A:B,2,0)</f>
        <v>5.4219999999999997</v>
      </c>
      <c r="K2080" s="21">
        <f t="shared" si="502"/>
        <v>5.5019999999999998</v>
      </c>
      <c r="L2080" s="21">
        <f t="shared" ref="L2080:L2143" si="504">AVERAGE(DT2080:DX2080)</f>
        <v>5.6121999999999996</v>
      </c>
      <c r="M2080" s="21">
        <f t="shared" si="494"/>
        <v>4.8738333333333328</v>
      </c>
      <c r="N2080" s="21">
        <f t="shared" si="495"/>
        <v>4.2971666666666666</v>
      </c>
      <c r="O2080" s="21">
        <f t="shared" si="496"/>
        <v>4.2060000000000004</v>
      </c>
      <c r="P2080" s="21">
        <f t="shared" si="497"/>
        <v>4.2060000000000004</v>
      </c>
      <c r="R2080" s="8">
        <v>36986</v>
      </c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9"/>
      <c r="AK2080" s="27"/>
      <c r="AL2080" s="27"/>
      <c r="AM2080" s="27"/>
      <c r="AN2080" s="27"/>
      <c r="AO2080" s="27"/>
      <c r="AP2080" s="27"/>
      <c r="AQ2080" s="27"/>
      <c r="AR2080" s="27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7"/>
      <c r="BC2080" s="27"/>
      <c r="BD2080" s="27"/>
      <c r="BE2080" s="27"/>
      <c r="BF2080" s="27"/>
      <c r="BG2080" s="27"/>
      <c r="BH2080" s="27"/>
      <c r="BI2080" s="27"/>
      <c r="BJ2080" s="27"/>
      <c r="BK2080" s="27"/>
      <c r="BL2080" s="27"/>
      <c r="BM2080" s="27"/>
      <c r="BN2080" s="27"/>
      <c r="BO2080" s="27"/>
      <c r="BP2080" s="27"/>
      <c r="BQ2080" s="27"/>
      <c r="BR2080" s="27"/>
      <c r="BS2080" s="27"/>
      <c r="BT2080" s="27"/>
      <c r="BU2080" s="27"/>
      <c r="BV2080" s="27"/>
      <c r="BW2080" s="27"/>
      <c r="BX2080" s="27"/>
      <c r="BY2080" s="27"/>
      <c r="BZ2080" s="27"/>
      <c r="CA2080" s="27"/>
      <c r="CB2080" s="27"/>
      <c r="CC2080" s="27"/>
      <c r="CD2080" s="27"/>
      <c r="CE2080" s="27"/>
      <c r="CF2080" s="27"/>
      <c r="CG2080" s="27"/>
      <c r="CH2080" s="27"/>
      <c r="CI2080" s="27"/>
      <c r="CJ2080" s="27"/>
      <c r="CK2080" s="27"/>
      <c r="CL2080" s="27"/>
      <c r="CM2080" s="27"/>
      <c r="CN2080" s="27"/>
      <c r="CO2080" s="27"/>
      <c r="CP2080" s="27"/>
      <c r="CQ2080" s="27"/>
      <c r="CR2080" s="27"/>
      <c r="CS2080" s="27"/>
      <c r="CT2080" s="27"/>
      <c r="CU2080" s="27"/>
      <c r="CV2080" s="27"/>
      <c r="CW2080" s="27"/>
      <c r="CX2080" s="27"/>
      <c r="CY2080" s="27"/>
      <c r="CZ2080" s="27"/>
      <c r="DA2080" s="27"/>
      <c r="DB2080" s="27"/>
      <c r="DC2080" s="27"/>
      <c r="DD2080" s="27"/>
      <c r="DE2080" s="27"/>
      <c r="DF2080" s="27"/>
      <c r="DG2080" s="27"/>
      <c r="DH2080" s="27"/>
      <c r="DI2080" s="27"/>
      <c r="DJ2080" s="27"/>
      <c r="DK2080" s="27"/>
      <c r="DL2080" s="27"/>
      <c r="DM2080" s="27"/>
      <c r="DN2080" s="27">
        <v>5.4219999999999997</v>
      </c>
      <c r="DO2080" s="27">
        <v>5.47</v>
      </c>
      <c r="DP2080" s="27">
        <v>5.5170000000000003</v>
      </c>
      <c r="DQ2080" s="27">
        <v>5.5469999999999997</v>
      </c>
      <c r="DR2080" s="27">
        <v>5.524</v>
      </c>
      <c r="DS2080" s="27">
        <v>5.532</v>
      </c>
      <c r="DT2080" s="27">
        <v>5.6520000000000001</v>
      </c>
      <c r="DU2080" s="27">
        <v>5.7619999999999996</v>
      </c>
      <c r="DV2080" s="27">
        <v>5.7969999999999997</v>
      </c>
      <c r="DW2080" s="27">
        <v>5.6040000000000001</v>
      </c>
      <c r="DX2080" s="27">
        <v>5.2460000000000004</v>
      </c>
      <c r="DY2080" s="27">
        <v>4.7149999999999999</v>
      </c>
      <c r="DZ2080" s="27">
        <v>4.5830000000000002</v>
      </c>
      <c r="EA2080" s="27">
        <v>4.5830000000000002</v>
      </c>
      <c r="EB2080" s="27">
        <v>4.6100000000000003</v>
      </c>
      <c r="EC2080" s="27">
        <v>4.617</v>
      </c>
      <c r="ED2080" s="27">
        <v>4.5999999999999996</v>
      </c>
      <c r="EE2080" s="27">
        <v>4.601</v>
      </c>
      <c r="EF2080" s="27">
        <v>4.7160000000000002</v>
      </c>
      <c r="EG2080" s="27">
        <v>4.8140000000000001</v>
      </c>
      <c r="EH2080" s="27">
        <v>4.8440000000000003</v>
      </c>
      <c r="EI2080" s="27">
        <v>4.6710000000000003</v>
      </c>
      <c r="EJ2080" s="27">
        <v>4.4279999999999999</v>
      </c>
      <c r="EK2080" s="27">
        <v>4.1580000000000004</v>
      </c>
      <c r="EL2080" s="27">
        <v>4.1029999999999998</v>
      </c>
      <c r="EM2080" s="27">
        <v>4.1159999999999997</v>
      </c>
      <c r="EN2080" s="27">
        <v>4.1260000000000003</v>
      </c>
      <c r="EO2080" s="27">
        <v>4.1559999999999997</v>
      </c>
      <c r="EP2080" s="27">
        <v>4.1559999999999997</v>
      </c>
      <c r="EQ2080" s="27">
        <v>4.1559999999999997</v>
      </c>
      <c r="ER2080" s="27">
        <v>4.266</v>
      </c>
      <c r="ES2080" s="27">
        <v>4.3860000000000001</v>
      </c>
      <c r="ET2080" s="27">
        <v>4.4260000000000002</v>
      </c>
      <c r="EU2080" s="27">
        <v>4.306</v>
      </c>
      <c r="EV2080" s="27">
        <v>4.1660000000000004</v>
      </c>
      <c r="EW2080" s="27">
        <v>4.024</v>
      </c>
      <c r="EX2080" s="27">
        <v>4.0579999999999998</v>
      </c>
      <c r="EY2080" s="27">
        <v>4.0910000000000002</v>
      </c>
      <c r="EZ2080" s="27">
        <v>4.1210000000000004</v>
      </c>
      <c r="FA2080" s="27">
        <v>4.1609999999999996</v>
      </c>
      <c r="FB2080" s="27">
        <v>4.1760000000000002</v>
      </c>
      <c r="FC2080" s="27">
        <v>4.2009999999999996</v>
      </c>
      <c r="FD2080" s="27">
        <v>4.3109999999999999</v>
      </c>
      <c r="FE2080" s="27">
        <v>4.431</v>
      </c>
      <c r="FF2080" s="27">
        <v>4.4260000000000002</v>
      </c>
      <c r="FG2080" s="27">
        <v>4.306</v>
      </c>
      <c r="FH2080" s="27">
        <v>4.1660000000000004</v>
      </c>
      <c r="FI2080" s="27">
        <v>4.024</v>
      </c>
      <c r="FJ2080" s="27">
        <v>4.0579999999999998</v>
      </c>
      <c r="FK2080" s="27">
        <v>4.0910000000000002</v>
      </c>
      <c r="FL2080" s="27">
        <v>4.1210000000000004</v>
      </c>
      <c r="FM2080" s="27">
        <v>4.1609999999999996</v>
      </c>
      <c r="FN2080" s="27">
        <v>4.1760000000000002</v>
      </c>
      <c r="FO2080" s="27">
        <v>4.2009999999999996</v>
      </c>
      <c r="FP2080" s="27">
        <v>4.3109999999999999</v>
      </c>
      <c r="FQ2080" s="27">
        <v>4.431</v>
      </c>
      <c r="FR2080" s="27">
        <v>4.4459999999999997</v>
      </c>
      <c r="FS2080" s="27">
        <v>4.3259999999999996</v>
      </c>
      <c r="FT2080" s="27">
        <v>4.1859999999999999</v>
      </c>
      <c r="FU2080" s="27">
        <v>4.0439999999999996</v>
      </c>
      <c r="FV2080" s="27">
        <v>4.0780000000000003</v>
      </c>
      <c r="FW2080" s="27">
        <v>4.1109999999999998</v>
      </c>
      <c r="FX2080" s="27">
        <v>4.141</v>
      </c>
      <c r="FY2080" s="27">
        <v>4.181</v>
      </c>
      <c r="FZ2080" s="27">
        <v>4.1959999999999997</v>
      </c>
      <c r="GA2080" s="27">
        <v>4.2210000000000001</v>
      </c>
      <c r="GB2080" s="27">
        <v>4.3310000000000004</v>
      </c>
      <c r="GC2080" s="27">
        <v>4.4509999999999996</v>
      </c>
      <c r="GD2080" s="27">
        <v>4.4809999999999999</v>
      </c>
      <c r="GE2080" s="27">
        <v>4.3609999999999998</v>
      </c>
      <c r="GF2080" s="27">
        <v>4.2210000000000001</v>
      </c>
      <c r="GG2080" s="27">
        <v>4.0789999999999997</v>
      </c>
      <c r="GH2080" s="27"/>
      <c r="GI2080" s="27"/>
      <c r="GJ2080" s="27"/>
      <c r="GK2080" s="27"/>
      <c r="GL2080" s="27"/>
      <c r="GM2080" s="27"/>
      <c r="GN2080" s="27"/>
      <c r="GO2080" s="27"/>
      <c r="GP2080" s="27"/>
      <c r="GQ2080" s="27"/>
    </row>
    <row r="2081" spans="1:199" customFormat="1" x14ac:dyDescent="0.2">
      <c r="A2081">
        <f t="shared" si="498"/>
        <v>5</v>
      </c>
      <c r="B2081">
        <f t="shared" si="499"/>
        <v>4</v>
      </c>
      <c r="C2081" s="1">
        <v>36987</v>
      </c>
      <c r="D2081">
        <f t="shared" si="500"/>
        <v>4</v>
      </c>
      <c r="E2081">
        <f t="shared" si="501"/>
        <v>2001</v>
      </c>
      <c r="F2081" s="17">
        <f t="shared" si="503"/>
        <v>0.12156666666666638</v>
      </c>
      <c r="G2081" s="16">
        <f t="shared" si="491"/>
        <v>-0.56533333333333413</v>
      </c>
      <c r="H2081" s="16">
        <f t="shared" si="492"/>
        <v>-9.2666666666666231E-2</v>
      </c>
      <c r="I2081" s="16">
        <f t="shared" si="493"/>
        <v>-0.65800000000000036</v>
      </c>
      <c r="J2081" s="7">
        <f>VLOOKUP(C2081,'Nymex hist.'!A:B,2,0)</f>
        <v>5.3879999999999999</v>
      </c>
      <c r="K2081" s="11">
        <f t="shared" si="502"/>
        <v>5.4708333333333341</v>
      </c>
      <c r="L2081" s="11">
        <f t="shared" si="504"/>
        <v>5.5924000000000005</v>
      </c>
      <c r="M2081" s="9">
        <f t="shared" si="494"/>
        <v>4.870000000000001</v>
      </c>
      <c r="N2081" s="9">
        <f t="shared" si="495"/>
        <v>4.3046666666666669</v>
      </c>
      <c r="O2081" s="9">
        <f t="shared" si="496"/>
        <v>4.2120000000000006</v>
      </c>
      <c r="P2081" s="9">
        <f t="shared" si="497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x14ac:dyDescent="0.2">
      <c r="A2082">
        <f t="shared" si="498"/>
        <v>1</v>
      </c>
      <c r="B2082">
        <f t="shared" si="499"/>
        <v>4</v>
      </c>
      <c r="C2082" s="1">
        <v>36990</v>
      </c>
      <c r="D2082">
        <f t="shared" si="500"/>
        <v>4</v>
      </c>
      <c r="E2082">
        <f t="shared" si="501"/>
        <v>2001</v>
      </c>
      <c r="F2082" s="17">
        <f t="shared" si="503"/>
        <v>0.13326666666666753</v>
      </c>
      <c r="G2082" s="16">
        <f t="shared" si="491"/>
        <v>-0.57150000000000034</v>
      </c>
      <c r="H2082" s="16">
        <f t="shared" si="492"/>
        <v>-9.0666666666666451E-2</v>
      </c>
      <c r="I2082" s="16">
        <f t="shared" si="493"/>
        <v>-0.66216666666666679</v>
      </c>
      <c r="J2082" s="7">
        <f>VLOOKUP(C2082,'Nymex hist.'!A:B,2,0)</f>
        <v>5.4770000000000003</v>
      </c>
      <c r="K2082" s="11">
        <f t="shared" si="502"/>
        <v>5.5713333333333326</v>
      </c>
      <c r="L2082" s="11">
        <f t="shared" si="504"/>
        <v>5.7046000000000001</v>
      </c>
      <c r="M2082" s="9">
        <f t="shared" si="494"/>
        <v>4.9562499999999998</v>
      </c>
      <c r="N2082" s="9">
        <f t="shared" si="495"/>
        <v>4.3847499999999995</v>
      </c>
      <c r="O2082" s="9">
        <f t="shared" si="496"/>
        <v>4.294083333333333</v>
      </c>
      <c r="P2082" s="9">
        <f t="shared" si="497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x14ac:dyDescent="0.2">
      <c r="A2083">
        <f t="shared" si="498"/>
        <v>2</v>
      </c>
      <c r="B2083">
        <f t="shared" si="499"/>
        <v>4</v>
      </c>
      <c r="C2083" s="1">
        <v>36991</v>
      </c>
      <c r="D2083">
        <f t="shared" si="500"/>
        <v>4</v>
      </c>
      <c r="E2083">
        <f t="shared" si="501"/>
        <v>2001</v>
      </c>
      <c r="F2083" s="17">
        <f t="shared" si="503"/>
        <v>0.1291000000000011</v>
      </c>
      <c r="G2083" s="16">
        <f t="shared" si="491"/>
        <v>-0.60441666666666727</v>
      </c>
      <c r="H2083" s="16">
        <f t="shared" si="492"/>
        <v>-9.9249999999999616E-2</v>
      </c>
      <c r="I2083" s="16">
        <f t="shared" si="493"/>
        <v>-0.70366666666666688</v>
      </c>
      <c r="J2083" s="7">
        <f>VLOOKUP(C2083,'Nymex hist.'!A:B,2,0)</f>
        <v>5.5590000000000002</v>
      </c>
      <c r="K2083" s="11">
        <f t="shared" si="502"/>
        <v>5.6454999999999993</v>
      </c>
      <c r="L2083" s="11">
        <f t="shared" si="504"/>
        <v>5.7746000000000004</v>
      </c>
      <c r="M2083" s="9">
        <f t="shared" si="494"/>
        <v>5.00075</v>
      </c>
      <c r="N2083" s="9">
        <f t="shared" si="495"/>
        <v>4.3963333333333328</v>
      </c>
      <c r="O2083" s="9">
        <f t="shared" si="496"/>
        <v>4.2970833333333331</v>
      </c>
      <c r="P2083" s="9">
        <f t="shared" si="497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x14ac:dyDescent="0.2">
      <c r="A2084">
        <f t="shared" si="498"/>
        <v>3</v>
      </c>
      <c r="B2084">
        <f t="shared" si="499"/>
        <v>4</v>
      </c>
      <c r="C2084" s="1">
        <v>36992</v>
      </c>
      <c r="D2084">
        <f t="shared" si="500"/>
        <v>4</v>
      </c>
      <c r="E2084">
        <f t="shared" si="501"/>
        <v>2001</v>
      </c>
      <c r="F2084" s="17">
        <f t="shared" si="503"/>
        <v>0.14816666666666656</v>
      </c>
      <c r="G2084" s="16">
        <f t="shared" si="491"/>
        <v>-0.58533333333333371</v>
      </c>
      <c r="H2084" s="16">
        <f t="shared" si="492"/>
        <v>-9.9083333333332746E-2</v>
      </c>
      <c r="I2084" s="16">
        <f t="shared" si="493"/>
        <v>-0.68441666666666645</v>
      </c>
      <c r="J2084" s="7">
        <f>VLOOKUP(C2084,'Nymex hist.'!A:B,2,0)</f>
        <v>5.3849999999999998</v>
      </c>
      <c r="K2084" s="11">
        <f t="shared" si="502"/>
        <v>5.4798333333333327</v>
      </c>
      <c r="L2084" s="11">
        <f t="shared" si="504"/>
        <v>5.6279999999999992</v>
      </c>
      <c r="M2084" s="9">
        <f t="shared" si="494"/>
        <v>4.8964999999999996</v>
      </c>
      <c r="N2084" s="9">
        <f t="shared" si="495"/>
        <v>4.3111666666666659</v>
      </c>
      <c r="O2084" s="9">
        <f t="shared" si="496"/>
        <v>4.2120833333333332</v>
      </c>
      <c r="P2084" s="9">
        <f t="shared" si="497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">
      <c r="A2085" s="31">
        <f t="shared" si="498"/>
        <v>4</v>
      </c>
      <c r="B2085" s="31">
        <f t="shared" si="499"/>
        <v>4</v>
      </c>
      <c r="C2085" s="1">
        <v>36993</v>
      </c>
      <c r="D2085">
        <f t="shared" si="500"/>
        <v>4</v>
      </c>
      <c r="E2085">
        <f t="shared" si="501"/>
        <v>2001</v>
      </c>
      <c r="F2085" s="19">
        <f t="shared" si="503"/>
        <v>0.16033333333333388</v>
      </c>
      <c r="G2085" s="19">
        <f t="shared" si="491"/>
        <v>-0.58533333333333371</v>
      </c>
      <c r="H2085" s="19">
        <f t="shared" si="492"/>
        <v>-0.10166666666666657</v>
      </c>
      <c r="I2085" s="19">
        <f t="shared" si="493"/>
        <v>-0.68700000000000028</v>
      </c>
      <c r="J2085" s="21">
        <f>VLOOKUP(C2085,'Nymex hist.'!A:B,2,0)</f>
        <v>5.3810000000000002</v>
      </c>
      <c r="K2085" s="21">
        <f t="shared" si="502"/>
        <v>5.4816666666666665</v>
      </c>
      <c r="L2085" s="21">
        <f t="shared" si="504"/>
        <v>5.6420000000000003</v>
      </c>
      <c r="M2085" s="21">
        <f t="shared" si="494"/>
        <v>4.9140833333333331</v>
      </c>
      <c r="N2085" s="21">
        <f t="shared" si="495"/>
        <v>4.3287499999999994</v>
      </c>
      <c r="O2085" s="21">
        <f t="shared" si="496"/>
        <v>4.2270833333333329</v>
      </c>
      <c r="P2085" s="21">
        <f t="shared" si="497"/>
        <v>4.2270833333333329</v>
      </c>
      <c r="R2085" s="8">
        <v>36993</v>
      </c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9"/>
      <c r="AK2085" s="27"/>
      <c r="AL2085" s="27"/>
      <c r="AM2085" s="27"/>
      <c r="AN2085" s="27"/>
      <c r="AO2085" s="27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7"/>
      <c r="BC2085" s="27"/>
      <c r="BD2085" s="27"/>
      <c r="BE2085" s="27"/>
      <c r="BF2085" s="27"/>
      <c r="BG2085" s="27"/>
      <c r="BH2085" s="27"/>
      <c r="BI2085" s="27"/>
      <c r="BJ2085" s="27"/>
      <c r="BK2085" s="27"/>
      <c r="BL2085" s="27"/>
      <c r="BM2085" s="27"/>
      <c r="BN2085" s="27"/>
      <c r="BO2085" s="27"/>
      <c r="BP2085" s="27"/>
      <c r="BQ2085" s="27"/>
      <c r="BR2085" s="27"/>
      <c r="BS2085" s="27"/>
      <c r="BT2085" s="27"/>
      <c r="BU2085" s="27"/>
      <c r="BV2085" s="27"/>
      <c r="BW2085" s="27"/>
      <c r="BX2085" s="27"/>
      <c r="BY2085" s="27"/>
      <c r="BZ2085" s="27"/>
      <c r="CA2085" s="27"/>
      <c r="CB2085" s="27"/>
      <c r="CC2085" s="27"/>
      <c r="CD2085" s="27"/>
      <c r="CE2085" s="27"/>
      <c r="CF2085" s="27"/>
      <c r="CG2085" s="27"/>
      <c r="CH2085" s="27"/>
      <c r="CI2085" s="27"/>
      <c r="CJ2085" s="27"/>
      <c r="CK2085" s="27"/>
      <c r="CL2085" s="27"/>
      <c r="CM2085" s="27"/>
      <c r="CN2085" s="27"/>
      <c r="CO2085" s="27"/>
      <c r="CP2085" s="27"/>
      <c r="CQ2085" s="27"/>
      <c r="CR2085" s="27"/>
      <c r="CS2085" s="27"/>
      <c r="CT2085" s="27"/>
      <c r="CU2085" s="27"/>
      <c r="CV2085" s="27"/>
      <c r="CW2085" s="27"/>
      <c r="CX2085" s="27"/>
      <c r="CY2085" s="27"/>
      <c r="CZ2085" s="27"/>
      <c r="DA2085" s="27"/>
      <c r="DB2085" s="27"/>
      <c r="DC2085" s="27"/>
      <c r="DD2085" s="27"/>
      <c r="DE2085" s="27"/>
      <c r="DF2085" s="27"/>
      <c r="DG2085" s="27"/>
      <c r="DH2085" s="27"/>
      <c r="DI2085" s="27"/>
      <c r="DJ2085" s="27"/>
      <c r="DK2085" s="27"/>
      <c r="DL2085" s="27"/>
      <c r="DM2085" s="27"/>
      <c r="DN2085" s="27">
        <v>5.3810000000000002</v>
      </c>
      <c r="DO2085" s="27">
        <v>5.4379999999999997</v>
      </c>
      <c r="DP2085" s="27">
        <v>5.4930000000000003</v>
      </c>
      <c r="DQ2085" s="27">
        <v>5.53</v>
      </c>
      <c r="DR2085" s="27">
        <v>5.5179999999999998</v>
      </c>
      <c r="DS2085" s="27">
        <v>5.53</v>
      </c>
      <c r="DT2085" s="27">
        <v>5.66</v>
      </c>
      <c r="DU2085" s="27">
        <v>5.78</v>
      </c>
      <c r="DV2085" s="27">
        <v>5.8250000000000002</v>
      </c>
      <c r="DW2085" s="27">
        <v>5.64</v>
      </c>
      <c r="DX2085" s="27">
        <v>5.3049999999999997</v>
      </c>
      <c r="DY2085" s="27">
        <v>4.75</v>
      </c>
      <c r="DZ2085" s="27">
        <v>4.6050000000000004</v>
      </c>
      <c r="EA2085" s="27">
        <v>4.6159999999999997</v>
      </c>
      <c r="EB2085" s="27">
        <v>4.6500000000000004</v>
      </c>
      <c r="EC2085" s="27">
        <v>4.6589999999999998</v>
      </c>
      <c r="ED2085" s="27">
        <v>4.6390000000000002</v>
      </c>
      <c r="EE2085" s="27">
        <v>4.6449999999999996</v>
      </c>
      <c r="EF2085" s="27">
        <v>4.7649999999999997</v>
      </c>
      <c r="EG2085" s="27">
        <v>4.87</v>
      </c>
      <c r="EH2085" s="27">
        <v>4.9000000000000004</v>
      </c>
      <c r="EI2085" s="27">
        <v>4.7270000000000003</v>
      </c>
      <c r="EJ2085" s="27">
        <v>4.4880000000000004</v>
      </c>
      <c r="EK2085" s="27">
        <v>4.1879999999999997</v>
      </c>
      <c r="EL2085" s="27">
        <v>4.1219999999999999</v>
      </c>
      <c r="EM2085" s="27">
        <v>4.1349999999999998</v>
      </c>
      <c r="EN2085" s="27">
        <v>4.16</v>
      </c>
      <c r="EO2085" s="27">
        <v>4.1849999999999996</v>
      </c>
      <c r="EP2085" s="27">
        <v>4.1749999999999998</v>
      </c>
      <c r="EQ2085" s="27">
        <v>4.1749999999999998</v>
      </c>
      <c r="ER2085" s="27">
        <v>4.2850000000000001</v>
      </c>
      <c r="ES2085" s="27">
        <v>4.4050000000000002</v>
      </c>
      <c r="ET2085" s="27">
        <v>4.4450000000000003</v>
      </c>
      <c r="EU2085" s="27">
        <v>4.3250000000000002</v>
      </c>
      <c r="EV2085" s="27">
        <v>4.1849999999999996</v>
      </c>
      <c r="EW2085" s="27">
        <v>4.0430000000000001</v>
      </c>
      <c r="EX2085" s="27">
        <v>4.077</v>
      </c>
      <c r="EY2085" s="27">
        <v>4.1100000000000003</v>
      </c>
      <c r="EZ2085" s="27">
        <v>4.1550000000000002</v>
      </c>
      <c r="FA2085" s="27">
        <v>4.1900000000000004</v>
      </c>
      <c r="FB2085" s="27">
        <v>4.1950000000000003</v>
      </c>
      <c r="FC2085" s="27">
        <v>4.22</v>
      </c>
      <c r="FD2085" s="27">
        <v>4.33</v>
      </c>
      <c r="FE2085" s="27">
        <v>4.45</v>
      </c>
      <c r="FF2085" s="27">
        <v>4.4450000000000003</v>
      </c>
      <c r="FG2085" s="27">
        <v>4.3250000000000002</v>
      </c>
      <c r="FH2085" s="27">
        <v>4.1849999999999996</v>
      </c>
      <c r="FI2085" s="27">
        <v>4.0430000000000001</v>
      </c>
      <c r="FJ2085" s="27">
        <v>4.077</v>
      </c>
      <c r="FK2085" s="27">
        <v>4.1100000000000003</v>
      </c>
      <c r="FL2085" s="27">
        <v>4.1550000000000002</v>
      </c>
      <c r="FM2085" s="27">
        <v>4.1900000000000004</v>
      </c>
      <c r="FN2085" s="27">
        <v>4.1950000000000003</v>
      </c>
      <c r="FO2085" s="27">
        <v>4.22</v>
      </c>
      <c r="FP2085" s="27">
        <v>4.33</v>
      </c>
      <c r="FQ2085" s="27">
        <v>4.45</v>
      </c>
      <c r="FR2085" s="27">
        <v>4.4649999999999999</v>
      </c>
      <c r="FS2085" s="27">
        <v>4.3449999999999998</v>
      </c>
      <c r="FT2085" s="27">
        <v>4.2050000000000001</v>
      </c>
      <c r="FU2085" s="27">
        <v>4.0629999999999997</v>
      </c>
      <c r="FV2085" s="27">
        <v>4.0970000000000004</v>
      </c>
      <c r="FW2085" s="27">
        <v>4.13</v>
      </c>
      <c r="FX2085" s="27">
        <v>4.1749999999999998</v>
      </c>
      <c r="FY2085" s="27">
        <v>4.21</v>
      </c>
      <c r="FZ2085" s="27">
        <v>4.2149999999999999</v>
      </c>
      <c r="GA2085" s="27">
        <v>4.24</v>
      </c>
      <c r="GB2085" s="27">
        <v>4.3499999999999996</v>
      </c>
      <c r="GC2085" s="27">
        <v>4.47</v>
      </c>
      <c r="GD2085" s="27">
        <v>4.5</v>
      </c>
      <c r="GE2085" s="27">
        <v>4.38</v>
      </c>
      <c r="GF2085" s="27">
        <v>4.24</v>
      </c>
      <c r="GG2085" s="27">
        <v>4.0979999999999999</v>
      </c>
      <c r="GH2085" s="27"/>
      <c r="GI2085" s="27"/>
      <c r="GJ2085" s="27"/>
      <c r="GK2085" s="27"/>
      <c r="GL2085" s="27"/>
      <c r="GM2085" s="27"/>
      <c r="GN2085" s="27"/>
      <c r="GO2085" s="27"/>
      <c r="GP2085" s="27"/>
      <c r="GQ2085" s="27"/>
    </row>
    <row r="2086" spans="1:199" customFormat="1" x14ac:dyDescent="0.2">
      <c r="A2086">
        <f t="shared" si="498"/>
        <v>1</v>
      </c>
      <c r="B2086">
        <f t="shared" si="499"/>
        <v>4</v>
      </c>
      <c r="C2086" s="1">
        <v>36997</v>
      </c>
      <c r="D2086">
        <f t="shared" si="500"/>
        <v>4</v>
      </c>
      <c r="E2086">
        <f t="shared" si="501"/>
        <v>2001</v>
      </c>
      <c r="F2086" s="17">
        <f t="shared" si="503"/>
        <v>0.15286666666666626</v>
      </c>
      <c r="G2086" s="16">
        <f t="shared" si="491"/>
        <v>-0.60258333333333169</v>
      </c>
      <c r="H2086" s="16">
        <f t="shared" si="492"/>
        <v>-0.10441666666666727</v>
      </c>
      <c r="I2086" s="16">
        <f t="shared" si="493"/>
        <v>-0.70699999999999896</v>
      </c>
      <c r="J2086" s="7">
        <f>VLOOKUP(C2086,'Nymex hist.'!A:B,2,0)</f>
        <v>5.516</v>
      </c>
      <c r="K2086" s="11">
        <f t="shared" si="502"/>
        <v>5.6103333333333332</v>
      </c>
      <c r="L2086" s="11">
        <f t="shared" si="504"/>
        <v>5.7631999999999994</v>
      </c>
      <c r="M2086" s="9">
        <f t="shared" si="494"/>
        <v>5.0110833333333327</v>
      </c>
      <c r="N2086" s="9">
        <f t="shared" si="495"/>
        <v>4.408500000000001</v>
      </c>
      <c r="O2086" s="9">
        <f t="shared" si="496"/>
        <v>4.3040833333333337</v>
      </c>
      <c r="P2086" s="9">
        <f t="shared" si="497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x14ac:dyDescent="0.2">
      <c r="A2087">
        <f t="shared" si="498"/>
        <v>2</v>
      </c>
      <c r="B2087">
        <f t="shared" si="499"/>
        <v>4</v>
      </c>
      <c r="C2087" s="1">
        <v>36998</v>
      </c>
      <c r="D2087">
        <f t="shared" si="500"/>
        <v>4</v>
      </c>
      <c r="E2087">
        <f t="shared" si="501"/>
        <v>2001</v>
      </c>
      <c r="F2087" s="17">
        <f t="shared" si="503"/>
        <v>0.19056666666666811</v>
      </c>
      <c r="G2087" s="16">
        <f t="shared" si="491"/>
        <v>-0.56016666666666737</v>
      </c>
      <c r="H2087" s="16">
        <f t="shared" si="492"/>
        <v>-0.10041666666666682</v>
      </c>
      <c r="I2087" s="16">
        <f t="shared" si="493"/>
        <v>-0.66058333333333419</v>
      </c>
      <c r="J2087" s="7">
        <f>VLOOKUP(C2087,'Nymex hist.'!A:B,2,0)</f>
        <v>5.2480000000000002</v>
      </c>
      <c r="K2087" s="11">
        <f t="shared" si="502"/>
        <v>5.3518333333333326</v>
      </c>
      <c r="L2087" s="11">
        <f t="shared" si="504"/>
        <v>5.5424000000000007</v>
      </c>
      <c r="M2087" s="9">
        <f t="shared" si="494"/>
        <v>4.8840000000000003</v>
      </c>
      <c r="N2087" s="9">
        <f t="shared" si="495"/>
        <v>4.323833333333333</v>
      </c>
      <c r="O2087" s="9">
        <f t="shared" si="496"/>
        <v>4.2234166666666662</v>
      </c>
      <c r="P2087" s="9">
        <f t="shared" si="497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x14ac:dyDescent="0.2">
      <c r="A2088">
        <f t="shared" si="498"/>
        <v>3</v>
      </c>
      <c r="B2088">
        <f t="shared" si="499"/>
        <v>4</v>
      </c>
      <c r="C2088" s="1">
        <v>36999</v>
      </c>
      <c r="D2088">
        <f t="shared" si="500"/>
        <v>4</v>
      </c>
      <c r="E2088">
        <f t="shared" si="501"/>
        <v>2001</v>
      </c>
      <c r="F2088" s="17">
        <f t="shared" si="503"/>
        <v>0.21016666666666683</v>
      </c>
      <c r="G2088" s="16">
        <f t="shared" si="491"/>
        <v>-0.53783333333333339</v>
      </c>
      <c r="H2088" s="16">
        <f t="shared" si="492"/>
        <v>-8.7083333333333179E-2</v>
      </c>
      <c r="I2088" s="16">
        <f t="shared" si="493"/>
        <v>-0.62491666666666656</v>
      </c>
      <c r="J2088" s="7">
        <f>VLOOKUP(C2088,'Nymex hist.'!A:B,2,0)</f>
        <v>5.1479999999999997</v>
      </c>
      <c r="K2088" s="11">
        <f t="shared" si="502"/>
        <v>5.2478333333333333</v>
      </c>
      <c r="L2088" s="11">
        <f t="shared" si="504"/>
        <v>5.4580000000000002</v>
      </c>
      <c r="M2088" s="9">
        <f t="shared" si="494"/>
        <v>4.876666666666666</v>
      </c>
      <c r="N2088" s="9">
        <f t="shared" si="495"/>
        <v>4.3388333333333327</v>
      </c>
      <c r="O2088" s="9">
        <f t="shared" si="496"/>
        <v>4.2517499999999995</v>
      </c>
      <c r="P2088" s="9">
        <f t="shared" si="497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">
      <c r="A2089" s="31">
        <f t="shared" si="498"/>
        <v>4</v>
      </c>
      <c r="B2089" s="31">
        <f t="shared" si="499"/>
        <v>4</v>
      </c>
      <c r="C2089" s="1">
        <v>37000</v>
      </c>
      <c r="D2089">
        <f t="shared" si="500"/>
        <v>4</v>
      </c>
      <c r="E2089">
        <f t="shared" si="501"/>
        <v>2001</v>
      </c>
      <c r="F2089" s="19">
        <f t="shared" si="503"/>
        <v>0.22249999999999925</v>
      </c>
      <c r="G2089" s="19">
        <f t="shared" si="491"/>
        <v>-0.51308333333333334</v>
      </c>
      <c r="H2089" s="19">
        <f t="shared" si="492"/>
        <v>-7.4416666666666131E-2</v>
      </c>
      <c r="I2089" s="19">
        <f t="shared" si="493"/>
        <v>-0.58749999999999947</v>
      </c>
      <c r="J2089" s="21">
        <f>VLOOKUP(C2089,'Nymex hist.'!A:B,2,0)</f>
        <v>5.101</v>
      </c>
      <c r="K2089" s="21">
        <f t="shared" si="502"/>
        <v>5.2084999999999999</v>
      </c>
      <c r="L2089" s="21">
        <f t="shared" si="504"/>
        <v>5.4309999999999992</v>
      </c>
      <c r="M2089" s="21">
        <f t="shared" si="494"/>
        <v>4.8585833333333328</v>
      </c>
      <c r="N2089" s="21">
        <f t="shared" si="495"/>
        <v>4.3454999999999995</v>
      </c>
      <c r="O2089" s="21">
        <f t="shared" si="496"/>
        <v>4.2710833333333333</v>
      </c>
      <c r="P2089" s="21">
        <f t="shared" si="497"/>
        <v>4.2760833333333332</v>
      </c>
      <c r="R2089" s="8">
        <v>37000</v>
      </c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9"/>
      <c r="AK2089" s="27"/>
      <c r="AL2089" s="27"/>
      <c r="AM2089" s="27"/>
      <c r="AN2089" s="27"/>
      <c r="AO2089" s="27"/>
      <c r="AP2089" s="27"/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7"/>
      <c r="BC2089" s="27"/>
      <c r="BD2089" s="27"/>
      <c r="BE2089" s="27"/>
      <c r="BF2089" s="27"/>
      <c r="BG2089" s="27"/>
      <c r="BH2089" s="27"/>
      <c r="BI2089" s="27"/>
      <c r="BJ2089" s="27"/>
      <c r="BK2089" s="27"/>
      <c r="BL2089" s="27"/>
      <c r="BM2089" s="27"/>
      <c r="BN2089" s="27"/>
      <c r="BO2089" s="27"/>
      <c r="BP2089" s="27"/>
      <c r="BQ2089" s="27"/>
      <c r="BR2089" s="27"/>
      <c r="BS2089" s="27"/>
      <c r="BT2089" s="27"/>
      <c r="BU2089" s="27"/>
      <c r="BV2089" s="27"/>
      <c r="BW2089" s="27"/>
      <c r="BX2089" s="27"/>
      <c r="BY2089" s="27"/>
      <c r="BZ2089" s="27"/>
      <c r="CA2089" s="27"/>
      <c r="CB2089" s="27"/>
      <c r="CC2089" s="27"/>
      <c r="CD2089" s="27"/>
      <c r="CE2089" s="27"/>
      <c r="CF2089" s="27"/>
      <c r="CG2089" s="27"/>
      <c r="CH2089" s="27"/>
      <c r="CI2089" s="27"/>
      <c r="CJ2089" s="27"/>
      <c r="CK2089" s="27"/>
      <c r="CL2089" s="27"/>
      <c r="CM2089" s="27"/>
      <c r="CN2089" s="27"/>
      <c r="CO2089" s="27"/>
      <c r="CP2089" s="27"/>
      <c r="CQ2089" s="27"/>
      <c r="CR2089" s="27"/>
      <c r="CS2089" s="27"/>
      <c r="CT2089" s="27"/>
      <c r="CU2089" s="27"/>
      <c r="CV2089" s="27"/>
      <c r="CW2089" s="27"/>
      <c r="CX2089" s="27"/>
      <c r="CY2089" s="27"/>
      <c r="CZ2089" s="27"/>
      <c r="DA2089" s="27"/>
      <c r="DB2089" s="27"/>
      <c r="DC2089" s="27"/>
      <c r="DD2089" s="27"/>
      <c r="DE2089" s="27"/>
      <c r="DF2089" s="27"/>
      <c r="DG2089" s="27"/>
      <c r="DH2089" s="27"/>
      <c r="DI2089" s="27"/>
      <c r="DJ2089" s="27"/>
      <c r="DK2089" s="27"/>
      <c r="DL2089" s="27"/>
      <c r="DM2089" s="27"/>
      <c r="DN2089" s="27">
        <v>5.101</v>
      </c>
      <c r="DO2089" s="27">
        <v>5.15</v>
      </c>
      <c r="DP2089" s="27">
        <v>5.21</v>
      </c>
      <c r="DQ2089" s="27">
        <v>5.2549999999999999</v>
      </c>
      <c r="DR2089" s="27">
        <v>5.2569999999999997</v>
      </c>
      <c r="DS2089" s="27">
        <v>5.2779999999999996</v>
      </c>
      <c r="DT2089" s="27">
        <v>5.4180000000000001</v>
      </c>
      <c r="DU2089" s="27">
        <v>5.548</v>
      </c>
      <c r="DV2089" s="27">
        <v>5.5979999999999999</v>
      </c>
      <c r="DW2089" s="27">
        <v>5.4379999999999997</v>
      </c>
      <c r="DX2089" s="27">
        <v>5.1529999999999996</v>
      </c>
      <c r="DY2089" s="27">
        <v>4.7130000000000001</v>
      </c>
      <c r="DZ2089" s="27">
        <v>4.5730000000000004</v>
      </c>
      <c r="EA2089" s="27">
        <v>4.5979999999999999</v>
      </c>
      <c r="EB2089" s="27">
        <v>4.6420000000000003</v>
      </c>
      <c r="EC2089" s="27">
        <v>4.6559999999999997</v>
      </c>
      <c r="ED2089" s="27">
        <v>4.6379999999999999</v>
      </c>
      <c r="EE2089" s="27">
        <v>4.6479999999999997</v>
      </c>
      <c r="EF2089" s="27">
        <v>4.7679999999999998</v>
      </c>
      <c r="EG2089" s="27">
        <v>4.8780000000000001</v>
      </c>
      <c r="EH2089" s="27">
        <v>4.9089999999999998</v>
      </c>
      <c r="EI2089" s="27">
        <v>4.7389999999999999</v>
      </c>
      <c r="EJ2089" s="27">
        <v>4.5049999999999999</v>
      </c>
      <c r="EK2089" s="27">
        <v>4.1989999999999998</v>
      </c>
      <c r="EL2089" s="27">
        <v>4.133</v>
      </c>
      <c r="EM2089" s="27">
        <v>4.1529999999999996</v>
      </c>
      <c r="EN2089" s="27">
        <v>4.1779999999999999</v>
      </c>
      <c r="EO2089" s="27">
        <v>4.2030000000000003</v>
      </c>
      <c r="EP2089" s="27">
        <v>4.1929999999999996</v>
      </c>
      <c r="EQ2089" s="27">
        <v>4.1980000000000004</v>
      </c>
      <c r="ER2089" s="27">
        <v>4.3079999999999998</v>
      </c>
      <c r="ES2089" s="27">
        <v>4.4279999999999999</v>
      </c>
      <c r="ET2089" s="27">
        <v>4.468</v>
      </c>
      <c r="EU2089" s="27">
        <v>4.3479999999999999</v>
      </c>
      <c r="EV2089" s="27">
        <v>4.2080000000000002</v>
      </c>
      <c r="EW2089" s="27">
        <v>4.03</v>
      </c>
      <c r="EX2089" s="27">
        <v>4.1280000000000001</v>
      </c>
      <c r="EY2089" s="27">
        <v>4.1680000000000001</v>
      </c>
      <c r="EZ2089" s="27">
        <v>4.2130000000000001</v>
      </c>
      <c r="FA2089" s="27">
        <v>4.2480000000000002</v>
      </c>
      <c r="FB2089" s="27">
        <v>4.2530000000000001</v>
      </c>
      <c r="FC2089" s="27">
        <v>4.2830000000000004</v>
      </c>
      <c r="FD2089" s="27">
        <v>4.3929999999999998</v>
      </c>
      <c r="FE2089" s="27">
        <v>4.5129999999999999</v>
      </c>
      <c r="FF2089" s="27">
        <v>4.4729999999999999</v>
      </c>
      <c r="FG2089" s="27">
        <v>4.3529999999999998</v>
      </c>
      <c r="FH2089" s="27">
        <v>4.2130000000000001</v>
      </c>
      <c r="FI2089" s="27">
        <v>4.0350000000000001</v>
      </c>
      <c r="FJ2089" s="27">
        <v>4.133</v>
      </c>
      <c r="FK2089" s="27">
        <v>4.173</v>
      </c>
      <c r="FL2089" s="27">
        <v>4.218</v>
      </c>
      <c r="FM2089" s="27">
        <v>4.2530000000000001</v>
      </c>
      <c r="FN2089" s="27">
        <v>4.258</v>
      </c>
      <c r="FO2089" s="27">
        <v>4.2880000000000003</v>
      </c>
      <c r="FP2089" s="27">
        <v>4.3979999999999997</v>
      </c>
      <c r="FQ2089" s="27">
        <v>4.5179999999999998</v>
      </c>
      <c r="FR2089" s="27">
        <v>4.4980000000000002</v>
      </c>
      <c r="FS2089" s="27">
        <v>4.3780000000000001</v>
      </c>
      <c r="FT2089" s="27">
        <v>4.2380000000000004</v>
      </c>
      <c r="FU2089" s="27">
        <v>4.0599999999999996</v>
      </c>
      <c r="FV2089" s="27">
        <v>4.1580000000000004</v>
      </c>
      <c r="FW2089" s="27">
        <v>4.1980000000000004</v>
      </c>
      <c r="FX2089" s="27">
        <v>4.2430000000000003</v>
      </c>
      <c r="FY2089" s="27">
        <v>4.2779999999999996</v>
      </c>
      <c r="FZ2089" s="27">
        <v>4.2830000000000004</v>
      </c>
      <c r="GA2089" s="27">
        <v>4.3129999999999997</v>
      </c>
      <c r="GB2089" s="27">
        <v>4.423</v>
      </c>
      <c r="GC2089" s="27">
        <v>4.5430000000000001</v>
      </c>
      <c r="GD2089" s="27">
        <v>4.5380000000000003</v>
      </c>
      <c r="GE2089" s="27">
        <v>4.4180000000000001</v>
      </c>
      <c r="GF2089" s="27">
        <v>4.2779999999999996</v>
      </c>
      <c r="GG2089" s="27">
        <v>4.0999999999999996</v>
      </c>
      <c r="GH2089" s="27"/>
      <c r="GI2089" s="27"/>
      <c r="GJ2089" s="27"/>
      <c r="GK2089" s="27"/>
      <c r="GL2089" s="27"/>
      <c r="GM2089" s="27"/>
      <c r="GN2089" s="27"/>
      <c r="GO2089" s="27"/>
      <c r="GP2089" s="27"/>
      <c r="GQ2089" s="27"/>
    </row>
    <row r="2090" spans="1:199" customFormat="1" x14ac:dyDescent="0.2">
      <c r="A2090">
        <f t="shared" si="498"/>
        <v>5</v>
      </c>
      <c r="B2090">
        <f t="shared" si="499"/>
        <v>4</v>
      </c>
      <c r="C2090" s="1">
        <v>37001</v>
      </c>
      <c r="D2090">
        <f t="shared" si="500"/>
        <v>4</v>
      </c>
      <c r="E2090">
        <f t="shared" si="501"/>
        <v>2001</v>
      </c>
      <c r="F2090" s="17">
        <f t="shared" si="503"/>
        <v>0.23599999999999977</v>
      </c>
      <c r="G2090" s="16">
        <f t="shared" si="491"/>
        <v>-0.51183333333333358</v>
      </c>
      <c r="H2090" s="16">
        <f t="shared" si="492"/>
        <v>-7.441666666666702E-2</v>
      </c>
      <c r="I2090" s="16">
        <f t="shared" si="493"/>
        <v>-0.5862500000000006</v>
      </c>
      <c r="J2090" s="7">
        <f>VLOOKUP(C2090,'Nymex hist.'!A:B,2,0)</f>
        <v>5.1280000000000001</v>
      </c>
      <c r="K2090" s="11">
        <f t="shared" si="502"/>
        <v>5.2439999999999998</v>
      </c>
      <c r="L2090" s="11">
        <f t="shared" si="504"/>
        <v>5.4799999999999995</v>
      </c>
      <c r="M2090" s="9">
        <f t="shared" si="494"/>
        <v>4.9083333333333341</v>
      </c>
      <c r="N2090" s="9">
        <f t="shared" si="495"/>
        <v>4.3965000000000005</v>
      </c>
      <c r="O2090" s="9">
        <f t="shared" si="496"/>
        <v>4.3220833333333335</v>
      </c>
      <c r="P2090" s="9">
        <f t="shared" si="497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x14ac:dyDescent="0.2">
      <c r="A2091">
        <f t="shared" si="498"/>
        <v>1</v>
      </c>
      <c r="B2091">
        <f t="shared" si="499"/>
        <v>4</v>
      </c>
      <c r="C2091" s="1">
        <v>37004</v>
      </c>
      <c r="D2091">
        <f t="shared" si="500"/>
        <v>4</v>
      </c>
      <c r="E2091">
        <f t="shared" si="501"/>
        <v>2001</v>
      </c>
      <c r="F2091" s="17">
        <f t="shared" si="503"/>
        <v>0.25753333333333384</v>
      </c>
      <c r="G2091" s="16">
        <f t="shared" si="491"/>
        <v>-0.50058333333333316</v>
      </c>
      <c r="H2091" s="16">
        <f t="shared" si="492"/>
        <v>-7.9250000000000043E-2</v>
      </c>
      <c r="I2091" s="16">
        <f t="shared" si="493"/>
        <v>-0.5798333333333332</v>
      </c>
      <c r="J2091" s="7">
        <f>VLOOKUP(C2091,'Nymex hist.'!A:B,2,0)</f>
        <v>5.125</v>
      </c>
      <c r="K2091" s="11">
        <f t="shared" si="502"/>
        <v>5.2476666666666665</v>
      </c>
      <c r="L2091" s="11">
        <f t="shared" si="504"/>
        <v>5.5052000000000003</v>
      </c>
      <c r="M2091" s="9">
        <f t="shared" si="494"/>
        <v>4.9412499999999993</v>
      </c>
      <c r="N2091" s="9">
        <f t="shared" si="495"/>
        <v>4.4406666666666661</v>
      </c>
      <c r="O2091" s="9">
        <f t="shared" si="496"/>
        <v>4.3614166666666661</v>
      </c>
      <c r="P2091" s="9">
        <f t="shared" si="497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x14ac:dyDescent="0.2">
      <c r="A2092">
        <f t="shared" si="498"/>
        <v>2</v>
      </c>
      <c r="B2092">
        <f t="shared" si="499"/>
        <v>4</v>
      </c>
      <c r="C2092" s="1">
        <v>37005</v>
      </c>
      <c r="D2092">
        <f t="shared" si="500"/>
        <v>4</v>
      </c>
      <c r="E2092">
        <f t="shared" si="501"/>
        <v>2001</v>
      </c>
      <c r="F2092" s="17">
        <f t="shared" si="503"/>
        <v>0.26636666666666642</v>
      </c>
      <c r="G2092" s="16">
        <f t="shared" si="491"/>
        <v>-0.48649999999999949</v>
      </c>
      <c r="H2092" s="16">
        <f t="shared" si="492"/>
        <v>-9.0416666666667034E-2</v>
      </c>
      <c r="I2092" s="16">
        <f t="shared" si="493"/>
        <v>-0.57691666666666652</v>
      </c>
      <c r="J2092" s="7">
        <f>VLOOKUP(C2092,'Nymex hist.'!A:B,2,0)</f>
        <v>5.0780000000000003</v>
      </c>
      <c r="K2092" s="11">
        <f t="shared" si="502"/>
        <v>5.1868333333333334</v>
      </c>
      <c r="L2092" s="11">
        <f t="shared" si="504"/>
        <v>5.4531999999999998</v>
      </c>
      <c r="M2092" s="9">
        <f t="shared" si="494"/>
        <v>4.9058333333333328</v>
      </c>
      <c r="N2092" s="9">
        <f t="shared" si="495"/>
        <v>4.4193333333333333</v>
      </c>
      <c r="O2092" s="9">
        <f t="shared" si="496"/>
        <v>4.3289166666666663</v>
      </c>
      <c r="P2092" s="9">
        <f t="shared" si="497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x14ac:dyDescent="0.2">
      <c r="A2093">
        <f t="shared" si="498"/>
        <v>3</v>
      </c>
      <c r="B2093">
        <f t="shared" si="499"/>
        <v>4</v>
      </c>
      <c r="C2093" s="1">
        <v>37006</v>
      </c>
      <c r="D2093">
        <f t="shared" si="500"/>
        <v>4</v>
      </c>
      <c r="E2093">
        <f t="shared" si="501"/>
        <v>2001</v>
      </c>
      <c r="F2093" s="17">
        <f t="shared" si="503"/>
        <v>0.27546666666666653</v>
      </c>
      <c r="G2093" s="16">
        <f t="shared" si="491"/>
        <v>-0.45691666666666553</v>
      </c>
      <c r="H2093" s="16">
        <f t="shared" si="492"/>
        <v>-8.8916666666666977E-2</v>
      </c>
      <c r="I2093" s="16">
        <f t="shared" si="493"/>
        <v>-0.5458333333333325</v>
      </c>
      <c r="J2093" s="7">
        <f>VLOOKUP(C2093,'Nymex hist.'!A:B,2,0)</f>
        <v>4.9809999999999999</v>
      </c>
      <c r="K2093" s="11">
        <f t="shared" si="502"/>
        <v>5.0703333333333331</v>
      </c>
      <c r="L2093" s="11">
        <f t="shared" si="504"/>
        <v>5.3457999999999997</v>
      </c>
      <c r="M2093" s="9">
        <f t="shared" si="494"/>
        <v>4.8237499999999995</v>
      </c>
      <c r="N2093" s="9">
        <f t="shared" si="495"/>
        <v>4.366833333333334</v>
      </c>
      <c r="O2093" s="9">
        <f t="shared" si="496"/>
        <v>4.277916666666667</v>
      </c>
      <c r="P2093" s="9">
        <f t="shared" si="497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">
      <c r="A2094" s="31">
        <f t="shared" si="498"/>
        <v>4</v>
      </c>
      <c r="B2094" s="31">
        <f t="shared" si="499"/>
        <v>4</v>
      </c>
      <c r="C2094" s="1">
        <v>37007</v>
      </c>
      <c r="D2094">
        <f t="shared" si="500"/>
        <v>4</v>
      </c>
      <c r="E2094">
        <f t="shared" si="501"/>
        <v>2001</v>
      </c>
      <c r="F2094" s="19">
        <f t="shared" si="503"/>
        <v>0.29380000000000006</v>
      </c>
      <c r="G2094" s="19">
        <f t="shared" si="491"/>
        <v>-0.4222500000000009</v>
      </c>
      <c r="H2094" s="19">
        <f t="shared" si="492"/>
        <v>-8.6916666666667197E-2</v>
      </c>
      <c r="I2094" s="19">
        <f t="shared" si="493"/>
        <v>-0.5091666666666681</v>
      </c>
      <c r="J2094" s="21">
        <f>VLOOKUP(C2094,'Nymex hist.'!A:B,2,0)</f>
        <v>4.891</v>
      </c>
      <c r="K2094" s="21">
        <f t="shared" si="502"/>
        <v>5.01</v>
      </c>
      <c r="L2094" s="21">
        <f t="shared" si="504"/>
        <v>5.3037999999999998</v>
      </c>
      <c r="M2094" s="21">
        <f t="shared" si="494"/>
        <v>4.8154166666666676</v>
      </c>
      <c r="N2094" s="21">
        <f t="shared" si="495"/>
        <v>4.3931666666666667</v>
      </c>
      <c r="O2094" s="21">
        <f t="shared" si="496"/>
        <v>4.3062499999999995</v>
      </c>
      <c r="P2094" s="21">
        <f t="shared" si="497"/>
        <v>4.32125</v>
      </c>
      <c r="R2094" s="8">
        <v>37007</v>
      </c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9"/>
      <c r="AK2094" s="27"/>
      <c r="AL2094" s="27"/>
      <c r="AM2094" s="27"/>
      <c r="AN2094" s="27"/>
      <c r="AO2094" s="27"/>
      <c r="AP2094" s="27"/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7"/>
      <c r="BC2094" s="27"/>
      <c r="BD2094" s="27"/>
      <c r="BE2094" s="27"/>
      <c r="BF2094" s="27"/>
      <c r="BG2094" s="27"/>
      <c r="BH2094" s="27"/>
      <c r="BI2094" s="27"/>
      <c r="BJ2094" s="27"/>
      <c r="BK2094" s="27"/>
      <c r="BL2094" s="27"/>
      <c r="BM2094" s="27"/>
      <c r="BN2094" s="27"/>
      <c r="BO2094" s="27"/>
      <c r="BP2094" s="27"/>
      <c r="BQ2094" s="27"/>
      <c r="BR2094" s="27"/>
      <c r="BS2094" s="27"/>
      <c r="BT2094" s="27"/>
      <c r="BU2094" s="27"/>
      <c r="BV2094" s="27"/>
      <c r="BW2094" s="27"/>
      <c r="BX2094" s="27"/>
      <c r="BY2094" s="27"/>
      <c r="BZ2094" s="27"/>
      <c r="CA2094" s="27"/>
      <c r="CB2094" s="27"/>
      <c r="CC2094" s="27"/>
      <c r="CD2094" s="27"/>
      <c r="CE2094" s="27"/>
      <c r="CF2094" s="27"/>
      <c r="CG2094" s="27"/>
      <c r="CH2094" s="27"/>
      <c r="CI2094" s="27"/>
      <c r="CJ2094" s="27"/>
      <c r="CK2094" s="27"/>
      <c r="CL2094" s="27"/>
      <c r="CM2094" s="27"/>
      <c r="CN2094" s="27"/>
      <c r="CO2094" s="27"/>
      <c r="CP2094" s="27"/>
      <c r="CQ2094" s="27"/>
      <c r="CR2094" s="27"/>
      <c r="CS2094" s="27"/>
      <c r="CT2094" s="27"/>
      <c r="CU2094" s="27"/>
      <c r="CV2094" s="27"/>
      <c r="CW2094" s="27"/>
      <c r="CX2094" s="27"/>
      <c r="CY2094" s="27"/>
      <c r="CZ2094" s="27"/>
      <c r="DA2094" s="27"/>
      <c r="DB2094" s="27"/>
      <c r="DC2094" s="27"/>
      <c r="DD2094" s="27"/>
      <c r="DE2094" s="27"/>
      <c r="DF2094" s="27"/>
      <c r="DG2094" s="27"/>
      <c r="DH2094" s="27"/>
      <c r="DI2094" s="27"/>
      <c r="DJ2094" s="27"/>
      <c r="DK2094" s="27"/>
      <c r="DL2094" s="27"/>
      <c r="DM2094" s="27"/>
      <c r="DN2094" s="27">
        <v>4.891</v>
      </c>
      <c r="DO2094" s="27">
        <v>4.9400000000000004</v>
      </c>
      <c r="DP2094" s="27">
        <v>5.0019999999999998</v>
      </c>
      <c r="DQ2094" s="27">
        <v>5.0549999999999997</v>
      </c>
      <c r="DR2094" s="27">
        <v>5.07</v>
      </c>
      <c r="DS2094" s="27">
        <v>5.1020000000000003</v>
      </c>
      <c r="DT2094" s="27">
        <v>5.2519999999999998</v>
      </c>
      <c r="DU2094" s="27">
        <v>5.4020000000000001</v>
      </c>
      <c r="DV2094" s="27">
        <v>5.4619999999999997</v>
      </c>
      <c r="DW2094" s="27">
        <v>5.3170000000000002</v>
      </c>
      <c r="DX2094" s="27">
        <v>5.0860000000000003</v>
      </c>
      <c r="DY2094" s="27">
        <v>4.6459999999999999</v>
      </c>
      <c r="DZ2094" s="27">
        <v>4.5330000000000004</v>
      </c>
      <c r="EA2094" s="27">
        <v>4.5730000000000004</v>
      </c>
      <c r="EB2094" s="27">
        <v>4.6230000000000002</v>
      </c>
      <c r="EC2094" s="27">
        <v>4.6360000000000001</v>
      </c>
      <c r="ED2094" s="27">
        <v>4.6260000000000003</v>
      </c>
      <c r="EE2094" s="27">
        <v>4.6360000000000001</v>
      </c>
      <c r="EF2094" s="27">
        <v>4.7610000000000001</v>
      </c>
      <c r="EG2094" s="27">
        <v>4.8860000000000001</v>
      </c>
      <c r="EH2094" s="27">
        <v>4.9260000000000002</v>
      </c>
      <c r="EI2094" s="27">
        <v>4.7699999999999996</v>
      </c>
      <c r="EJ2094" s="27">
        <v>4.55</v>
      </c>
      <c r="EK2094" s="27">
        <v>4.25</v>
      </c>
      <c r="EL2094" s="27">
        <v>4.1840000000000002</v>
      </c>
      <c r="EM2094" s="27">
        <v>4.2039999999999997</v>
      </c>
      <c r="EN2094" s="27">
        <v>4.2290000000000001</v>
      </c>
      <c r="EO2094" s="27">
        <v>4.2539999999999996</v>
      </c>
      <c r="EP2094" s="27">
        <v>4.2489999999999997</v>
      </c>
      <c r="EQ2094" s="27">
        <v>4.2539999999999996</v>
      </c>
      <c r="ER2094" s="27">
        <v>4.3639999999999999</v>
      </c>
      <c r="ES2094" s="27">
        <v>4.484</v>
      </c>
      <c r="ET2094" s="27">
        <v>4.524</v>
      </c>
      <c r="EU2094" s="27">
        <v>4.4039999999999999</v>
      </c>
      <c r="EV2094" s="27">
        <v>4.2649999999999997</v>
      </c>
      <c r="EW2094" s="27">
        <v>4.0949999999999998</v>
      </c>
      <c r="EX2094" s="27">
        <v>4.149</v>
      </c>
      <c r="EY2094" s="27">
        <v>4.1890000000000001</v>
      </c>
      <c r="EZ2094" s="27">
        <v>4.234</v>
      </c>
      <c r="FA2094" s="27">
        <v>4.2690000000000001</v>
      </c>
      <c r="FB2094" s="27">
        <v>4.2789999999999999</v>
      </c>
      <c r="FC2094" s="27">
        <v>4.3090000000000002</v>
      </c>
      <c r="FD2094" s="27">
        <v>4.4189999999999996</v>
      </c>
      <c r="FE2094" s="27">
        <v>4.5389999999999997</v>
      </c>
      <c r="FF2094" s="27">
        <v>4.5389999999999997</v>
      </c>
      <c r="FG2094" s="27">
        <v>4.4189999999999996</v>
      </c>
      <c r="FH2094" s="27">
        <v>4.28</v>
      </c>
      <c r="FI2094" s="27">
        <v>4.1100000000000003</v>
      </c>
      <c r="FJ2094" s="27">
        <v>4.1639999999999997</v>
      </c>
      <c r="FK2094" s="27">
        <v>4.2039999999999997</v>
      </c>
      <c r="FL2094" s="27">
        <v>4.2489999999999997</v>
      </c>
      <c r="FM2094" s="27">
        <v>4.2839999999999998</v>
      </c>
      <c r="FN2094" s="27">
        <v>4.2939999999999996</v>
      </c>
      <c r="FO2094" s="27">
        <v>4.3239999999999998</v>
      </c>
      <c r="FP2094" s="27">
        <v>4.4340000000000002</v>
      </c>
      <c r="FQ2094" s="27">
        <v>4.5540000000000003</v>
      </c>
      <c r="FR2094" s="27">
        <v>4.5640000000000001</v>
      </c>
      <c r="FS2094" s="27">
        <v>4.444</v>
      </c>
      <c r="FT2094" s="27">
        <v>4.3049999999999997</v>
      </c>
      <c r="FU2094" s="27">
        <v>4.1349999999999998</v>
      </c>
      <c r="FV2094" s="27">
        <v>4.1890000000000001</v>
      </c>
      <c r="FW2094" s="27">
        <v>4.2290000000000001</v>
      </c>
      <c r="FX2094" s="27">
        <v>4.274</v>
      </c>
      <c r="FY2094" s="27">
        <v>4.3090000000000002</v>
      </c>
      <c r="FZ2094" s="27">
        <v>4.319</v>
      </c>
      <c r="GA2094" s="27">
        <v>4.3490000000000002</v>
      </c>
      <c r="GB2094" s="27">
        <v>4.4589999999999996</v>
      </c>
      <c r="GC2094" s="27">
        <v>4.5789999999999997</v>
      </c>
      <c r="GD2094" s="27">
        <v>4.5990000000000002</v>
      </c>
      <c r="GE2094" s="27">
        <v>4.4790000000000001</v>
      </c>
      <c r="GF2094" s="27">
        <v>4.34</v>
      </c>
      <c r="GG2094" s="27">
        <v>4.17</v>
      </c>
      <c r="GH2094" s="27"/>
      <c r="GI2094" s="27"/>
      <c r="GJ2094" s="27"/>
      <c r="GK2094" s="27"/>
      <c r="GL2094" s="27"/>
      <c r="GM2094" s="27"/>
      <c r="GN2094" s="27"/>
      <c r="GO2094" s="27"/>
      <c r="GP2094" s="27"/>
      <c r="GQ2094" s="27"/>
    </row>
    <row r="2095" spans="1:199" customFormat="1" x14ac:dyDescent="0.2">
      <c r="A2095">
        <f t="shared" si="498"/>
        <v>5</v>
      </c>
      <c r="B2095">
        <f t="shared" si="499"/>
        <v>4</v>
      </c>
      <c r="C2095" s="1">
        <v>37008</v>
      </c>
      <c r="D2095">
        <f t="shared" si="500"/>
        <v>4</v>
      </c>
      <c r="E2095">
        <f t="shared" si="501"/>
        <v>2001</v>
      </c>
      <c r="F2095" s="17">
        <f t="shared" si="503"/>
        <v>0.30206666666666671</v>
      </c>
      <c r="G2095" s="16">
        <f t="shared" si="491"/>
        <v>-0.38966666666666772</v>
      </c>
      <c r="H2095" s="16">
        <f t="shared" si="492"/>
        <v>-8.3166666666666167E-2</v>
      </c>
      <c r="I2095" s="16">
        <f t="shared" si="493"/>
        <v>-0.47283333333333388</v>
      </c>
      <c r="J2095" s="7">
        <f>VLOOKUP(C2095,'Nymex hist.'!A:B,2,0)</f>
        <v>4.867</v>
      </c>
      <c r="K2095" s="11">
        <f t="shared" si="502"/>
        <v>4.9563333333333333</v>
      </c>
      <c r="L2095" s="11">
        <f t="shared" si="504"/>
        <v>5.2584</v>
      </c>
      <c r="M2095" s="9">
        <f t="shared" si="494"/>
        <v>4.7921666666666676</v>
      </c>
      <c r="N2095" s="9">
        <f t="shared" si="495"/>
        <v>4.4024999999999999</v>
      </c>
      <c r="O2095" s="9">
        <f t="shared" si="496"/>
        <v>4.3193333333333337</v>
      </c>
      <c r="P2095" s="9">
        <f t="shared" si="497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x14ac:dyDescent="0.2">
      <c r="A2096">
        <f t="shared" si="498"/>
        <v>1</v>
      </c>
      <c r="B2096">
        <f t="shared" si="499"/>
        <v>4</v>
      </c>
      <c r="C2096" s="1">
        <v>37011</v>
      </c>
      <c r="D2096">
        <f t="shared" si="500"/>
        <v>4</v>
      </c>
      <c r="E2096">
        <f t="shared" si="501"/>
        <v>2001</v>
      </c>
      <c r="F2096" s="17">
        <f t="shared" si="503"/>
        <v>0.31010000000000115</v>
      </c>
      <c r="G2096" s="16">
        <f t="shared" si="491"/>
        <v>-0.35291666666666632</v>
      </c>
      <c r="H2096" s="16">
        <f t="shared" si="492"/>
        <v>-6.8916666666667403E-2</v>
      </c>
      <c r="I2096" s="16">
        <f t="shared" si="493"/>
        <v>-0.42183333333333373</v>
      </c>
      <c r="J2096" s="7">
        <f>VLOOKUP(C2096,'Nymex hist.'!A:B,2,0)</f>
        <v>4.6950000000000003</v>
      </c>
      <c r="K2096" s="11">
        <f t="shared" si="502"/>
        <v>4.8234999999999992</v>
      </c>
      <c r="L2096" s="11">
        <f t="shared" si="504"/>
        <v>5.1336000000000004</v>
      </c>
      <c r="M2096" s="9">
        <f t="shared" si="494"/>
        <v>4.7212499999999995</v>
      </c>
      <c r="N2096" s="9">
        <f t="shared" si="495"/>
        <v>4.3683333333333332</v>
      </c>
      <c r="O2096" s="9">
        <f t="shared" si="496"/>
        <v>4.2994166666666658</v>
      </c>
      <c r="P2096" s="9">
        <f t="shared" si="497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x14ac:dyDescent="0.2">
      <c r="A2097">
        <f t="shared" si="498"/>
        <v>2</v>
      </c>
      <c r="B2097">
        <f t="shared" si="499"/>
        <v>5</v>
      </c>
      <c r="C2097" s="1">
        <v>37012</v>
      </c>
      <c r="D2097">
        <f t="shared" si="500"/>
        <v>5</v>
      </c>
      <c r="E2097">
        <f t="shared" si="501"/>
        <v>2001</v>
      </c>
      <c r="F2097" s="17">
        <f t="shared" si="503"/>
        <v>0.33479999999999954</v>
      </c>
      <c r="G2097" s="16">
        <f t="shared" si="491"/>
        <v>-0.3320833333333324</v>
      </c>
      <c r="H2097" s="16">
        <f t="shared" si="492"/>
        <v>-5.2166666666666472E-2</v>
      </c>
      <c r="I2097" s="16">
        <f t="shared" si="493"/>
        <v>-0.38424999999999887</v>
      </c>
      <c r="J2097" s="7">
        <f>VLOOKUP(C2097,'Nymex hist.'!A:B,2,0)</f>
        <v>4.641</v>
      </c>
      <c r="K2097" s="11">
        <f t="shared" si="502"/>
        <v>4.7548000000000004</v>
      </c>
      <c r="L2097" s="11">
        <f t="shared" si="504"/>
        <v>5.0895999999999999</v>
      </c>
      <c r="M2097" s="9">
        <f t="shared" si="494"/>
        <v>4.7018333333333331</v>
      </c>
      <c r="N2097" s="9">
        <f t="shared" si="495"/>
        <v>4.3697500000000007</v>
      </c>
      <c r="O2097" s="9">
        <f t="shared" si="496"/>
        <v>4.3175833333333342</v>
      </c>
      <c r="P2097" s="9">
        <f t="shared" si="497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x14ac:dyDescent="0.2">
      <c r="A2098">
        <f t="shared" si="498"/>
        <v>3</v>
      </c>
      <c r="B2098">
        <f t="shared" si="499"/>
        <v>5</v>
      </c>
      <c r="C2098" s="1">
        <v>37013</v>
      </c>
      <c r="D2098">
        <f t="shared" si="500"/>
        <v>5</v>
      </c>
      <c r="E2098">
        <f t="shared" si="501"/>
        <v>2001</v>
      </c>
      <c r="F2098" s="17">
        <f t="shared" si="503"/>
        <v>0.36439999999999984</v>
      </c>
      <c r="G2098" s="16">
        <f t="shared" si="491"/>
        <v>-0.28808333333333191</v>
      </c>
      <c r="H2098" s="16">
        <f t="shared" si="492"/>
        <v>-4.6333333333333115E-2</v>
      </c>
      <c r="I2098" s="16">
        <f t="shared" si="493"/>
        <v>-0.33441666666666503</v>
      </c>
      <c r="J2098" s="7">
        <f>VLOOKUP(C2098,'Nymex hist.'!A:B,2,0)</f>
        <v>4.4829999999999997</v>
      </c>
      <c r="K2098" s="11">
        <f t="shared" si="502"/>
        <v>4.6029999999999998</v>
      </c>
      <c r="L2098" s="11">
        <f t="shared" si="504"/>
        <v>4.9673999999999996</v>
      </c>
      <c r="M2098" s="9">
        <f t="shared" si="494"/>
        <v>4.6276666666666655</v>
      </c>
      <c r="N2098" s="9">
        <f t="shared" si="495"/>
        <v>4.3395833333333336</v>
      </c>
      <c r="O2098" s="9">
        <f t="shared" si="496"/>
        <v>4.2932500000000005</v>
      </c>
      <c r="P2098" s="9">
        <f t="shared" si="497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">
      <c r="A2099" s="31">
        <f t="shared" si="498"/>
        <v>4</v>
      </c>
      <c r="B2099" s="31">
        <f t="shared" si="499"/>
        <v>5</v>
      </c>
      <c r="C2099" s="1">
        <v>37014</v>
      </c>
      <c r="D2099">
        <f t="shared" si="500"/>
        <v>5</v>
      </c>
      <c r="E2099">
        <f t="shared" si="501"/>
        <v>2001</v>
      </c>
      <c r="F2099" s="19">
        <f t="shared" si="503"/>
        <v>0.35719999999999974</v>
      </c>
      <c r="G2099" s="19">
        <f t="shared" si="491"/>
        <v>-0.28533333333333211</v>
      </c>
      <c r="H2099" s="19">
        <f t="shared" si="492"/>
        <v>-4.3583333333334195E-2</v>
      </c>
      <c r="I2099" s="19">
        <f t="shared" si="493"/>
        <v>-0.3289166666666663</v>
      </c>
      <c r="J2099" s="21">
        <f>VLOOKUP(C2099,'Nymex hist.'!A:B,2,0)</f>
        <v>4.5270000000000001</v>
      </c>
      <c r="K2099" s="21">
        <f t="shared" si="502"/>
        <v>4.6429999999999998</v>
      </c>
      <c r="L2099" s="21">
        <f t="shared" si="504"/>
        <v>5.0001999999999995</v>
      </c>
      <c r="M2099" s="21">
        <f t="shared" si="494"/>
        <v>4.6567499999999997</v>
      </c>
      <c r="N2099" s="21">
        <f t="shared" si="495"/>
        <v>4.3714166666666676</v>
      </c>
      <c r="O2099" s="21">
        <f t="shared" si="496"/>
        <v>4.3278333333333334</v>
      </c>
      <c r="P2099" s="21">
        <f t="shared" si="497"/>
        <v>4.3478333333333348</v>
      </c>
      <c r="R2099" s="8">
        <v>37014</v>
      </c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9"/>
      <c r="AK2099" s="27"/>
      <c r="AL2099" s="27"/>
      <c r="AM2099" s="27"/>
      <c r="AN2099" s="27"/>
      <c r="AO2099" s="27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7"/>
      <c r="BC2099" s="27"/>
      <c r="BD2099" s="27"/>
      <c r="BE2099" s="27"/>
      <c r="BF2099" s="27"/>
      <c r="BG2099" s="27"/>
      <c r="BH2099" s="27"/>
      <c r="BI2099" s="27"/>
      <c r="BJ2099" s="27"/>
      <c r="BK2099" s="27"/>
      <c r="BL2099" s="27"/>
      <c r="BM2099" s="27"/>
      <c r="BN2099" s="27"/>
      <c r="BO2099" s="27"/>
      <c r="BP2099" s="27"/>
      <c r="BQ2099" s="27"/>
      <c r="BR2099" s="27"/>
      <c r="BS2099" s="27"/>
      <c r="BT2099" s="27"/>
      <c r="BU2099" s="27"/>
      <c r="BV2099" s="27"/>
      <c r="BW2099" s="27"/>
      <c r="BX2099" s="27"/>
      <c r="BY2099" s="27"/>
      <c r="BZ2099" s="27"/>
      <c r="CA2099" s="27"/>
      <c r="CB2099" s="27"/>
      <c r="CC2099" s="27"/>
      <c r="CD2099" s="27"/>
      <c r="CE2099" s="27"/>
      <c r="CF2099" s="27"/>
      <c r="CG2099" s="27"/>
      <c r="CH2099" s="27"/>
      <c r="CI2099" s="27"/>
      <c r="CJ2099" s="27"/>
      <c r="CK2099" s="27"/>
      <c r="CL2099" s="27"/>
      <c r="CM2099" s="27"/>
      <c r="CN2099" s="27"/>
      <c r="CO2099" s="27"/>
      <c r="CP2099" s="27"/>
      <c r="CQ2099" s="27"/>
      <c r="CR2099" s="27"/>
      <c r="CS2099" s="27"/>
      <c r="CT2099" s="27"/>
      <c r="CU2099" s="27"/>
      <c r="CV2099" s="27"/>
      <c r="CW2099" s="27"/>
      <c r="CX2099" s="27"/>
      <c r="CY2099" s="27"/>
      <c r="CZ2099" s="27"/>
      <c r="DA2099" s="27"/>
      <c r="DB2099" s="27"/>
      <c r="DC2099" s="27"/>
      <c r="DD2099" s="27"/>
      <c r="DE2099" s="27"/>
      <c r="DF2099" s="27"/>
      <c r="DG2099" s="27"/>
      <c r="DH2099" s="27"/>
      <c r="DI2099" s="27"/>
      <c r="DJ2099" s="27"/>
      <c r="DK2099" s="27"/>
      <c r="DL2099" s="27"/>
      <c r="DM2099" s="27"/>
      <c r="DN2099" s="27"/>
      <c r="DO2099" s="27">
        <v>4.5270000000000001</v>
      </c>
      <c r="DP2099" s="27">
        <v>4.5949999999999998</v>
      </c>
      <c r="DQ2099" s="27">
        <v>4.6669999999999998</v>
      </c>
      <c r="DR2099" s="27">
        <v>4.694</v>
      </c>
      <c r="DS2099" s="27">
        <v>4.7320000000000002</v>
      </c>
      <c r="DT2099" s="27">
        <v>4.9119999999999999</v>
      </c>
      <c r="DU2099" s="27">
        <v>5.085</v>
      </c>
      <c r="DV2099" s="27">
        <v>5.1529999999999996</v>
      </c>
      <c r="DW2099" s="27">
        <v>5.0279999999999996</v>
      </c>
      <c r="DX2099" s="27">
        <v>4.8230000000000004</v>
      </c>
      <c r="DY2099" s="27">
        <v>4.4729999999999999</v>
      </c>
      <c r="DZ2099" s="27">
        <v>4.3979999999999997</v>
      </c>
      <c r="EA2099" s="27">
        <v>4.4400000000000004</v>
      </c>
      <c r="EB2099" s="27">
        <v>4.49</v>
      </c>
      <c r="EC2099" s="27">
        <v>4.5220000000000002</v>
      </c>
      <c r="ED2099" s="27">
        <v>4.5250000000000004</v>
      </c>
      <c r="EE2099" s="27">
        <v>4.5410000000000004</v>
      </c>
      <c r="EF2099" s="27">
        <v>4.6790000000000003</v>
      </c>
      <c r="EG2099" s="27">
        <v>4.8090000000000002</v>
      </c>
      <c r="EH2099" s="27">
        <v>4.8540000000000001</v>
      </c>
      <c r="EI2099" s="27">
        <v>4.7039999999999997</v>
      </c>
      <c r="EJ2099" s="27">
        <v>4.4889999999999999</v>
      </c>
      <c r="EK2099" s="27">
        <v>4.1970000000000001</v>
      </c>
      <c r="EL2099" s="27">
        <v>4.1420000000000003</v>
      </c>
      <c r="EM2099" s="27">
        <v>4.1769999999999996</v>
      </c>
      <c r="EN2099" s="27">
        <v>4.2220000000000004</v>
      </c>
      <c r="EO2099" s="27">
        <v>4.2569999999999997</v>
      </c>
      <c r="EP2099" s="27">
        <v>4.2590000000000003</v>
      </c>
      <c r="EQ2099" s="27">
        <v>4.2670000000000003</v>
      </c>
      <c r="ER2099" s="27">
        <v>4.3769999999999998</v>
      </c>
      <c r="ES2099" s="27">
        <v>4.5119999999999996</v>
      </c>
      <c r="ET2099" s="27">
        <v>4.5720000000000001</v>
      </c>
      <c r="EU2099" s="27">
        <v>4.452</v>
      </c>
      <c r="EV2099" s="27">
        <v>4.3129999999999997</v>
      </c>
      <c r="EW2099" s="27">
        <v>4.1429999999999998</v>
      </c>
      <c r="EX2099" s="27">
        <v>4.1130000000000004</v>
      </c>
      <c r="EY2099" s="27">
        <v>4.1719999999999997</v>
      </c>
      <c r="EZ2099" s="27">
        <v>4.2370000000000001</v>
      </c>
      <c r="FA2099" s="27">
        <v>4.282</v>
      </c>
      <c r="FB2099" s="27">
        <v>4.2990000000000004</v>
      </c>
      <c r="FC2099" s="27">
        <v>4.3319999999999999</v>
      </c>
      <c r="FD2099" s="27">
        <v>4.4420000000000002</v>
      </c>
      <c r="FE2099" s="27">
        <v>4.577</v>
      </c>
      <c r="FF2099" s="27">
        <v>4.5919999999999996</v>
      </c>
      <c r="FG2099" s="27">
        <v>4.4720000000000004</v>
      </c>
      <c r="FH2099" s="27">
        <v>4.3330000000000002</v>
      </c>
      <c r="FI2099" s="27">
        <v>4.1630000000000003</v>
      </c>
      <c r="FJ2099" s="27">
        <v>4.133</v>
      </c>
      <c r="FK2099" s="27">
        <v>4.1920000000000002</v>
      </c>
      <c r="FL2099" s="27">
        <v>4.2569999999999997</v>
      </c>
      <c r="FM2099" s="27">
        <v>4.3019999999999996</v>
      </c>
      <c r="FN2099" s="27">
        <v>4.319</v>
      </c>
      <c r="FO2099" s="27">
        <v>4.3520000000000003</v>
      </c>
      <c r="FP2099" s="27">
        <v>4.4619999999999997</v>
      </c>
      <c r="FQ2099" s="27">
        <v>4.5970000000000004</v>
      </c>
      <c r="FR2099" s="27">
        <v>4.6219999999999999</v>
      </c>
      <c r="FS2099" s="27">
        <v>4.5019999999999998</v>
      </c>
      <c r="FT2099" s="27">
        <v>4.3630000000000004</v>
      </c>
      <c r="FU2099" s="27">
        <v>4.1929999999999996</v>
      </c>
      <c r="FV2099" s="27">
        <v>4.1630000000000003</v>
      </c>
      <c r="FW2099" s="27">
        <v>4.2220000000000004</v>
      </c>
      <c r="FX2099" s="27">
        <v>4.2869999999999999</v>
      </c>
      <c r="FY2099" s="27">
        <v>4.3319999999999999</v>
      </c>
      <c r="FZ2099" s="27">
        <v>4.3490000000000002</v>
      </c>
      <c r="GA2099" s="27">
        <v>4.3819999999999997</v>
      </c>
      <c r="GB2099" s="27">
        <v>4.492</v>
      </c>
      <c r="GC2099" s="27">
        <v>4.6269999999999998</v>
      </c>
      <c r="GD2099" s="27">
        <v>4.6619999999999999</v>
      </c>
      <c r="GE2099" s="27">
        <v>4.5419999999999998</v>
      </c>
      <c r="GF2099" s="27">
        <v>4.4029999999999996</v>
      </c>
      <c r="GG2099" s="27">
        <v>4.2329999999999997</v>
      </c>
      <c r="GH2099" s="27">
        <v>4.2030000000000003</v>
      </c>
      <c r="GI2099" s="27"/>
      <c r="GJ2099" s="27"/>
      <c r="GK2099" s="27"/>
      <c r="GL2099" s="27"/>
      <c r="GM2099" s="27"/>
      <c r="GN2099" s="27"/>
      <c r="GO2099" s="27"/>
      <c r="GP2099" s="27"/>
      <c r="GQ2099" s="27"/>
    </row>
    <row r="2100" spans="1:199" customFormat="1" x14ac:dyDescent="0.2">
      <c r="A2100">
        <f t="shared" si="498"/>
        <v>5</v>
      </c>
      <c r="B2100">
        <f t="shared" si="499"/>
        <v>5</v>
      </c>
      <c r="C2100" s="1">
        <v>37015</v>
      </c>
      <c r="D2100">
        <f t="shared" si="500"/>
        <v>5</v>
      </c>
      <c r="E2100">
        <f t="shared" si="501"/>
        <v>2001</v>
      </c>
      <c r="F2100" s="17">
        <f t="shared" si="503"/>
        <v>0.3633999999999995</v>
      </c>
      <c r="G2100" s="16">
        <f t="shared" si="491"/>
        <v>-0.26324999999999932</v>
      </c>
      <c r="H2100" s="16">
        <f t="shared" si="492"/>
        <v>-3.9166666666666572E-2</v>
      </c>
      <c r="I2100" s="16">
        <f t="shared" si="493"/>
        <v>-0.30241666666666589</v>
      </c>
      <c r="J2100" s="7">
        <f>VLOOKUP(C2100,'Nymex hist.'!A:B,2,0)</f>
        <v>4.49</v>
      </c>
      <c r="K2100" s="11">
        <f t="shared" si="502"/>
        <v>4.6128</v>
      </c>
      <c r="L2100" s="11">
        <f t="shared" si="504"/>
        <v>4.9761999999999995</v>
      </c>
      <c r="M2100" s="9">
        <f t="shared" si="494"/>
        <v>4.6402499999999991</v>
      </c>
      <c r="N2100" s="9">
        <f t="shared" si="495"/>
        <v>4.3769999999999998</v>
      </c>
      <c r="O2100" s="9">
        <f t="shared" si="496"/>
        <v>4.3378333333333332</v>
      </c>
      <c r="P2100" s="9">
        <f t="shared" si="497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x14ac:dyDescent="0.2">
      <c r="A2101">
        <f t="shared" si="498"/>
        <v>1</v>
      </c>
      <c r="B2101">
        <f t="shared" si="499"/>
        <v>5</v>
      </c>
      <c r="C2101" s="1">
        <v>37018</v>
      </c>
      <c r="D2101">
        <f t="shared" si="500"/>
        <v>5</v>
      </c>
      <c r="E2101">
        <f t="shared" si="501"/>
        <v>2001</v>
      </c>
      <c r="F2101" s="17">
        <f t="shared" si="503"/>
        <v>0.38739999999999952</v>
      </c>
      <c r="G2101" s="16">
        <f t="shared" si="491"/>
        <v>-0.20766666666666733</v>
      </c>
      <c r="H2101" s="16">
        <f t="shared" si="492"/>
        <v>-2.4249999999999439E-2</v>
      </c>
      <c r="I2101" s="16">
        <f t="shared" si="493"/>
        <v>-0.23191666666666677</v>
      </c>
      <c r="J2101" s="7">
        <f>VLOOKUP(C2101,'Nymex hist.'!A:B,2,0)</f>
        <v>4.2389999999999999</v>
      </c>
      <c r="K2101" s="11">
        <f t="shared" si="502"/>
        <v>4.3666</v>
      </c>
      <c r="L2101" s="11">
        <f t="shared" si="504"/>
        <v>4.7539999999999996</v>
      </c>
      <c r="M2101" s="9">
        <f t="shared" si="494"/>
        <v>4.4658333333333342</v>
      </c>
      <c r="N2101" s="9">
        <f t="shared" si="495"/>
        <v>4.2581666666666669</v>
      </c>
      <c r="O2101" s="9">
        <f t="shared" si="496"/>
        <v>4.2339166666666674</v>
      </c>
      <c r="P2101" s="9">
        <f t="shared" si="497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x14ac:dyDescent="0.2">
      <c r="A2102">
        <f t="shared" si="498"/>
        <v>2</v>
      </c>
      <c r="B2102">
        <f t="shared" si="499"/>
        <v>5</v>
      </c>
      <c r="C2102" s="1">
        <v>37019</v>
      </c>
      <c r="D2102">
        <f t="shared" si="500"/>
        <v>5</v>
      </c>
      <c r="E2102">
        <f t="shared" si="501"/>
        <v>2001</v>
      </c>
      <c r="F2102" s="17">
        <f t="shared" si="503"/>
        <v>0.371999999999999</v>
      </c>
      <c r="G2102" s="16">
        <f t="shared" si="491"/>
        <v>-0.22000000000000064</v>
      </c>
      <c r="H2102" s="16">
        <f t="shared" si="492"/>
        <v>-8.2499999999994245E-3</v>
      </c>
      <c r="I2102" s="16">
        <f t="shared" si="493"/>
        <v>-0.22825000000000006</v>
      </c>
      <c r="J2102" s="7">
        <f>VLOOKUP(C2102,'Nymex hist.'!A:B,2,0)</f>
        <v>4.2789999999999999</v>
      </c>
      <c r="K2102" s="11">
        <f t="shared" si="502"/>
        <v>4.4010000000000007</v>
      </c>
      <c r="L2102" s="11">
        <f t="shared" si="504"/>
        <v>4.7729999999999997</v>
      </c>
      <c r="M2102" s="9">
        <f t="shared" si="494"/>
        <v>4.46875</v>
      </c>
      <c r="N2102" s="9">
        <f t="shared" si="495"/>
        <v>4.2487499999999994</v>
      </c>
      <c r="O2102" s="9">
        <f t="shared" si="496"/>
        <v>4.2404999999999999</v>
      </c>
      <c r="P2102" s="9">
        <f t="shared" si="497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x14ac:dyDescent="0.2">
      <c r="A2103">
        <f t="shared" si="498"/>
        <v>3</v>
      </c>
      <c r="B2103">
        <f t="shared" si="499"/>
        <v>5</v>
      </c>
      <c r="C2103" s="1">
        <v>37020</v>
      </c>
      <c r="D2103">
        <f t="shared" si="500"/>
        <v>5</v>
      </c>
      <c r="E2103">
        <f t="shared" si="501"/>
        <v>2001</v>
      </c>
      <c r="F2103" s="17">
        <f t="shared" si="503"/>
        <v>0.35019999999999918</v>
      </c>
      <c r="G2103" s="16">
        <f t="shared" si="491"/>
        <v>-0.20266666666666655</v>
      </c>
      <c r="H2103" s="16">
        <f t="shared" si="492"/>
        <v>1.0749999999999815E-2</v>
      </c>
      <c r="I2103" s="16">
        <f t="shared" si="493"/>
        <v>-0.19191666666666674</v>
      </c>
      <c r="J2103" s="7">
        <f>VLOOKUP(C2103,'Nymex hist.'!A:B,2,0)</f>
        <v>4.202</v>
      </c>
      <c r="K2103" s="11">
        <f t="shared" si="502"/>
        <v>4.3173999999999992</v>
      </c>
      <c r="L2103" s="11">
        <f t="shared" si="504"/>
        <v>4.6675999999999984</v>
      </c>
      <c r="M2103" s="9">
        <f t="shared" si="494"/>
        <v>4.3702500000000004</v>
      </c>
      <c r="N2103" s="9">
        <f t="shared" si="495"/>
        <v>4.1675833333333339</v>
      </c>
      <c r="O2103" s="9">
        <f t="shared" si="496"/>
        <v>4.1783333333333337</v>
      </c>
      <c r="P2103" s="9">
        <f t="shared" si="497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">
      <c r="A2104" s="31">
        <f t="shared" si="498"/>
        <v>4</v>
      </c>
      <c r="B2104" s="31">
        <f t="shared" si="499"/>
        <v>5</v>
      </c>
      <c r="C2104" s="1">
        <v>37021</v>
      </c>
      <c r="D2104">
        <f t="shared" si="500"/>
        <v>5</v>
      </c>
      <c r="E2104">
        <f t="shared" si="501"/>
        <v>2001</v>
      </c>
      <c r="F2104" s="19">
        <f t="shared" si="503"/>
        <v>0.28759999999999852</v>
      </c>
      <c r="G2104" s="19">
        <f t="shared" si="491"/>
        <v>-0.22891666666666577</v>
      </c>
      <c r="H2104" s="19">
        <f t="shared" si="492"/>
        <v>1.5999999999999126E-2</v>
      </c>
      <c r="I2104" s="19">
        <f t="shared" si="493"/>
        <v>-0.21291666666666664</v>
      </c>
      <c r="J2104" s="21">
        <f>VLOOKUP(C2104,'Nymex hist.'!A:B,2,0)</f>
        <v>4.3479999999999999</v>
      </c>
      <c r="K2104" s="21">
        <f t="shared" si="502"/>
        <v>4.4516000000000009</v>
      </c>
      <c r="L2104" s="21">
        <f t="shared" si="504"/>
        <v>4.7391999999999994</v>
      </c>
      <c r="M2104" s="21">
        <f t="shared" si="494"/>
        <v>4.3955000000000002</v>
      </c>
      <c r="N2104" s="21">
        <f t="shared" si="495"/>
        <v>4.1665833333333344</v>
      </c>
      <c r="O2104" s="21">
        <f t="shared" si="496"/>
        <v>4.1825833333333335</v>
      </c>
      <c r="P2104" s="21">
        <f t="shared" si="497"/>
        <v>4.202583333333334</v>
      </c>
      <c r="R2104" s="8">
        <v>37021</v>
      </c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9"/>
      <c r="AK2104" s="27"/>
      <c r="AL2104" s="27"/>
      <c r="AM2104" s="27"/>
      <c r="AN2104" s="27"/>
      <c r="AO2104" s="27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7"/>
      <c r="BC2104" s="27"/>
      <c r="BD2104" s="27"/>
      <c r="BE2104" s="27"/>
      <c r="BF2104" s="27"/>
      <c r="BG2104" s="27"/>
      <c r="BH2104" s="27"/>
      <c r="BI2104" s="27"/>
      <c r="BJ2104" s="27"/>
      <c r="BK2104" s="27"/>
      <c r="BL2104" s="27"/>
      <c r="BM2104" s="27"/>
      <c r="BN2104" s="27"/>
      <c r="BO2104" s="27"/>
      <c r="BP2104" s="27"/>
      <c r="BQ2104" s="27"/>
      <c r="BR2104" s="27"/>
      <c r="BS2104" s="27"/>
      <c r="BT2104" s="27"/>
      <c r="BU2104" s="27"/>
      <c r="BV2104" s="27"/>
      <c r="BW2104" s="27"/>
      <c r="BX2104" s="27"/>
      <c r="BY2104" s="27"/>
      <c r="BZ2104" s="27"/>
      <c r="CA2104" s="27"/>
      <c r="CB2104" s="27"/>
      <c r="CC2104" s="27"/>
      <c r="CD2104" s="27"/>
      <c r="CE2104" s="27"/>
      <c r="CF2104" s="27"/>
      <c r="CG2104" s="27"/>
      <c r="CH2104" s="27"/>
      <c r="CI2104" s="27"/>
      <c r="CJ2104" s="27"/>
      <c r="CK2104" s="27"/>
      <c r="CL2104" s="27"/>
      <c r="CM2104" s="27"/>
      <c r="CN2104" s="27"/>
      <c r="CO2104" s="27"/>
      <c r="CP2104" s="27"/>
      <c r="CQ2104" s="27"/>
      <c r="CR2104" s="27"/>
      <c r="CS2104" s="27"/>
      <c r="CT2104" s="27"/>
      <c r="CU2104" s="27"/>
      <c r="CV2104" s="27"/>
      <c r="CW2104" s="27"/>
      <c r="CX2104" s="27"/>
      <c r="CY2104" s="27"/>
      <c r="CZ2104" s="27"/>
      <c r="DA2104" s="27"/>
      <c r="DB2104" s="27"/>
      <c r="DC2104" s="27"/>
      <c r="DD2104" s="27"/>
      <c r="DE2104" s="27"/>
      <c r="DF2104" s="27"/>
      <c r="DG2104" s="27"/>
      <c r="DH2104" s="27"/>
      <c r="DI2104" s="27"/>
      <c r="DJ2104" s="27"/>
      <c r="DK2104" s="27"/>
      <c r="DL2104" s="27"/>
      <c r="DM2104" s="27"/>
      <c r="DN2104" s="27"/>
      <c r="DO2104" s="27">
        <v>4.3479999999999999</v>
      </c>
      <c r="DP2104" s="27">
        <v>4.4139999999999997</v>
      </c>
      <c r="DQ2104" s="27">
        <v>4.4770000000000003</v>
      </c>
      <c r="DR2104" s="27">
        <v>4.4969999999999999</v>
      </c>
      <c r="DS2104" s="27">
        <v>4.5220000000000002</v>
      </c>
      <c r="DT2104" s="27">
        <v>4.6769999999999996</v>
      </c>
      <c r="DU2104" s="27">
        <v>4.827</v>
      </c>
      <c r="DV2104" s="27">
        <v>4.8819999999999997</v>
      </c>
      <c r="DW2104" s="27">
        <v>4.7519999999999998</v>
      </c>
      <c r="DX2104" s="27">
        <v>4.5579999999999998</v>
      </c>
      <c r="DY2104" s="27">
        <v>4.2300000000000004</v>
      </c>
      <c r="DZ2104" s="27">
        <v>4.1500000000000004</v>
      </c>
      <c r="EA2104" s="27">
        <v>4.1920000000000002</v>
      </c>
      <c r="EB2104" s="27">
        <v>4.242</v>
      </c>
      <c r="EC2104" s="27">
        <v>4.25</v>
      </c>
      <c r="ED2104" s="27">
        <v>4.2549999999999999</v>
      </c>
      <c r="EE2104" s="27">
        <v>4.2750000000000004</v>
      </c>
      <c r="EF2104" s="27">
        <v>4.415</v>
      </c>
      <c r="EG2104" s="27">
        <v>4.5449999999999999</v>
      </c>
      <c r="EH2104" s="27">
        <v>4.5949999999999998</v>
      </c>
      <c r="EI2104" s="27">
        <v>4.45</v>
      </c>
      <c r="EJ2104" s="27">
        <v>4.2619999999999996</v>
      </c>
      <c r="EK2104" s="27">
        <v>3.9620000000000002</v>
      </c>
      <c r="EL2104" s="27">
        <v>3.927</v>
      </c>
      <c r="EM2104" s="27">
        <v>3.9670000000000001</v>
      </c>
      <c r="EN2104" s="27">
        <v>4.0170000000000003</v>
      </c>
      <c r="EO2104" s="27">
        <v>4.0670000000000002</v>
      </c>
      <c r="EP2104" s="27">
        <v>4.0869999999999997</v>
      </c>
      <c r="EQ2104" s="27">
        <v>4.1020000000000003</v>
      </c>
      <c r="ER2104" s="27">
        <v>4.2140000000000004</v>
      </c>
      <c r="ES2104" s="27">
        <v>4.3490000000000002</v>
      </c>
      <c r="ET2104" s="27">
        <v>4.407</v>
      </c>
      <c r="EU2104" s="27">
        <v>4.2869999999999999</v>
      </c>
      <c r="EV2104" s="27">
        <v>4.1479999999999997</v>
      </c>
      <c r="EW2104" s="27">
        <v>3.9780000000000002</v>
      </c>
      <c r="EX2104" s="27">
        <v>3.948</v>
      </c>
      <c r="EY2104" s="27">
        <v>4.0119999999999996</v>
      </c>
      <c r="EZ2104" s="27">
        <v>4.0819999999999999</v>
      </c>
      <c r="FA2104" s="27">
        <v>4.1420000000000003</v>
      </c>
      <c r="FB2104" s="27">
        <v>4.1769999999999996</v>
      </c>
      <c r="FC2104" s="27">
        <v>4.2169999999999996</v>
      </c>
      <c r="FD2104" s="27">
        <v>4.3289999999999997</v>
      </c>
      <c r="FE2104" s="27">
        <v>4.4640000000000004</v>
      </c>
      <c r="FF2104" s="27">
        <v>4.4269999999999996</v>
      </c>
      <c r="FG2104" s="27">
        <v>4.3070000000000004</v>
      </c>
      <c r="FH2104" s="27">
        <v>4.1680000000000001</v>
      </c>
      <c r="FI2104" s="27">
        <v>3.9980000000000002</v>
      </c>
      <c r="FJ2104" s="27">
        <v>3.968</v>
      </c>
      <c r="FK2104" s="27">
        <v>4.032</v>
      </c>
      <c r="FL2104" s="27">
        <v>4.1020000000000003</v>
      </c>
      <c r="FM2104" s="27">
        <v>4.1619999999999999</v>
      </c>
      <c r="FN2104" s="27">
        <v>4.1970000000000001</v>
      </c>
      <c r="FO2104" s="27">
        <v>4.2370000000000001</v>
      </c>
      <c r="FP2104" s="27">
        <v>4.3490000000000002</v>
      </c>
      <c r="FQ2104" s="27">
        <v>4.484</v>
      </c>
      <c r="FR2104" s="27">
        <v>4.4569999999999999</v>
      </c>
      <c r="FS2104" s="27">
        <v>4.3369999999999997</v>
      </c>
      <c r="FT2104" s="27">
        <v>4.1980000000000004</v>
      </c>
      <c r="FU2104" s="27">
        <v>4.0279999999999996</v>
      </c>
      <c r="FV2104" s="27">
        <v>3.9980000000000002</v>
      </c>
      <c r="FW2104" s="27">
        <v>4.0620000000000003</v>
      </c>
      <c r="FX2104" s="27">
        <v>4.1319999999999997</v>
      </c>
      <c r="FY2104" s="27">
        <v>4.1920000000000002</v>
      </c>
      <c r="FZ2104" s="27">
        <v>4.2270000000000003</v>
      </c>
      <c r="GA2104" s="27">
        <v>4.2670000000000003</v>
      </c>
      <c r="GB2104" s="27">
        <v>4.3789999999999996</v>
      </c>
      <c r="GC2104" s="27">
        <v>4.5140000000000002</v>
      </c>
      <c r="GD2104" s="27">
        <v>4.4969999999999999</v>
      </c>
      <c r="GE2104" s="27">
        <v>4.3769999999999998</v>
      </c>
      <c r="GF2104" s="27">
        <v>4.2380000000000004</v>
      </c>
      <c r="GG2104" s="27">
        <v>4.0679999999999996</v>
      </c>
      <c r="GH2104" s="27">
        <v>4.0380000000000003</v>
      </c>
      <c r="GI2104" s="27"/>
      <c r="GJ2104" s="27"/>
      <c r="GK2104" s="27"/>
      <c r="GL2104" s="27"/>
      <c r="GM2104" s="27"/>
      <c r="GN2104" s="27"/>
      <c r="GO2104" s="27"/>
      <c r="GP2104" s="27"/>
      <c r="GQ2104" s="27"/>
    </row>
    <row r="2105" spans="1:199" customFormat="1" x14ac:dyDescent="0.2">
      <c r="A2105">
        <f t="shared" si="498"/>
        <v>5</v>
      </c>
      <c r="B2105">
        <f t="shared" si="499"/>
        <v>5</v>
      </c>
      <c r="C2105" s="1">
        <v>37022</v>
      </c>
      <c r="D2105">
        <f t="shared" si="500"/>
        <v>5</v>
      </c>
      <c r="E2105">
        <f t="shared" si="501"/>
        <v>2001</v>
      </c>
      <c r="F2105" s="17">
        <f t="shared" si="503"/>
        <v>0.32779999999999898</v>
      </c>
      <c r="G2105" s="16">
        <f t="shared" si="491"/>
        <v>-0.26558333333333373</v>
      </c>
      <c r="H2105" s="16">
        <f t="shared" si="492"/>
        <v>5.8333333333315807E-4</v>
      </c>
      <c r="I2105" s="16">
        <f t="shared" si="493"/>
        <v>-0.26500000000000057</v>
      </c>
      <c r="J2105" s="7">
        <f>VLOOKUP(C2105,'Nymex hist.'!A:B,2,0)</f>
        <v>4.2779999999999996</v>
      </c>
      <c r="K2105" s="11">
        <f t="shared" si="502"/>
        <v>4.3886000000000003</v>
      </c>
      <c r="L2105" s="11">
        <f t="shared" si="504"/>
        <v>4.7163999999999993</v>
      </c>
      <c r="M2105" s="9">
        <f t="shared" si="494"/>
        <v>4.3929166666666672</v>
      </c>
      <c r="N2105" s="9">
        <f t="shared" si="495"/>
        <v>4.1273333333333335</v>
      </c>
      <c r="O2105" s="9">
        <f t="shared" si="496"/>
        <v>4.1279166666666667</v>
      </c>
      <c r="P2105" s="9">
        <f t="shared" si="497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x14ac:dyDescent="0.2">
      <c r="A2106">
        <f t="shared" si="498"/>
        <v>1</v>
      </c>
      <c r="B2106">
        <f t="shared" si="499"/>
        <v>5</v>
      </c>
      <c r="C2106" s="1">
        <v>37025</v>
      </c>
      <c r="D2106">
        <f t="shared" si="500"/>
        <v>5</v>
      </c>
      <c r="E2106">
        <f t="shared" si="501"/>
        <v>2001</v>
      </c>
      <c r="F2106" s="17">
        <f t="shared" si="503"/>
        <v>0.30279999999999951</v>
      </c>
      <c r="G2106" s="16">
        <f t="shared" si="491"/>
        <v>-0.2849166666666676</v>
      </c>
      <c r="H2106" s="16">
        <f t="shared" si="492"/>
        <v>-2.0166666666665556E-2</v>
      </c>
      <c r="I2106" s="16">
        <f t="shared" si="493"/>
        <v>-0.30508333333333315</v>
      </c>
      <c r="J2106" s="7">
        <f>VLOOKUP(C2106,'Nymex hist.'!A:B,2,0)</f>
        <v>4.3940000000000001</v>
      </c>
      <c r="K2106" s="11">
        <f t="shared" si="502"/>
        <v>4.4985999999999997</v>
      </c>
      <c r="L2106" s="11">
        <f t="shared" si="504"/>
        <v>4.8013999999999992</v>
      </c>
      <c r="M2106" s="9">
        <f t="shared" si="494"/>
        <v>4.4597499999999997</v>
      </c>
      <c r="N2106" s="9">
        <f t="shared" si="495"/>
        <v>4.1748333333333321</v>
      </c>
      <c r="O2106" s="9">
        <f t="shared" si="496"/>
        <v>4.1546666666666665</v>
      </c>
      <c r="P2106" s="9">
        <f t="shared" si="497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x14ac:dyDescent="0.2">
      <c r="A2107">
        <f t="shared" si="498"/>
        <v>2</v>
      </c>
      <c r="B2107">
        <f t="shared" si="499"/>
        <v>5</v>
      </c>
      <c r="C2107" s="1">
        <v>37026</v>
      </c>
      <c r="D2107">
        <f t="shared" si="500"/>
        <v>5</v>
      </c>
      <c r="E2107">
        <f t="shared" si="501"/>
        <v>2001</v>
      </c>
      <c r="F2107" s="17">
        <f t="shared" si="503"/>
        <v>0.2911999999999999</v>
      </c>
      <c r="G2107" s="16">
        <f t="shared" si="491"/>
        <v>-0.36558333333333337</v>
      </c>
      <c r="H2107" s="16">
        <f t="shared" si="492"/>
        <v>-5.1249999999999574E-2</v>
      </c>
      <c r="I2107" s="16">
        <f t="shared" si="493"/>
        <v>-0.41683333333333294</v>
      </c>
      <c r="J2107" s="7">
        <f>VLOOKUP(C2107,'Nymex hist.'!A:B,2,0)</f>
        <v>4.6529999999999996</v>
      </c>
      <c r="K2107" s="11">
        <f t="shared" si="502"/>
        <v>4.7545999999999999</v>
      </c>
      <c r="L2107" s="11">
        <f t="shared" si="504"/>
        <v>5.0457999999999998</v>
      </c>
      <c r="M2107" s="9">
        <f t="shared" si="494"/>
        <v>4.6444999999999999</v>
      </c>
      <c r="N2107" s="9">
        <f t="shared" si="495"/>
        <v>4.2789166666666665</v>
      </c>
      <c r="O2107" s="9">
        <f t="shared" si="496"/>
        <v>4.2276666666666669</v>
      </c>
      <c r="P2107" s="9">
        <f t="shared" si="497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x14ac:dyDescent="0.2">
      <c r="A2108">
        <f t="shared" si="498"/>
        <v>3</v>
      </c>
      <c r="B2108">
        <f t="shared" si="499"/>
        <v>5</v>
      </c>
      <c r="C2108" s="1">
        <v>37027</v>
      </c>
      <c r="D2108">
        <f t="shared" si="500"/>
        <v>5</v>
      </c>
      <c r="E2108">
        <f t="shared" si="501"/>
        <v>2001</v>
      </c>
      <c r="F2108" s="17">
        <f t="shared" si="503"/>
        <v>0.35079999999999867</v>
      </c>
      <c r="G2108" s="16">
        <f t="shared" si="491"/>
        <v>-0.25350000000000161</v>
      </c>
      <c r="H2108" s="16">
        <f t="shared" si="492"/>
        <v>-2.2083333333332789E-2</v>
      </c>
      <c r="I2108" s="16">
        <f t="shared" si="493"/>
        <v>-0.2755833333333344</v>
      </c>
      <c r="J2108" s="7">
        <f>VLOOKUP(C2108,'Nymex hist.'!A:B,2,0)</f>
        <v>4.298</v>
      </c>
      <c r="K2108" s="11">
        <f t="shared" si="502"/>
        <v>4.4242000000000008</v>
      </c>
      <c r="L2108" s="11">
        <f t="shared" si="504"/>
        <v>4.7749999999999995</v>
      </c>
      <c r="M2108" s="9">
        <f t="shared" si="494"/>
        <v>4.4528333333333343</v>
      </c>
      <c r="N2108" s="9">
        <f t="shared" si="495"/>
        <v>4.1993333333333327</v>
      </c>
      <c r="O2108" s="9">
        <f t="shared" si="496"/>
        <v>4.1772499999999999</v>
      </c>
      <c r="P2108" s="9">
        <f t="shared" si="497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">
      <c r="A2109" s="31">
        <f t="shared" si="498"/>
        <v>4</v>
      </c>
      <c r="B2109" s="31">
        <f t="shared" si="499"/>
        <v>5</v>
      </c>
      <c r="C2109" s="1">
        <v>37028</v>
      </c>
      <c r="D2109">
        <f t="shared" si="500"/>
        <v>5</v>
      </c>
      <c r="E2109">
        <f t="shared" si="501"/>
        <v>2001</v>
      </c>
      <c r="F2109" s="19">
        <f t="shared" si="503"/>
        <v>0.36960000000000104</v>
      </c>
      <c r="G2109" s="19">
        <f t="shared" si="491"/>
        <v>-0.2333333333333325</v>
      </c>
      <c r="H2109" s="19">
        <f t="shared" si="492"/>
        <v>-1.3750000000000817E-2</v>
      </c>
      <c r="I2109" s="19">
        <f t="shared" si="493"/>
        <v>-0.24708333333333332</v>
      </c>
      <c r="J2109" s="21">
        <f>VLOOKUP(C2109,'Nymex hist.'!A:B,2,0)</f>
        <v>4.2480000000000002</v>
      </c>
      <c r="K2109" s="21">
        <f t="shared" si="502"/>
        <v>4.3773999999999997</v>
      </c>
      <c r="L2109" s="21">
        <f t="shared" si="504"/>
        <v>4.7470000000000008</v>
      </c>
      <c r="M2109" s="21">
        <f t="shared" si="494"/>
        <v>4.4478333333333326</v>
      </c>
      <c r="N2109" s="21">
        <f t="shared" si="495"/>
        <v>4.2145000000000001</v>
      </c>
      <c r="O2109" s="21">
        <f t="shared" si="496"/>
        <v>4.2007499999999993</v>
      </c>
      <c r="P2109" s="21">
        <f t="shared" si="497"/>
        <v>4.2307500000000005</v>
      </c>
      <c r="R2109" s="8">
        <v>37028</v>
      </c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9"/>
      <c r="AK2109" s="27"/>
      <c r="AL2109" s="27"/>
      <c r="AM2109" s="27"/>
      <c r="AN2109" s="27"/>
      <c r="AO2109" s="27"/>
      <c r="AP2109" s="27"/>
      <c r="AQ2109" s="27"/>
      <c r="AR2109" s="27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7"/>
      <c r="BC2109" s="27"/>
      <c r="BD2109" s="27"/>
      <c r="BE2109" s="27"/>
      <c r="BF2109" s="27"/>
      <c r="BG2109" s="27"/>
      <c r="BH2109" s="27"/>
      <c r="BI2109" s="27"/>
      <c r="BJ2109" s="27"/>
      <c r="BK2109" s="27"/>
      <c r="BL2109" s="27"/>
      <c r="BM2109" s="27"/>
      <c r="BN2109" s="27"/>
      <c r="BO2109" s="27"/>
      <c r="BP2109" s="27"/>
      <c r="BQ2109" s="27"/>
      <c r="BR2109" s="27"/>
      <c r="BS2109" s="27"/>
      <c r="BT2109" s="27"/>
      <c r="BU2109" s="27"/>
      <c r="BV2109" s="27"/>
      <c r="BW2109" s="27"/>
      <c r="BX2109" s="27"/>
      <c r="BY2109" s="27"/>
      <c r="BZ2109" s="27"/>
      <c r="CA2109" s="27"/>
      <c r="CB2109" s="27"/>
      <c r="CC2109" s="27"/>
      <c r="CD2109" s="27"/>
      <c r="CE2109" s="27"/>
      <c r="CF2109" s="27"/>
      <c r="CG2109" s="27"/>
      <c r="CH2109" s="27"/>
      <c r="CI2109" s="27"/>
      <c r="CJ2109" s="27"/>
      <c r="CK2109" s="27"/>
      <c r="CL2109" s="27"/>
      <c r="CM2109" s="27"/>
      <c r="CN2109" s="27"/>
      <c r="CO2109" s="27"/>
      <c r="CP2109" s="27"/>
      <c r="CQ2109" s="27"/>
      <c r="CR2109" s="27"/>
      <c r="CS2109" s="27"/>
      <c r="CT2109" s="27"/>
      <c r="CU2109" s="27"/>
      <c r="CV2109" s="27"/>
      <c r="CW2109" s="27"/>
      <c r="CX2109" s="27"/>
      <c r="CY2109" s="27"/>
      <c r="CZ2109" s="27"/>
      <c r="DA2109" s="27"/>
      <c r="DB2109" s="27"/>
      <c r="DC2109" s="27"/>
      <c r="DD2109" s="27"/>
      <c r="DE2109" s="27"/>
      <c r="DF2109" s="27"/>
      <c r="DG2109" s="27"/>
      <c r="DH2109" s="27"/>
      <c r="DI2109" s="27"/>
      <c r="DJ2109" s="27"/>
      <c r="DK2109" s="27"/>
      <c r="DL2109" s="27"/>
      <c r="DM2109" s="27"/>
      <c r="DN2109" s="27"/>
      <c r="DO2109" s="27">
        <v>4.2480000000000002</v>
      </c>
      <c r="DP2109" s="27">
        <v>4.327</v>
      </c>
      <c r="DQ2109" s="27">
        <v>4.407</v>
      </c>
      <c r="DR2109" s="27">
        <v>4.4349999999999996</v>
      </c>
      <c r="DS2109" s="27">
        <v>4.47</v>
      </c>
      <c r="DT2109" s="27">
        <v>4.6449999999999996</v>
      </c>
      <c r="DU2109" s="27">
        <v>4.8150000000000004</v>
      </c>
      <c r="DV2109" s="27">
        <v>4.8899999999999997</v>
      </c>
      <c r="DW2109" s="27">
        <v>4.78</v>
      </c>
      <c r="DX2109" s="27">
        <v>4.6050000000000004</v>
      </c>
      <c r="DY2109" s="27">
        <v>4.2729999999999997</v>
      </c>
      <c r="DZ2109" s="27">
        <v>4.2050000000000001</v>
      </c>
      <c r="EA2109" s="27">
        <v>4.2480000000000002</v>
      </c>
      <c r="EB2109" s="27">
        <v>4.298</v>
      </c>
      <c r="EC2109" s="27">
        <v>4.3179999999999996</v>
      </c>
      <c r="ED2109" s="27">
        <v>4.3280000000000003</v>
      </c>
      <c r="EE2109" s="27">
        <v>4.3380000000000001</v>
      </c>
      <c r="EF2109" s="27">
        <v>4.4829999999999997</v>
      </c>
      <c r="EG2109" s="27">
        <v>4.6079999999999997</v>
      </c>
      <c r="EH2109" s="27">
        <v>4.6630000000000003</v>
      </c>
      <c r="EI2109" s="27">
        <v>4.508</v>
      </c>
      <c r="EJ2109" s="27">
        <v>4.3330000000000002</v>
      </c>
      <c r="EK2109" s="27">
        <v>4.0330000000000004</v>
      </c>
      <c r="EL2109" s="27">
        <v>3.988</v>
      </c>
      <c r="EM2109" s="27">
        <v>4.01</v>
      </c>
      <c r="EN2109" s="27">
        <v>4.0419999999999998</v>
      </c>
      <c r="EO2109" s="27">
        <v>4.085</v>
      </c>
      <c r="EP2109" s="27">
        <v>4.1120000000000001</v>
      </c>
      <c r="EQ2109" s="27">
        <v>4.1379999999999999</v>
      </c>
      <c r="ER2109" s="27">
        <v>4.26</v>
      </c>
      <c r="ES2109" s="27">
        <v>4.4020000000000001</v>
      </c>
      <c r="ET2109" s="27">
        <v>4.452</v>
      </c>
      <c r="EU2109" s="27">
        <v>4.3319999999999999</v>
      </c>
      <c r="EV2109" s="27">
        <v>4.1820000000000004</v>
      </c>
      <c r="EW2109" s="27">
        <v>3.992</v>
      </c>
      <c r="EX2109" s="27">
        <v>3.9620000000000002</v>
      </c>
      <c r="EY2109" s="27">
        <v>4.04</v>
      </c>
      <c r="EZ2109" s="27">
        <v>4.0869999999999997</v>
      </c>
      <c r="FA2109" s="27">
        <v>4.1399999999999997</v>
      </c>
      <c r="FB2109" s="27">
        <v>4.1719999999999997</v>
      </c>
      <c r="FC2109" s="27">
        <v>4.2080000000000002</v>
      </c>
      <c r="FD2109" s="27">
        <v>4.3499999999999996</v>
      </c>
      <c r="FE2109" s="27">
        <v>4.492</v>
      </c>
      <c r="FF2109" s="27">
        <v>4.4820000000000002</v>
      </c>
      <c r="FG2109" s="27">
        <v>4.3620000000000001</v>
      </c>
      <c r="FH2109" s="27">
        <v>4.2119999999999997</v>
      </c>
      <c r="FI2109" s="27">
        <v>4.0220000000000002</v>
      </c>
      <c r="FJ2109" s="27">
        <v>3.992</v>
      </c>
      <c r="FK2109" s="27">
        <v>4.07</v>
      </c>
      <c r="FL2109" s="27">
        <v>4.117</v>
      </c>
      <c r="FM2109" s="27">
        <v>4.17</v>
      </c>
      <c r="FN2109" s="27">
        <v>4.202</v>
      </c>
      <c r="FO2109" s="27">
        <v>4.2380000000000004</v>
      </c>
      <c r="FP2109" s="27">
        <v>4.38</v>
      </c>
      <c r="FQ2109" s="27">
        <v>4.5220000000000002</v>
      </c>
      <c r="FR2109" s="27">
        <v>4.5220000000000002</v>
      </c>
      <c r="FS2109" s="27">
        <v>4.4020000000000001</v>
      </c>
      <c r="FT2109" s="27">
        <v>4.2519999999999998</v>
      </c>
      <c r="FU2109" s="27">
        <v>4.0620000000000003</v>
      </c>
      <c r="FV2109" s="27">
        <v>4.032</v>
      </c>
      <c r="FW2109" s="27">
        <v>4.1100000000000003</v>
      </c>
      <c r="FX2109" s="27">
        <v>4.157</v>
      </c>
      <c r="FY2109" s="27">
        <v>4.21</v>
      </c>
      <c r="FZ2109" s="27">
        <v>4.242</v>
      </c>
      <c r="GA2109" s="27">
        <v>4.2779999999999996</v>
      </c>
      <c r="GB2109" s="27">
        <v>4.42</v>
      </c>
      <c r="GC2109" s="27">
        <v>4.5620000000000003</v>
      </c>
      <c r="GD2109" s="27">
        <v>4.5720000000000001</v>
      </c>
      <c r="GE2109" s="27">
        <v>4.452</v>
      </c>
      <c r="GF2109" s="27">
        <v>4.3019999999999996</v>
      </c>
      <c r="GG2109" s="27">
        <v>4.1120000000000001</v>
      </c>
      <c r="GH2109" s="27">
        <v>4.0819999999999999</v>
      </c>
      <c r="GI2109" s="27"/>
      <c r="GJ2109" s="27"/>
      <c r="GK2109" s="27"/>
      <c r="GL2109" s="27"/>
      <c r="GM2109" s="27"/>
      <c r="GN2109" s="27"/>
      <c r="GO2109" s="27"/>
      <c r="GP2109" s="27"/>
      <c r="GQ2109" s="27"/>
    </row>
    <row r="2110" spans="1:199" customFormat="1" x14ac:dyDescent="0.2">
      <c r="A2110">
        <f t="shared" si="498"/>
        <v>5</v>
      </c>
      <c r="B2110">
        <f t="shared" si="499"/>
        <v>5</v>
      </c>
      <c r="C2110" s="1">
        <v>37029</v>
      </c>
      <c r="D2110">
        <f t="shared" si="500"/>
        <v>5</v>
      </c>
      <c r="E2110">
        <f t="shared" si="501"/>
        <v>2001</v>
      </c>
      <c r="F2110" s="17">
        <f t="shared" si="503"/>
        <v>0.36479999999999979</v>
      </c>
      <c r="G2110" s="16">
        <f t="shared" si="491"/>
        <v>-0.2165000000000008</v>
      </c>
      <c r="H2110" s="16">
        <f t="shared" si="492"/>
        <v>-1.3166666666667659E-2</v>
      </c>
      <c r="I2110" s="16">
        <f t="shared" si="493"/>
        <v>-0.22966666666666846</v>
      </c>
      <c r="J2110" s="7">
        <f>VLOOKUP(C2110,'Nymex hist.'!A:B,2,0)</f>
        <v>4.2910000000000004</v>
      </c>
      <c r="K2110" s="11">
        <f t="shared" si="502"/>
        <v>4.4164000000000003</v>
      </c>
      <c r="L2110" s="11">
        <f t="shared" si="504"/>
        <v>4.7812000000000001</v>
      </c>
      <c r="M2110" s="9">
        <f t="shared" si="494"/>
        <v>4.4853333333333341</v>
      </c>
      <c r="N2110" s="9">
        <f t="shared" si="495"/>
        <v>4.2688333333333333</v>
      </c>
      <c r="O2110" s="9">
        <f t="shared" si="496"/>
        <v>4.2556666666666656</v>
      </c>
      <c r="P2110" s="9">
        <f t="shared" si="497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x14ac:dyDescent="0.2">
      <c r="A2111">
        <f t="shared" si="498"/>
        <v>1</v>
      </c>
      <c r="B2111">
        <f t="shared" si="499"/>
        <v>5</v>
      </c>
      <c r="C2111" s="1">
        <v>37032</v>
      </c>
      <c r="D2111">
        <f t="shared" si="500"/>
        <v>5</v>
      </c>
      <c r="E2111">
        <f t="shared" si="501"/>
        <v>2001</v>
      </c>
      <c r="F2111" s="17">
        <f t="shared" si="503"/>
        <v>0.38939999999999841</v>
      </c>
      <c r="G2111" s="16">
        <f t="shared" si="491"/>
        <v>-0.15391666666666648</v>
      </c>
      <c r="H2111" s="16">
        <f t="shared" si="492"/>
        <v>3.5833333333341599E-3</v>
      </c>
      <c r="I2111" s="16">
        <f t="shared" si="493"/>
        <v>-0.15033333333333232</v>
      </c>
      <c r="J2111" s="7">
        <f>VLOOKUP(C2111,'Nymex hist.'!A:B,2,0)</f>
        <v>4.1130000000000004</v>
      </c>
      <c r="K2111" s="11">
        <f t="shared" ref="K2111:K2142" si="505">AVERAGE(DM2111:DS2111)</f>
        <v>4.2458000000000009</v>
      </c>
      <c r="L2111" s="11">
        <f t="shared" si="504"/>
        <v>4.6351999999999993</v>
      </c>
      <c r="M2111" s="9">
        <f t="shared" si="494"/>
        <v>4.3625833333333324</v>
      </c>
      <c r="N2111" s="9">
        <f t="shared" si="495"/>
        <v>4.2086666666666659</v>
      </c>
      <c r="O2111" s="9">
        <f t="shared" si="496"/>
        <v>4.21225</v>
      </c>
      <c r="P2111" s="9">
        <f t="shared" si="497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x14ac:dyDescent="0.2">
      <c r="A2112">
        <f t="shared" si="498"/>
        <v>2</v>
      </c>
      <c r="B2112">
        <f t="shared" si="499"/>
        <v>5</v>
      </c>
      <c r="C2112" s="1">
        <v>37033</v>
      </c>
      <c r="D2112">
        <f t="shared" si="500"/>
        <v>5</v>
      </c>
      <c r="E2112">
        <f t="shared" si="501"/>
        <v>2001</v>
      </c>
      <c r="F2112" s="17">
        <f t="shared" si="503"/>
        <v>0.38020000000000032</v>
      </c>
      <c r="G2112" s="16">
        <f t="shared" si="491"/>
        <v>-0.15983333333333238</v>
      </c>
      <c r="H2112" s="16">
        <f t="shared" si="492"/>
        <v>9.1666666666689878E-4</v>
      </c>
      <c r="I2112" s="16">
        <f t="shared" si="493"/>
        <v>-0.15891666666666548</v>
      </c>
      <c r="J2112" s="7">
        <f>VLOOKUP(C2112,'Nymex hist.'!A:B,2,0)</f>
        <v>4.1230000000000002</v>
      </c>
      <c r="K2112" s="11">
        <f t="shared" si="505"/>
        <v>4.2355999999999998</v>
      </c>
      <c r="L2112" s="11">
        <f t="shared" si="504"/>
        <v>4.6158000000000001</v>
      </c>
      <c r="M2112" s="9">
        <f t="shared" si="494"/>
        <v>4.3374999999999995</v>
      </c>
      <c r="N2112" s="9">
        <f t="shared" si="495"/>
        <v>4.1776666666666671</v>
      </c>
      <c r="O2112" s="9">
        <f t="shared" si="496"/>
        <v>4.178583333333334</v>
      </c>
      <c r="P2112" s="9">
        <f t="shared" si="497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x14ac:dyDescent="0.2">
      <c r="A2113">
        <f t="shared" si="498"/>
        <v>3</v>
      </c>
      <c r="B2113">
        <f t="shared" si="499"/>
        <v>5</v>
      </c>
      <c r="C2113" s="1">
        <v>37034</v>
      </c>
      <c r="D2113">
        <f t="shared" si="500"/>
        <v>5</v>
      </c>
      <c r="E2113">
        <f t="shared" si="501"/>
        <v>2001</v>
      </c>
      <c r="F2113" s="17">
        <f t="shared" si="503"/>
        <v>0.37919999999999998</v>
      </c>
      <c r="G2113" s="16">
        <f t="shared" si="491"/>
        <v>-0.14341666666666608</v>
      </c>
      <c r="H2113" s="16">
        <f t="shared" si="492"/>
        <v>1.666666666666039E-3</v>
      </c>
      <c r="I2113" s="16">
        <f t="shared" si="493"/>
        <v>-0.14175000000000004</v>
      </c>
      <c r="J2113" s="7">
        <f>VLOOKUP(C2113,'Nymex hist.'!A:B,2,0)</f>
        <v>4.1130000000000004</v>
      </c>
      <c r="K2113" s="11">
        <f t="shared" si="505"/>
        <v>4.2257999999999996</v>
      </c>
      <c r="L2113" s="11">
        <f t="shared" si="504"/>
        <v>4.6049999999999995</v>
      </c>
      <c r="M2113" s="9">
        <f t="shared" si="494"/>
        <v>4.3313333333333333</v>
      </c>
      <c r="N2113" s="9">
        <f t="shared" si="495"/>
        <v>4.1879166666666672</v>
      </c>
      <c r="O2113" s="9">
        <f t="shared" si="496"/>
        <v>4.1895833333333332</v>
      </c>
      <c r="P2113" s="9">
        <f t="shared" si="497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">
      <c r="A2114" s="31">
        <f t="shared" si="498"/>
        <v>4</v>
      </c>
      <c r="B2114" s="31">
        <f t="shared" si="499"/>
        <v>5</v>
      </c>
      <c r="C2114" s="1">
        <v>37035</v>
      </c>
      <c r="D2114">
        <f t="shared" si="500"/>
        <v>5</v>
      </c>
      <c r="E2114">
        <f t="shared" si="501"/>
        <v>2001</v>
      </c>
      <c r="F2114" s="19">
        <f t="shared" si="503"/>
        <v>0.38379999999999992</v>
      </c>
      <c r="G2114" s="19">
        <f t="shared" si="491"/>
        <v>-0.1197499999999998</v>
      </c>
      <c r="H2114" s="19">
        <f t="shared" si="492"/>
        <v>1.4249999999998764E-2</v>
      </c>
      <c r="I2114" s="19">
        <f t="shared" si="493"/>
        <v>-0.10550000000000104</v>
      </c>
      <c r="J2114" s="21">
        <f>VLOOKUP(C2114,'Nymex hist.'!A:B,2,0)</f>
        <v>4.0540000000000003</v>
      </c>
      <c r="K2114" s="21">
        <f t="shared" si="505"/>
        <v>4.1718000000000002</v>
      </c>
      <c r="L2114" s="21">
        <f t="shared" si="504"/>
        <v>4.5556000000000001</v>
      </c>
      <c r="M2114" s="21">
        <f t="shared" si="494"/>
        <v>4.2875000000000005</v>
      </c>
      <c r="N2114" s="21">
        <f t="shared" si="495"/>
        <v>4.1677500000000007</v>
      </c>
      <c r="O2114" s="21">
        <f t="shared" si="496"/>
        <v>4.1819999999999995</v>
      </c>
      <c r="P2114" s="21">
        <f t="shared" si="497"/>
        <v>4.2169999999999996</v>
      </c>
      <c r="R2114" s="8">
        <v>37035</v>
      </c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9"/>
      <c r="AK2114" s="27"/>
      <c r="AL2114" s="27"/>
      <c r="AM2114" s="27"/>
      <c r="AN2114" s="27"/>
      <c r="AO2114" s="27"/>
      <c r="AP2114" s="27"/>
      <c r="AQ2114" s="27"/>
      <c r="AR2114" s="27"/>
      <c r="AS2114" s="27"/>
      <c r="AT2114" s="27"/>
      <c r="AU2114" s="27"/>
      <c r="AV2114" s="27"/>
      <c r="AW2114" s="27"/>
      <c r="AX2114" s="27"/>
      <c r="AY2114" s="27"/>
      <c r="AZ2114" s="27"/>
      <c r="BA2114" s="27"/>
      <c r="BB2114" s="27"/>
      <c r="BC2114" s="27"/>
      <c r="BD2114" s="27"/>
      <c r="BE2114" s="27"/>
      <c r="BF2114" s="27"/>
      <c r="BG2114" s="27"/>
      <c r="BH2114" s="27"/>
      <c r="BI2114" s="27"/>
      <c r="BJ2114" s="27"/>
      <c r="BK2114" s="27"/>
      <c r="BL2114" s="27"/>
      <c r="BM2114" s="27"/>
      <c r="BN2114" s="27"/>
      <c r="BO2114" s="27"/>
      <c r="BP2114" s="27"/>
      <c r="BQ2114" s="27"/>
      <c r="BR2114" s="27"/>
      <c r="BS2114" s="27"/>
      <c r="BT2114" s="27"/>
      <c r="BU2114" s="27"/>
      <c r="BV2114" s="27"/>
      <c r="BW2114" s="27"/>
      <c r="BX2114" s="27"/>
      <c r="BY2114" s="27"/>
      <c r="BZ2114" s="27"/>
      <c r="CA2114" s="27"/>
      <c r="CB2114" s="27"/>
      <c r="CC2114" s="27"/>
      <c r="CD2114" s="27"/>
      <c r="CE2114" s="27"/>
      <c r="CF2114" s="27"/>
      <c r="CG2114" s="27"/>
      <c r="CH2114" s="27"/>
      <c r="CI2114" s="27"/>
      <c r="CJ2114" s="27"/>
      <c r="CK2114" s="27"/>
      <c r="CL2114" s="27"/>
      <c r="CM2114" s="27"/>
      <c r="CN2114" s="27"/>
      <c r="CO2114" s="27"/>
      <c r="CP2114" s="27"/>
      <c r="CQ2114" s="27"/>
      <c r="CR2114" s="27"/>
      <c r="CS2114" s="27"/>
      <c r="CT2114" s="27"/>
      <c r="CU2114" s="27"/>
      <c r="CV2114" s="27"/>
      <c r="CW2114" s="27"/>
      <c r="CX2114" s="27"/>
      <c r="CY2114" s="27"/>
      <c r="CZ2114" s="27"/>
      <c r="DA2114" s="27"/>
      <c r="DB2114" s="27"/>
      <c r="DC2114" s="27"/>
      <c r="DD2114" s="27"/>
      <c r="DE2114" s="27"/>
      <c r="DF2114" s="27"/>
      <c r="DG2114" s="27"/>
      <c r="DH2114" s="27"/>
      <c r="DI2114" s="27"/>
      <c r="DJ2114" s="27"/>
      <c r="DK2114" s="27"/>
      <c r="DL2114" s="27"/>
      <c r="DM2114" s="27"/>
      <c r="DN2114" s="27"/>
      <c r="DO2114" s="27">
        <v>4.0540000000000003</v>
      </c>
      <c r="DP2114" s="27">
        <v>4.1180000000000003</v>
      </c>
      <c r="DQ2114" s="27">
        <v>4.1950000000000003</v>
      </c>
      <c r="DR2114" s="27">
        <v>4.2300000000000004</v>
      </c>
      <c r="DS2114" s="27">
        <v>4.2619999999999996</v>
      </c>
      <c r="DT2114" s="27">
        <v>4.4420000000000002</v>
      </c>
      <c r="DU2114" s="27">
        <v>4.6219999999999999</v>
      </c>
      <c r="DV2114" s="27">
        <v>4.7</v>
      </c>
      <c r="DW2114" s="27">
        <v>4.5919999999999996</v>
      </c>
      <c r="DX2114" s="27">
        <v>4.4219999999999997</v>
      </c>
      <c r="DY2114" s="27">
        <v>4.1070000000000002</v>
      </c>
      <c r="DZ2114" s="27">
        <v>4.0419999999999998</v>
      </c>
      <c r="EA2114" s="27">
        <v>4.0869999999999997</v>
      </c>
      <c r="EB2114" s="27">
        <v>4.1399999999999997</v>
      </c>
      <c r="EC2114" s="27">
        <v>4.17</v>
      </c>
      <c r="ED2114" s="27">
        <v>4.1849999999999996</v>
      </c>
      <c r="EE2114" s="27">
        <v>4.2</v>
      </c>
      <c r="EF2114" s="27">
        <v>4.335</v>
      </c>
      <c r="EG2114" s="27">
        <v>4.47</v>
      </c>
      <c r="EH2114" s="27">
        <v>4.53</v>
      </c>
      <c r="EI2114" s="27">
        <v>4.4059999999999997</v>
      </c>
      <c r="EJ2114" s="27">
        <v>4.2519999999999998</v>
      </c>
      <c r="EK2114" s="27">
        <v>3.9820000000000002</v>
      </c>
      <c r="EL2114" s="27">
        <v>3.9569999999999999</v>
      </c>
      <c r="EM2114" s="27">
        <v>3.9870000000000001</v>
      </c>
      <c r="EN2114" s="27">
        <v>4.0369999999999999</v>
      </c>
      <c r="EO2114" s="27">
        <v>4.0670000000000002</v>
      </c>
      <c r="EP2114" s="27">
        <v>4.0789999999999997</v>
      </c>
      <c r="EQ2114" s="27">
        <v>4.1020000000000003</v>
      </c>
      <c r="ER2114" s="27">
        <v>4.2370000000000001</v>
      </c>
      <c r="ES2114" s="27">
        <v>4.3769999999999998</v>
      </c>
      <c r="ET2114" s="27">
        <v>4.423</v>
      </c>
      <c r="EU2114" s="27">
        <v>4.3</v>
      </c>
      <c r="EV2114" s="27">
        <v>4.1500000000000004</v>
      </c>
      <c r="EW2114" s="27">
        <v>3.9849999999999999</v>
      </c>
      <c r="EX2114" s="27">
        <v>3.97</v>
      </c>
      <c r="EY2114" s="27">
        <v>4.0170000000000003</v>
      </c>
      <c r="EZ2114" s="27">
        <v>4.0819999999999999</v>
      </c>
      <c r="FA2114" s="27">
        <v>4.1269999999999998</v>
      </c>
      <c r="FB2114" s="27">
        <v>4.1440000000000001</v>
      </c>
      <c r="FC2114" s="27">
        <v>4.1769999999999996</v>
      </c>
      <c r="FD2114" s="27">
        <v>4.327</v>
      </c>
      <c r="FE2114" s="27">
        <v>4.4820000000000002</v>
      </c>
      <c r="FF2114" s="27">
        <v>4.4580000000000002</v>
      </c>
      <c r="FG2114" s="27">
        <v>4.335</v>
      </c>
      <c r="FH2114" s="27">
        <v>4.1849999999999996</v>
      </c>
      <c r="FI2114" s="27">
        <v>4.0199999999999996</v>
      </c>
      <c r="FJ2114" s="27">
        <v>4.0049999999999999</v>
      </c>
      <c r="FK2114" s="27">
        <v>4.0519999999999996</v>
      </c>
      <c r="FL2114" s="27">
        <v>4.117</v>
      </c>
      <c r="FM2114" s="27">
        <v>4.1619999999999999</v>
      </c>
      <c r="FN2114" s="27">
        <v>4.1790000000000003</v>
      </c>
      <c r="FO2114" s="27">
        <v>4.2119999999999997</v>
      </c>
      <c r="FP2114" s="27">
        <v>4.3620000000000001</v>
      </c>
      <c r="FQ2114" s="27">
        <v>4.5170000000000003</v>
      </c>
      <c r="FR2114" s="27">
        <v>4.508</v>
      </c>
      <c r="FS2114" s="27">
        <v>4.3849999999999998</v>
      </c>
      <c r="FT2114" s="27">
        <v>4.2350000000000003</v>
      </c>
      <c r="FU2114" s="27">
        <v>4.07</v>
      </c>
      <c r="FV2114" s="27">
        <v>4.0549999999999997</v>
      </c>
      <c r="FW2114" s="27">
        <v>4.1020000000000003</v>
      </c>
      <c r="FX2114" s="27">
        <v>4.1669999999999998</v>
      </c>
      <c r="FY2114" s="27">
        <v>4.2119999999999997</v>
      </c>
      <c r="FZ2114" s="27">
        <v>4.2290000000000001</v>
      </c>
      <c r="GA2114" s="27">
        <v>4.2619999999999996</v>
      </c>
      <c r="GB2114" s="27">
        <v>4.4119999999999999</v>
      </c>
      <c r="GC2114" s="27">
        <v>4.5670000000000002</v>
      </c>
      <c r="GD2114" s="27">
        <v>4.5629999999999997</v>
      </c>
      <c r="GE2114" s="27">
        <v>4.4400000000000004</v>
      </c>
      <c r="GF2114" s="27">
        <v>4.29</v>
      </c>
      <c r="GG2114" s="27">
        <v>4.125</v>
      </c>
      <c r="GH2114" s="27">
        <v>4.1100000000000003</v>
      </c>
      <c r="GI2114" s="27"/>
      <c r="GJ2114" s="27"/>
      <c r="GK2114" s="27"/>
      <c r="GL2114" s="27"/>
      <c r="GM2114" s="27"/>
      <c r="GN2114" s="27"/>
      <c r="GO2114" s="27"/>
      <c r="GP2114" s="27"/>
      <c r="GQ2114" s="27"/>
    </row>
    <row r="2115" spans="1:199" customFormat="1" x14ac:dyDescent="0.2">
      <c r="A2115">
        <f t="shared" si="498"/>
        <v>5</v>
      </c>
      <c r="B2115">
        <f t="shared" si="499"/>
        <v>5</v>
      </c>
      <c r="C2115" s="1">
        <v>37036</v>
      </c>
      <c r="D2115">
        <f t="shared" si="500"/>
        <v>5</v>
      </c>
      <c r="E2115">
        <f t="shared" si="501"/>
        <v>2001</v>
      </c>
      <c r="F2115" s="17">
        <f t="shared" si="503"/>
        <v>0.38740000000000041</v>
      </c>
      <c r="G2115" s="16">
        <f t="shared" si="491"/>
        <v>-0.108833333333334</v>
      </c>
      <c r="H2115" s="16">
        <f t="shared" si="492"/>
        <v>1.4249999999999652E-2</v>
      </c>
      <c r="I2115" s="16">
        <f t="shared" si="493"/>
        <v>-9.4583333333334352E-2</v>
      </c>
      <c r="J2115" s="7">
        <f>VLOOKUP(C2115,'Nymex hist.'!A:B,2,0)</f>
        <v>3.9729999999999999</v>
      </c>
      <c r="K2115" s="11">
        <f t="shared" si="505"/>
        <v>4.09</v>
      </c>
      <c r="L2115" s="11">
        <f t="shared" si="504"/>
        <v>4.4774000000000003</v>
      </c>
      <c r="M2115" s="9">
        <f t="shared" si="494"/>
        <v>4.2145833333333345</v>
      </c>
      <c r="N2115" s="9">
        <f t="shared" si="495"/>
        <v>4.1057500000000005</v>
      </c>
      <c r="O2115" s="9">
        <f t="shared" si="496"/>
        <v>4.12</v>
      </c>
      <c r="P2115" s="9">
        <f t="shared" si="497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x14ac:dyDescent="0.2">
      <c r="A2116">
        <f t="shared" si="498"/>
        <v>2</v>
      </c>
      <c r="B2116">
        <f t="shared" si="499"/>
        <v>5</v>
      </c>
      <c r="C2116" s="1">
        <v>37040</v>
      </c>
      <c r="D2116">
        <f t="shared" si="500"/>
        <v>5</v>
      </c>
      <c r="E2116">
        <f t="shared" si="501"/>
        <v>2001</v>
      </c>
      <c r="F2116" s="17">
        <f t="shared" si="503"/>
        <v>0.39040000000000008</v>
      </c>
      <c r="G2116" s="16">
        <f t="shared" si="491"/>
        <v>-7.5749999999999762E-2</v>
      </c>
      <c r="H2116" s="16">
        <f t="shared" si="492"/>
        <v>3.0750000000000721E-2</v>
      </c>
      <c r="I2116" s="16">
        <f t="shared" si="493"/>
        <v>-4.4999999999999041E-2</v>
      </c>
      <c r="J2116" s="7">
        <f>VLOOKUP(C2116,'Nymex hist.'!A:B,2,0)</f>
        <v>3.738</v>
      </c>
      <c r="K2116" s="11">
        <f t="shared" si="505"/>
        <v>3.8665999999999996</v>
      </c>
      <c r="L2116" s="11">
        <f t="shared" si="504"/>
        <v>4.2569999999999997</v>
      </c>
      <c r="M2116" s="9">
        <f t="shared" si="494"/>
        <v>4.0019999999999998</v>
      </c>
      <c r="N2116" s="9">
        <f t="shared" si="495"/>
        <v>3.92625</v>
      </c>
      <c r="O2116" s="9">
        <f t="shared" si="496"/>
        <v>3.9570000000000007</v>
      </c>
      <c r="P2116" s="9">
        <f t="shared" si="497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x14ac:dyDescent="0.2">
      <c r="A2117">
        <f t="shared" si="498"/>
        <v>3</v>
      </c>
      <c r="B2117">
        <f t="shared" si="499"/>
        <v>5</v>
      </c>
      <c r="C2117" s="1">
        <v>37041</v>
      </c>
      <c r="D2117">
        <f t="shared" si="500"/>
        <v>5</v>
      </c>
      <c r="E2117">
        <f t="shared" si="501"/>
        <v>2001</v>
      </c>
      <c r="F2117" s="17">
        <f t="shared" si="503"/>
        <v>0.38460000000000072</v>
      </c>
      <c r="G2117" s="16">
        <f t="shared" ref="G2117:G2180" si="506">N2117-M2117</f>
        <v>-0.11899999999999977</v>
      </c>
      <c r="H2117" s="16">
        <f t="shared" ref="H2117:H2180" si="507">O2117-N2117</f>
        <v>2.4916666666667364E-2</v>
      </c>
      <c r="I2117" s="16">
        <f t="shared" ref="I2117:I2180" si="508">O2117-M2117</f>
        <v>-9.4083333333332408E-2</v>
      </c>
      <c r="J2117" s="7">
        <f>VLOOKUP(C2117,'Nymex hist.'!A:B,2,0)</f>
        <v>3.9809999999999999</v>
      </c>
      <c r="K2117" s="11">
        <f t="shared" si="505"/>
        <v>3.9955999999999996</v>
      </c>
      <c r="L2117" s="11">
        <f t="shared" si="504"/>
        <v>4.3802000000000003</v>
      </c>
      <c r="M2117" s="9">
        <f t="shared" ref="M2117:M2180" si="509">SUMIF($S$3:$FQ$3,$E2117+1,$S2117:$FQ2117)/COUNTIF($S$3:$FQ$3,$E2117+1)</f>
        <v>4.0662500000000001</v>
      </c>
      <c r="N2117" s="9">
        <f t="shared" ref="N2117:N2180" si="510">SUMIF($S$3:$FQ$3,$E2117+2,$S2117:$FQ2117)/COUNTIF($S$3:$FQ$3,$E2117+2)</f>
        <v>3.9472500000000004</v>
      </c>
      <c r="O2117" s="9">
        <f t="shared" ref="O2117:O2180" si="511">SUMIF($S$3:$FQ$3,$E2117+3,$S2117:$FQ2117)/COUNTIF($S$3:$FQ$3,$E2117+3)</f>
        <v>3.9721666666666677</v>
      </c>
      <c r="P2117" s="9">
        <f t="shared" ref="P2117:P2180" si="512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">
      <c r="A2118" s="31">
        <f t="shared" ref="A2118:A2181" si="513">WEEKDAY(C2118,2)</f>
        <v>4</v>
      </c>
      <c r="B2118" s="31">
        <f t="shared" ref="B2118:B2181" si="514">MONTH(C2118)</f>
        <v>5</v>
      </c>
      <c r="C2118" s="1">
        <v>37042</v>
      </c>
      <c r="D2118">
        <f t="shared" ref="D2118:D2181" si="515">MONTH(R2118)</f>
        <v>5</v>
      </c>
      <c r="E2118">
        <f t="shared" ref="E2118:E2181" si="516">YEAR(R2118)</f>
        <v>2001</v>
      </c>
      <c r="F2118" s="19">
        <f t="shared" si="503"/>
        <v>0.35820000000000007</v>
      </c>
      <c r="G2118" s="19">
        <f t="shared" si="506"/>
        <v>-0.13466666666666605</v>
      </c>
      <c r="H2118" s="19">
        <f t="shared" si="507"/>
        <v>1.4333333333332199E-2</v>
      </c>
      <c r="I2118" s="19">
        <f t="shared" si="508"/>
        <v>-0.12033333333333385</v>
      </c>
      <c r="J2118" s="21">
        <f>VLOOKUP(C2118,'Nymex hist.'!A:B,2,0)</f>
        <v>3.9140000000000001</v>
      </c>
      <c r="K2118" s="21">
        <f t="shared" si="505"/>
        <v>3.9424000000000001</v>
      </c>
      <c r="L2118" s="21">
        <f t="shared" si="504"/>
        <v>4.3006000000000002</v>
      </c>
      <c r="M2118" s="21">
        <f t="shared" si="509"/>
        <v>3.9761666666666664</v>
      </c>
      <c r="N2118" s="21">
        <f t="shared" si="510"/>
        <v>3.8415000000000004</v>
      </c>
      <c r="O2118" s="21">
        <f t="shared" si="511"/>
        <v>3.8558333333333326</v>
      </c>
      <c r="P2118" s="21">
        <f t="shared" si="512"/>
        <v>3.8958333333333335</v>
      </c>
      <c r="R2118" s="8">
        <v>37042</v>
      </c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9"/>
      <c r="AK2118" s="27"/>
      <c r="AL2118" s="27"/>
      <c r="AM2118" s="27"/>
      <c r="AN2118" s="27"/>
      <c r="AO2118" s="27"/>
      <c r="AP2118" s="27"/>
      <c r="AQ2118" s="27"/>
      <c r="AR2118" s="27"/>
      <c r="AS2118" s="27"/>
      <c r="AT2118" s="27"/>
      <c r="AU2118" s="27"/>
      <c r="AV2118" s="27"/>
      <c r="AW2118" s="27"/>
      <c r="AX2118" s="27"/>
      <c r="AY2118" s="27"/>
      <c r="AZ2118" s="27"/>
      <c r="BA2118" s="27"/>
      <c r="BB2118" s="27"/>
      <c r="BC2118" s="27"/>
      <c r="BD2118" s="27"/>
      <c r="BE2118" s="27"/>
      <c r="BF2118" s="27"/>
      <c r="BG2118" s="27"/>
      <c r="BH2118" s="27"/>
      <c r="BI2118" s="27"/>
      <c r="BJ2118" s="27"/>
      <c r="BK2118" s="27"/>
      <c r="BL2118" s="27"/>
      <c r="BM2118" s="27"/>
      <c r="BN2118" s="27"/>
      <c r="BO2118" s="27"/>
      <c r="BP2118" s="27"/>
      <c r="BQ2118" s="27"/>
      <c r="BR2118" s="27"/>
      <c r="BS2118" s="27"/>
      <c r="BT2118" s="27"/>
      <c r="BU2118" s="27"/>
      <c r="BV2118" s="27"/>
      <c r="BW2118" s="27"/>
      <c r="BX2118" s="27"/>
      <c r="BY2118" s="27"/>
      <c r="BZ2118" s="27"/>
      <c r="CA2118" s="27"/>
      <c r="CB2118" s="27"/>
      <c r="CC2118" s="27"/>
      <c r="CD2118" s="27"/>
      <c r="CE2118" s="27"/>
      <c r="CF2118" s="27"/>
      <c r="CG2118" s="27"/>
      <c r="CH2118" s="27"/>
      <c r="CI2118" s="27"/>
      <c r="CJ2118" s="27"/>
      <c r="CK2118" s="27"/>
      <c r="CL2118" s="27"/>
      <c r="CM2118" s="27"/>
      <c r="CN2118" s="27"/>
      <c r="CO2118" s="27"/>
      <c r="CP2118" s="27"/>
      <c r="CQ2118" s="27"/>
      <c r="CR2118" s="27"/>
      <c r="CS2118" s="27"/>
      <c r="CT2118" s="27"/>
      <c r="CU2118" s="27"/>
      <c r="CV2118" s="27"/>
      <c r="CW2118" s="27"/>
      <c r="CX2118" s="27"/>
      <c r="CY2118" s="27"/>
      <c r="CZ2118" s="27"/>
      <c r="DA2118" s="27"/>
      <c r="DB2118" s="27"/>
      <c r="DC2118" s="27"/>
      <c r="DD2118" s="27"/>
      <c r="DE2118" s="27"/>
      <c r="DF2118" s="27"/>
      <c r="DG2118" s="27"/>
      <c r="DH2118" s="27"/>
      <c r="DI2118" s="27"/>
      <c r="DJ2118" s="27"/>
      <c r="DK2118" s="27"/>
      <c r="DL2118" s="27"/>
      <c r="DM2118" s="27"/>
      <c r="DN2118" s="27"/>
      <c r="DO2118" s="27">
        <v>3.738</v>
      </c>
      <c r="DP2118" s="27">
        <v>3.9140000000000001</v>
      </c>
      <c r="DQ2118" s="27">
        <v>3.99</v>
      </c>
      <c r="DR2118" s="27">
        <v>4.0220000000000002</v>
      </c>
      <c r="DS2118" s="27">
        <v>4.048</v>
      </c>
      <c r="DT2118" s="27">
        <v>4.21</v>
      </c>
      <c r="DU2118" s="27">
        <v>4.3730000000000002</v>
      </c>
      <c r="DV2118" s="27">
        <v>4.4409999999999998</v>
      </c>
      <c r="DW2118" s="27">
        <v>4.3239999999999998</v>
      </c>
      <c r="DX2118" s="27">
        <v>4.1550000000000002</v>
      </c>
      <c r="DY2118" s="27">
        <v>3.81</v>
      </c>
      <c r="DZ2118" s="27">
        <v>3.7349999999999999</v>
      </c>
      <c r="EA2118" s="27">
        <v>3.78</v>
      </c>
      <c r="EB2118" s="27">
        <v>3.8149999999999999</v>
      </c>
      <c r="EC2118" s="27">
        <v>3.835</v>
      </c>
      <c r="ED2118" s="27">
        <v>3.8519999999999999</v>
      </c>
      <c r="EE2118" s="27">
        <v>3.8690000000000002</v>
      </c>
      <c r="EF2118" s="27">
        <v>3.984</v>
      </c>
      <c r="EG2118" s="27">
        <v>4.1139999999999999</v>
      </c>
      <c r="EH2118" s="27">
        <v>4.1740000000000004</v>
      </c>
      <c r="EI2118" s="27">
        <v>4.0540000000000003</v>
      </c>
      <c r="EJ2118" s="27">
        <v>3.907</v>
      </c>
      <c r="EK2118" s="27">
        <v>3.6440000000000001</v>
      </c>
      <c r="EL2118" s="27">
        <v>3.629</v>
      </c>
      <c r="EM2118" s="27">
        <v>3.669</v>
      </c>
      <c r="EN2118" s="27">
        <v>3.7240000000000002</v>
      </c>
      <c r="EO2118" s="27">
        <v>3.754</v>
      </c>
      <c r="EP2118" s="27">
        <v>3.766</v>
      </c>
      <c r="EQ2118" s="27">
        <v>3.7890000000000001</v>
      </c>
      <c r="ER2118" s="27">
        <v>3.9239999999999999</v>
      </c>
      <c r="ES2118" s="27">
        <v>4.0640000000000001</v>
      </c>
      <c r="ET2118" s="27">
        <v>4.1100000000000003</v>
      </c>
      <c r="EU2118" s="27">
        <v>3.992</v>
      </c>
      <c r="EV2118" s="27">
        <v>3.859</v>
      </c>
      <c r="EW2118" s="27">
        <v>3.6739999999999999</v>
      </c>
      <c r="EX2118" s="27">
        <v>3.6640000000000001</v>
      </c>
      <c r="EY2118" s="27">
        <v>3.7</v>
      </c>
      <c r="EZ2118" s="27">
        <v>3.7440000000000002</v>
      </c>
      <c r="FA2118" s="27">
        <v>3.794</v>
      </c>
      <c r="FB2118" s="27">
        <v>3.806</v>
      </c>
      <c r="FC2118" s="27">
        <v>3.839</v>
      </c>
      <c r="FD2118" s="27">
        <v>3.9740000000000002</v>
      </c>
      <c r="FE2118" s="27">
        <v>4.1139999999999999</v>
      </c>
      <c r="FF2118" s="27">
        <v>4.1500000000000004</v>
      </c>
      <c r="FG2118" s="27">
        <v>4.032</v>
      </c>
      <c r="FH2118" s="27">
        <v>3.899</v>
      </c>
      <c r="FI2118" s="27">
        <v>3.714</v>
      </c>
      <c r="FJ2118" s="27">
        <v>3.7040000000000002</v>
      </c>
      <c r="FK2118" s="27">
        <v>3.74</v>
      </c>
      <c r="FL2118" s="27">
        <v>3.7839999999999998</v>
      </c>
      <c r="FM2118" s="27">
        <v>3.8340000000000001</v>
      </c>
      <c r="FN2118" s="27">
        <v>3.8460000000000001</v>
      </c>
      <c r="FO2118" s="27">
        <v>3.879</v>
      </c>
      <c r="FP2118" s="27">
        <v>4.0140000000000002</v>
      </c>
      <c r="FQ2118" s="27">
        <v>4.1539999999999999</v>
      </c>
      <c r="FR2118" s="27">
        <v>4.2</v>
      </c>
      <c r="FS2118" s="27">
        <v>4.0819999999999999</v>
      </c>
      <c r="FT2118" s="27">
        <v>3.9489999999999998</v>
      </c>
      <c r="FU2118" s="27">
        <v>3.7639999999999998</v>
      </c>
      <c r="FV2118" s="27">
        <v>3.754</v>
      </c>
      <c r="FW2118" s="27">
        <v>3.79</v>
      </c>
      <c r="FX2118" s="27">
        <v>3.8340000000000001</v>
      </c>
      <c r="FY2118" s="27">
        <v>3.8839999999999999</v>
      </c>
      <c r="FZ2118" s="27">
        <v>3.8959999999999999</v>
      </c>
      <c r="GA2118" s="27">
        <v>3.9289999999999998</v>
      </c>
      <c r="GB2118" s="27">
        <v>4.0640000000000001</v>
      </c>
      <c r="GC2118" s="27">
        <v>4.2039999999999997</v>
      </c>
      <c r="GD2118" s="27">
        <v>4.26</v>
      </c>
      <c r="GE2118" s="27">
        <v>4.1420000000000003</v>
      </c>
      <c r="GF2118" s="27">
        <v>4.0090000000000003</v>
      </c>
      <c r="GG2118" s="27">
        <v>3.8239999999999998</v>
      </c>
      <c r="GH2118" s="27">
        <v>3.8140000000000001</v>
      </c>
      <c r="GI2118" s="27"/>
      <c r="GJ2118" s="27"/>
      <c r="GK2118" s="27"/>
      <c r="GL2118" s="27"/>
      <c r="GM2118" s="27"/>
      <c r="GN2118" s="27"/>
      <c r="GO2118" s="27"/>
      <c r="GP2118" s="27"/>
      <c r="GQ2118" s="27"/>
    </row>
    <row r="2119" spans="1:199" customFormat="1" x14ac:dyDescent="0.2">
      <c r="A2119">
        <f t="shared" si="513"/>
        <v>5</v>
      </c>
      <c r="B2119">
        <f t="shared" si="514"/>
        <v>6</v>
      </c>
      <c r="C2119" s="1">
        <v>37043</v>
      </c>
      <c r="D2119">
        <f t="shared" si="515"/>
        <v>6</v>
      </c>
      <c r="E2119">
        <f t="shared" si="516"/>
        <v>2001</v>
      </c>
      <c r="F2119" s="17">
        <f t="shared" si="503"/>
        <v>0.32000000000000028</v>
      </c>
      <c r="G2119" s="16">
        <f t="shared" si="506"/>
        <v>-0.1370000000000009</v>
      </c>
      <c r="H2119" s="16">
        <f t="shared" si="507"/>
        <v>1.4333333333333975E-2</v>
      </c>
      <c r="I2119" s="16">
        <f t="shared" si="508"/>
        <v>-0.12266666666666692</v>
      </c>
      <c r="J2119" s="7">
        <f>VLOOKUP(C2119,'Nymex hist.'!A:B,2,0)</f>
        <v>3.93</v>
      </c>
      <c r="K2119" s="11">
        <f t="shared" si="505"/>
        <v>4.016</v>
      </c>
      <c r="L2119" s="11">
        <f t="shared" si="504"/>
        <v>4.3360000000000003</v>
      </c>
      <c r="M2119" s="9">
        <f t="shared" si="509"/>
        <v>4.0095000000000001</v>
      </c>
      <c r="N2119" s="9">
        <f t="shared" si="510"/>
        <v>3.8724999999999992</v>
      </c>
      <c r="O2119" s="9">
        <f t="shared" si="511"/>
        <v>3.8868333333333331</v>
      </c>
      <c r="P2119" s="9">
        <f t="shared" si="512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x14ac:dyDescent="0.2">
      <c r="A2120">
        <f t="shared" si="513"/>
        <v>1</v>
      </c>
      <c r="B2120">
        <f t="shared" si="514"/>
        <v>6</v>
      </c>
      <c r="C2120" s="1">
        <v>37046</v>
      </c>
      <c r="D2120">
        <f t="shared" si="515"/>
        <v>6</v>
      </c>
      <c r="E2120">
        <f t="shared" si="516"/>
        <v>2001</v>
      </c>
      <c r="F2120" s="17">
        <f t="shared" si="503"/>
        <v>0.31830000000000069</v>
      </c>
      <c r="G2120" s="16">
        <f t="shared" si="506"/>
        <v>-0.15275000000000061</v>
      </c>
      <c r="H2120" s="16">
        <f t="shared" si="507"/>
        <v>6.4166666666669592E-3</v>
      </c>
      <c r="I2120" s="16">
        <f t="shared" si="508"/>
        <v>-0.14633333333333365</v>
      </c>
      <c r="J2120" s="7">
        <f>VLOOKUP(C2120,'Nymex hist.'!A:B,2,0)</f>
        <v>4.069</v>
      </c>
      <c r="K2120" s="11">
        <f t="shared" si="505"/>
        <v>4.1574999999999998</v>
      </c>
      <c r="L2120" s="11">
        <f t="shared" si="504"/>
        <v>4.4758000000000004</v>
      </c>
      <c r="M2120" s="9">
        <f t="shared" si="509"/>
        <v>4.1252500000000003</v>
      </c>
      <c r="N2120" s="9">
        <f t="shared" si="510"/>
        <v>3.9724999999999997</v>
      </c>
      <c r="O2120" s="9">
        <f t="shared" si="511"/>
        <v>3.9789166666666667</v>
      </c>
      <c r="P2120" s="9">
        <f t="shared" si="512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x14ac:dyDescent="0.2">
      <c r="A2121">
        <f t="shared" si="513"/>
        <v>2</v>
      </c>
      <c r="B2121">
        <f t="shared" si="514"/>
        <v>6</v>
      </c>
      <c r="C2121" s="1">
        <v>37047</v>
      </c>
      <c r="D2121">
        <f t="shared" si="515"/>
        <v>6</v>
      </c>
      <c r="E2121">
        <f t="shared" si="516"/>
        <v>2001</v>
      </c>
      <c r="F2121" s="17">
        <f t="shared" si="503"/>
        <v>0.35084999999999988</v>
      </c>
      <c r="G2121" s="16">
        <f t="shared" si="506"/>
        <v>-0.11774999999999958</v>
      </c>
      <c r="H2121" s="16">
        <f t="shared" si="507"/>
        <v>1.3583333333333059E-2</v>
      </c>
      <c r="I2121" s="16">
        <f t="shared" si="508"/>
        <v>-0.10416666666666652</v>
      </c>
      <c r="J2121" s="7">
        <f>VLOOKUP(C2121,'Nymex hist.'!A:B,2,0)</f>
        <v>3.8919999999999999</v>
      </c>
      <c r="K2121" s="11">
        <f t="shared" si="505"/>
        <v>3.9837500000000001</v>
      </c>
      <c r="L2121" s="11">
        <f t="shared" si="504"/>
        <v>4.3346</v>
      </c>
      <c r="M2121" s="9">
        <f t="shared" si="509"/>
        <v>4.0180833333333332</v>
      </c>
      <c r="N2121" s="9">
        <f t="shared" si="510"/>
        <v>3.9003333333333337</v>
      </c>
      <c r="O2121" s="9">
        <f t="shared" si="511"/>
        <v>3.9139166666666667</v>
      </c>
      <c r="P2121" s="9">
        <f t="shared" si="512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x14ac:dyDescent="0.2">
      <c r="A2122">
        <f t="shared" si="513"/>
        <v>3</v>
      </c>
      <c r="B2122">
        <f t="shared" si="514"/>
        <v>6</v>
      </c>
      <c r="C2122" s="1">
        <v>37048</v>
      </c>
      <c r="D2122">
        <f t="shared" si="515"/>
        <v>6</v>
      </c>
      <c r="E2122">
        <f t="shared" si="516"/>
        <v>2001</v>
      </c>
      <c r="F2122" s="17">
        <f t="shared" si="503"/>
        <v>0.36564999999999914</v>
      </c>
      <c r="G2122" s="16">
        <f t="shared" si="506"/>
        <v>-0.10716666666666663</v>
      </c>
      <c r="H2122" s="16">
        <f t="shared" si="507"/>
        <v>1.4833333333332366E-2</v>
      </c>
      <c r="I2122" s="16">
        <f t="shared" si="508"/>
        <v>-9.2333333333334267E-2</v>
      </c>
      <c r="J2122" s="7">
        <f>VLOOKUP(C2122,'Nymex hist.'!A:B,2,0)</f>
        <v>3.8010000000000002</v>
      </c>
      <c r="K2122" s="11">
        <f t="shared" si="505"/>
        <v>3.8967500000000004</v>
      </c>
      <c r="L2122" s="11">
        <f t="shared" si="504"/>
        <v>4.2623999999999995</v>
      </c>
      <c r="M2122" s="9">
        <f t="shared" si="509"/>
        <v>3.9575</v>
      </c>
      <c r="N2122" s="9">
        <f t="shared" si="510"/>
        <v>3.8503333333333334</v>
      </c>
      <c r="O2122" s="9">
        <f t="shared" si="511"/>
        <v>3.8651666666666658</v>
      </c>
      <c r="P2122" s="9">
        <f t="shared" si="512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">
      <c r="A2123" s="31">
        <f t="shared" si="513"/>
        <v>4</v>
      </c>
      <c r="B2123" s="31">
        <f t="shared" si="514"/>
        <v>6</v>
      </c>
      <c r="C2123" s="1">
        <v>37049</v>
      </c>
      <c r="D2123">
        <f t="shared" si="515"/>
        <v>6</v>
      </c>
      <c r="E2123">
        <f t="shared" si="516"/>
        <v>2001</v>
      </c>
      <c r="F2123" s="19">
        <f t="shared" si="503"/>
        <v>0.37464999999999904</v>
      </c>
      <c r="G2123" s="19">
        <f t="shared" si="506"/>
        <v>-0.1033333333333335</v>
      </c>
      <c r="H2123" s="19">
        <f t="shared" si="507"/>
        <v>2.4833333333334373E-2</v>
      </c>
      <c r="I2123" s="19">
        <f t="shared" si="508"/>
        <v>-7.8499999999999126E-2</v>
      </c>
      <c r="J2123" s="21">
        <f>VLOOKUP(C2123,'Nymex hist.'!A:B,2,0)</f>
        <v>3.79</v>
      </c>
      <c r="K2123" s="21">
        <f t="shared" si="505"/>
        <v>3.8887499999999999</v>
      </c>
      <c r="L2123" s="21">
        <f t="shared" si="504"/>
        <v>4.263399999999999</v>
      </c>
      <c r="M2123" s="21">
        <f t="shared" si="509"/>
        <v>3.9586666666666663</v>
      </c>
      <c r="N2123" s="21">
        <f t="shared" si="510"/>
        <v>3.8553333333333328</v>
      </c>
      <c r="O2123" s="21">
        <f t="shared" si="511"/>
        <v>3.8801666666666672</v>
      </c>
      <c r="P2123" s="21">
        <f t="shared" si="512"/>
        <v>3.9201666666666672</v>
      </c>
      <c r="R2123" s="8">
        <v>37049</v>
      </c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9"/>
      <c r="AK2123" s="27"/>
      <c r="AL2123" s="27"/>
      <c r="AM2123" s="27"/>
      <c r="AN2123" s="27"/>
      <c r="AO2123" s="27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  <c r="BD2123" s="27"/>
      <c r="BE2123" s="27"/>
      <c r="BF2123" s="27"/>
      <c r="BG2123" s="27"/>
      <c r="BH2123" s="27"/>
      <c r="BI2123" s="27"/>
      <c r="BJ2123" s="27"/>
      <c r="BK2123" s="27"/>
      <c r="BL2123" s="27"/>
      <c r="BM2123" s="27"/>
      <c r="BN2123" s="27"/>
      <c r="BO2123" s="27"/>
      <c r="BP2123" s="27"/>
      <c r="BQ2123" s="27"/>
      <c r="BR2123" s="27"/>
      <c r="BS2123" s="27"/>
      <c r="BT2123" s="27"/>
      <c r="BU2123" s="27"/>
      <c r="BV2123" s="27"/>
      <c r="BW2123" s="27"/>
      <c r="BX2123" s="27"/>
      <c r="BY2123" s="27"/>
      <c r="BZ2123" s="27"/>
      <c r="CA2123" s="27"/>
      <c r="CB2123" s="27"/>
      <c r="CC2123" s="27"/>
      <c r="CD2123" s="27"/>
      <c r="CE2123" s="27"/>
      <c r="CF2123" s="27"/>
      <c r="CG2123" s="27"/>
      <c r="CH2123" s="27"/>
      <c r="CI2123" s="27"/>
      <c r="CJ2123" s="27"/>
      <c r="CK2123" s="27"/>
      <c r="CL2123" s="27"/>
      <c r="CM2123" s="27"/>
      <c r="CN2123" s="27"/>
      <c r="CO2123" s="27"/>
      <c r="CP2123" s="27"/>
      <c r="CQ2123" s="27"/>
      <c r="CR2123" s="27"/>
      <c r="CS2123" s="27"/>
      <c r="CT2123" s="27"/>
      <c r="CU2123" s="27"/>
      <c r="CV2123" s="27"/>
      <c r="CW2123" s="27"/>
      <c r="CX2123" s="27"/>
      <c r="CY2123" s="27"/>
      <c r="CZ2123" s="27"/>
      <c r="DA2123" s="27"/>
      <c r="DB2123" s="27"/>
      <c r="DC2123" s="27"/>
      <c r="DD2123" s="27"/>
      <c r="DE2123" s="27"/>
      <c r="DF2123" s="27"/>
      <c r="DG2123" s="27"/>
      <c r="DH2123" s="27"/>
      <c r="DI2123" s="27"/>
      <c r="DJ2123" s="27"/>
      <c r="DK2123" s="27"/>
      <c r="DL2123" s="27"/>
      <c r="DM2123" s="27"/>
      <c r="DN2123" s="27"/>
      <c r="DO2123" s="27"/>
      <c r="DP2123" s="27">
        <v>3.79</v>
      </c>
      <c r="DQ2123" s="27">
        <v>3.8769999999999998</v>
      </c>
      <c r="DR2123" s="27">
        <v>3.9209999999999998</v>
      </c>
      <c r="DS2123" s="27">
        <v>3.9670000000000001</v>
      </c>
      <c r="DT2123" s="27">
        <v>4.1520000000000001</v>
      </c>
      <c r="DU2123" s="27">
        <v>4.335</v>
      </c>
      <c r="DV2123" s="27">
        <v>4.4050000000000002</v>
      </c>
      <c r="DW2123" s="27">
        <v>4.2949999999999999</v>
      </c>
      <c r="DX2123" s="27">
        <v>4.13</v>
      </c>
      <c r="DY2123" s="27">
        <v>3.78</v>
      </c>
      <c r="DZ2123" s="27">
        <v>3.71</v>
      </c>
      <c r="EA2123" s="27">
        <v>3.76</v>
      </c>
      <c r="EB2123" s="27">
        <v>3.7949999999999999</v>
      </c>
      <c r="EC2123" s="27">
        <v>3.8250000000000002</v>
      </c>
      <c r="ED2123" s="27">
        <v>3.843</v>
      </c>
      <c r="EE2123" s="27">
        <v>3.863</v>
      </c>
      <c r="EF2123" s="27">
        <v>3.9830000000000001</v>
      </c>
      <c r="EG2123" s="27">
        <v>4.1150000000000002</v>
      </c>
      <c r="EH2123" s="27">
        <v>4.18</v>
      </c>
      <c r="EI2123" s="27">
        <v>4.0650000000000004</v>
      </c>
      <c r="EJ2123" s="27">
        <v>3.9169999999999998</v>
      </c>
      <c r="EK2123" s="27">
        <v>3.6549999999999998</v>
      </c>
      <c r="EL2123" s="27">
        <v>3.645</v>
      </c>
      <c r="EM2123" s="27">
        <v>3.6850000000000001</v>
      </c>
      <c r="EN2123" s="27">
        <v>3.74</v>
      </c>
      <c r="EO2123" s="27">
        <v>3.77</v>
      </c>
      <c r="EP2123" s="27">
        <v>3.782</v>
      </c>
      <c r="EQ2123" s="27">
        <v>3.8050000000000002</v>
      </c>
      <c r="ER2123" s="27">
        <v>3.94</v>
      </c>
      <c r="ES2123" s="27">
        <v>4.08</v>
      </c>
      <c r="ET2123" s="27">
        <v>4.1260000000000003</v>
      </c>
      <c r="EU2123" s="27">
        <v>4.008</v>
      </c>
      <c r="EV2123" s="27">
        <v>3.875</v>
      </c>
      <c r="EW2123" s="27">
        <v>3.69</v>
      </c>
      <c r="EX2123" s="27">
        <v>3.68</v>
      </c>
      <c r="EY2123" s="27">
        <v>3.7160000000000002</v>
      </c>
      <c r="EZ2123" s="27">
        <v>3.78</v>
      </c>
      <c r="FA2123" s="27">
        <v>3.83</v>
      </c>
      <c r="FB2123" s="27">
        <v>3.8420000000000001</v>
      </c>
      <c r="FC2123" s="27">
        <v>3.87</v>
      </c>
      <c r="FD2123" s="27">
        <v>4.0049999999999999</v>
      </c>
      <c r="FE2123" s="27">
        <v>4.1399999999999997</v>
      </c>
      <c r="FF2123" s="27">
        <v>4.1660000000000004</v>
      </c>
      <c r="FG2123" s="27">
        <v>4.048</v>
      </c>
      <c r="FH2123" s="27">
        <v>3.915</v>
      </c>
      <c r="FI2123" s="27">
        <v>3.73</v>
      </c>
      <c r="FJ2123" s="27">
        <v>3.72</v>
      </c>
      <c r="FK2123" s="27">
        <v>3.7559999999999998</v>
      </c>
      <c r="FL2123" s="27">
        <v>3.82</v>
      </c>
      <c r="FM2123" s="27">
        <v>3.87</v>
      </c>
      <c r="FN2123" s="27">
        <v>3.8820000000000001</v>
      </c>
      <c r="FO2123" s="27">
        <v>3.91</v>
      </c>
      <c r="FP2123" s="27">
        <v>4.0449999999999999</v>
      </c>
      <c r="FQ2123" s="27">
        <v>4.18</v>
      </c>
      <c r="FR2123" s="27">
        <v>4.2160000000000002</v>
      </c>
      <c r="FS2123" s="27">
        <v>4.0979999999999999</v>
      </c>
      <c r="FT2123" s="27">
        <v>3.9649999999999999</v>
      </c>
      <c r="FU2123" s="27">
        <v>3.78</v>
      </c>
      <c r="FV2123" s="27">
        <v>3.77</v>
      </c>
      <c r="FW2123" s="27">
        <v>3.806</v>
      </c>
      <c r="FX2123" s="27">
        <v>3.87</v>
      </c>
      <c r="FY2123" s="27">
        <v>3.92</v>
      </c>
      <c r="FZ2123" s="27">
        <v>3.9319999999999999</v>
      </c>
      <c r="GA2123" s="27">
        <v>3.96</v>
      </c>
      <c r="GB2123" s="27">
        <v>4.0949999999999998</v>
      </c>
      <c r="GC2123" s="27">
        <v>4.2300000000000004</v>
      </c>
      <c r="GD2123" s="27">
        <v>4.2709999999999999</v>
      </c>
      <c r="GE2123" s="27">
        <v>4.1529999999999996</v>
      </c>
      <c r="GF2123" s="27">
        <v>4.0199999999999996</v>
      </c>
      <c r="GG2123" s="27">
        <v>3.835</v>
      </c>
      <c r="GH2123" s="27">
        <v>3.8250000000000002</v>
      </c>
      <c r="GI2123" s="27">
        <v>3.8610000000000002</v>
      </c>
      <c r="GJ2123" s="27"/>
      <c r="GK2123" s="27"/>
      <c r="GL2123" s="27"/>
      <c r="GM2123" s="27"/>
      <c r="GN2123" s="27"/>
      <c r="GO2123" s="27"/>
      <c r="GP2123" s="27"/>
      <c r="GQ2123" s="27"/>
    </row>
    <row r="2124" spans="1:199" customFormat="1" x14ac:dyDescent="0.2">
      <c r="A2124">
        <f t="shared" si="513"/>
        <v>5</v>
      </c>
      <c r="B2124">
        <f t="shared" si="514"/>
        <v>6</v>
      </c>
      <c r="C2124" s="1">
        <v>37050</v>
      </c>
      <c r="D2124">
        <f t="shared" si="515"/>
        <v>6</v>
      </c>
      <c r="E2124">
        <f t="shared" si="516"/>
        <v>2001</v>
      </c>
      <c r="F2124" s="17">
        <f t="shared" si="503"/>
        <v>0.38535000000000075</v>
      </c>
      <c r="G2124" s="16">
        <f t="shared" si="506"/>
        <v>-0.12699999999999978</v>
      </c>
      <c r="H2124" s="16">
        <f t="shared" si="507"/>
        <v>1.6500000000000625E-2</v>
      </c>
      <c r="I2124" s="16">
        <f t="shared" si="508"/>
        <v>-0.11049999999999915</v>
      </c>
      <c r="J2124" s="7">
        <f>VLOOKUP(C2124,'Nymex hist.'!A:B,2,0)</f>
        <v>3.9220000000000002</v>
      </c>
      <c r="K2124" s="11">
        <f t="shared" si="505"/>
        <v>4.0292499999999993</v>
      </c>
      <c r="L2124" s="11">
        <f t="shared" si="504"/>
        <v>4.4146000000000001</v>
      </c>
      <c r="M2124" s="9">
        <f t="shared" si="509"/>
        <v>4.0906666666666665</v>
      </c>
      <c r="N2124" s="9">
        <f t="shared" si="510"/>
        <v>3.9636666666666667</v>
      </c>
      <c r="O2124" s="9">
        <f t="shared" si="511"/>
        <v>3.9801666666666673</v>
      </c>
      <c r="P2124" s="9">
        <f t="shared" si="512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x14ac:dyDescent="0.2">
      <c r="A2125">
        <f t="shared" si="513"/>
        <v>1</v>
      </c>
      <c r="B2125">
        <f t="shared" si="514"/>
        <v>6</v>
      </c>
      <c r="C2125" s="1">
        <v>37053</v>
      </c>
      <c r="D2125">
        <f t="shared" si="515"/>
        <v>6</v>
      </c>
      <c r="E2125">
        <f t="shared" si="516"/>
        <v>2001</v>
      </c>
      <c r="F2125" s="17">
        <f t="shared" si="503"/>
        <v>0.38454999999999995</v>
      </c>
      <c r="G2125" s="16">
        <f t="shared" si="506"/>
        <v>-0.14741666666666564</v>
      </c>
      <c r="H2125" s="16">
        <f t="shared" si="507"/>
        <v>1.1499999999999844E-2</v>
      </c>
      <c r="I2125" s="16">
        <f t="shared" si="508"/>
        <v>-0.1359166666666658</v>
      </c>
      <c r="J2125" s="7">
        <f>VLOOKUP(C2125,'Nymex hist.'!A:B,2,0)</f>
        <v>4.1790000000000003</v>
      </c>
      <c r="K2125" s="11">
        <f t="shared" si="505"/>
        <v>4.2842500000000001</v>
      </c>
      <c r="L2125" s="11">
        <f t="shared" si="504"/>
        <v>4.6688000000000001</v>
      </c>
      <c r="M2125" s="9">
        <f t="shared" si="509"/>
        <v>4.3010833333333327</v>
      </c>
      <c r="N2125" s="9">
        <f t="shared" si="510"/>
        <v>4.1536666666666671</v>
      </c>
      <c r="O2125" s="9">
        <f t="shared" si="511"/>
        <v>4.1651666666666669</v>
      </c>
      <c r="P2125" s="9">
        <f t="shared" si="512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x14ac:dyDescent="0.2">
      <c r="A2126">
        <f t="shared" si="513"/>
        <v>2</v>
      </c>
      <c r="B2126">
        <f t="shared" si="514"/>
        <v>6</v>
      </c>
      <c r="C2126" s="1">
        <v>37054</v>
      </c>
      <c r="D2126">
        <f t="shared" si="515"/>
        <v>6</v>
      </c>
      <c r="E2126">
        <f t="shared" si="516"/>
        <v>2001</v>
      </c>
      <c r="F2126" s="17">
        <f t="shared" si="503"/>
        <v>0.38789999999999925</v>
      </c>
      <c r="G2126" s="16">
        <f t="shared" si="506"/>
        <v>-0.18308333333333238</v>
      </c>
      <c r="H2126" s="16">
        <f t="shared" si="507"/>
        <v>-7.5833333333346076E-3</v>
      </c>
      <c r="I2126" s="16">
        <f t="shared" si="508"/>
        <v>-0.19066666666666698</v>
      </c>
      <c r="J2126" s="7">
        <f>VLOOKUP(C2126,'Nymex hist.'!A:B,2,0)</f>
        <v>4.3010000000000002</v>
      </c>
      <c r="K2126" s="11">
        <f t="shared" si="505"/>
        <v>4.4104999999999999</v>
      </c>
      <c r="L2126" s="11">
        <f t="shared" si="504"/>
        <v>4.7983999999999991</v>
      </c>
      <c r="M2126" s="9">
        <f t="shared" si="509"/>
        <v>4.4213333333333331</v>
      </c>
      <c r="N2126" s="9">
        <f t="shared" si="510"/>
        <v>4.2382500000000007</v>
      </c>
      <c r="O2126" s="9">
        <f t="shared" si="511"/>
        <v>4.2306666666666661</v>
      </c>
      <c r="P2126" s="9">
        <f t="shared" si="512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x14ac:dyDescent="0.2">
      <c r="A2127">
        <f t="shared" si="513"/>
        <v>3</v>
      </c>
      <c r="B2127">
        <f t="shared" si="514"/>
        <v>6</v>
      </c>
      <c r="C2127" s="1">
        <v>37055</v>
      </c>
      <c r="D2127">
        <f t="shared" si="515"/>
        <v>6</v>
      </c>
      <c r="E2127">
        <f t="shared" si="516"/>
        <v>2001</v>
      </c>
      <c r="F2127" s="17">
        <f t="shared" si="503"/>
        <v>0.39815000000000023</v>
      </c>
      <c r="G2127" s="16">
        <f t="shared" si="506"/>
        <v>-0.16858333333333331</v>
      </c>
      <c r="H2127" s="16">
        <f t="shared" si="507"/>
        <v>-1.2666666666667048E-2</v>
      </c>
      <c r="I2127" s="16">
        <f t="shared" si="508"/>
        <v>-0.18125000000000036</v>
      </c>
      <c r="J2127" s="7">
        <f>VLOOKUP(C2127,'Nymex hist.'!A:B,2,0)</f>
        <v>4.1120000000000001</v>
      </c>
      <c r="K2127" s="11">
        <f t="shared" si="505"/>
        <v>4.2242500000000005</v>
      </c>
      <c r="L2127" s="11">
        <f t="shared" si="504"/>
        <v>4.6224000000000007</v>
      </c>
      <c r="M2127" s="9">
        <f t="shared" si="509"/>
        <v>4.2485833333333334</v>
      </c>
      <c r="N2127" s="9">
        <f t="shared" si="510"/>
        <v>4.08</v>
      </c>
      <c r="O2127" s="9">
        <f t="shared" si="511"/>
        <v>4.067333333333333</v>
      </c>
      <c r="P2127" s="9">
        <f t="shared" si="512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">
      <c r="A2128" s="31">
        <f t="shared" si="513"/>
        <v>4</v>
      </c>
      <c r="B2128" s="31">
        <f t="shared" si="514"/>
        <v>6</v>
      </c>
      <c r="C2128" s="1">
        <v>37056</v>
      </c>
      <c r="D2128">
        <f t="shared" si="515"/>
        <v>6</v>
      </c>
      <c r="E2128">
        <f t="shared" si="516"/>
        <v>2001</v>
      </c>
      <c r="F2128" s="19">
        <f t="shared" si="503"/>
        <v>0.38089999999999957</v>
      </c>
      <c r="G2128" s="19">
        <f t="shared" si="506"/>
        <v>-0.17149999999999999</v>
      </c>
      <c r="H2128" s="19">
        <f t="shared" si="507"/>
        <v>-1.2666666666665716E-2</v>
      </c>
      <c r="I2128" s="19">
        <f t="shared" si="508"/>
        <v>-0.1841666666666657</v>
      </c>
      <c r="J2128" s="21">
        <f>VLOOKUP(C2128,'Nymex hist.'!A:B,2,0)</f>
        <v>4.0380000000000003</v>
      </c>
      <c r="K2128" s="21">
        <f t="shared" si="505"/>
        <v>4.1375000000000002</v>
      </c>
      <c r="L2128" s="21">
        <f t="shared" si="504"/>
        <v>4.5183999999999997</v>
      </c>
      <c r="M2128" s="21">
        <f t="shared" si="509"/>
        <v>4.1274999999999995</v>
      </c>
      <c r="N2128" s="21">
        <f t="shared" si="510"/>
        <v>3.9559999999999995</v>
      </c>
      <c r="O2128" s="21">
        <f t="shared" si="511"/>
        <v>3.9433333333333338</v>
      </c>
      <c r="P2128" s="21">
        <f t="shared" si="512"/>
        <v>3.9733333333333327</v>
      </c>
      <c r="R2128" s="8">
        <v>37056</v>
      </c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9"/>
      <c r="AK2128" s="27"/>
      <c r="AL2128" s="27"/>
      <c r="AM2128" s="27"/>
      <c r="AN2128" s="27"/>
      <c r="AO2128" s="27"/>
      <c r="AP2128" s="27"/>
      <c r="AQ2128" s="27"/>
      <c r="AR2128" s="27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7"/>
      <c r="BC2128" s="27"/>
      <c r="BD2128" s="27"/>
      <c r="BE2128" s="27"/>
      <c r="BF2128" s="27"/>
      <c r="BG2128" s="27"/>
      <c r="BH2128" s="27"/>
      <c r="BI2128" s="27"/>
      <c r="BJ2128" s="27"/>
      <c r="BK2128" s="27"/>
      <c r="BL2128" s="27"/>
      <c r="BM2128" s="27"/>
      <c r="BN2128" s="27"/>
      <c r="BO2128" s="27"/>
      <c r="BP2128" s="27"/>
      <c r="BQ2128" s="27"/>
      <c r="BR2128" s="27"/>
      <c r="BS2128" s="27"/>
      <c r="BT2128" s="27"/>
      <c r="BU2128" s="27"/>
      <c r="BV2128" s="27"/>
      <c r="BW2128" s="27"/>
      <c r="BX2128" s="27"/>
      <c r="BY2128" s="27"/>
      <c r="BZ2128" s="27"/>
      <c r="CA2128" s="27"/>
      <c r="CB2128" s="27"/>
      <c r="CC2128" s="27"/>
      <c r="CD2128" s="27"/>
      <c r="CE2128" s="27"/>
      <c r="CF2128" s="27"/>
      <c r="CG2128" s="27"/>
      <c r="CH2128" s="27"/>
      <c r="CI2128" s="27"/>
      <c r="CJ2128" s="27"/>
      <c r="CK2128" s="27"/>
      <c r="CL2128" s="27"/>
      <c r="CM2128" s="27"/>
      <c r="CN2128" s="27"/>
      <c r="CO2128" s="27"/>
      <c r="CP2128" s="27"/>
      <c r="CQ2128" s="27"/>
      <c r="CR2128" s="27"/>
      <c r="CS2128" s="27"/>
      <c r="CT2128" s="27"/>
      <c r="CU2128" s="27"/>
      <c r="CV2128" s="27"/>
      <c r="CW2128" s="27"/>
      <c r="CX2128" s="27"/>
      <c r="CY2128" s="27"/>
      <c r="CZ2128" s="27"/>
      <c r="DA2128" s="27"/>
      <c r="DB2128" s="27"/>
      <c r="DC2128" s="27"/>
      <c r="DD2128" s="27"/>
      <c r="DE2128" s="27"/>
      <c r="DF2128" s="27"/>
      <c r="DG2128" s="27"/>
      <c r="DH2128" s="27"/>
      <c r="DI2128" s="27"/>
      <c r="DJ2128" s="27"/>
      <c r="DK2128" s="27"/>
      <c r="DL2128" s="27"/>
      <c r="DM2128" s="27"/>
      <c r="DN2128" s="27"/>
      <c r="DO2128" s="27"/>
      <c r="DP2128" s="27">
        <v>4.0380000000000003</v>
      </c>
      <c r="DQ2128" s="27">
        <v>4.1230000000000002</v>
      </c>
      <c r="DR2128" s="27">
        <v>4.1710000000000003</v>
      </c>
      <c r="DS2128" s="27">
        <v>4.218</v>
      </c>
      <c r="DT2128" s="27">
        <v>4.415</v>
      </c>
      <c r="DU2128" s="27">
        <v>4.6120000000000001</v>
      </c>
      <c r="DV2128" s="27">
        <v>4.6749999999999998</v>
      </c>
      <c r="DW2128" s="27">
        <v>4.54</v>
      </c>
      <c r="DX2128" s="27">
        <v>4.3499999999999996</v>
      </c>
      <c r="DY2128" s="27">
        <v>3.9249999999999998</v>
      </c>
      <c r="DZ2128" s="27">
        <v>3.85</v>
      </c>
      <c r="EA2128" s="27">
        <v>3.895</v>
      </c>
      <c r="EB2128" s="27">
        <v>3.9350000000000001</v>
      </c>
      <c r="EC2128" s="27">
        <v>3.96</v>
      </c>
      <c r="ED2128" s="27">
        <v>3.98</v>
      </c>
      <c r="EE2128" s="27">
        <v>4.0049999999999999</v>
      </c>
      <c r="EF2128" s="27">
        <v>4.1399999999999997</v>
      </c>
      <c r="EG2128" s="27">
        <v>4.2750000000000004</v>
      </c>
      <c r="EH2128" s="27">
        <v>4.34</v>
      </c>
      <c r="EI2128" s="27">
        <v>4.2249999999999996</v>
      </c>
      <c r="EJ2128" s="27">
        <v>4.077</v>
      </c>
      <c r="EK2128" s="27">
        <v>3.762</v>
      </c>
      <c r="EL2128" s="27">
        <v>3.7320000000000002</v>
      </c>
      <c r="EM2128" s="27">
        <v>3.7669999999999999</v>
      </c>
      <c r="EN2128" s="27">
        <v>3.8140000000000001</v>
      </c>
      <c r="EO2128" s="27">
        <v>3.8439999999999999</v>
      </c>
      <c r="EP2128" s="27">
        <v>3.8580000000000001</v>
      </c>
      <c r="EQ2128" s="27">
        <v>3.8809999999999998</v>
      </c>
      <c r="ER2128" s="27">
        <v>4.016</v>
      </c>
      <c r="ES2128" s="27">
        <v>4.1559999999999997</v>
      </c>
      <c r="ET2128" s="27">
        <v>4.202</v>
      </c>
      <c r="EU2128" s="27">
        <v>4.0839999999999996</v>
      </c>
      <c r="EV2128" s="27">
        <v>3.9510000000000001</v>
      </c>
      <c r="EW2128" s="27">
        <v>3.7360000000000002</v>
      </c>
      <c r="EX2128" s="27">
        <v>3.726</v>
      </c>
      <c r="EY2128" s="27">
        <v>3.762</v>
      </c>
      <c r="EZ2128" s="27">
        <v>3.8439999999999999</v>
      </c>
      <c r="FA2128" s="27">
        <v>3.8940000000000001</v>
      </c>
      <c r="FB2128" s="27">
        <v>3.9079999999999999</v>
      </c>
      <c r="FC2128" s="27">
        <v>3.9359999999999999</v>
      </c>
      <c r="FD2128" s="27">
        <v>4.0709999999999997</v>
      </c>
      <c r="FE2128" s="27">
        <v>4.2060000000000004</v>
      </c>
      <c r="FF2128" s="27">
        <v>4.2320000000000002</v>
      </c>
      <c r="FG2128" s="27">
        <v>4.1139999999999999</v>
      </c>
      <c r="FH2128" s="27">
        <v>3.9809999999999999</v>
      </c>
      <c r="FI2128" s="27">
        <v>3.766</v>
      </c>
      <c r="FJ2128" s="27">
        <v>3.7559999999999998</v>
      </c>
      <c r="FK2128" s="27">
        <v>3.7919999999999998</v>
      </c>
      <c r="FL2128" s="27">
        <v>3.8740000000000001</v>
      </c>
      <c r="FM2128" s="27">
        <v>3.9239999999999999</v>
      </c>
      <c r="FN2128" s="27">
        <v>3.9380000000000002</v>
      </c>
      <c r="FO2128" s="27">
        <v>3.9660000000000002</v>
      </c>
      <c r="FP2128" s="27">
        <v>4.101</v>
      </c>
      <c r="FQ2128" s="27">
        <v>4.2359999999999998</v>
      </c>
      <c r="FR2128" s="27">
        <v>4.2720000000000002</v>
      </c>
      <c r="FS2128" s="27">
        <v>4.1539999999999999</v>
      </c>
      <c r="FT2128" s="27">
        <v>4.0209999999999999</v>
      </c>
      <c r="FU2128" s="27">
        <v>3.806</v>
      </c>
      <c r="FV2128" s="27">
        <v>3.7959999999999998</v>
      </c>
      <c r="FW2128" s="27">
        <v>3.8319999999999999</v>
      </c>
      <c r="FX2128" s="27">
        <v>3.9140000000000001</v>
      </c>
      <c r="FY2128" s="27">
        <v>3.964</v>
      </c>
      <c r="FZ2128" s="27">
        <v>3.9780000000000002</v>
      </c>
      <c r="GA2128" s="27">
        <v>4.0060000000000002</v>
      </c>
      <c r="GB2128" s="27">
        <v>4.141</v>
      </c>
      <c r="GC2128" s="27">
        <v>4.2759999999999998</v>
      </c>
      <c r="GD2128" s="27">
        <v>4.3220000000000001</v>
      </c>
      <c r="GE2128" s="27">
        <v>4.2039999999999997</v>
      </c>
      <c r="GF2128" s="27">
        <v>4.0709999999999997</v>
      </c>
      <c r="GG2128" s="27">
        <v>3.8559999999999999</v>
      </c>
      <c r="GH2128" s="27">
        <v>3.8460000000000001</v>
      </c>
      <c r="GI2128" s="27">
        <v>3.8820000000000001</v>
      </c>
      <c r="GJ2128" s="27"/>
      <c r="GK2128" s="27"/>
      <c r="GL2128" s="27"/>
      <c r="GM2128" s="27"/>
      <c r="GN2128" s="27"/>
      <c r="GO2128" s="27"/>
      <c r="GP2128" s="27"/>
      <c r="GQ2128" s="27"/>
    </row>
    <row r="2129" spans="1:199" customFormat="1" x14ac:dyDescent="0.2">
      <c r="A2129">
        <f t="shared" si="513"/>
        <v>5</v>
      </c>
      <c r="B2129">
        <f t="shared" si="514"/>
        <v>6</v>
      </c>
      <c r="C2129" s="1">
        <v>37057</v>
      </c>
      <c r="D2129">
        <f t="shared" si="515"/>
        <v>6</v>
      </c>
      <c r="E2129">
        <f t="shared" si="516"/>
        <v>2001</v>
      </c>
      <c r="F2129" s="17">
        <f t="shared" si="503"/>
        <v>0.36934999999999985</v>
      </c>
      <c r="G2129" s="16">
        <f t="shared" si="506"/>
        <v>-0.16883333333333406</v>
      </c>
      <c r="H2129" s="16">
        <f t="shared" si="507"/>
        <v>-1.2666666666666604E-2</v>
      </c>
      <c r="I2129" s="16">
        <f t="shared" si="508"/>
        <v>-0.18150000000000066</v>
      </c>
      <c r="J2129" s="7">
        <f>VLOOKUP(C2129,'Nymex hist.'!A:B,2,0)</f>
        <v>3.9790000000000001</v>
      </c>
      <c r="K2129" s="11">
        <f t="shared" si="505"/>
        <v>4.0772500000000003</v>
      </c>
      <c r="L2129" s="11">
        <f t="shared" si="504"/>
        <v>4.4466000000000001</v>
      </c>
      <c r="M2129" s="9">
        <f t="shared" si="509"/>
        <v>4.0348333333333342</v>
      </c>
      <c r="N2129" s="9">
        <f t="shared" si="510"/>
        <v>3.8660000000000001</v>
      </c>
      <c r="O2129" s="9">
        <f t="shared" si="511"/>
        <v>3.8533333333333335</v>
      </c>
      <c r="P2129" s="9">
        <f t="shared" si="512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x14ac:dyDescent="0.2">
      <c r="A2130">
        <f t="shared" si="513"/>
        <v>1</v>
      </c>
      <c r="B2130">
        <f t="shared" si="514"/>
        <v>6</v>
      </c>
      <c r="C2130" s="1">
        <v>37060</v>
      </c>
      <c r="D2130">
        <f t="shared" si="515"/>
        <v>6</v>
      </c>
      <c r="E2130">
        <f t="shared" si="516"/>
        <v>2001</v>
      </c>
      <c r="F2130" s="17">
        <f t="shared" si="503"/>
        <v>0.35649999999999959</v>
      </c>
      <c r="G2130" s="16">
        <f t="shared" si="506"/>
        <v>-0.17233333333333389</v>
      </c>
      <c r="H2130" s="16">
        <f t="shared" si="507"/>
        <v>-3.2166666666666899E-2</v>
      </c>
      <c r="I2130" s="16">
        <f t="shared" si="508"/>
        <v>-0.20450000000000079</v>
      </c>
      <c r="J2130" s="7">
        <f>VLOOKUP(C2130,'Nymex hist.'!A:B,2,0)</f>
        <v>3.9390000000000001</v>
      </c>
      <c r="K2130" s="11">
        <f t="shared" si="505"/>
        <v>4.0365000000000002</v>
      </c>
      <c r="L2130" s="11">
        <f t="shared" si="504"/>
        <v>4.3929999999999998</v>
      </c>
      <c r="M2130" s="9">
        <f t="shared" si="509"/>
        <v>3.9675000000000007</v>
      </c>
      <c r="N2130" s="9">
        <f t="shared" si="510"/>
        <v>3.7951666666666668</v>
      </c>
      <c r="O2130" s="9">
        <f t="shared" si="511"/>
        <v>3.7629999999999999</v>
      </c>
      <c r="P2130" s="9">
        <f t="shared" si="512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x14ac:dyDescent="0.2">
      <c r="A2131">
        <f t="shared" si="513"/>
        <v>2</v>
      </c>
      <c r="B2131">
        <f t="shared" si="514"/>
        <v>6</v>
      </c>
      <c r="C2131" s="1">
        <v>37061</v>
      </c>
      <c r="D2131">
        <f t="shared" si="515"/>
        <v>6</v>
      </c>
      <c r="E2131">
        <f t="shared" si="516"/>
        <v>2001</v>
      </c>
      <c r="F2131" s="17">
        <f t="shared" si="503"/>
        <v>0.34724999999999984</v>
      </c>
      <c r="G2131" s="16">
        <f t="shared" si="506"/>
        <v>-0.17400000000000038</v>
      </c>
      <c r="H2131" s="16">
        <f t="shared" si="507"/>
        <v>-2.5249999999999773E-2</v>
      </c>
      <c r="I2131" s="16">
        <f t="shared" si="508"/>
        <v>-0.19925000000000015</v>
      </c>
      <c r="J2131" s="7">
        <f>VLOOKUP(C2131,'Nymex hist.'!A:B,2,0)</f>
        <v>3.9809999999999999</v>
      </c>
      <c r="K2131" s="11">
        <f t="shared" si="505"/>
        <v>4.06975</v>
      </c>
      <c r="L2131" s="11">
        <f t="shared" si="504"/>
        <v>4.4169999999999998</v>
      </c>
      <c r="M2131" s="9">
        <f t="shared" si="509"/>
        <v>3.9972499999999997</v>
      </c>
      <c r="N2131" s="9">
        <f t="shared" si="510"/>
        <v>3.8232499999999994</v>
      </c>
      <c r="O2131" s="9">
        <f t="shared" si="511"/>
        <v>3.7979999999999996</v>
      </c>
      <c r="P2131" s="9">
        <f t="shared" si="512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x14ac:dyDescent="0.2">
      <c r="A2132">
        <f t="shared" si="513"/>
        <v>3</v>
      </c>
      <c r="B2132">
        <f t="shared" si="514"/>
        <v>6</v>
      </c>
      <c r="C2132" s="1">
        <v>37062</v>
      </c>
      <c r="D2132">
        <f t="shared" si="515"/>
        <v>6</v>
      </c>
      <c r="E2132">
        <f t="shared" si="516"/>
        <v>2001</v>
      </c>
      <c r="F2132" s="17">
        <f t="shared" si="503"/>
        <v>0.38400000000000034</v>
      </c>
      <c r="G2132" s="16">
        <f t="shared" si="506"/>
        <v>-0.15558333333333341</v>
      </c>
      <c r="H2132" s="16">
        <f t="shared" si="507"/>
        <v>-1.2916666666666465E-2</v>
      </c>
      <c r="I2132" s="16">
        <f t="shared" si="508"/>
        <v>-0.16849999999999987</v>
      </c>
      <c r="J2132" s="7">
        <f>VLOOKUP(C2132,'Nymex hist.'!A:B,2,0)</f>
        <v>3.734</v>
      </c>
      <c r="K2132" s="11">
        <f t="shared" si="505"/>
        <v>3.8250000000000002</v>
      </c>
      <c r="L2132" s="11">
        <f t="shared" si="504"/>
        <v>4.2090000000000005</v>
      </c>
      <c r="M2132" s="9">
        <f t="shared" si="509"/>
        <v>3.8137500000000002</v>
      </c>
      <c r="N2132" s="9">
        <f t="shared" si="510"/>
        <v>3.6581666666666668</v>
      </c>
      <c r="O2132" s="9">
        <f t="shared" si="511"/>
        <v>3.6452500000000003</v>
      </c>
      <c r="P2132" s="9">
        <f t="shared" si="512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">
      <c r="A2133" s="31">
        <f t="shared" si="513"/>
        <v>4</v>
      </c>
      <c r="B2133" s="31">
        <f t="shared" si="514"/>
        <v>6</v>
      </c>
      <c r="C2133" s="1">
        <v>37063</v>
      </c>
      <c r="D2133">
        <f t="shared" si="515"/>
        <v>6</v>
      </c>
      <c r="E2133">
        <f t="shared" si="516"/>
        <v>2001</v>
      </c>
      <c r="F2133" s="19">
        <f t="shared" si="503"/>
        <v>0.39084999999999992</v>
      </c>
      <c r="G2133" s="19">
        <f t="shared" si="506"/>
        <v>-0.16725000000000056</v>
      </c>
      <c r="H2133" s="19">
        <f t="shared" si="507"/>
        <v>-1.6166666666666885E-2</v>
      </c>
      <c r="I2133" s="19">
        <f t="shared" si="508"/>
        <v>-0.18341666666666745</v>
      </c>
      <c r="J2133" s="21">
        <f>VLOOKUP(C2133,'Nymex hist.'!A:B,2,0)</f>
        <v>3.7469999999999999</v>
      </c>
      <c r="K2133" s="21">
        <f t="shared" si="505"/>
        <v>3.8287499999999999</v>
      </c>
      <c r="L2133" s="21">
        <f t="shared" si="504"/>
        <v>4.2195999999999998</v>
      </c>
      <c r="M2133" s="21">
        <f t="shared" si="509"/>
        <v>3.8274166666666676</v>
      </c>
      <c r="N2133" s="21">
        <f t="shared" si="510"/>
        <v>3.660166666666667</v>
      </c>
      <c r="O2133" s="21">
        <f t="shared" si="511"/>
        <v>3.6440000000000001</v>
      </c>
      <c r="P2133" s="21">
        <f t="shared" si="512"/>
        <v>3.669</v>
      </c>
      <c r="R2133" s="8">
        <v>37063</v>
      </c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9"/>
      <c r="AK2133" s="27"/>
      <c r="AL2133" s="27"/>
      <c r="AM2133" s="27"/>
      <c r="AN2133" s="27"/>
      <c r="AO2133" s="27"/>
      <c r="AP2133" s="27"/>
      <c r="AQ2133" s="27"/>
      <c r="AR2133" s="27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7"/>
      <c r="BC2133" s="27"/>
      <c r="BD2133" s="27"/>
      <c r="BE2133" s="27"/>
      <c r="BF2133" s="27"/>
      <c r="BG2133" s="27"/>
      <c r="BH2133" s="27"/>
      <c r="BI2133" s="27"/>
      <c r="BJ2133" s="27"/>
      <c r="BK2133" s="27"/>
      <c r="BL2133" s="27"/>
      <c r="BM2133" s="27"/>
      <c r="BN2133" s="27"/>
      <c r="BO2133" s="27"/>
      <c r="BP2133" s="27"/>
      <c r="BQ2133" s="27"/>
      <c r="BR2133" s="27"/>
      <c r="BS2133" s="27"/>
      <c r="BT2133" s="27"/>
      <c r="BU2133" s="27"/>
      <c r="BV2133" s="27"/>
      <c r="BW2133" s="27"/>
      <c r="BX2133" s="27"/>
      <c r="BY2133" s="27"/>
      <c r="BZ2133" s="27"/>
      <c r="CA2133" s="27"/>
      <c r="CB2133" s="27"/>
      <c r="CC2133" s="27"/>
      <c r="CD2133" s="27"/>
      <c r="CE2133" s="27"/>
      <c r="CF2133" s="27"/>
      <c r="CG2133" s="27"/>
      <c r="CH2133" s="27"/>
      <c r="CI2133" s="27"/>
      <c r="CJ2133" s="27"/>
      <c r="CK2133" s="27"/>
      <c r="CL2133" s="27"/>
      <c r="CM2133" s="27"/>
      <c r="CN2133" s="27"/>
      <c r="CO2133" s="27"/>
      <c r="CP2133" s="27"/>
      <c r="CQ2133" s="27"/>
      <c r="CR2133" s="27"/>
      <c r="CS2133" s="27"/>
      <c r="CT2133" s="27"/>
      <c r="CU2133" s="27"/>
      <c r="CV2133" s="27"/>
      <c r="CW2133" s="27"/>
      <c r="CX2133" s="27"/>
      <c r="CY2133" s="27"/>
      <c r="CZ2133" s="27"/>
      <c r="DA2133" s="27"/>
      <c r="DB2133" s="27"/>
      <c r="DC2133" s="27"/>
      <c r="DD2133" s="27"/>
      <c r="DE2133" s="27"/>
      <c r="DF2133" s="27"/>
      <c r="DG2133" s="27"/>
      <c r="DH2133" s="27"/>
      <c r="DI2133" s="27"/>
      <c r="DJ2133" s="27"/>
      <c r="DK2133" s="27"/>
      <c r="DL2133" s="27"/>
      <c r="DM2133" s="27"/>
      <c r="DN2133" s="27"/>
      <c r="DO2133" s="27"/>
      <c r="DP2133" s="27">
        <v>3.7469999999999999</v>
      </c>
      <c r="DQ2133" s="27">
        <v>3.81</v>
      </c>
      <c r="DR2133" s="27">
        <v>3.8530000000000002</v>
      </c>
      <c r="DS2133" s="27">
        <v>3.9049999999999998</v>
      </c>
      <c r="DT2133" s="27">
        <v>4.1120000000000001</v>
      </c>
      <c r="DU2133" s="27">
        <v>4.3150000000000004</v>
      </c>
      <c r="DV2133" s="27">
        <v>4.3819999999999997</v>
      </c>
      <c r="DW2133" s="27">
        <v>4.2469999999999999</v>
      </c>
      <c r="DX2133" s="27">
        <v>4.0419999999999998</v>
      </c>
      <c r="DY2133" s="27">
        <v>3.6120000000000001</v>
      </c>
      <c r="DZ2133" s="27">
        <v>3.552</v>
      </c>
      <c r="EA2133" s="27">
        <v>3.597</v>
      </c>
      <c r="EB2133" s="27">
        <v>3.6419999999999999</v>
      </c>
      <c r="EC2133" s="27">
        <v>3.6659999999999999</v>
      </c>
      <c r="ED2133" s="27">
        <v>3.6789999999999998</v>
      </c>
      <c r="EE2133" s="27">
        <v>3.7010000000000001</v>
      </c>
      <c r="EF2133" s="27">
        <v>3.8370000000000002</v>
      </c>
      <c r="EG2133" s="27">
        <v>3.972</v>
      </c>
      <c r="EH2133" s="27">
        <v>4.032</v>
      </c>
      <c r="EI2133" s="27">
        <v>3.915</v>
      </c>
      <c r="EJ2133" s="27">
        <v>3.7770000000000001</v>
      </c>
      <c r="EK2133" s="27">
        <v>3.4569999999999999</v>
      </c>
      <c r="EL2133" s="27">
        <v>3.4329999999999998</v>
      </c>
      <c r="EM2133" s="27">
        <v>3.4740000000000002</v>
      </c>
      <c r="EN2133" s="27">
        <v>3.5219999999999998</v>
      </c>
      <c r="EO2133" s="27">
        <v>3.5510000000000002</v>
      </c>
      <c r="EP2133" s="27">
        <v>3.5659999999999998</v>
      </c>
      <c r="EQ2133" s="27">
        <v>3.59</v>
      </c>
      <c r="ER2133" s="27">
        <v>3.73</v>
      </c>
      <c r="ES2133" s="27">
        <v>3.875</v>
      </c>
      <c r="ET2133" s="27">
        <v>3.93</v>
      </c>
      <c r="EU2133" s="27">
        <v>3.8119999999999998</v>
      </c>
      <c r="EV2133" s="27">
        <v>3.6789999999999998</v>
      </c>
      <c r="EW2133" s="27">
        <v>3.4590000000000001</v>
      </c>
      <c r="EX2133" s="27">
        <v>3.4489999999999998</v>
      </c>
      <c r="EY2133" s="27">
        <v>3.4849999999999999</v>
      </c>
      <c r="EZ2133" s="27">
        <v>3.5169999999999999</v>
      </c>
      <c r="FA2133" s="27">
        <v>3.5659999999999998</v>
      </c>
      <c r="FB2133" s="27">
        <v>3.581</v>
      </c>
      <c r="FC2133" s="27">
        <v>3.61</v>
      </c>
      <c r="FD2133" s="27">
        <v>3.75</v>
      </c>
      <c r="FE2133" s="27">
        <v>3.89</v>
      </c>
      <c r="FF2133" s="27">
        <v>3.9550000000000001</v>
      </c>
      <c r="FG2133" s="27">
        <v>3.8370000000000002</v>
      </c>
      <c r="FH2133" s="27">
        <v>3.7040000000000002</v>
      </c>
      <c r="FI2133" s="27">
        <v>3.484</v>
      </c>
      <c r="FJ2133" s="27">
        <v>3.4740000000000002</v>
      </c>
      <c r="FK2133" s="27">
        <v>3.51</v>
      </c>
      <c r="FL2133" s="27">
        <v>3.5419999999999998</v>
      </c>
      <c r="FM2133" s="27">
        <v>3.5910000000000002</v>
      </c>
      <c r="FN2133" s="27">
        <v>3.6059999999999999</v>
      </c>
      <c r="FO2133" s="27">
        <v>3.6349999999999998</v>
      </c>
      <c r="FP2133" s="27">
        <v>3.7749999999999999</v>
      </c>
      <c r="FQ2133" s="27">
        <v>3.915</v>
      </c>
      <c r="FR2133" s="27">
        <v>3.99</v>
      </c>
      <c r="FS2133" s="27">
        <v>3.8719999999999999</v>
      </c>
      <c r="FT2133" s="27">
        <v>3.7389999999999999</v>
      </c>
      <c r="FU2133" s="27">
        <v>3.5190000000000001</v>
      </c>
      <c r="FV2133" s="27">
        <v>3.5089999999999999</v>
      </c>
      <c r="FW2133" s="27">
        <v>3.5449999999999999</v>
      </c>
      <c r="FX2133" s="27">
        <v>3.577</v>
      </c>
      <c r="FY2133" s="27">
        <v>3.6259999999999999</v>
      </c>
      <c r="FZ2133" s="27">
        <v>3.641</v>
      </c>
      <c r="GA2133" s="27">
        <v>3.67</v>
      </c>
      <c r="GB2133" s="27">
        <v>3.81</v>
      </c>
      <c r="GC2133" s="27">
        <v>3.95</v>
      </c>
      <c r="GD2133" s="27">
        <v>4.04</v>
      </c>
      <c r="GE2133" s="27">
        <v>3.9220000000000002</v>
      </c>
      <c r="GF2133" s="27">
        <v>3.7890000000000001</v>
      </c>
      <c r="GG2133" s="27">
        <v>3.569</v>
      </c>
      <c r="GH2133" s="27">
        <v>3.5590000000000002</v>
      </c>
      <c r="GI2133" s="27">
        <v>3.5950000000000002</v>
      </c>
      <c r="GJ2133" s="27"/>
      <c r="GK2133" s="27"/>
      <c r="GL2133" s="27"/>
      <c r="GM2133" s="27"/>
      <c r="GN2133" s="27"/>
      <c r="GO2133" s="27"/>
      <c r="GP2133" s="27"/>
      <c r="GQ2133" s="27"/>
    </row>
    <row r="2134" spans="1:199" customFormat="1" x14ac:dyDescent="0.2">
      <c r="A2134">
        <f t="shared" si="513"/>
        <v>5</v>
      </c>
      <c r="B2134">
        <f t="shared" si="514"/>
        <v>6</v>
      </c>
      <c r="C2134" s="1">
        <v>37064</v>
      </c>
      <c r="D2134">
        <f t="shared" si="515"/>
        <v>6</v>
      </c>
      <c r="E2134">
        <f t="shared" si="516"/>
        <v>2001</v>
      </c>
      <c r="F2134" s="17">
        <f t="shared" si="503"/>
        <v>0.41825000000000001</v>
      </c>
      <c r="G2134" s="16">
        <f t="shared" si="506"/>
        <v>-0.18608333333333338</v>
      </c>
      <c r="H2134" s="16">
        <f t="shared" si="507"/>
        <v>-2.1749999999999492E-2</v>
      </c>
      <c r="I2134" s="16">
        <f t="shared" si="508"/>
        <v>-0.20783333333333287</v>
      </c>
      <c r="J2134" s="7">
        <f>VLOOKUP(C2134,'Nymex hist.'!A:B,2,0)</f>
        <v>3.742</v>
      </c>
      <c r="K2134" s="11">
        <f t="shared" si="505"/>
        <v>3.8217500000000002</v>
      </c>
      <c r="L2134" s="11">
        <f t="shared" si="504"/>
        <v>4.24</v>
      </c>
      <c r="M2134" s="9">
        <f t="shared" si="509"/>
        <v>3.851833333333333</v>
      </c>
      <c r="N2134" s="9">
        <f t="shared" si="510"/>
        <v>3.6657499999999996</v>
      </c>
      <c r="O2134" s="9">
        <f t="shared" si="511"/>
        <v>3.6440000000000001</v>
      </c>
      <c r="P2134" s="9">
        <f t="shared" si="512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x14ac:dyDescent="0.2">
      <c r="A2135">
        <f t="shared" si="513"/>
        <v>1</v>
      </c>
      <c r="B2135">
        <f t="shared" si="514"/>
        <v>6</v>
      </c>
      <c r="C2135" s="1">
        <v>37067</v>
      </c>
      <c r="D2135">
        <f t="shared" si="515"/>
        <v>6</v>
      </c>
      <c r="E2135">
        <f t="shared" si="516"/>
        <v>2001</v>
      </c>
      <c r="F2135" s="17">
        <f t="shared" si="503"/>
        <v>0.48824999999999985</v>
      </c>
      <c r="G2135" s="16">
        <f t="shared" si="506"/>
        <v>-0.13400000000000034</v>
      </c>
      <c r="H2135" s="16">
        <f t="shared" si="507"/>
        <v>-1.4250000000000096E-2</v>
      </c>
      <c r="I2135" s="16">
        <f t="shared" si="508"/>
        <v>-0.14825000000000044</v>
      </c>
      <c r="J2135" s="7">
        <f>VLOOKUP(C2135,'Nymex hist.'!A:B,2,0)</f>
        <v>3.4460000000000002</v>
      </c>
      <c r="K2135" s="11">
        <f t="shared" si="505"/>
        <v>3.5437500000000002</v>
      </c>
      <c r="L2135" s="11">
        <f t="shared" si="504"/>
        <v>4.032</v>
      </c>
      <c r="M2135" s="9">
        <f t="shared" si="509"/>
        <v>3.7202500000000001</v>
      </c>
      <c r="N2135" s="9">
        <f t="shared" si="510"/>
        <v>3.5862499999999997</v>
      </c>
      <c r="O2135" s="9">
        <f t="shared" si="511"/>
        <v>3.5719999999999996</v>
      </c>
      <c r="P2135" s="9">
        <f t="shared" si="512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x14ac:dyDescent="0.2">
      <c r="A2136">
        <f t="shared" si="513"/>
        <v>2</v>
      </c>
      <c r="B2136">
        <f t="shared" si="514"/>
        <v>6</v>
      </c>
      <c r="C2136" s="1">
        <v>37068</v>
      </c>
      <c r="D2136">
        <f t="shared" si="515"/>
        <v>6</v>
      </c>
      <c r="E2136">
        <f t="shared" si="516"/>
        <v>2001</v>
      </c>
      <c r="F2136" s="17">
        <f t="shared" si="503"/>
        <v>0.51445000000000007</v>
      </c>
      <c r="G2136" s="16">
        <f t="shared" si="506"/>
        <v>-0.13100000000000023</v>
      </c>
      <c r="H2136" s="16">
        <f t="shared" si="507"/>
        <v>-1.425000000000054E-2</v>
      </c>
      <c r="I2136" s="16">
        <f t="shared" si="508"/>
        <v>-0.14525000000000077</v>
      </c>
      <c r="J2136" s="7">
        <f>VLOOKUP(C2136,'Nymex hist.'!A:B,2,0)</f>
        <v>3.3969999999999998</v>
      </c>
      <c r="K2136" s="11">
        <f t="shared" si="505"/>
        <v>3.5027499999999998</v>
      </c>
      <c r="L2136" s="11">
        <f t="shared" si="504"/>
        <v>4.0171999999999999</v>
      </c>
      <c r="M2136" s="9">
        <f t="shared" si="509"/>
        <v>3.7272500000000002</v>
      </c>
      <c r="N2136" s="9">
        <f t="shared" si="510"/>
        <v>3.5962499999999999</v>
      </c>
      <c r="O2136" s="9">
        <f t="shared" si="511"/>
        <v>3.5819999999999994</v>
      </c>
      <c r="P2136" s="9">
        <f t="shared" si="512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x14ac:dyDescent="0.2">
      <c r="A2137">
        <f t="shared" si="513"/>
        <v>3</v>
      </c>
      <c r="B2137">
        <f t="shared" si="514"/>
        <v>6</v>
      </c>
      <c r="C2137" s="1">
        <v>37069</v>
      </c>
      <c r="D2137">
        <f t="shared" si="515"/>
        <v>6</v>
      </c>
      <c r="E2137">
        <f t="shared" si="516"/>
        <v>2001</v>
      </c>
      <c r="F2137" s="17">
        <f t="shared" si="503"/>
        <v>0.56855000000000011</v>
      </c>
      <c r="G2137" s="16">
        <f t="shared" si="506"/>
        <v>-0.10199999999999987</v>
      </c>
      <c r="H2137" s="16">
        <f t="shared" si="507"/>
        <v>-1.425000000000054E-2</v>
      </c>
      <c r="I2137" s="16">
        <f t="shared" si="508"/>
        <v>-0.11625000000000041</v>
      </c>
      <c r="J2137" s="7">
        <f>VLOOKUP(C2137,'Nymex hist.'!A:B,2,0)</f>
        <v>3.1819999999999999</v>
      </c>
      <c r="K2137" s="11">
        <f t="shared" si="505"/>
        <v>3.3122499999999997</v>
      </c>
      <c r="L2137" s="11">
        <f t="shared" si="504"/>
        <v>3.8807999999999998</v>
      </c>
      <c r="M2137" s="9">
        <f t="shared" si="509"/>
        <v>3.66825</v>
      </c>
      <c r="N2137" s="9">
        <f t="shared" si="510"/>
        <v>3.5662500000000001</v>
      </c>
      <c r="O2137" s="9">
        <f t="shared" si="511"/>
        <v>3.5519999999999996</v>
      </c>
      <c r="P2137" s="9">
        <f t="shared" si="512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">
      <c r="A2138" s="31">
        <f t="shared" si="513"/>
        <v>4</v>
      </c>
      <c r="B2138" s="31">
        <f t="shared" si="514"/>
        <v>6</v>
      </c>
      <c r="C2138" s="1">
        <v>37070</v>
      </c>
      <c r="D2138">
        <f t="shared" si="515"/>
        <v>6</v>
      </c>
      <c r="E2138">
        <f t="shared" si="516"/>
        <v>2001</v>
      </c>
      <c r="F2138" s="19">
        <f t="shared" si="503"/>
        <v>0.57644999999999991</v>
      </c>
      <c r="G2138" s="19">
        <f t="shared" si="506"/>
        <v>-7.3666666666666103E-2</v>
      </c>
      <c r="H2138" s="19">
        <f t="shared" si="507"/>
        <v>-1.6166666666665996E-2</v>
      </c>
      <c r="I2138" s="19">
        <f t="shared" si="508"/>
        <v>-8.9833333333332099E-2</v>
      </c>
      <c r="J2138" s="21">
        <f>VLOOKUP(C2138,'Nymex hist.'!A:B,2,0)</f>
        <v>3.28</v>
      </c>
      <c r="K2138" s="21">
        <f t="shared" si="505"/>
        <v>3.3097499999999997</v>
      </c>
      <c r="L2138" s="21">
        <f t="shared" si="504"/>
        <v>3.8861999999999997</v>
      </c>
      <c r="M2138" s="21">
        <f t="shared" si="509"/>
        <v>3.6885833333333324</v>
      </c>
      <c r="N2138" s="21">
        <f t="shared" si="510"/>
        <v>3.6149166666666663</v>
      </c>
      <c r="O2138" s="21">
        <f t="shared" si="511"/>
        <v>3.5987500000000003</v>
      </c>
      <c r="P2138" s="21">
        <f t="shared" si="512"/>
        <v>3.6287499999999997</v>
      </c>
      <c r="R2138" s="8">
        <v>37070</v>
      </c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9"/>
      <c r="AK2138" s="27"/>
      <c r="AL2138" s="27"/>
      <c r="AM2138" s="27"/>
      <c r="AN2138" s="27"/>
      <c r="AO2138" s="27"/>
      <c r="AP2138" s="27"/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7"/>
      <c r="BC2138" s="27"/>
      <c r="BD2138" s="27"/>
      <c r="BE2138" s="27"/>
      <c r="BF2138" s="27"/>
      <c r="BG2138" s="27"/>
      <c r="BH2138" s="27"/>
      <c r="BI2138" s="27"/>
      <c r="BJ2138" s="27"/>
      <c r="BK2138" s="27"/>
      <c r="BL2138" s="27"/>
      <c r="BM2138" s="27"/>
      <c r="BN2138" s="27"/>
      <c r="BO2138" s="27"/>
      <c r="BP2138" s="27"/>
      <c r="BQ2138" s="27"/>
      <c r="BR2138" s="27"/>
      <c r="BS2138" s="27"/>
      <c r="BT2138" s="27"/>
      <c r="BU2138" s="27"/>
      <c r="BV2138" s="27"/>
      <c r="BW2138" s="27"/>
      <c r="BX2138" s="27"/>
      <c r="BY2138" s="27"/>
      <c r="BZ2138" s="27"/>
      <c r="CA2138" s="27"/>
      <c r="CB2138" s="27"/>
      <c r="CC2138" s="27"/>
      <c r="CD2138" s="27"/>
      <c r="CE2138" s="27"/>
      <c r="CF2138" s="27"/>
      <c r="CG2138" s="27"/>
      <c r="CH2138" s="27"/>
      <c r="CI2138" s="27"/>
      <c r="CJ2138" s="27"/>
      <c r="CK2138" s="27"/>
      <c r="CL2138" s="27"/>
      <c r="CM2138" s="27"/>
      <c r="CN2138" s="27"/>
      <c r="CO2138" s="27"/>
      <c r="CP2138" s="27"/>
      <c r="CQ2138" s="27"/>
      <c r="CR2138" s="27"/>
      <c r="CS2138" s="27"/>
      <c r="CT2138" s="27"/>
      <c r="CU2138" s="27"/>
      <c r="CV2138" s="27"/>
      <c r="CW2138" s="27"/>
      <c r="CX2138" s="27"/>
      <c r="CY2138" s="27"/>
      <c r="CZ2138" s="27"/>
      <c r="DA2138" s="27"/>
      <c r="DB2138" s="27"/>
      <c r="DC2138" s="27"/>
      <c r="DD2138" s="27"/>
      <c r="DE2138" s="27"/>
      <c r="DF2138" s="27"/>
      <c r="DG2138" s="27"/>
      <c r="DH2138" s="27"/>
      <c r="DI2138" s="27"/>
      <c r="DJ2138" s="27"/>
      <c r="DK2138" s="27"/>
      <c r="DL2138" s="27"/>
      <c r="DM2138" s="27"/>
      <c r="DN2138" s="27"/>
      <c r="DO2138" s="27"/>
      <c r="DP2138" s="27">
        <v>3.1819999999999999</v>
      </c>
      <c r="DQ2138" s="27">
        <v>3.28</v>
      </c>
      <c r="DR2138" s="27">
        <v>3.351</v>
      </c>
      <c r="DS2138" s="27">
        <v>3.4260000000000002</v>
      </c>
      <c r="DT2138" s="27">
        <v>3.7010000000000001</v>
      </c>
      <c r="DU2138" s="27">
        <v>3.97</v>
      </c>
      <c r="DV2138" s="27">
        <v>4.0549999999999997</v>
      </c>
      <c r="DW2138" s="27">
        <v>3.94</v>
      </c>
      <c r="DX2138" s="27">
        <v>3.7650000000000001</v>
      </c>
      <c r="DY2138" s="27">
        <v>3.4849999999999999</v>
      </c>
      <c r="DZ2138" s="27">
        <v>3.46</v>
      </c>
      <c r="EA2138" s="27">
        <v>3.5049999999999999</v>
      </c>
      <c r="EB2138" s="27">
        <v>3.5510000000000002</v>
      </c>
      <c r="EC2138" s="27">
        <v>3.58</v>
      </c>
      <c r="ED2138" s="27">
        <v>3.597</v>
      </c>
      <c r="EE2138" s="27">
        <v>3.6269999999999998</v>
      </c>
      <c r="EF2138" s="27">
        <v>3.7759999999999998</v>
      </c>
      <c r="EG2138" s="27">
        <v>3.9220000000000002</v>
      </c>
      <c r="EH2138" s="27">
        <v>3.9849999999999999</v>
      </c>
      <c r="EI2138" s="27">
        <v>3.8650000000000002</v>
      </c>
      <c r="EJ2138" s="27">
        <v>3.72</v>
      </c>
      <c r="EK2138" s="27">
        <v>3.4119999999999999</v>
      </c>
      <c r="EL2138" s="27">
        <v>3.39</v>
      </c>
      <c r="EM2138" s="27">
        <v>3.431</v>
      </c>
      <c r="EN2138" s="27">
        <v>3.4790000000000001</v>
      </c>
      <c r="EO2138" s="27">
        <v>3.508</v>
      </c>
      <c r="EP2138" s="27">
        <v>3.5230000000000001</v>
      </c>
      <c r="EQ2138" s="27">
        <v>3.5470000000000002</v>
      </c>
      <c r="ER2138" s="27">
        <v>3.6869999999999998</v>
      </c>
      <c r="ES2138" s="27">
        <v>3.8319999999999999</v>
      </c>
      <c r="ET2138" s="27">
        <v>3.887</v>
      </c>
      <c r="EU2138" s="27">
        <v>3.7690000000000001</v>
      </c>
      <c r="EV2138" s="27">
        <v>3.6360000000000001</v>
      </c>
      <c r="EW2138" s="27">
        <v>3.4159999999999999</v>
      </c>
      <c r="EX2138" s="27">
        <v>3.4060000000000001</v>
      </c>
      <c r="EY2138" s="27">
        <v>3.4420000000000002</v>
      </c>
      <c r="EZ2138" s="27">
        <v>3.492</v>
      </c>
      <c r="FA2138" s="27">
        <v>3.5129999999999999</v>
      </c>
      <c r="FB2138" s="27">
        <v>3.528</v>
      </c>
      <c r="FC2138" s="27">
        <v>3.5569999999999999</v>
      </c>
      <c r="FD2138" s="27">
        <v>3.6970000000000001</v>
      </c>
      <c r="FE2138" s="27">
        <v>3.8420000000000001</v>
      </c>
      <c r="FF2138" s="27">
        <v>3.9169999999999998</v>
      </c>
      <c r="FG2138" s="27">
        <v>3.7989999999999999</v>
      </c>
      <c r="FH2138" s="27">
        <v>3.6659999999999999</v>
      </c>
      <c r="FI2138" s="27">
        <v>3.4460000000000002</v>
      </c>
      <c r="FJ2138" s="27">
        <v>3.4359999999999999</v>
      </c>
      <c r="FK2138" s="27">
        <v>3.472</v>
      </c>
      <c r="FL2138" s="27">
        <v>3.5219999999999998</v>
      </c>
      <c r="FM2138" s="27">
        <v>3.5430000000000001</v>
      </c>
      <c r="FN2138" s="27">
        <v>3.5579999999999998</v>
      </c>
      <c r="FO2138" s="27">
        <v>3.5870000000000002</v>
      </c>
      <c r="FP2138" s="27">
        <v>3.7269999999999999</v>
      </c>
      <c r="FQ2138" s="27">
        <v>3.8719999999999999</v>
      </c>
      <c r="FR2138" s="27">
        <v>3.9569999999999999</v>
      </c>
      <c r="FS2138" s="27">
        <v>3.839</v>
      </c>
      <c r="FT2138" s="27">
        <v>3.706</v>
      </c>
      <c r="FU2138" s="27">
        <v>3.4860000000000002</v>
      </c>
      <c r="FV2138" s="27">
        <v>3.476</v>
      </c>
      <c r="FW2138" s="27">
        <v>3.512</v>
      </c>
      <c r="FX2138" s="27">
        <v>3.5619999999999998</v>
      </c>
      <c r="FY2138" s="27">
        <v>3.5830000000000002</v>
      </c>
      <c r="FZ2138" s="27">
        <v>3.5979999999999999</v>
      </c>
      <c r="GA2138" s="27">
        <v>3.6269999999999998</v>
      </c>
      <c r="GB2138" s="27">
        <v>3.7669999999999999</v>
      </c>
      <c r="GC2138" s="27">
        <v>3.9119999999999999</v>
      </c>
      <c r="GD2138" s="27">
        <v>4.0069999999999997</v>
      </c>
      <c r="GE2138" s="27">
        <v>3.8889999999999998</v>
      </c>
      <c r="GF2138" s="27">
        <v>3.7559999999999998</v>
      </c>
      <c r="GG2138" s="27">
        <v>3.536</v>
      </c>
      <c r="GH2138" s="27">
        <v>3.5259999999999998</v>
      </c>
      <c r="GI2138" s="27">
        <v>3.5619999999999998</v>
      </c>
      <c r="GJ2138" s="27"/>
      <c r="GK2138" s="27"/>
      <c r="GL2138" s="27"/>
      <c r="GM2138" s="27"/>
      <c r="GN2138" s="27"/>
      <c r="GO2138" s="27"/>
      <c r="GP2138" s="27"/>
      <c r="GQ2138" s="27"/>
    </row>
    <row r="2139" spans="1:199" customFormat="1" x14ac:dyDescent="0.2">
      <c r="A2139">
        <f t="shared" si="513"/>
        <v>5</v>
      </c>
      <c r="B2139">
        <f t="shared" si="514"/>
        <v>6</v>
      </c>
      <c r="C2139" s="1">
        <v>37071</v>
      </c>
      <c r="D2139">
        <f t="shared" si="515"/>
        <v>6</v>
      </c>
      <c r="E2139">
        <f t="shared" si="516"/>
        <v>2001</v>
      </c>
      <c r="F2139" s="17">
        <f t="shared" si="503"/>
        <v>0.5583499999999999</v>
      </c>
      <c r="G2139" s="16">
        <f t="shared" si="506"/>
        <v>-1.7916666666667247E-2</v>
      </c>
      <c r="H2139" s="16">
        <f t="shared" si="507"/>
        <v>-4.9999999999998934E-3</v>
      </c>
      <c r="I2139" s="16">
        <f t="shared" si="508"/>
        <v>-2.291666666666714E-2</v>
      </c>
      <c r="J2139" s="7">
        <f>VLOOKUP(C2139,'Nymex hist.'!A:B,2,0)</f>
        <v>3.0960000000000001</v>
      </c>
      <c r="K2139" s="11">
        <f t="shared" si="505"/>
        <v>3.1762500000000005</v>
      </c>
      <c r="L2139" s="11">
        <f t="shared" si="504"/>
        <v>3.7346000000000004</v>
      </c>
      <c r="M2139" s="9">
        <f t="shared" si="509"/>
        <v>3.5798333333333336</v>
      </c>
      <c r="N2139" s="9">
        <f t="shared" si="510"/>
        <v>3.5619166666666664</v>
      </c>
      <c r="O2139" s="9">
        <f t="shared" si="511"/>
        <v>3.5569166666666665</v>
      </c>
      <c r="P2139" s="9">
        <f t="shared" si="512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x14ac:dyDescent="0.2">
      <c r="A2140">
        <f t="shared" si="513"/>
        <v>1</v>
      </c>
      <c r="B2140">
        <f t="shared" si="514"/>
        <v>7</v>
      </c>
      <c r="C2140" s="1">
        <v>37074</v>
      </c>
      <c r="D2140">
        <f t="shared" si="515"/>
        <v>7</v>
      </c>
      <c r="E2140">
        <f t="shared" si="516"/>
        <v>2001</v>
      </c>
      <c r="F2140" s="17">
        <f t="shared" si="503"/>
        <v>0.57033333333333314</v>
      </c>
      <c r="G2140" s="16">
        <f t="shared" si="506"/>
        <v>-5.166666666667652E-3</v>
      </c>
      <c r="H2140" s="16">
        <f t="shared" si="507"/>
        <v>-2.4999999999995026E-3</v>
      </c>
      <c r="I2140" s="16">
        <f t="shared" si="508"/>
        <v>-7.6666666666671546E-3</v>
      </c>
      <c r="J2140" s="7">
        <f>VLOOKUP(C2140,'Nymex hist.'!A:B,2,0)</f>
        <v>3.117</v>
      </c>
      <c r="K2140" s="11">
        <f t="shared" si="505"/>
        <v>3.1956666666666664</v>
      </c>
      <c r="L2140" s="11">
        <f t="shared" si="504"/>
        <v>3.7659999999999996</v>
      </c>
      <c r="M2140" s="9">
        <f t="shared" si="509"/>
        <v>3.613583333333334</v>
      </c>
      <c r="N2140" s="9">
        <f t="shared" si="510"/>
        <v>3.6084166666666664</v>
      </c>
      <c r="O2140" s="9">
        <f t="shared" si="511"/>
        <v>3.6059166666666669</v>
      </c>
      <c r="P2140" s="9">
        <f t="shared" si="512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x14ac:dyDescent="0.2">
      <c r="A2141">
        <f t="shared" si="513"/>
        <v>2</v>
      </c>
      <c r="B2141">
        <f t="shared" si="514"/>
        <v>7</v>
      </c>
      <c r="C2141" s="1">
        <v>37075</v>
      </c>
      <c r="D2141">
        <f t="shared" si="515"/>
        <v>7</v>
      </c>
      <c r="E2141">
        <f t="shared" si="516"/>
        <v>2001</v>
      </c>
      <c r="F2141" s="17">
        <f t="shared" si="503"/>
        <v>0.59773333333333412</v>
      </c>
      <c r="G2141" s="16">
        <f t="shared" si="506"/>
        <v>1.6666666666664831E-3</v>
      </c>
      <c r="H2141" s="16">
        <f t="shared" si="507"/>
        <v>-2.4999999999995026E-3</v>
      </c>
      <c r="I2141" s="16">
        <f t="shared" si="508"/>
        <v>-8.3333333333301951E-4</v>
      </c>
      <c r="J2141" s="7">
        <f>VLOOKUP(C2141,'Nymex hist.'!A:B,2,0)</f>
        <v>3.2010000000000001</v>
      </c>
      <c r="K2141" s="11">
        <f t="shared" si="505"/>
        <v>3.2856666666666663</v>
      </c>
      <c r="L2141" s="11">
        <f t="shared" si="504"/>
        <v>3.8834000000000004</v>
      </c>
      <c r="M2141" s="9">
        <f t="shared" si="509"/>
        <v>3.7487499999999998</v>
      </c>
      <c r="N2141" s="9">
        <f t="shared" si="510"/>
        <v>3.7504166666666663</v>
      </c>
      <c r="O2141" s="9">
        <f t="shared" si="511"/>
        <v>3.7479166666666668</v>
      </c>
      <c r="P2141" s="9">
        <f t="shared" si="512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">
      <c r="A2142" s="31">
        <f t="shared" si="513"/>
        <v>4</v>
      </c>
      <c r="B2142" s="31">
        <f t="shared" si="514"/>
        <v>7</v>
      </c>
      <c r="C2142" s="1">
        <v>37077</v>
      </c>
      <c r="D2142">
        <f t="shared" si="515"/>
        <v>7</v>
      </c>
      <c r="E2142">
        <f t="shared" si="516"/>
        <v>2001</v>
      </c>
      <c r="F2142" s="19">
        <f t="shared" si="503"/>
        <v>0.64793333333333392</v>
      </c>
      <c r="G2142" s="19">
        <f t="shared" si="506"/>
        <v>2.3333333333333872E-2</v>
      </c>
      <c r="H2142" s="19">
        <f t="shared" si="507"/>
        <v>-2.5000000000003908E-3</v>
      </c>
      <c r="I2142" s="19">
        <f t="shared" si="508"/>
        <v>2.0833333333333481E-2</v>
      </c>
      <c r="J2142" s="21">
        <f>VLOOKUP(C2142,'Nymex hist.'!A:B,2,0)</f>
        <v>3.1360000000000001</v>
      </c>
      <c r="K2142" s="21">
        <f t="shared" si="505"/>
        <v>3.2256666666666667</v>
      </c>
      <c r="L2142" s="21">
        <f t="shared" si="504"/>
        <v>3.8736000000000006</v>
      </c>
      <c r="M2142" s="21">
        <f t="shared" si="509"/>
        <v>3.778083333333333</v>
      </c>
      <c r="N2142" s="21">
        <f t="shared" si="510"/>
        <v>3.8014166666666669</v>
      </c>
      <c r="O2142" s="21">
        <f t="shared" si="511"/>
        <v>3.7989166666666665</v>
      </c>
      <c r="P2142" s="21">
        <f t="shared" si="512"/>
        <v>3.8339166666666671</v>
      </c>
      <c r="R2142" s="8">
        <v>37077</v>
      </c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9"/>
      <c r="AK2142" s="27"/>
      <c r="AL2142" s="27"/>
      <c r="AM2142" s="27"/>
      <c r="AN2142" s="27"/>
      <c r="AO2142" s="27"/>
      <c r="AP2142" s="27"/>
      <c r="AQ2142" s="27"/>
      <c r="AR2142" s="27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7"/>
      <c r="BC2142" s="27"/>
      <c r="BD2142" s="27"/>
      <c r="BE2142" s="27"/>
      <c r="BF2142" s="27"/>
      <c r="BG2142" s="27"/>
      <c r="BH2142" s="27"/>
      <c r="BI2142" s="27"/>
      <c r="BJ2142" s="27"/>
      <c r="BK2142" s="27"/>
      <c r="BL2142" s="27"/>
      <c r="BM2142" s="27"/>
      <c r="BN2142" s="27"/>
      <c r="BO2142" s="27"/>
      <c r="BP2142" s="27"/>
      <c r="BQ2142" s="27"/>
      <c r="BR2142" s="27"/>
      <c r="BS2142" s="27"/>
      <c r="BT2142" s="27"/>
      <c r="BU2142" s="27"/>
      <c r="BV2142" s="27"/>
      <c r="BW2142" s="27"/>
      <c r="BX2142" s="27"/>
      <c r="BY2142" s="27"/>
      <c r="BZ2142" s="27"/>
      <c r="CA2142" s="27"/>
      <c r="CB2142" s="27"/>
      <c r="CC2142" s="27"/>
      <c r="CD2142" s="27"/>
      <c r="CE2142" s="27"/>
      <c r="CF2142" s="27"/>
      <c r="CG2142" s="27"/>
      <c r="CH2142" s="27"/>
      <c r="CI2142" s="27"/>
      <c r="CJ2142" s="27"/>
      <c r="CK2142" s="27"/>
      <c r="CL2142" s="27"/>
      <c r="CM2142" s="27"/>
      <c r="CN2142" s="27"/>
      <c r="CO2142" s="27"/>
      <c r="CP2142" s="27"/>
      <c r="CQ2142" s="27"/>
      <c r="CR2142" s="27"/>
      <c r="CS2142" s="27"/>
      <c r="CT2142" s="27"/>
      <c r="CU2142" s="27"/>
      <c r="CV2142" s="27"/>
      <c r="CW2142" s="27"/>
      <c r="CX2142" s="27"/>
      <c r="CY2142" s="27"/>
      <c r="CZ2142" s="27"/>
      <c r="DA2142" s="27"/>
      <c r="DB2142" s="27"/>
      <c r="DC2142" s="27"/>
      <c r="DD2142" s="27"/>
      <c r="DE2142" s="27"/>
      <c r="DF2142" s="27"/>
      <c r="DG2142" s="27"/>
      <c r="DH2142" s="27"/>
      <c r="DI2142" s="27"/>
      <c r="DJ2142" s="27"/>
      <c r="DK2142" s="27"/>
      <c r="DL2142" s="27"/>
      <c r="DM2142" s="27"/>
      <c r="DN2142" s="27"/>
      <c r="DO2142" s="27"/>
      <c r="DP2142" s="27"/>
      <c r="DQ2142" s="27">
        <v>3.1360000000000001</v>
      </c>
      <c r="DR2142" s="27">
        <v>3.2240000000000002</v>
      </c>
      <c r="DS2142" s="27">
        <v>3.3170000000000002</v>
      </c>
      <c r="DT2142" s="27">
        <v>3.637</v>
      </c>
      <c r="DU2142" s="27">
        <v>3.9420000000000002</v>
      </c>
      <c r="DV2142" s="27">
        <v>4.0469999999999997</v>
      </c>
      <c r="DW2142" s="27">
        <v>3.952</v>
      </c>
      <c r="DX2142" s="27">
        <v>3.79</v>
      </c>
      <c r="DY2142" s="27">
        <v>3.56</v>
      </c>
      <c r="DZ2142" s="27">
        <v>3.56</v>
      </c>
      <c r="EA2142" s="27">
        <v>3.61</v>
      </c>
      <c r="EB2142" s="27">
        <v>3.6640000000000001</v>
      </c>
      <c r="EC2142" s="27">
        <v>3.698</v>
      </c>
      <c r="ED2142" s="27">
        <v>3.7170000000000001</v>
      </c>
      <c r="EE2142" s="27">
        <v>3.7530000000000001</v>
      </c>
      <c r="EF2142" s="27">
        <v>3.9129999999999998</v>
      </c>
      <c r="EG2142" s="27">
        <v>4.0730000000000004</v>
      </c>
      <c r="EH2142" s="27">
        <v>4.1429999999999998</v>
      </c>
      <c r="EI2142" s="27">
        <v>4.0229999999999997</v>
      </c>
      <c r="EJ2142" s="27">
        <v>3.8780000000000001</v>
      </c>
      <c r="EK2142" s="27">
        <v>3.6080000000000001</v>
      </c>
      <c r="EL2142" s="27">
        <v>3.5859999999999999</v>
      </c>
      <c r="EM2142" s="27">
        <v>3.6269999999999998</v>
      </c>
      <c r="EN2142" s="27">
        <v>3.6749999999999998</v>
      </c>
      <c r="EO2142" s="27">
        <v>3.7040000000000002</v>
      </c>
      <c r="EP2142" s="27">
        <v>3.7189999999999999</v>
      </c>
      <c r="EQ2142" s="27">
        <v>3.7429999999999999</v>
      </c>
      <c r="ER2142" s="27">
        <v>3.883</v>
      </c>
      <c r="ES2142" s="27">
        <v>4.0279999999999996</v>
      </c>
      <c r="ET2142" s="27">
        <v>4.0830000000000002</v>
      </c>
      <c r="EU2142" s="27">
        <v>3.9649999999999999</v>
      </c>
      <c r="EV2142" s="27">
        <v>3.8319999999999999</v>
      </c>
      <c r="EW2142" s="27">
        <v>3.6120000000000001</v>
      </c>
      <c r="EX2142" s="27">
        <v>3.6019999999999999</v>
      </c>
      <c r="EY2142" s="27">
        <v>3.6379999999999999</v>
      </c>
      <c r="EZ2142" s="27">
        <v>3.6880000000000002</v>
      </c>
      <c r="FA2142" s="27">
        <v>3.7189999999999999</v>
      </c>
      <c r="FB2142" s="27">
        <v>3.734</v>
      </c>
      <c r="FC2142" s="27">
        <v>3.7629999999999999</v>
      </c>
      <c r="FD2142" s="27">
        <v>3.903</v>
      </c>
      <c r="FE2142" s="27">
        <v>4.048</v>
      </c>
      <c r="FF2142" s="27">
        <v>4.1180000000000003</v>
      </c>
      <c r="FG2142" s="27">
        <v>4</v>
      </c>
      <c r="FH2142" s="27">
        <v>3.867</v>
      </c>
      <c r="FI2142" s="27">
        <v>3.6469999999999998</v>
      </c>
      <c r="FJ2142" s="27">
        <v>3.637</v>
      </c>
      <c r="FK2142" s="27">
        <v>3.673</v>
      </c>
      <c r="FL2142" s="27">
        <v>3.7229999999999999</v>
      </c>
      <c r="FM2142" s="27">
        <v>3.754</v>
      </c>
      <c r="FN2142" s="27">
        <v>3.7690000000000001</v>
      </c>
      <c r="FO2142" s="27">
        <v>3.798</v>
      </c>
      <c r="FP2142" s="27">
        <v>3.9380000000000002</v>
      </c>
      <c r="FQ2142" s="27">
        <v>4.0830000000000002</v>
      </c>
      <c r="FR2142" s="27">
        <v>4.1630000000000003</v>
      </c>
      <c r="FS2142" s="27">
        <v>4.0449999999999999</v>
      </c>
      <c r="FT2142" s="27">
        <v>3.9119999999999999</v>
      </c>
      <c r="FU2142" s="27">
        <v>3.6920000000000002</v>
      </c>
      <c r="FV2142" s="27">
        <v>3.6819999999999999</v>
      </c>
      <c r="FW2142" s="27">
        <v>3.718</v>
      </c>
      <c r="FX2142" s="27">
        <v>3.7679999999999998</v>
      </c>
      <c r="FY2142" s="27">
        <v>3.7989999999999999</v>
      </c>
      <c r="FZ2142" s="27">
        <v>3.8140000000000001</v>
      </c>
      <c r="GA2142" s="27">
        <v>3.843</v>
      </c>
      <c r="GB2142" s="27">
        <v>3.9830000000000001</v>
      </c>
      <c r="GC2142" s="27">
        <v>4.1280000000000001</v>
      </c>
      <c r="GD2142" s="27">
        <v>4.218</v>
      </c>
      <c r="GE2142" s="27">
        <v>4.0999999999999996</v>
      </c>
      <c r="GF2142" s="27">
        <v>3.9670000000000001</v>
      </c>
      <c r="GG2142" s="27">
        <v>3.7469999999999999</v>
      </c>
      <c r="GH2142" s="27">
        <v>3.7370000000000001</v>
      </c>
      <c r="GI2142" s="27">
        <v>3.7730000000000001</v>
      </c>
      <c r="GJ2142" s="27">
        <v>3.823</v>
      </c>
      <c r="GK2142" s="27"/>
      <c r="GL2142" s="27"/>
      <c r="GM2142" s="27"/>
      <c r="GN2142" s="27"/>
      <c r="GO2142" s="27"/>
      <c r="GP2142" s="27"/>
      <c r="GQ2142" s="27"/>
    </row>
    <row r="2143" spans="1:199" customFormat="1" x14ac:dyDescent="0.2">
      <c r="A2143">
        <f t="shared" si="513"/>
        <v>5</v>
      </c>
      <c r="B2143">
        <f t="shared" si="514"/>
        <v>7</v>
      </c>
      <c r="C2143" s="1">
        <v>37078</v>
      </c>
      <c r="D2143">
        <f t="shared" si="515"/>
        <v>7</v>
      </c>
      <c r="E2143">
        <f t="shared" si="516"/>
        <v>2001</v>
      </c>
      <c r="F2143" s="17">
        <f t="shared" si="503"/>
        <v>0.65026666666666699</v>
      </c>
      <c r="G2143" s="16">
        <f t="shared" si="506"/>
        <v>5.9000000000001052E-2</v>
      </c>
      <c r="H2143" s="16">
        <f t="shared" si="507"/>
        <v>1.2499999999993072E-3</v>
      </c>
      <c r="I2143" s="16">
        <f t="shared" si="508"/>
        <v>6.0250000000000359E-2</v>
      </c>
      <c r="J2143" s="7">
        <f>VLOOKUP(C2143,'Nymex hist.'!A:B,2,0)</f>
        <v>3.218</v>
      </c>
      <c r="K2143" s="11">
        <f t="shared" ref="K2143:K2174" si="517">AVERAGE(DM2143:DS2143)</f>
        <v>3.297333333333333</v>
      </c>
      <c r="L2143" s="11">
        <f t="shared" si="504"/>
        <v>3.9476</v>
      </c>
      <c r="M2143" s="9">
        <f t="shared" si="509"/>
        <v>3.868666666666666</v>
      </c>
      <c r="N2143" s="9">
        <f t="shared" si="510"/>
        <v>3.9276666666666671</v>
      </c>
      <c r="O2143" s="9">
        <f t="shared" si="511"/>
        <v>3.9289166666666664</v>
      </c>
      <c r="P2143" s="9">
        <f t="shared" si="512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x14ac:dyDescent="0.2">
      <c r="A2144">
        <f t="shared" si="513"/>
        <v>1</v>
      </c>
      <c r="B2144">
        <f t="shared" si="514"/>
        <v>7</v>
      </c>
      <c r="C2144" s="1">
        <v>37081</v>
      </c>
      <c r="D2144">
        <f t="shared" si="515"/>
        <v>7</v>
      </c>
      <c r="E2144">
        <f t="shared" si="516"/>
        <v>2001</v>
      </c>
      <c r="F2144" s="17">
        <f t="shared" ref="F2144:F2202" si="518">L2144-K2144</f>
        <v>0.6333333333333333</v>
      </c>
      <c r="G2144" s="16">
        <f t="shared" si="506"/>
        <v>5.9750000000000192E-2</v>
      </c>
      <c r="H2144" s="16">
        <f t="shared" si="507"/>
        <v>1.2499999999997513E-3</v>
      </c>
      <c r="I2144" s="16">
        <f t="shared" si="508"/>
        <v>6.0999999999999943E-2</v>
      </c>
      <c r="J2144" s="7">
        <f>VLOOKUP(C2144,'Nymex hist.'!A:B,2,0)</f>
        <v>3.153</v>
      </c>
      <c r="K2144" s="11">
        <f t="shared" si="517"/>
        <v>3.2336666666666667</v>
      </c>
      <c r="L2144" s="11">
        <f t="shared" ref="L2144:L2202" si="519">AVERAGE(DT2144:DX2144)</f>
        <v>3.867</v>
      </c>
      <c r="M2144" s="9">
        <f t="shared" si="509"/>
        <v>3.7779166666666666</v>
      </c>
      <c r="N2144" s="9">
        <f t="shared" si="510"/>
        <v>3.8376666666666668</v>
      </c>
      <c r="O2144" s="9">
        <f t="shared" si="511"/>
        <v>3.8389166666666665</v>
      </c>
      <c r="P2144" s="9">
        <f t="shared" si="512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x14ac:dyDescent="0.2">
      <c r="A2145">
        <f t="shared" si="513"/>
        <v>2</v>
      </c>
      <c r="B2145">
        <f t="shared" si="514"/>
        <v>7</v>
      </c>
      <c r="C2145" s="1">
        <v>37082</v>
      </c>
      <c r="D2145">
        <f t="shared" si="515"/>
        <v>7</v>
      </c>
      <c r="E2145">
        <f t="shared" si="516"/>
        <v>2001</v>
      </c>
      <c r="F2145" s="17">
        <f t="shared" si="518"/>
        <v>0.60426666666666717</v>
      </c>
      <c r="G2145" s="16">
        <f t="shared" si="506"/>
        <v>5.4749999999999854E-2</v>
      </c>
      <c r="H2145" s="16">
        <f t="shared" si="507"/>
        <v>1.2500000000001954E-3</v>
      </c>
      <c r="I2145" s="16">
        <f t="shared" si="508"/>
        <v>5.600000000000005E-2</v>
      </c>
      <c r="J2145" s="7">
        <f>VLOOKUP(C2145,'Nymex hist.'!A:B,2,0)</f>
        <v>3.282</v>
      </c>
      <c r="K2145" s="11">
        <f t="shared" si="517"/>
        <v>3.3563333333333332</v>
      </c>
      <c r="L2145" s="11">
        <f t="shared" si="519"/>
        <v>3.9606000000000003</v>
      </c>
      <c r="M2145" s="9">
        <f t="shared" si="509"/>
        <v>3.8579166666666667</v>
      </c>
      <c r="N2145" s="9">
        <f t="shared" si="510"/>
        <v>3.9126666666666665</v>
      </c>
      <c r="O2145" s="9">
        <f t="shared" si="511"/>
        <v>3.9139166666666667</v>
      </c>
      <c r="P2145" s="9">
        <f t="shared" si="512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x14ac:dyDescent="0.2">
      <c r="A2146">
        <f t="shared" si="513"/>
        <v>3</v>
      </c>
      <c r="B2146">
        <f t="shared" si="514"/>
        <v>7</v>
      </c>
      <c r="C2146" s="1">
        <v>37083</v>
      </c>
      <c r="D2146">
        <f t="shared" si="515"/>
        <v>7</v>
      </c>
      <c r="E2146">
        <f t="shared" si="516"/>
        <v>2001</v>
      </c>
      <c r="F2146" s="17">
        <f t="shared" si="518"/>
        <v>0.51859999999999973</v>
      </c>
      <c r="G2146" s="16">
        <f t="shared" si="506"/>
        <v>5.4333333333333123E-2</v>
      </c>
      <c r="H2146" s="16">
        <f t="shared" si="507"/>
        <v>1.2500000000001954E-3</v>
      </c>
      <c r="I2146" s="16">
        <f t="shared" si="508"/>
        <v>5.5583333333333318E-2</v>
      </c>
      <c r="J2146" s="7">
        <f>VLOOKUP(C2146,'Nymex hist.'!A:B,2,0)</f>
        <v>3.3420000000000001</v>
      </c>
      <c r="K2146" s="11">
        <f t="shared" si="517"/>
        <v>3.4140000000000001</v>
      </c>
      <c r="L2146" s="11">
        <f t="shared" si="519"/>
        <v>3.9325999999999999</v>
      </c>
      <c r="M2146" s="9">
        <f t="shared" si="509"/>
        <v>3.8333333333333335</v>
      </c>
      <c r="N2146" s="9">
        <f t="shared" si="510"/>
        <v>3.8876666666666666</v>
      </c>
      <c r="O2146" s="9">
        <f t="shared" si="511"/>
        <v>3.8889166666666668</v>
      </c>
      <c r="P2146" s="9">
        <f t="shared" si="512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">
      <c r="A2147" s="31">
        <f t="shared" si="513"/>
        <v>4</v>
      </c>
      <c r="B2147" s="31">
        <f t="shared" si="514"/>
        <v>7</v>
      </c>
      <c r="C2147" s="1">
        <v>37084</v>
      </c>
      <c r="D2147">
        <f t="shared" si="515"/>
        <v>7</v>
      </c>
      <c r="E2147">
        <f t="shared" si="516"/>
        <v>2001</v>
      </c>
      <c r="F2147" s="19">
        <f t="shared" si="518"/>
        <v>0.49573333333333292</v>
      </c>
      <c r="G2147" s="19">
        <f t="shared" si="506"/>
        <v>2.3166666666666114E-2</v>
      </c>
      <c r="H2147" s="19">
        <f t="shared" si="507"/>
        <v>1.2500000000001954E-3</v>
      </c>
      <c r="I2147" s="19">
        <f t="shared" si="508"/>
        <v>2.4416666666666309E-2</v>
      </c>
      <c r="J2147" s="21">
        <f>VLOOKUP(C2147,'Nymex hist.'!A:B,2,0)</f>
        <v>3.4279999999999999</v>
      </c>
      <c r="K2147" s="21">
        <f t="shared" si="517"/>
        <v>3.5026666666666664</v>
      </c>
      <c r="L2147" s="21">
        <f t="shared" si="519"/>
        <v>3.9983999999999993</v>
      </c>
      <c r="M2147" s="21">
        <f t="shared" si="509"/>
        <v>3.8865000000000003</v>
      </c>
      <c r="N2147" s="21">
        <f t="shared" si="510"/>
        <v>3.9096666666666664</v>
      </c>
      <c r="O2147" s="21">
        <f t="shared" si="511"/>
        <v>3.9109166666666666</v>
      </c>
      <c r="P2147" s="21">
        <f t="shared" si="512"/>
        <v>3.9509166666666666</v>
      </c>
      <c r="R2147" s="8">
        <v>37084</v>
      </c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9"/>
      <c r="AK2147" s="27"/>
      <c r="AL2147" s="27"/>
      <c r="AM2147" s="27"/>
      <c r="AN2147" s="27"/>
      <c r="AO2147" s="27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7"/>
      <c r="BC2147" s="27"/>
      <c r="BD2147" s="27"/>
      <c r="BE2147" s="27"/>
      <c r="BF2147" s="27"/>
      <c r="BG2147" s="27"/>
      <c r="BH2147" s="27"/>
      <c r="BI2147" s="27"/>
      <c r="BJ2147" s="27"/>
      <c r="BK2147" s="27"/>
      <c r="BL2147" s="27"/>
      <c r="BM2147" s="27"/>
      <c r="BN2147" s="27"/>
      <c r="BO2147" s="27"/>
      <c r="BP2147" s="27"/>
      <c r="BQ2147" s="27"/>
      <c r="BR2147" s="27"/>
      <c r="BS2147" s="27"/>
      <c r="BT2147" s="27"/>
      <c r="BU2147" s="27"/>
      <c r="BV2147" s="27"/>
      <c r="BW2147" s="27"/>
      <c r="BX2147" s="27"/>
      <c r="BY2147" s="27"/>
      <c r="BZ2147" s="27"/>
      <c r="CA2147" s="27"/>
      <c r="CB2147" s="27"/>
      <c r="CC2147" s="27"/>
      <c r="CD2147" s="27"/>
      <c r="CE2147" s="27"/>
      <c r="CF2147" s="27"/>
      <c r="CG2147" s="27"/>
      <c r="CH2147" s="27"/>
      <c r="CI2147" s="27"/>
      <c r="CJ2147" s="27"/>
      <c r="CK2147" s="27"/>
      <c r="CL2147" s="27"/>
      <c r="CM2147" s="27"/>
      <c r="CN2147" s="27"/>
      <c r="CO2147" s="27"/>
      <c r="CP2147" s="27"/>
      <c r="CQ2147" s="27"/>
      <c r="CR2147" s="27"/>
      <c r="CS2147" s="27"/>
      <c r="CT2147" s="27"/>
      <c r="CU2147" s="27"/>
      <c r="CV2147" s="27"/>
      <c r="CW2147" s="27"/>
      <c r="CX2147" s="27"/>
      <c r="CY2147" s="27"/>
      <c r="CZ2147" s="27"/>
      <c r="DA2147" s="27"/>
      <c r="DB2147" s="27"/>
      <c r="DC2147" s="27"/>
      <c r="DD2147" s="27"/>
      <c r="DE2147" s="27"/>
      <c r="DF2147" s="27"/>
      <c r="DG2147" s="27"/>
      <c r="DH2147" s="27"/>
      <c r="DI2147" s="27"/>
      <c r="DJ2147" s="27"/>
      <c r="DK2147" s="27"/>
      <c r="DL2147" s="27"/>
      <c r="DM2147" s="27"/>
      <c r="DN2147" s="27"/>
      <c r="DO2147" s="27"/>
      <c r="DP2147" s="27"/>
      <c r="DQ2147" s="27">
        <v>3.4279999999999999</v>
      </c>
      <c r="DR2147" s="27">
        <v>3.5019999999999998</v>
      </c>
      <c r="DS2147" s="27">
        <v>3.5779999999999998</v>
      </c>
      <c r="DT2147" s="27">
        <v>3.8119999999999998</v>
      </c>
      <c r="DU2147" s="27">
        <v>4.056</v>
      </c>
      <c r="DV2147" s="27">
        <v>4.1509999999999998</v>
      </c>
      <c r="DW2147" s="27">
        <v>4.0609999999999999</v>
      </c>
      <c r="DX2147" s="27">
        <v>3.9119999999999999</v>
      </c>
      <c r="DY2147" s="27">
        <v>3.6890000000000001</v>
      </c>
      <c r="DZ2147" s="27">
        <v>3.6859999999999999</v>
      </c>
      <c r="EA2147" s="27">
        <v>3.7360000000000002</v>
      </c>
      <c r="EB2147" s="27">
        <v>3.7810000000000001</v>
      </c>
      <c r="EC2147" s="27">
        <v>3.7959999999999998</v>
      </c>
      <c r="ED2147" s="27">
        <v>3.8159999999999998</v>
      </c>
      <c r="EE2147" s="27">
        <v>3.85</v>
      </c>
      <c r="EF2147" s="27">
        <v>4</v>
      </c>
      <c r="EG2147" s="27">
        <v>4.16</v>
      </c>
      <c r="EH2147" s="27">
        <v>4.24</v>
      </c>
      <c r="EI2147" s="27">
        <v>4.12</v>
      </c>
      <c r="EJ2147" s="27">
        <v>3.9750000000000001</v>
      </c>
      <c r="EK2147" s="27">
        <v>3.72</v>
      </c>
      <c r="EL2147" s="27">
        <v>3.698</v>
      </c>
      <c r="EM2147" s="27">
        <v>3.7389999999999999</v>
      </c>
      <c r="EN2147" s="27">
        <v>3.7869999999999999</v>
      </c>
      <c r="EO2147" s="27">
        <v>3.8159999999999998</v>
      </c>
      <c r="EP2147" s="27">
        <v>3.831</v>
      </c>
      <c r="EQ2147" s="27">
        <v>3.855</v>
      </c>
      <c r="ER2147" s="27">
        <v>3.9950000000000001</v>
      </c>
      <c r="ES2147" s="27">
        <v>4.1399999999999997</v>
      </c>
      <c r="ET2147" s="27">
        <v>4.1950000000000003</v>
      </c>
      <c r="EU2147" s="27">
        <v>4.077</v>
      </c>
      <c r="EV2147" s="27">
        <v>3.944</v>
      </c>
      <c r="EW2147" s="27">
        <v>3.7240000000000002</v>
      </c>
      <c r="EX2147" s="27">
        <v>3.714</v>
      </c>
      <c r="EY2147" s="27">
        <v>3.75</v>
      </c>
      <c r="EZ2147" s="27">
        <v>3.8</v>
      </c>
      <c r="FA2147" s="27">
        <v>3.831</v>
      </c>
      <c r="FB2147" s="27">
        <v>3.8460000000000001</v>
      </c>
      <c r="FC2147" s="27">
        <v>3.875</v>
      </c>
      <c r="FD2147" s="27">
        <v>4.0149999999999997</v>
      </c>
      <c r="FE2147" s="27">
        <v>4.16</v>
      </c>
      <c r="FF2147" s="27">
        <v>4.2350000000000003</v>
      </c>
      <c r="FG2147" s="27">
        <v>4.117</v>
      </c>
      <c r="FH2147" s="27">
        <v>3.984</v>
      </c>
      <c r="FI2147" s="27">
        <v>3.7639999999999998</v>
      </c>
      <c r="FJ2147" s="27">
        <v>3.754</v>
      </c>
      <c r="FK2147" s="27">
        <v>3.79</v>
      </c>
      <c r="FL2147" s="27">
        <v>3.84</v>
      </c>
      <c r="FM2147" s="27">
        <v>3.871</v>
      </c>
      <c r="FN2147" s="27">
        <v>3.8860000000000001</v>
      </c>
      <c r="FO2147" s="27">
        <v>3.915</v>
      </c>
      <c r="FP2147" s="27">
        <v>4.0549999999999997</v>
      </c>
      <c r="FQ2147" s="27">
        <v>4.2</v>
      </c>
      <c r="FR2147" s="27">
        <v>4.2850000000000001</v>
      </c>
      <c r="FS2147" s="27">
        <v>4.1669999999999998</v>
      </c>
      <c r="FT2147" s="27">
        <v>4.0339999999999998</v>
      </c>
      <c r="FU2147" s="27">
        <v>3.8140000000000001</v>
      </c>
      <c r="FV2147" s="27">
        <v>3.8039999999999998</v>
      </c>
      <c r="FW2147" s="27">
        <v>3.84</v>
      </c>
      <c r="FX2147" s="27">
        <v>3.89</v>
      </c>
      <c r="FY2147" s="27">
        <v>3.9209999999999998</v>
      </c>
      <c r="FZ2147" s="27">
        <v>3.9359999999999999</v>
      </c>
      <c r="GA2147" s="27">
        <v>3.9649999999999999</v>
      </c>
      <c r="GB2147" s="27">
        <v>4.1050000000000004</v>
      </c>
      <c r="GC2147" s="27">
        <v>4.25</v>
      </c>
      <c r="GD2147" s="27">
        <v>4.3449999999999998</v>
      </c>
      <c r="GE2147" s="27">
        <v>4.2270000000000003</v>
      </c>
      <c r="GF2147" s="27">
        <v>4.0940000000000003</v>
      </c>
      <c r="GG2147" s="27">
        <v>3.8740000000000001</v>
      </c>
      <c r="GH2147" s="27">
        <v>3.8639999999999999</v>
      </c>
      <c r="GI2147" s="27">
        <v>3.9</v>
      </c>
      <c r="GJ2147" s="27">
        <v>3.95</v>
      </c>
      <c r="GK2147" s="27"/>
      <c r="GL2147" s="27"/>
      <c r="GM2147" s="27"/>
      <c r="GN2147" s="27"/>
      <c r="GO2147" s="27"/>
      <c r="GP2147" s="27"/>
      <c r="GQ2147" s="27"/>
    </row>
    <row r="2148" spans="1:199" customFormat="1" x14ac:dyDescent="0.2">
      <c r="A2148">
        <f t="shared" si="513"/>
        <v>5</v>
      </c>
      <c r="B2148">
        <f t="shared" si="514"/>
        <v>7</v>
      </c>
      <c r="C2148" s="1">
        <v>37085</v>
      </c>
      <c r="D2148">
        <f t="shared" si="515"/>
        <v>7</v>
      </c>
      <c r="E2148">
        <f t="shared" si="516"/>
        <v>2001</v>
      </c>
      <c r="F2148" s="17">
        <f t="shared" si="518"/>
        <v>0.52426666666666666</v>
      </c>
      <c r="G2148" s="16">
        <f t="shared" si="506"/>
        <v>3.7750000000000394E-2</v>
      </c>
      <c r="H2148" s="16">
        <f t="shared" si="507"/>
        <v>1.2499999999997513E-3</v>
      </c>
      <c r="I2148" s="16">
        <f t="shared" si="508"/>
        <v>3.9000000000000146E-2</v>
      </c>
      <c r="J2148" s="7">
        <f>VLOOKUP(C2148,'Nymex hist.'!A:B,2,0)</f>
        <v>3.25</v>
      </c>
      <c r="K2148" s="11">
        <f t="shared" si="517"/>
        <v>3.3303333333333334</v>
      </c>
      <c r="L2148" s="11">
        <f t="shared" si="519"/>
        <v>3.8546</v>
      </c>
      <c r="M2148" s="9">
        <f t="shared" si="509"/>
        <v>3.7619166666666661</v>
      </c>
      <c r="N2148" s="9">
        <f t="shared" si="510"/>
        <v>3.7996666666666665</v>
      </c>
      <c r="O2148" s="9">
        <f t="shared" si="511"/>
        <v>3.8009166666666663</v>
      </c>
      <c r="P2148" s="9">
        <f t="shared" si="512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x14ac:dyDescent="0.2">
      <c r="A2149">
        <f t="shared" si="513"/>
        <v>1</v>
      </c>
      <c r="B2149">
        <f t="shared" si="514"/>
        <v>7</v>
      </c>
      <c r="C2149" s="1">
        <v>37088</v>
      </c>
      <c r="D2149">
        <f t="shared" si="515"/>
        <v>7</v>
      </c>
      <c r="E2149">
        <f t="shared" si="516"/>
        <v>2001</v>
      </c>
      <c r="F2149" s="17">
        <f t="shared" si="518"/>
        <v>0.54153333333333276</v>
      </c>
      <c r="G2149" s="16">
        <f t="shared" si="506"/>
        <v>8.0333333333333368E-2</v>
      </c>
      <c r="H2149" s="16">
        <f t="shared" si="507"/>
        <v>1.399999999999979E-2</v>
      </c>
      <c r="I2149" s="16">
        <f t="shared" si="508"/>
        <v>9.4333333333333158E-2</v>
      </c>
      <c r="J2149" s="7">
        <f>VLOOKUP(C2149,'Nymex hist.'!A:B,2,0)</f>
        <v>3.0680000000000001</v>
      </c>
      <c r="K2149" s="11">
        <f t="shared" si="517"/>
        <v>3.1426666666666669</v>
      </c>
      <c r="L2149" s="11">
        <f t="shared" si="519"/>
        <v>3.6841999999999997</v>
      </c>
      <c r="M2149" s="9">
        <f t="shared" si="509"/>
        <v>3.6148333333333333</v>
      </c>
      <c r="N2149" s="9">
        <f t="shared" si="510"/>
        <v>3.6951666666666667</v>
      </c>
      <c r="O2149" s="9">
        <f t="shared" si="511"/>
        <v>3.7091666666666665</v>
      </c>
      <c r="P2149" s="9">
        <f t="shared" si="512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x14ac:dyDescent="0.2">
      <c r="A2150">
        <f t="shared" si="513"/>
        <v>2</v>
      </c>
      <c r="B2150">
        <f t="shared" si="514"/>
        <v>7</v>
      </c>
      <c r="C2150" s="1">
        <v>37089</v>
      </c>
      <c r="D2150">
        <f t="shared" si="515"/>
        <v>7</v>
      </c>
      <c r="E2150">
        <f t="shared" si="516"/>
        <v>2001</v>
      </c>
      <c r="F2150" s="17">
        <f t="shared" si="518"/>
        <v>0.53713333333333324</v>
      </c>
      <c r="G2150" s="16">
        <f t="shared" si="506"/>
        <v>4.3999999999999151E-2</v>
      </c>
      <c r="H2150" s="16">
        <f t="shared" si="507"/>
        <v>7.7500000000005898E-3</v>
      </c>
      <c r="I2150" s="16">
        <f t="shared" si="508"/>
        <v>5.1749999999999741E-2</v>
      </c>
      <c r="J2150" s="7">
        <f>VLOOKUP(C2150,'Nymex hist.'!A:B,2,0)</f>
        <v>3.165</v>
      </c>
      <c r="K2150" s="11">
        <f t="shared" si="517"/>
        <v>3.2356666666666669</v>
      </c>
      <c r="L2150" s="11">
        <f t="shared" si="519"/>
        <v>3.7728000000000002</v>
      </c>
      <c r="M2150" s="9">
        <f t="shared" si="509"/>
        <v>3.676166666666667</v>
      </c>
      <c r="N2150" s="9">
        <f t="shared" si="510"/>
        <v>3.7201666666666662</v>
      </c>
      <c r="O2150" s="9">
        <f t="shared" si="511"/>
        <v>3.7279166666666668</v>
      </c>
      <c r="P2150" s="9">
        <f t="shared" si="512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x14ac:dyDescent="0.2">
      <c r="A2151">
        <f t="shared" si="513"/>
        <v>3</v>
      </c>
      <c r="B2151">
        <f t="shared" si="514"/>
        <v>7</v>
      </c>
      <c r="C2151" s="1">
        <v>37090</v>
      </c>
      <c r="D2151">
        <f t="shared" si="515"/>
        <v>7</v>
      </c>
      <c r="E2151">
        <f t="shared" si="516"/>
        <v>2001</v>
      </c>
      <c r="F2151" s="17">
        <f t="shared" si="518"/>
        <v>0.51859999999999973</v>
      </c>
      <c r="G2151" s="16">
        <f t="shared" si="506"/>
        <v>4.3416666666667325E-2</v>
      </c>
      <c r="H2151" s="16">
        <f t="shared" si="507"/>
        <v>1.0249999999999204E-2</v>
      </c>
      <c r="I2151" s="16">
        <f t="shared" si="508"/>
        <v>5.3666666666666529E-2</v>
      </c>
      <c r="J2151" s="7">
        <f>VLOOKUP(C2151,'Nymex hist.'!A:B,2,0)</f>
        <v>3.0870000000000002</v>
      </c>
      <c r="K2151" s="11">
        <f t="shared" si="517"/>
        <v>3.1480000000000001</v>
      </c>
      <c r="L2151" s="11">
        <f t="shared" si="519"/>
        <v>3.6665999999999999</v>
      </c>
      <c r="M2151" s="9">
        <f t="shared" si="509"/>
        <v>3.5802499999999999</v>
      </c>
      <c r="N2151" s="9">
        <f t="shared" si="510"/>
        <v>3.6236666666666673</v>
      </c>
      <c r="O2151" s="9">
        <f t="shared" si="511"/>
        <v>3.6339166666666665</v>
      </c>
      <c r="P2151" s="9">
        <f t="shared" si="512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">
      <c r="A2152" s="31">
        <f t="shared" si="513"/>
        <v>4</v>
      </c>
      <c r="B2152" s="31">
        <f t="shared" si="514"/>
        <v>7</v>
      </c>
      <c r="C2152" s="1">
        <v>37091</v>
      </c>
      <c r="D2152">
        <f t="shared" si="515"/>
        <v>7</v>
      </c>
      <c r="E2152">
        <f t="shared" si="516"/>
        <v>2001</v>
      </c>
      <c r="F2152" s="19">
        <f t="shared" si="518"/>
        <v>0.53486666666666682</v>
      </c>
      <c r="G2152" s="19">
        <f t="shared" si="506"/>
        <v>7.3500000000000565E-2</v>
      </c>
      <c r="H2152" s="19">
        <f t="shared" si="507"/>
        <v>2.3666666666666725E-2</v>
      </c>
      <c r="I2152" s="19">
        <f t="shared" si="508"/>
        <v>9.716666666666729E-2</v>
      </c>
      <c r="J2152" s="21">
        <f>VLOOKUP(C2152,'Nymex hist.'!A:B,2,0)</f>
        <v>2.9390000000000001</v>
      </c>
      <c r="K2152" s="21">
        <f t="shared" si="517"/>
        <v>2.9903333333333335</v>
      </c>
      <c r="L2152" s="21">
        <f t="shared" si="519"/>
        <v>3.5252000000000003</v>
      </c>
      <c r="M2152" s="21">
        <f t="shared" si="509"/>
        <v>3.4763333333333333</v>
      </c>
      <c r="N2152" s="21">
        <f t="shared" si="510"/>
        <v>3.5498333333333338</v>
      </c>
      <c r="O2152" s="21">
        <f t="shared" si="511"/>
        <v>3.5735000000000006</v>
      </c>
      <c r="P2152" s="21">
        <f t="shared" si="512"/>
        <v>3.6084999999999998</v>
      </c>
      <c r="R2152" s="8">
        <v>37091</v>
      </c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9"/>
      <c r="AK2152" s="27"/>
      <c r="AL2152" s="27"/>
      <c r="AM2152" s="27"/>
      <c r="AN2152" s="27"/>
      <c r="AO2152" s="27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7"/>
      <c r="BC2152" s="27"/>
      <c r="BD2152" s="27"/>
      <c r="BE2152" s="27"/>
      <c r="BF2152" s="27"/>
      <c r="BG2152" s="27"/>
      <c r="BH2152" s="27"/>
      <c r="BI2152" s="27"/>
      <c r="BJ2152" s="27"/>
      <c r="BK2152" s="27"/>
      <c r="BL2152" s="27"/>
      <c r="BM2152" s="27"/>
      <c r="BN2152" s="27"/>
      <c r="BO2152" s="27"/>
      <c r="BP2152" s="27"/>
      <c r="BQ2152" s="27"/>
      <c r="BR2152" s="27"/>
      <c r="BS2152" s="27"/>
      <c r="BT2152" s="27"/>
      <c r="BU2152" s="27"/>
      <c r="BV2152" s="27"/>
      <c r="BW2152" s="27"/>
      <c r="BX2152" s="27"/>
      <c r="BY2152" s="27"/>
      <c r="BZ2152" s="27"/>
      <c r="CA2152" s="27"/>
      <c r="CB2152" s="27"/>
      <c r="CC2152" s="27"/>
      <c r="CD2152" s="27"/>
      <c r="CE2152" s="27"/>
      <c r="CF2152" s="27"/>
      <c r="CG2152" s="27"/>
      <c r="CH2152" s="27"/>
      <c r="CI2152" s="27"/>
      <c r="CJ2152" s="27"/>
      <c r="CK2152" s="27"/>
      <c r="CL2152" s="27"/>
      <c r="CM2152" s="27"/>
      <c r="CN2152" s="27"/>
      <c r="CO2152" s="27"/>
      <c r="CP2152" s="27"/>
      <c r="CQ2152" s="27"/>
      <c r="CR2152" s="27"/>
      <c r="CS2152" s="27"/>
      <c r="CT2152" s="27"/>
      <c r="CU2152" s="27"/>
      <c r="CV2152" s="27"/>
      <c r="CW2152" s="27"/>
      <c r="CX2152" s="27"/>
      <c r="CY2152" s="27"/>
      <c r="CZ2152" s="27"/>
      <c r="DA2152" s="27"/>
      <c r="DB2152" s="27"/>
      <c r="DC2152" s="27"/>
      <c r="DD2152" s="27"/>
      <c r="DE2152" s="27"/>
      <c r="DF2152" s="27"/>
      <c r="DG2152" s="27"/>
      <c r="DH2152" s="27"/>
      <c r="DI2152" s="27"/>
      <c r="DJ2152" s="27"/>
      <c r="DK2152" s="27"/>
      <c r="DL2152" s="27"/>
      <c r="DM2152" s="27"/>
      <c r="DN2152" s="27"/>
      <c r="DO2152" s="27"/>
      <c r="DP2152" s="27"/>
      <c r="DQ2152" s="27">
        <v>2.9390000000000001</v>
      </c>
      <c r="DR2152" s="27">
        <v>2.9849999999999999</v>
      </c>
      <c r="DS2152" s="27">
        <v>3.0470000000000002</v>
      </c>
      <c r="DT2152" s="27">
        <v>3.3069999999999999</v>
      </c>
      <c r="DU2152" s="27">
        <v>3.5649999999999999</v>
      </c>
      <c r="DV2152" s="27">
        <v>3.673</v>
      </c>
      <c r="DW2152" s="27">
        <v>3.6030000000000002</v>
      </c>
      <c r="DX2152" s="27">
        <v>3.4780000000000002</v>
      </c>
      <c r="DY2152" s="27">
        <v>3.2879999999999998</v>
      </c>
      <c r="DZ2152" s="27">
        <v>3.3029999999999999</v>
      </c>
      <c r="EA2152" s="27">
        <v>3.3450000000000002</v>
      </c>
      <c r="EB2152" s="27">
        <v>3.39</v>
      </c>
      <c r="EC2152" s="27">
        <v>3.4129999999999998</v>
      </c>
      <c r="ED2152" s="27">
        <v>3.423</v>
      </c>
      <c r="EE2152" s="27">
        <v>3.4430000000000001</v>
      </c>
      <c r="EF2152" s="27">
        <v>3.5960000000000001</v>
      </c>
      <c r="EG2152" s="27">
        <v>3.7610000000000001</v>
      </c>
      <c r="EH2152" s="27">
        <v>3.8359999999999999</v>
      </c>
      <c r="EI2152" s="27">
        <v>3.7210000000000001</v>
      </c>
      <c r="EJ2152" s="27">
        <v>3.5910000000000002</v>
      </c>
      <c r="EK2152" s="27">
        <v>3.3610000000000002</v>
      </c>
      <c r="EL2152" s="27">
        <v>3.351</v>
      </c>
      <c r="EM2152" s="27">
        <v>3.3919999999999999</v>
      </c>
      <c r="EN2152" s="27">
        <v>3.44</v>
      </c>
      <c r="EO2152" s="27">
        <v>3.4689999999999999</v>
      </c>
      <c r="EP2152" s="27">
        <v>3.484</v>
      </c>
      <c r="EQ2152" s="27">
        <v>3.508</v>
      </c>
      <c r="ER2152" s="27">
        <v>3.6480000000000001</v>
      </c>
      <c r="ES2152" s="27">
        <v>3.7970000000000002</v>
      </c>
      <c r="ET2152" s="27">
        <v>3.8559999999999999</v>
      </c>
      <c r="EU2152" s="27">
        <v>3.7429999999999999</v>
      </c>
      <c r="EV2152" s="27">
        <v>3.61</v>
      </c>
      <c r="EW2152" s="27">
        <v>3.39</v>
      </c>
      <c r="EX2152" s="27">
        <v>3.38</v>
      </c>
      <c r="EY2152" s="27">
        <v>3.4159999999999999</v>
      </c>
      <c r="EZ2152" s="27">
        <v>3.4660000000000002</v>
      </c>
      <c r="FA2152" s="27">
        <v>3.4889999999999999</v>
      </c>
      <c r="FB2152" s="27">
        <v>3.504</v>
      </c>
      <c r="FC2152" s="27">
        <v>3.5329999999999999</v>
      </c>
      <c r="FD2152" s="27">
        <v>3.673</v>
      </c>
      <c r="FE2152" s="27">
        <v>3.8220000000000001</v>
      </c>
      <c r="FF2152" s="27">
        <v>3.891</v>
      </c>
      <c r="FG2152" s="27">
        <v>3.778</v>
      </c>
      <c r="FH2152" s="27">
        <v>3.645</v>
      </c>
      <c r="FI2152" s="27">
        <v>3.4249999999999998</v>
      </c>
      <c r="FJ2152" s="27">
        <v>3.415</v>
      </c>
      <c r="FK2152" s="27">
        <v>3.4510000000000001</v>
      </c>
      <c r="FL2152" s="27">
        <v>3.5009999999999999</v>
      </c>
      <c r="FM2152" s="27">
        <v>3.524</v>
      </c>
      <c r="FN2152" s="27">
        <v>3.5390000000000001</v>
      </c>
      <c r="FO2152" s="27">
        <v>3.5680000000000001</v>
      </c>
      <c r="FP2152" s="27">
        <v>3.7080000000000002</v>
      </c>
      <c r="FQ2152" s="27">
        <v>3.8570000000000002</v>
      </c>
      <c r="FR2152" s="27">
        <v>3.9359999999999999</v>
      </c>
      <c r="FS2152" s="27">
        <v>3.823</v>
      </c>
      <c r="FT2152" s="27">
        <v>3.69</v>
      </c>
      <c r="FU2152" s="27">
        <v>3.47</v>
      </c>
      <c r="FV2152" s="27">
        <v>3.46</v>
      </c>
      <c r="FW2152" s="27">
        <v>3.496</v>
      </c>
      <c r="FX2152" s="27">
        <v>3.5459999999999998</v>
      </c>
      <c r="FY2152" s="27">
        <v>3.569</v>
      </c>
      <c r="FZ2152" s="27">
        <v>3.5840000000000001</v>
      </c>
      <c r="GA2152" s="27">
        <v>3.613</v>
      </c>
      <c r="GB2152" s="27">
        <v>3.7530000000000001</v>
      </c>
      <c r="GC2152" s="27">
        <v>3.9020000000000001</v>
      </c>
      <c r="GD2152" s="27">
        <v>3.9910000000000001</v>
      </c>
      <c r="GE2152" s="27">
        <v>3.8780000000000001</v>
      </c>
      <c r="GF2152" s="27">
        <v>3.7450000000000001</v>
      </c>
      <c r="GG2152" s="27">
        <v>3.5249999999999999</v>
      </c>
      <c r="GH2152" s="27">
        <v>3.5150000000000001</v>
      </c>
      <c r="GI2152" s="27">
        <v>3.5510000000000002</v>
      </c>
      <c r="GJ2152" s="27">
        <v>3.601</v>
      </c>
      <c r="GK2152" s="27"/>
      <c r="GL2152" s="27"/>
      <c r="GM2152" s="27"/>
      <c r="GN2152" s="27"/>
      <c r="GO2152" s="27"/>
      <c r="GP2152" s="27"/>
      <c r="GQ2152" s="27"/>
    </row>
    <row r="2153" spans="1:199" customFormat="1" x14ac:dyDescent="0.2">
      <c r="A2153">
        <f t="shared" si="513"/>
        <v>5</v>
      </c>
      <c r="B2153">
        <f t="shared" si="514"/>
        <v>7</v>
      </c>
      <c r="C2153" s="1">
        <v>37092</v>
      </c>
      <c r="D2153">
        <f t="shared" si="515"/>
        <v>7</v>
      </c>
      <c r="E2153">
        <f t="shared" si="516"/>
        <v>2001</v>
      </c>
      <c r="F2153" s="17">
        <f t="shared" si="518"/>
        <v>0.55993333333333384</v>
      </c>
      <c r="G2153" s="16">
        <f t="shared" si="506"/>
        <v>0.1039166666666671</v>
      </c>
      <c r="H2153" s="16">
        <f t="shared" si="507"/>
        <v>3.1416666666666426E-2</v>
      </c>
      <c r="I2153" s="16">
        <f t="shared" si="508"/>
        <v>0.13533333333333353</v>
      </c>
      <c r="J2153" s="7">
        <f>VLOOKUP(C2153,'Nymex hist.'!A:B,2,0)</f>
        <v>2.9550000000000001</v>
      </c>
      <c r="K2153" s="11">
        <f t="shared" si="517"/>
        <v>3.0006666666666661</v>
      </c>
      <c r="L2153" s="11">
        <f t="shared" si="519"/>
        <v>3.5606</v>
      </c>
      <c r="M2153" s="9">
        <f t="shared" si="509"/>
        <v>3.5391666666666666</v>
      </c>
      <c r="N2153" s="9">
        <f t="shared" si="510"/>
        <v>3.6430833333333337</v>
      </c>
      <c r="O2153" s="9">
        <f t="shared" si="511"/>
        <v>3.6745000000000001</v>
      </c>
      <c r="P2153" s="9">
        <f t="shared" si="512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x14ac:dyDescent="0.2">
      <c r="A2154">
        <f t="shared" si="513"/>
        <v>1</v>
      </c>
      <c r="B2154">
        <f t="shared" si="514"/>
        <v>7</v>
      </c>
      <c r="C2154" s="1">
        <v>37095</v>
      </c>
      <c r="D2154">
        <f t="shared" si="515"/>
        <v>7</v>
      </c>
      <c r="E2154">
        <f t="shared" si="516"/>
        <v>2001</v>
      </c>
      <c r="F2154" s="17">
        <f t="shared" si="518"/>
        <v>0.57173333333333298</v>
      </c>
      <c r="G2154" s="16">
        <f t="shared" si="506"/>
        <v>0.12658333333333305</v>
      </c>
      <c r="H2154" s="16">
        <f t="shared" si="507"/>
        <v>3.1916666666667037E-2</v>
      </c>
      <c r="I2154" s="16">
        <f t="shared" si="508"/>
        <v>0.15850000000000009</v>
      </c>
      <c r="J2154" s="7">
        <f>VLOOKUP(C2154,'Nymex hist.'!A:B,2,0)</f>
        <v>2.9780000000000002</v>
      </c>
      <c r="K2154" s="11">
        <f t="shared" si="517"/>
        <v>3.0196666666666672</v>
      </c>
      <c r="L2154" s="11">
        <f t="shared" si="519"/>
        <v>3.5914000000000001</v>
      </c>
      <c r="M2154" s="9">
        <f t="shared" si="509"/>
        <v>3.5822500000000002</v>
      </c>
      <c r="N2154" s="9">
        <f t="shared" si="510"/>
        <v>3.7088333333333332</v>
      </c>
      <c r="O2154" s="9">
        <f t="shared" si="511"/>
        <v>3.7407500000000002</v>
      </c>
      <c r="P2154" s="9">
        <f t="shared" si="512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x14ac:dyDescent="0.2">
      <c r="A2155">
        <f t="shared" si="513"/>
        <v>2</v>
      </c>
      <c r="B2155">
        <f t="shared" si="514"/>
        <v>7</v>
      </c>
      <c r="C2155" s="1">
        <v>37096</v>
      </c>
      <c r="D2155">
        <f t="shared" si="515"/>
        <v>7</v>
      </c>
      <c r="E2155">
        <f t="shared" si="516"/>
        <v>2001</v>
      </c>
      <c r="F2155" s="17">
        <f t="shared" si="518"/>
        <v>0.56806666666666628</v>
      </c>
      <c r="G2155" s="16">
        <f t="shared" si="506"/>
        <v>0.1104166666666675</v>
      </c>
      <c r="H2155" s="16">
        <f t="shared" si="507"/>
        <v>3.1499999999998529E-2</v>
      </c>
      <c r="I2155" s="16">
        <f t="shared" si="508"/>
        <v>0.14191666666666602</v>
      </c>
      <c r="J2155" s="7">
        <f>VLOOKUP(C2155,'Nymex hist.'!A:B,2,0)</f>
        <v>2.97</v>
      </c>
      <c r="K2155" s="11">
        <f t="shared" si="517"/>
        <v>3.002333333333334</v>
      </c>
      <c r="L2155" s="11">
        <f t="shared" si="519"/>
        <v>3.5704000000000002</v>
      </c>
      <c r="M2155" s="9">
        <f t="shared" si="509"/>
        <v>3.5649166666666665</v>
      </c>
      <c r="N2155" s="9">
        <f t="shared" si="510"/>
        <v>3.675333333333334</v>
      </c>
      <c r="O2155" s="9">
        <f t="shared" si="511"/>
        <v>3.7068333333333325</v>
      </c>
      <c r="P2155" s="9">
        <f t="shared" si="512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x14ac:dyDescent="0.2">
      <c r="A2156">
        <f t="shared" si="513"/>
        <v>3</v>
      </c>
      <c r="B2156">
        <f t="shared" si="514"/>
        <v>7</v>
      </c>
      <c r="C2156" s="1">
        <v>37097</v>
      </c>
      <c r="D2156">
        <f t="shared" si="515"/>
        <v>7</v>
      </c>
      <c r="E2156">
        <f t="shared" si="516"/>
        <v>2001</v>
      </c>
      <c r="F2156" s="17">
        <f t="shared" si="518"/>
        <v>0.50293333333333345</v>
      </c>
      <c r="G2156" s="16">
        <f t="shared" si="506"/>
        <v>9.1500000000000359E-2</v>
      </c>
      <c r="H2156" s="16">
        <f t="shared" si="507"/>
        <v>2.8999999999998138E-2</v>
      </c>
      <c r="I2156" s="16">
        <f t="shared" si="508"/>
        <v>0.1204999999999985</v>
      </c>
      <c r="J2156" s="7">
        <f>VLOOKUP(C2156,'Nymex hist.'!A:B,2,0)</f>
        <v>3.2759999999999998</v>
      </c>
      <c r="K2156" s="11">
        <f t="shared" si="517"/>
        <v>3.2986666666666671</v>
      </c>
      <c r="L2156" s="11">
        <f t="shared" si="519"/>
        <v>3.8016000000000005</v>
      </c>
      <c r="M2156" s="9">
        <f t="shared" si="509"/>
        <v>3.7542500000000008</v>
      </c>
      <c r="N2156" s="9">
        <f t="shared" si="510"/>
        <v>3.8457500000000011</v>
      </c>
      <c r="O2156" s="9">
        <f t="shared" si="511"/>
        <v>3.8747499999999993</v>
      </c>
      <c r="P2156" s="9">
        <f t="shared" si="512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">
      <c r="A2157" s="31">
        <f t="shared" si="513"/>
        <v>4</v>
      </c>
      <c r="B2157" s="31">
        <f t="shared" si="514"/>
        <v>7</v>
      </c>
      <c r="C2157" s="1">
        <v>37098</v>
      </c>
      <c r="D2157">
        <f t="shared" si="515"/>
        <v>7</v>
      </c>
      <c r="E2157">
        <f t="shared" si="516"/>
        <v>2001</v>
      </c>
      <c r="F2157" s="19">
        <f t="shared" si="518"/>
        <v>0.52266666666666683</v>
      </c>
      <c r="G2157" s="19">
        <f t="shared" si="506"/>
        <v>9.8250000000001059E-2</v>
      </c>
      <c r="H2157" s="19">
        <f t="shared" si="507"/>
        <v>2.8999999999999915E-2</v>
      </c>
      <c r="I2157" s="19">
        <f t="shared" si="508"/>
        <v>0.12725000000000097</v>
      </c>
      <c r="J2157" s="21">
        <f>VLOOKUP(C2157,'Nymex hist.'!A:B,2,0)</f>
        <v>3.1280000000000001</v>
      </c>
      <c r="K2157" s="21">
        <f t="shared" si="517"/>
        <v>3.1593333333333331</v>
      </c>
      <c r="L2157" s="21">
        <f t="shared" si="519"/>
        <v>3.6819999999999999</v>
      </c>
      <c r="M2157" s="21">
        <f t="shared" si="509"/>
        <v>3.6604999999999994</v>
      </c>
      <c r="N2157" s="21">
        <f t="shared" si="510"/>
        <v>3.7587500000000005</v>
      </c>
      <c r="O2157" s="21">
        <f t="shared" si="511"/>
        <v>3.7877500000000004</v>
      </c>
      <c r="P2157" s="21">
        <f t="shared" si="512"/>
        <v>3.8227499999999996</v>
      </c>
      <c r="R2157" s="8">
        <v>37098</v>
      </c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9"/>
      <c r="AK2157" s="27"/>
      <c r="AL2157" s="27"/>
      <c r="AM2157" s="27"/>
      <c r="AN2157" s="27"/>
      <c r="AO2157" s="27"/>
      <c r="AP2157" s="27"/>
      <c r="AQ2157" s="27"/>
      <c r="AR2157" s="27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7"/>
      <c r="BC2157" s="27"/>
      <c r="BD2157" s="27"/>
      <c r="BE2157" s="27"/>
      <c r="BF2157" s="27"/>
      <c r="BG2157" s="27"/>
      <c r="BH2157" s="27"/>
      <c r="BI2157" s="27"/>
      <c r="BJ2157" s="27"/>
      <c r="BK2157" s="27"/>
      <c r="BL2157" s="27"/>
      <c r="BM2157" s="27"/>
      <c r="BN2157" s="27"/>
      <c r="BO2157" s="27"/>
      <c r="BP2157" s="27"/>
      <c r="BQ2157" s="27"/>
      <c r="BR2157" s="27"/>
      <c r="BS2157" s="27"/>
      <c r="BT2157" s="27"/>
      <c r="BU2157" s="27"/>
      <c r="BV2157" s="27"/>
      <c r="BW2157" s="27"/>
      <c r="BX2157" s="27"/>
      <c r="BY2157" s="27"/>
      <c r="BZ2157" s="27"/>
      <c r="CA2157" s="27"/>
      <c r="CB2157" s="27"/>
      <c r="CC2157" s="27"/>
      <c r="CD2157" s="27"/>
      <c r="CE2157" s="27"/>
      <c r="CF2157" s="27"/>
      <c r="CG2157" s="27"/>
      <c r="CH2157" s="27"/>
      <c r="CI2157" s="27"/>
      <c r="CJ2157" s="27"/>
      <c r="CK2157" s="27"/>
      <c r="CL2157" s="27"/>
      <c r="CM2157" s="27"/>
      <c r="CN2157" s="27"/>
      <c r="CO2157" s="27"/>
      <c r="CP2157" s="27"/>
      <c r="CQ2157" s="27"/>
      <c r="CR2157" s="27"/>
      <c r="CS2157" s="27"/>
      <c r="CT2157" s="27"/>
      <c r="CU2157" s="27"/>
      <c r="CV2157" s="27"/>
      <c r="CW2157" s="27"/>
      <c r="CX2157" s="27"/>
      <c r="CY2157" s="27"/>
      <c r="CZ2157" s="27"/>
      <c r="DA2157" s="27"/>
      <c r="DB2157" s="27"/>
      <c r="DC2157" s="27"/>
      <c r="DD2157" s="27"/>
      <c r="DE2157" s="27"/>
      <c r="DF2157" s="27"/>
      <c r="DG2157" s="27"/>
      <c r="DH2157" s="27"/>
      <c r="DI2157" s="27"/>
      <c r="DJ2157" s="27"/>
      <c r="DK2157" s="27"/>
      <c r="DL2157" s="27"/>
      <c r="DM2157" s="27"/>
      <c r="DN2157" s="27"/>
      <c r="DO2157" s="27"/>
      <c r="DP2157" s="27"/>
      <c r="DQ2157" s="27">
        <v>3.1280000000000001</v>
      </c>
      <c r="DR2157" s="27">
        <v>3.1549999999999998</v>
      </c>
      <c r="DS2157" s="27">
        <v>3.1949999999999998</v>
      </c>
      <c r="DT2157" s="27">
        <v>3.4580000000000002</v>
      </c>
      <c r="DU2157" s="27">
        <v>3.72</v>
      </c>
      <c r="DV2157" s="27">
        <v>3.82</v>
      </c>
      <c r="DW2157" s="27">
        <v>3.76</v>
      </c>
      <c r="DX2157" s="27">
        <v>3.6520000000000001</v>
      </c>
      <c r="DY2157" s="27">
        <v>3.492</v>
      </c>
      <c r="DZ2157" s="27">
        <v>3.5030000000000001</v>
      </c>
      <c r="EA2157" s="27">
        <v>3.5430000000000001</v>
      </c>
      <c r="EB2157" s="27">
        <v>3.5880000000000001</v>
      </c>
      <c r="EC2157" s="27">
        <v>3.613</v>
      </c>
      <c r="ED2157" s="27">
        <v>3.6110000000000002</v>
      </c>
      <c r="EE2157" s="27">
        <v>3.6230000000000002</v>
      </c>
      <c r="EF2157" s="27">
        <v>3.778</v>
      </c>
      <c r="EG2157" s="27">
        <v>3.9430000000000001</v>
      </c>
      <c r="EH2157" s="27">
        <v>4.0179999999999998</v>
      </c>
      <c r="EI2157" s="27">
        <v>3.9079999999999999</v>
      </c>
      <c r="EJ2157" s="27">
        <v>3.7829999999999999</v>
      </c>
      <c r="EK2157" s="27">
        <v>3.5630000000000002</v>
      </c>
      <c r="EL2157" s="27">
        <v>3.569</v>
      </c>
      <c r="EM2157" s="27">
        <v>3.61</v>
      </c>
      <c r="EN2157" s="27">
        <v>3.6579999999999999</v>
      </c>
      <c r="EO2157" s="27">
        <v>3.6869999999999998</v>
      </c>
      <c r="EP2157" s="27">
        <v>3.702</v>
      </c>
      <c r="EQ2157" s="27">
        <v>3.726</v>
      </c>
      <c r="ER2157" s="27">
        <v>3.8660000000000001</v>
      </c>
      <c r="ES2157" s="27">
        <v>4.0149999999999997</v>
      </c>
      <c r="ET2157" s="27">
        <v>4.0739999999999998</v>
      </c>
      <c r="EU2157" s="27">
        <v>3.9609999999999999</v>
      </c>
      <c r="EV2157" s="27">
        <v>3.8279999999999998</v>
      </c>
      <c r="EW2157" s="27">
        <v>3.6080000000000001</v>
      </c>
      <c r="EX2157" s="27">
        <v>3.5979999999999999</v>
      </c>
      <c r="EY2157" s="27">
        <v>3.6339999999999999</v>
      </c>
      <c r="EZ2157" s="27">
        <v>3.6840000000000002</v>
      </c>
      <c r="FA2157" s="27">
        <v>3.7069999999999999</v>
      </c>
      <c r="FB2157" s="27">
        <v>3.7120000000000002</v>
      </c>
      <c r="FC2157" s="27">
        <v>3.7360000000000002</v>
      </c>
      <c r="FD2157" s="27">
        <v>3.8809999999999998</v>
      </c>
      <c r="FE2157" s="27">
        <v>4.03</v>
      </c>
      <c r="FF2157" s="27">
        <v>4.109</v>
      </c>
      <c r="FG2157" s="27">
        <v>3.996</v>
      </c>
      <c r="FH2157" s="27">
        <v>3.863</v>
      </c>
      <c r="FI2157" s="27">
        <v>3.6429999999999998</v>
      </c>
      <c r="FJ2157" s="27">
        <v>3.633</v>
      </c>
      <c r="FK2157" s="27">
        <v>3.669</v>
      </c>
      <c r="FL2157" s="27">
        <v>3.7189999999999999</v>
      </c>
      <c r="FM2157" s="27">
        <v>3.742</v>
      </c>
      <c r="FN2157" s="27">
        <v>3.7469999999999999</v>
      </c>
      <c r="FO2157" s="27">
        <v>3.7709999999999999</v>
      </c>
      <c r="FP2157" s="27">
        <v>3.9159999999999999</v>
      </c>
      <c r="FQ2157" s="27">
        <v>4.0650000000000004</v>
      </c>
      <c r="FR2157" s="27">
        <v>4.1539999999999999</v>
      </c>
      <c r="FS2157" s="27">
        <v>4.0410000000000004</v>
      </c>
      <c r="FT2157" s="27">
        <v>3.9079999999999999</v>
      </c>
      <c r="FU2157" s="27">
        <v>3.6880000000000002</v>
      </c>
      <c r="FV2157" s="27">
        <v>3.6779999999999999</v>
      </c>
      <c r="FW2157" s="27">
        <v>3.714</v>
      </c>
      <c r="FX2157" s="27">
        <v>3.7639999999999998</v>
      </c>
      <c r="FY2157" s="27">
        <v>3.7869999999999999</v>
      </c>
      <c r="FZ2157" s="27">
        <v>3.7919999999999998</v>
      </c>
      <c r="GA2157" s="27">
        <v>3.8159999999999998</v>
      </c>
      <c r="GB2157" s="27">
        <v>3.9609999999999999</v>
      </c>
      <c r="GC2157" s="27">
        <v>4.1100000000000003</v>
      </c>
      <c r="GD2157" s="27">
        <v>4.2039999999999997</v>
      </c>
      <c r="GE2157" s="27">
        <v>4.0910000000000002</v>
      </c>
      <c r="GF2157" s="27">
        <v>3.9580000000000002</v>
      </c>
      <c r="GG2157" s="27">
        <v>3.738</v>
      </c>
      <c r="GH2157" s="27">
        <v>3.7280000000000002</v>
      </c>
      <c r="GI2157" s="27">
        <v>3.7639999999999998</v>
      </c>
      <c r="GJ2157" s="27">
        <v>3.8140000000000001</v>
      </c>
      <c r="GK2157" s="27"/>
      <c r="GL2157" s="27"/>
      <c r="GM2157" s="27"/>
      <c r="GN2157" s="27"/>
      <c r="GO2157" s="27"/>
      <c r="GP2157" s="27"/>
      <c r="GQ2157" s="27"/>
    </row>
    <row r="2158" spans="1:199" customFormat="1" x14ac:dyDescent="0.2">
      <c r="A2158">
        <f t="shared" si="513"/>
        <v>5</v>
      </c>
      <c r="B2158">
        <f t="shared" si="514"/>
        <v>7</v>
      </c>
      <c r="C2158" s="1">
        <v>37099</v>
      </c>
      <c r="D2158">
        <f t="shared" si="515"/>
        <v>7</v>
      </c>
      <c r="E2158">
        <f t="shared" si="516"/>
        <v>2001</v>
      </c>
      <c r="F2158" s="17">
        <f t="shared" si="518"/>
        <v>0.52600000000000025</v>
      </c>
      <c r="G2158" s="16">
        <f t="shared" si="506"/>
        <v>0.1079166666666671</v>
      </c>
      <c r="H2158" s="16">
        <f t="shared" si="507"/>
        <v>2.8999999999999915E-2</v>
      </c>
      <c r="I2158" s="16">
        <f t="shared" si="508"/>
        <v>0.13691666666666702</v>
      </c>
      <c r="J2158" s="7">
        <f>VLOOKUP(C2158,'Nymex hist.'!A:B,2,0)</f>
        <v>3.1669999999999998</v>
      </c>
      <c r="K2158" s="11">
        <f t="shared" si="517"/>
        <v>3.1999999999999997</v>
      </c>
      <c r="L2158" s="11">
        <f t="shared" si="519"/>
        <v>3.726</v>
      </c>
      <c r="M2158" s="9">
        <f t="shared" si="509"/>
        <v>3.7111666666666658</v>
      </c>
      <c r="N2158" s="9">
        <f t="shared" si="510"/>
        <v>3.8190833333333329</v>
      </c>
      <c r="O2158" s="9">
        <f t="shared" si="511"/>
        <v>3.8480833333333329</v>
      </c>
      <c r="P2158" s="9">
        <f t="shared" si="512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x14ac:dyDescent="0.2">
      <c r="A2159">
        <f t="shared" si="513"/>
        <v>1</v>
      </c>
      <c r="B2159">
        <f t="shared" si="514"/>
        <v>7</v>
      </c>
      <c r="C2159" s="1">
        <v>37102</v>
      </c>
      <c r="D2159">
        <f t="shared" si="515"/>
        <v>7</v>
      </c>
      <c r="E2159">
        <f t="shared" si="516"/>
        <v>2001</v>
      </c>
      <c r="F2159" s="17">
        <f t="shared" si="518"/>
        <v>0.53333333333333321</v>
      </c>
      <c r="G2159" s="16">
        <f t="shared" si="506"/>
        <v>8.6666666666667336E-2</v>
      </c>
      <c r="H2159" s="16">
        <f t="shared" si="507"/>
        <v>1.2999999999999456E-2</v>
      </c>
      <c r="I2159" s="16">
        <f t="shared" si="508"/>
        <v>9.9666666666666792E-2</v>
      </c>
      <c r="J2159" s="7">
        <f>VLOOKUP(C2159,'Nymex hist.'!A:B,2,0)</f>
        <v>3.3530000000000002</v>
      </c>
      <c r="K2159" s="11">
        <f t="shared" si="517"/>
        <v>3.3026666666666666</v>
      </c>
      <c r="L2159" s="11">
        <f t="shared" si="519"/>
        <v>3.8359999999999999</v>
      </c>
      <c r="M2159" s="9">
        <f t="shared" si="509"/>
        <v>3.7864166666666663</v>
      </c>
      <c r="N2159" s="9">
        <f t="shared" si="510"/>
        <v>3.8730833333333337</v>
      </c>
      <c r="O2159" s="9">
        <f t="shared" si="511"/>
        <v>3.8860833333333331</v>
      </c>
      <c r="P2159" s="9">
        <f t="shared" si="512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x14ac:dyDescent="0.2">
      <c r="A2160">
        <f t="shared" si="513"/>
        <v>2</v>
      </c>
      <c r="B2160">
        <f t="shared" si="514"/>
        <v>7</v>
      </c>
      <c r="C2160" s="1">
        <v>37103</v>
      </c>
      <c r="D2160">
        <f t="shared" si="515"/>
        <v>7</v>
      </c>
      <c r="E2160">
        <f t="shared" si="516"/>
        <v>2001</v>
      </c>
      <c r="F2160" s="17">
        <f t="shared" si="518"/>
        <v>0.53000000000000114</v>
      </c>
      <c r="G2160" s="16">
        <f t="shared" si="506"/>
        <v>8.4750000000000547E-2</v>
      </c>
      <c r="H2160" s="16">
        <f t="shared" si="507"/>
        <v>1.2999999999999901E-2</v>
      </c>
      <c r="I2160" s="16">
        <f t="shared" si="508"/>
        <v>9.7750000000000448E-2</v>
      </c>
      <c r="J2160" s="7">
        <f>VLOOKUP(C2160,'Nymex hist.'!A:B,2,0)</f>
        <v>3.2959999999999998</v>
      </c>
      <c r="K2160" s="11">
        <f t="shared" si="517"/>
        <v>3.2679999999999993</v>
      </c>
      <c r="L2160" s="11">
        <f t="shared" si="519"/>
        <v>3.7980000000000005</v>
      </c>
      <c r="M2160" s="9">
        <f t="shared" si="509"/>
        <v>3.7423333333333333</v>
      </c>
      <c r="N2160" s="9">
        <f t="shared" si="510"/>
        <v>3.8270833333333338</v>
      </c>
      <c r="O2160" s="9">
        <f t="shared" si="511"/>
        <v>3.8400833333333337</v>
      </c>
      <c r="P2160" s="9">
        <f t="shared" si="512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x14ac:dyDescent="0.2">
      <c r="A2161">
        <f t="shared" si="513"/>
        <v>3</v>
      </c>
      <c r="B2161">
        <f t="shared" si="514"/>
        <v>8</v>
      </c>
      <c r="C2161" s="1">
        <v>37104</v>
      </c>
      <c r="D2161">
        <f t="shared" si="515"/>
        <v>8</v>
      </c>
      <c r="E2161">
        <f t="shared" si="516"/>
        <v>2001</v>
      </c>
      <c r="F2161" s="17">
        <f t="shared" si="518"/>
        <v>0.49700000000000033</v>
      </c>
      <c r="G2161" s="16">
        <f t="shared" si="506"/>
        <v>7.9499999999999904E-2</v>
      </c>
      <c r="H2161" s="16">
        <f t="shared" si="507"/>
        <v>3.666666666667151E-3</v>
      </c>
      <c r="I2161" s="16">
        <f t="shared" si="508"/>
        <v>8.3166666666667055E-2</v>
      </c>
      <c r="J2161" s="7">
        <f>VLOOKUP(C2161,'Nymex hist.'!A:B,2,0)</f>
        <v>3.081</v>
      </c>
      <c r="K2161" s="11">
        <f t="shared" si="517"/>
        <v>3.1029999999999998</v>
      </c>
      <c r="L2161" s="11">
        <f t="shared" si="519"/>
        <v>3.6</v>
      </c>
      <c r="M2161" s="9">
        <f t="shared" si="509"/>
        <v>3.5682500000000004</v>
      </c>
      <c r="N2161" s="9">
        <f t="shared" si="510"/>
        <v>3.6477500000000003</v>
      </c>
      <c r="O2161" s="9">
        <f t="shared" si="511"/>
        <v>3.6514166666666674</v>
      </c>
      <c r="P2161" s="9">
        <f t="shared" si="512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">
      <c r="A2162" s="31">
        <f t="shared" si="513"/>
        <v>4</v>
      </c>
      <c r="B2162" s="31">
        <f t="shared" si="514"/>
        <v>8</v>
      </c>
      <c r="C2162" s="1">
        <v>37105</v>
      </c>
      <c r="D2162">
        <f t="shared" si="515"/>
        <v>8</v>
      </c>
      <c r="E2162">
        <f t="shared" si="516"/>
        <v>2001</v>
      </c>
      <c r="F2162" s="19">
        <f t="shared" si="518"/>
        <v>0.47299999999999986</v>
      </c>
      <c r="G2162" s="19">
        <f t="shared" si="506"/>
        <v>6.4000000000000945E-2</v>
      </c>
      <c r="H2162" s="19">
        <f t="shared" si="507"/>
        <v>2.2499999999991971E-3</v>
      </c>
      <c r="I2162" s="19">
        <f t="shared" si="508"/>
        <v>6.6250000000000142E-2</v>
      </c>
      <c r="J2162" s="21">
        <f>VLOOKUP(C2162,'Nymex hist.'!A:B,2,0)</f>
        <v>3.1920000000000002</v>
      </c>
      <c r="K2162" s="21">
        <f t="shared" si="517"/>
        <v>3.2120000000000002</v>
      </c>
      <c r="L2162" s="21">
        <f t="shared" si="519"/>
        <v>3.6850000000000001</v>
      </c>
      <c r="M2162" s="21">
        <f t="shared" si="509"/>
        <v>3.6299999999999994</v>
      </c>
      <c r="N2162" s="21">
        <f t="shared" si="510"/>
        <v>3.6940000000000004</v>
      </c>
      <c r="O2162" s="21">
        <f t="shared" si="511"/>
        <v>3.6962499999999996</v>
      </c>
      <c r="P2162" s="21">
        <f t="shared" si="512"/>
        <v>3.7262499999999998</v>
      </c>
      <c r="R2162" s="8">
        <v>37105</v>
      </c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9"/>
      <c r="AK2162" s="27"/>
      <c r="AL2162" s="27"/>
      <c r="AM2162" s="27"/>
      <c r="AN2162" s="27"/>
      <c r="AO2162" s="27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7"/>
      <c r="BC2162" s="27"/>
      <c r="BD2162" s="27"/>
      <c r="BE2162" s="27"/>
      <c r="BF2162" s="27"/>
      <c r="BG2162" s="27"/>
      <c r="BH2162" s="27"/>
      <c r="BI2162" s="27"/>
      <c r="BJ2162" s="27"/>
      <c r="BK2162" s="27"/>
      <c r="BL2162" s="27"/>
      <c r="BM2162" s="27"/>
      <c r="BN2162" s="27"/>
      <c r="BO2162" s="27"/>
      <c r="BP2162" s="27"/>
      <c r="BQ2162" s="27"/>
      <c r="BR2162" s="27"/>
      <c r="BS2162" s="27"/>
      <c r="BT2162" s="27"/>
      <c r="BU2162" s="27"/>
      <c r="BV2162" s="27"/>
      <c r="BW2162" s="27"/>
      <c r="BX2162" s="27"/>
      <c r="BY2162" s="27"/>
      <c r="BZ2162" s="27"/>
      <c r="CA2162" s="27"/>
      <c r="CB2162" s="27"/>
      <c r="CC2162" s="27"/>
      <c r="CD2162" s="27"/>
      <c r="CE2162" s="27"/>
      <c r="CF2162" s="27"/>
      <c r="CG2162" s="27"/>
      <c r="CH2162" s="27"/>
      <c r="CI2162" s="27"/>
      <c r="CJ2162" s="27"/>
      <c r="CK2162" s="27"/>
      <c r="CL2162" s="27"/>
      <c r="CM2162" s="27"/>
      <c r="CN2162" s="27"/>
      <c r="CO2162" s="27"/>
      <c r="CP2162" s="27"/>
      <c r="CQ2162" s="27"/>
      <c r="CR2162" s="27"/>
      <c r="CS2162" s="27"/>
      <c r="CT2162" s="27"/>
      <c r="CU2162" s="27"/>
      <c r="CV2162" s="27"/>
      <c r="CW2162" s="27"/>
      <c r="CX2162" s="27"/>
      <c r="CY2162" s="27"/>
      <c r="CZ2162" s="27"/>
      <c r="DA2162" s="27"/>
      <c r="DB2162" s="27"/>
      <c r="DC2162" s="27"/>
      <c r="DD2162" s="27"/>
      <c r="DE2162" s="27"/>
      <c r="DF2162" s="27"/>
      <c r="DG2162" s="27"/>
      <c r="DH2162" s="27"/>
      <c r="DI2162" s="27"/>
      <c r="DJ2162" s="27"/>
      <c r="DK2162" s="27"/>
      <c r="DL2162" s="27"/>
      <c r="DM2162" s="27"/>
      <c r="DN2162" s="27"/>
      <c r="DO2162" s="27"/>
      <c r="DP2162" s="27"/>
      <c r="DQ2162" s="27"/>
      <c r="DR2162" s="27">
        <v>3.1920000000000002</v>
      </c>
      <c r="DS2162" s="27">
        <v>3.2320000000000002</v>
      </c>
      <c r="DT2162" s="27">
        <v>3.4769999999999999</v>
      </c>
      <c r="DU2162" s="27">
        <v>3.722</v>
      </c>
      <c r="DV2162" s="27">
        <v>3.8220000000000001</v>
      </c>
      <c r="DW2162" s="27">
        <v>3.7570000000000001</v>
      </c>
      <c r="DX2162" s="27">
        <v>3.6469999999999998</v>
      </c>
      <c r="DY2162" s="27">
        <v>3.4620000000000002</v>
      </c>
      <c r="DZ2162" s="27">
        <v>3.4649999999999999</v>
      </c>
      <c r="EA2162" s="27">
        <v>3.5049999999999999</v>
      </c>
      <c r="EB2162" s="27">
        <v>3.5470000000000002</v>
      </c>
      <c r="EC2162" s="27">
        <v>3.5720000000000001</v>
      </c>
      <c r="ED2162" s="27">
        <v>3.57</v>
      </c>
      <c r="EE2162" s="27">
        <v>3.5819999999999999</v>
      </c>
      <c r="EF2162" s="27">
        <v>3.734</v>
      </c>
      <c r="EG2162" s="27">
        <v>3.8969999999999998</v>
      </c>
      <c r="EH2162" s="27">
        <v>3.972</v>
      </c>
      <c r="EI2162" s="27">
        <v>3.867</v>
      </c>
      <c r="EJ2162" s="27">
        <v>3.742</v>
      </c>
      <c r="EK2162" s="27">
        <v>3.5169999999999999</v>
      </c>
      <c r="EL2162" s="27">
        <v>3.5169999999999999</v>
      </c>
      <c r="EM2162" s="27">
        <v>3.5470000000000002</v>
      </c>
      <c r="EN2162" s="27">
        <v>3.5870000000000002</v>
      </c>
      <c r="EO2162" s="27">
        <v>3.6160000000000001</v>
      </c>
      <c r="EP2162" s="27">
        <v>3.6259999999999999</v>
      </c>
      <c r="EQ2162" s="27">
        <v>3.6360000000000001</v>
      </c>
      <c r="ER2162" s="27">
        <v>3.7759999999999998</v>
      </c>
      <c r="ES2162" s="27">
        <v>3.9249999999999998</v>
      </c>
      <c r="ET2162" s="27">
        <v>3.984</v>
      </c>
      <c r="EU2162" s="27">
        <v>3.871</v>
      </c>
      <c r="EV2162" s="27">
        <v>3.738</v>
      </c>
      <c r="EW2162" s="27">
        <v>3.5179999999999998</v>
      </c>
      <c r="EX2162" s="27">
        <v>3.5019999999999998</v>
      </c>
      <c r="EY2162" s="27">
        <v>3.5350000000000001</v>
      </c>
      <c r="EZ2162" s="27">
        <v>3.585</v>
      </c>
      <c r="FA2162" s="27">
        <v>3.6139999999999999</v>
      </c>
      <c r="FB2162" s="27">
        <v>3.6309999999999998</v>
      </c>
      <c r="FC2162" s="27">
        <v>3.6459999999999999</v>
      </c>
      <c r="FD2162" s="27">
        <v>3.7909999999999999</v>
      </c>
      <c r="FE2162" s="27">
        <v>3.94</v>
      </c>
      <c r="FF2162" s="27">
        <v>4.0140000000000002</v>
      </c>
      <c r="FG2162" s="27">
        <v>3.9009999999999998</v>
      </c>
      <c r="FH2162" s="27">
        <v>3.7679999999999998</v>
      </c>
      <c r="FI2162" s="27">
        <v>3.548</v>
      </c>
      <c r="FJ2162" s="27">
        <v>3.532</v>
      </c>
      <c r="FK2162" s="27">
        <v>3.5649999999999999</v>
      </c>
      <c r="FL2162" s="27">
        <v>3.6150000000000002</v>
      </c>
      <c r="FM2162" s="27">
        <v>3.6440000000000001</v>
      </c>
      <c r="FN2162" s="27">
        <v>3.661</v>
      </c>
      <c r="FO2162" s="27">
        <v>3.6760000000000002</v>
      </c>
      <c r="FP2162" s="27">
        <v>3.8210000000000002</v>
      </c>
      <c r="FQ2162" s="27">
        <v>3.97</v>
      </c>
      <c r="FR2162" s="27">
        <v>4.0540000000000003</v>
      </c>
      <c r="FS2162" s="27">
        <v>3.9409999999999998</v>
      </c>
      <c r="FT2162" s="27">
        <v>3.8079999999999998</v>
      </c>
      <c r="FU2162" s="27">
        <v>3.5880000000000001</v>
      </c>
      <c r="FV2162" s="27">
        <v>3.5720000000000001</v>
      </c>
      <c r="FW2162" s="27">
        <v>3.605</v>
      </c>
      <c r="FX2162" s="27">
        <v>3.6549999999999998</v>
      </c>
      <c r="FY2162" s="27">
        <v>3.6840000000000002</v>
      </c>
      <c r="FZ2162" s="27">
        <v>3.7010000000000001</v>
      </c>
      <c r="GA2162" s="27">
        <v>3.7160000000000002</v>
      </c>
      <c r="GB2162" s="27">
        <v>3.8610000000000002</v>
      </c>
      <c r="GC2162" s="27">
        <v>4.01</v>
      </c>
      <c r="GD2162" s="27">
        <v>4.0990000000000002</v>
      </c>
      <c r="GE2162" s="27">
        <v>3.9860000000000002</v>
      </c>
      <c r="GF2162" s="27">
        <v>3.8530000000000002</v>
      </c>
      <c r="GG2162" s="27">
        <v>3.633</v>
      </c>
      <c r="GH2162" s="27">
        <v>3.617</v>
      </c>
      <c r="GI2162" s="27">
        <v>3.65</v>
      </c>
      <c r="GJ2162" s="27">
        <v>3.7</v>
      </c>
      <c r="GK2162" s="27">
        <v>3.7290000000000001</v>
      </c>
      <c r="GL2162" s="27"/>
      <c r="GM2162" s="27"/>
      <c r="GN2162" s="27"/>
      <c r="GO2162" s="27"/>
      <c r="GP2162" s="27"/>
      <c r="GQ2162" s="27"/>
    </row>
    <row r="2163" spans="1:199" customFormat="1" x14ac:dyDescent="0.2">
      <c r="A2163">
        <f t="shared" si="513"/>
        <v>5</v>
      </c>
      <c r="B2163">
        <f t="shared" si="514"/>
        <v>8</v>
      </c>
      <c r="C2163" s="1">
        <v>37106</v>
      </c>
      <c r="D2163">
        <f t="shared" si="515"/>
        <v>8</v>
      </c>
      <c r="E2163">
        <f t="shared" si="516"/>
        <v>2001</v>
      </c>
      <c r="F2163" s="17">
        <f t="shared" si="518"/>
        <v>0.51290000000000058</v>
      </c>
      <c r="G2163" s="16">
        <f t="shared" si="506"/>
        <v>0.11541666666666694</v>
      </c>
      <c r="H2163" s="16">
        <f t="shared" si="507"/>
        <v>1.8416666666666526E-2</v>
      </c>
      <c r="I2163" s="16">
        <f t="shared" si="508"/>
        <v>0.13383333333333347</v>
      </c>
      <c r="J2163" s="7">
        <f>VLOOKUP(C2163,'Nymex hist.'!A:B,2,0)</f>
        <v>2.9710000000000001</v>
      </c>
      <c r="K2163" s="11">
        <f t="shared" si="517"/>
        <v>2.9924999999999997</v>
      </c>
      <c r="L2163" s="11">
        <f t="shared" si="519"/>
        <v>3.5054000000000003</v>
      </c>
      <c r="M2163" s="9">
        <f t="shared" si="509"/>
        <v>3.499916666666667</v>
      </c>
      <c r="N2163" s="9">
        <f t="shared" si="510"/>
        <v>3.615333333333334</v>
      </c>
      <c r="O2163" s="9">
        <f t="shared" si="511"/>
        <v>3.6337500000000005</v>
      </c>
      <c r="P2163" s="9">
        <f t="shared" si="512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x14ac:dyDescent="0.2">
      <c r="A2164">
        <f t="shared" si="513"/>
        <v>1</v>
      </c>
      <c r="B2164">
        <f t="shared" si="514"/>
        <v>8</v>
      </c>
      <c r="C2164" s="1">
        <v>37109</v>
      </c>
      <c r="D2164">
        <f t="shared" si="515"/>
        <v>8</v>
      </c>
      <c r="E2164">
        <f t="shared" si="516"/>
        <v>2001</v>
      </c>
      <c r="F2164" s="17">
        <f t="shared" si="518"/>
        <v>0.51899999999999968</v>
      </c>
      <c r="G2164" s="16">
        <f t="shared" si="506"/>
        <v>0.13008333333333333</v>
      </c>
      <c r="H2164" s="16">
        <f t="shared" si="507"/>
        <v>2.6083333333332792E-2</v>
      </c>
      <c r="I2164" s="16">
        <f t="shared" si="508"/>
        <v>0.15616666666666612</v>
      </c>
      <c r="J2164" s="7">
        <f>VLOOKUP(C2164,'Nymex hist.'!A:B,2,0)</f>
        <v>3.0270000000000001</v>
      </c>
      <c r="K2164" s="11">
        <f t="shared" si="517"/>
        <v>3.0460000000000003</v>
      </c>
      <c r="L2164" s="11">
        <f t="shared" si="519"/>
        <v>3.5649999999999999</v>
      </c>
      <c r="M2164" s="9">
        <f t="shared" si="509"/>
        <v>3.5643333333333334</v>
      </c>
      <c r="N2164" s="9">
        <f t="shared" si="510"/>
        <v>3.6944166666666667</v>
      </c>
      <c r="O2164" s="9">
        <f t="shared" si="511"/>
        <v>3.7204999999999995</v>
      </c>
      <c r="P2164" s="9">
        <f t="shared" si="512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x14ac:dyDescent="0.2">
      <c r="A2165">
        <f t="shared" si="513"/>
        <v>2</v>
      </c>
      <c r="B2165">
        <f t="shared" si="514"/>
        <v>8</v>
      </c>
      <c r="C2165" s="1">
        <v>37110</v>
      </c>
      <c r="D2165">
        <f t="shared" si="515"/>
        <v>8</v>
      </c>
      <c r="E2165">
        <f t="shared" si="516"/>
        <v>2001</v>
      </c>
      <c r="F2165" s="17">
        <f t="shared" si="518"/>
        <v>0.52949999999999964</v>
      </c>
      <c r="G2165" s="16">
        <f t="shared" si="506"/>
        <v>0.13566666666666594</v>
      </c>
      <c r="H2165" s="16">
        <f t="shared" si="507"/>
        <v>2.9333333333333211E-2</v>
      </c>
      <c r="I2165" s="16">
        <f t="shared" si="508"/>
        <v>0.16499999999999915</v>
      </c>
      <c r="J2165" s="7">
        <f>VLOOKUP(C2165,'Nymex hist.'!A:B,2,0)</f>
        <v>2.9710000000000001</v>
      </c>
      <c r="K2165" s="11">
        <f t="shared" si="517"/>
        <v>2.9915000000000003</v>
      </c>
      <c r="L2165" s="11">
        <f t="shared" si="519"/>
        <v>3.5209999999999999</v>
      </c>
      <c r="M2165" s="9">
        <f t="shared" si="509"/>
        <v>3.5311666666666675</v>
      </c>
      <c r="N2165" s="9">
        <f t="shared" si="510"/>
        <v>3.6668333333333334</v>
      </c>
      <c r="O2165" s="9">
        <f t="shared" si="511"/>
        <v>3.6961666666666666</v>
      </c>
      <c r="P2165" s="9">
        <f t="shared" si="512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x14ac:dyDescent="0.2">
      <c r="A2166">
        <f t="shared" si="513"/>
        <v>3</v>
      </c>
      <c r="B2166">
        <f t="shared" si="514"/>
        <v>8</v>
      </c>
      <c r="C2166" s="1">
        <v>37111</v>
      </c>
      <c r="D2166">
        <f t="shared" si="515"/>
        <v>8</v>
      </c>
      <c r="E2166">
        <f t="shared" si="516"/>
        <v>2001</v>
      </c>
      <c r="F2166" s="17">
        <f t="shared" si="518"/>
        <v>0.52039999999999997</v>
      </c>
      <c r="G2166" s="16">
        <f t="shared" si="506"/>
        <v>0.13716666666666644</v>
      </c>
      <c r="H2166" s="16">
        <f t="shared" si="507"/>
        <v>2.9333333333333655E-2</v>
      </c>
      <c r="I2166" s="16">
        <f t="shared" si="508"/>
        <v>0.16650000000000009</v>
      </c>
      <c r="J2166" s="7">
        <f>VLOOKUP(C2166,'Nymex hist.'!A:B,2,0)</f>
        <v>3.036</v>
      </c>
      <c r="K2166" s="11">
        <f t="shared" si="517"/>
        <v>3.0549999999999997</v>
      </c>
      <c r="L2166" s="11">
        <f t="shared" si="519"/>
        <v>3.5753999999999997</v>
      </c>
      <c r="M2166" s="9">
        <f t="shared" si="509"/>
        <v>3.5876666666666668</v>
      </c>
      <c r="N2166" s="9">
        <f t="shared" si="510"/>
        <v>3.7248333333333332</v>
      </c>
      <c r="O2166" s="9">
        <f t="shared" si="511"/>
        <v>3.7541666666666669</v>
      </c>
      <c r="P2166" s="9">
        <f t="shared" si="512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">
      <c r="A2167" s="31">
        <f t="shared" si="513"/>
        <v>4</v>
      </c>
      <c r="B2167" s="31">
        <f t="shared" si="514"/>
        <v>8</v>
      </c>
      <c r="C2167" s="1">
        <v>37112</v>
      </c>
      <c r="D2167">
        <f t="shared" si="515"/>
        <v>8</v>
      </c>
      <c r="E2167">
        <f t="shared" si="516"/>
        <v>2001</v>
      </c>
      <c r="F2167" s="19">
        <f t="shared" si="518"/>
        <v>0.54089999999999971</v>
      </c>
      <c r="G2167" s="19">
        <f t="shared" si="506"/>
        <v>0.14366666666666639</v>
      </c>
      <c r="H2167" s="19">
        <f t="shared" si="507"/>
        <v>3.874999999999984E-2</v>
      </c>
      <c r="I2167" s="19">
        <f t="shared" si="508"/>
        <v>0.18241666666666623</v>
      </c>
      <c r="J2167" s="21">
        <f>VLOOKUP(C2167,'Nymex hist.'!A:B,2,0)</f>
        <v>2.956</v>
      </c>
      <c r="K2167" s="21">
        <f t="shared" si="517"/>
        <v>2.9744999999999999</v>
      </c>
      <c r="L2167" s="21">
        <f t="shared" si="519"/>
        <v>3.5153999999999996</v>
      </c>
      <c r="M2167" s="21">
        <f t="shared" si="509"/>
        <v>3.5465000000000004</v>
      </c>
      <c r="N2167" s="21">
        <f t="shared" si="510"/>
        <v>3.6901666666666668</v>
      </c>
      <c r="O2167" s="21">
        <f t="shared" si="511"/>
        <v>3.7289166666666667</v>
      </c>
      <c r="P2167" s="21">
        <f t="shared" si="512"/>
        <v>3.7639999999999998</v>
      </c>
      <c r="R2167" s="8">
        <v>37112</v>
      </c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9"/>
      <c r="AK2167" s="27"/>
      <c r="AL2167" s="27"/>
      <c r="AM2167" s="27"/>
      <c r="AN2167" s="27"/>
      <c r="AO2167" s="27"/>
      <c r="AP2167" s="27"/>
      <c r="AQ2167" s="27"/>
      <c r="AR2167" s="27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7"/>
      <c r="BC2167" s="27"/>
      <c r="BD2167" s="27"/>
      <c r="BE2167" s="27"/>
      <c r="BF2167" s="27"/>
      <c r="BG2167" s="27"/>
      <c r="BH2167" s="27"/>
      <c r="BI2167" s="27"/>
      <c r="BJ2167" s="27"/>
      <c r="BK2167" s="27"/>
      <c r="BL2167" s="27"/>
      <c r="BM2167" s="27"/>
      <c r="BN2167" s="27"/>
      <c r="BO2167" s="27"/>
      <c r="BP2167" s="27"/>
      <c r="BQ2167" s="27"/>
      <c r="BR2167" s="27"/>
      <c r="BS2167" s="27"/>
      <c r="BT2167" s="27"/>
      <c r="BU2167" s="27"/>
      <c r="BV2167" s="27"/>
      <c r="BW2167" s="27"/>
      <c r="BX2167" s="27"/>
      <c r="BY2167" s="27"/>
      <c r="BZ2167" s="27"/>
      <c r="CA2167" s="27"/>
      <c r="CB2167" s="27"/>
      <c r="CC2167" s="27"/>
      <c r="CD2167" s="27"/>
      <c r="CE2167" s="27"/>
      <c r="CF2167" s="27"/>
      <c r="CG2167" s="27"/>
      <c r="CH2167" s="27"/>
      <c r="CI2167" s="27"/>
      <c r="CJ2167" s="27"/>
      <c r="CK2167" s="27"/>
      <c r="CL2167" s="27"/>
      <c r="CM2167" s="27"/>
      <c r="CN2167" s="27"/>
      <c r="CO2167" s="27"/>
      <c r="CP2167" s="27"/>
      <c r="CQ2167" s="27"/>
      <c r="CR2167" s="27"/>
      <c r="CS2167" s="27"/>
      <c r="CT2167" s="27"/>
      <c r="CU2167" s="27"/>
      <c r="CV2167" s="27"/>
      <c r="CW2167" s="27"/>
      <c r="CX2167" s="27"/>
      <c r="CY2167" s="27"/>
      <c r="CZ2167" s="27"/>
      <c r="DA2167" s="27"/>
      <c r="DB2167" s="27"/>
      <c r="DC2167" s="27"/>
      <c r="DD2167" s="27"/>
      <c r="DE2167" s="27"/>
      <c r="DF2167" s="27"/>
      <c r="DG2167" s="27"/>
      <c r="DH2167" s="27"/>
      <c r="DI2167" s="27"/>
      <c r="DJ2167" s="27"/>
      <c r="DK2167" s="27"/>
      <c r="DL2167" s="27"/>
      <c r="DM2167" s="27"/>
      <c r="DN2167" s="27"/>
      <c r="DO2167" s="27"/>
      <c r="DP2167" s="27"/>
      <c r="DQ2167" s="27"/>
      <c r="DR2167" s="27">
        <v>2.956</v>
      </c>
      <c r="DS2167" s="27">
        <v>2.9929999999999999</v>
      </c>
      <c r="DT2167" s="27">
        <v>3.2480000000000002</v>
      </c>
      <c r="DU2167" s="27">
        <v>3.54</v>
      </c>
      <c r="DV2167" s="27">
        <v>3.6680000000000001</v>
      </c>
      <c r="DW2167" s="27">
        <v>3.6080000000000001</v>
      </c>
      <c r="DX2167" s="27">
        <v>3.5129999999999999</v>
      </c>
      <c r="DY2167" s="27">
        <v>3.3780000000000001</v>
      </c>
      <c r="DZ2167" s="27">
        <v>3.395</v>
      </c>
      <c r="EA2167" s="27">
        <v>3.4350000000000001</v>
      </c>
      <c r="EB2167" s="27">
        <v>3.48</v>
      </c>
      <c r="EC2167" s="27">
        <v>3.5179999999999998</v>
      </c>
      <c r="ED2167" s="27">
        <v>3.516</v>
      </c>
      <c r="EE2167" s="27">
        <v>3.524</v>
      </c>
      <c r="EF2167" s="27">
        <v>3.6789999999999998</v>
      </c>
      <c r="EG2167" s="27">
        <v>3.8439999999999999</v>
      </c>
      <c r="EH2167" s="27">
        <v>3.9289999999999998</v>
      </c>
      <c r="EI2167" s="27">
        <v>3.8340000000000001</v>
      </c>
      <c r="EJ2167" s="27">
        <v>3.7240000000000002</v>
      </c>
      <c r="EK2167" s="27">
        <v>3.5190000000000001</v>
      </c>
      <c r="EL2167" s="27">
        <v>3.5190000000000001</v>
      </c>
      <c r="EM2167" s="27">
        <v>3.5539999999999998</v>
      </c>
      <c r="EN2167" s="27">
        <v>3.5939999999999999</v>
      </c>
      <c r="EO2167" s="27">
        <v>3.6230000000000002</v>
      </c>
      <c r="EP2167" s="27">
        <v>3.63</v>
      </c>
      <c r="EQ2167" s="27">
        <v>3.6360000000000001</v>
      </c>
      <c r="ER2167" s="27">
        <v>3.7839999999999998</v>
      </c>
      <c r="ES2167" s="27">
        <v>3.9359999999999999</v>
      </c>
      <c r="ET2167" s="27">
        <v>3.996</v>
      </c>
      <c r="EU2167" s="27">
        <v>3.8879999999999999</v>
      </c>
      <c r="EV2167" s="27">
        <v>3.7559999999999998</v>
      </c>
      <c r="EW2167" s="27">
        <v>3.556</v>
      </c>
      <c r="EX2167" s="27">
        <v>3.5510000000000002</v>
      </c>
      <c r="EY2167" s="27">
        <v>3.5840000000000001</v>
      </c>
      <c r="EZ2167" s="27">
        <v>3.6379999999999999</v>
      </c>
      <c r="FA2167" s="27">
        <v>3.6720000000000002</v>
      </c>
      <c r="FB2167" s="27">
        <v>3.66</v>
      </c>
      <c r="FC2167" s="27">
        <v>3.6709999999999998</v>
      </c>
      <c r="FD2167" s="27">
        <v>3.8140000000000001</v>
      </c>
      <c r="FE2167" s="27">
        <v>3.9609999999999999</v>
      </c>
      <c r="FF2167" s="27">
        <v>4.0309999999999997</v>
      </c>
      <c r="FG2167" s="27">
        <v>3.923</v>
      </c>
      <c r="FH2167" s="27">
        <v>3.7909999999999999</v>
      </c>
      <c r="FI2167" s="27">
        <v>3.5910000000000002</v>
      </c>
      <c r="FJ2167" s="27">
        <v>3.5859999999999999</v>
      </c>
      <c r="FK2167" s="27">
        <v>3.6190000000000002</v>
      </c>
      <c r="FL2167" s="27">
        <v>3.673</v>
      </c>
      <c r="FM2167" s="27">
        <v>3.7080000000000002</v>
      </c>
      <c r="FN2167" s="27">
        <v>3.6949999999999998</v>
      </c>
      <c r="FO2167" s="27">
        <v>3.706</v>
      </c>
      <c r="FP2167" s="27">
        <v>3.8490000000000002</v>
      </c>
      <c r="FQ2167" s="27">
        <v>3.996</v>
      </c>
      <c r="FR2167" s="27">
        <v>4.0709999999999997</v>
      </c>
      <c r="FS2167" s="27">
        <v>3.9630000000000001</v>
      </c>
      <c r="FT2167" s="27">
        <v>3.831</v>
      </c>
      <c r="FU2167" s="27">
        <v>3.6309999999999998</v>
      </c>
      <c r="FV2167" s="27">
        <v>3.6259999999999999</v>
      </c>
      <c r="FW2167" s="27">
        <v>3.6589999999999998</v>
      </c>
      <c r="FX2167" s="27">
        <v>3.7130000000000001</v>
      </c>
      <c r="FY2167" s="27">
        <v>3.7480000000000002</v>
      </c>
      <c r="FZ2167" s="27">
        <v>3.7349999999999999</v>
      </c>
      <c r="GA2167" s="27">
        <v>3.746</v>
      </c>
      <c r="GB2167" s="27">
        <v>3.8889999999999998</v>
      </c>
      <c r="GC2167" s="27">
        <v>4.0359999999999996</v>
      </c>
      <c r="GD2167" s="27">
        <v>4.1159999999999997</v>
      </c>
      <c r="GE2167" s="27">
        <v>4.008</v>
      </c>
      <c r="GF2167" s="27">
        <v>3.8759999999999999</v>
      </c>
      <c r="GG2167" s="27">
        <v>3.6760000000000002</v>
      </c>
      <c r="GH2167" s="27">
        <v>3.6709999999999998</v>
      </c>
      <c r="GI2167" s="27">
        <v>3.7040000000000002</v>
      </c>
      <c r="GJ2167" s="27">
        <v>3.758</v>
      </c>
      <c r="GK2167" s="27">
        <v>3.7930000000000001</v>
      </c>
      <c r="GL2167" s="27"/>
      <c r="GM2167" s="27"/>
      <c r="GN2167" s="27"/>
      <c r="GO2167" s="27"/>
      <c r="GP2167" s="27"/>
      <c r="GQ2167" s="27"/>
    </row>
    <row r="2168" spans="1:199" customFormat="1" x14ac:dyDescent="0.2">
      <c r="A2168">
        <f t="shared" si="513"/>
        <v>5</v>
      </c>
      <c r="B2168">
        <f t="shared" si="514"/>
        <v>8</v>
      </c>
      <c r="C2168" s="1">
        <v>37113</v>
      </c>
      <c r="D2168">
        <f t="shared" si="515"/>
        <v>8</v>
      </c>
      <c r="E2168">
        <f t="shared" si="516"/>
        <v>2001</v>
      </c>
      <c r="F2168" s="17">
        <f t="shared" si="518"/>
        <v>0.52940000000000031</v>
      </c>
      <c r="G2168" s="16">
        <f t="shared" si="506"/>
        <v>0.12858333333333283</v>
      </c>
      <c r="H2168" s="16">
        <f t="shared" si="507"/>
        <v>3.5000000000000586E-2</v>
      </c>
      <c r="I2168" s="16">
        <f t="shared" si="508"/>
        <v>0.16358333333333341</v>
      </c>
      <c r="J2168" s="7">
        <f>VLOOKUP(C2168,'Nymex hist.'!A:B,2,0)</f>
        <v>3.04</v>
      </c>
      <c r="K2168" s="11">
        <f t="shared" si="517"/>
        <v>3.0579999999999998</v>
      </c>
      <c r="L2168" s="11">
        <f t="shared" si="519"/>
        <v>3.5874000000000001</v>
      </c>
      <c r="M2168" s="9">
        <f t="shared" si="509"/>
        <v>3.6013333333333333</v>
      </c>
      <c r="N2168" s="9">
        <f t="shared" si="510"/>
        <v>3.7299166666666661</v>
      </c>
      <c r="O2168" s="9">
        <f t="shared" si="511"/>
        <v>3.7649166666666667</v>
      </c>
      <c r="P2168" s="9">
        <f t="shared" si="512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x14ac:dyDescent="0.2">
      <c r="A2169">
        <f t="shared" si="513"/>
        <v>1</v>
      </c>
      <c r="B2169">
        <f t="shared" si="514"/>
        <v>8</v>
      </c>
      <c r="C2169" s="1">
        <v>37116</v>
      </c>
      <c r="D2169">
        <f t="shared" si="515"/>
        <v>8</v>
      </c>
      <c r="E2169">
        <f t="shared" si="516"/>
        <v>2001</v>
      </c>
      <c r="F2169" s="17">
        <f t="shared" si="518"/>
        <v>0.55119999999999969</v>
      </c>
      <c r="G2169" s="16">
        <f t="shared" si="506"/>
        <v>0.14816666666666789</v>
      </c>
      <c r="H2169" s="16">
        <f t="shared" si="507"/>
        <v>5.341666666666578E-2</v>
      </c>
      <c r="I2169" s="16">
        <f t="shared" si="508"/>
        <v>0.20158333333333367</v>
      </c>
      <c r="J2169" s="7">
        <f>VLOOKUP(C2169,'Nymex hist.'!A:B,2,0)</f>
        <v>2.9990000000000001</v>
      </c>
      <c r="K2169" s="11">
        <f t="shared" si="517"/>
        <v>3.0209999999999999</v>
      </c>
      <c r="L2169" s="11">
        <f t="shared" si="519"/>
        <v>3.5721999999999996</v>
      </c>
      <c r="M2169" s="9">
        <f t="shared" si="509"/>
        <v>3.5928333333333331</v>
      </c>
      <c r="N2169" s="9">
        <f t="shared" si="510"/>
        <v>3.741000000000001</v>
      </c>
      <c r="O2169" s="9">
        <f t="shared" si="511"/>
        <v>3.7944166666666668</v>
      </c>
      <c r="P2169" s="9">
        <f t="shared" si="512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x14ac:dyDescent="0.2">
      <c r="A2170">
        <f t="shared" si="513"/>
        <v>2</v>
      </c>
      <c r="B2170">
        <f t="shared" si="514"/>
        <v>8</v>
      </c>
      <c r="C2170" s="1">
        <v>37117</v>
      </c>
      <c r="D2170">
        <f t="shared" si="515"/>
        <v>8</v>
      </c>
      <c r="E2170">
        <f t="shared" si="516"/>
        <v>2001</v>
      </c>
      <c r="F2170" s="17">
        <f t="shared" si="518"/>
        <v>0.53519999999999968</v>
      </c>
      <c r="G2170" s="16">
        <f t="shared" si="506"/>
        <v>0.11883333333333335</v>
      </c>
      <c r="H2170" s="16">
        <f t="shared" si="507"/>
        <v>4.6916666666666718E-2</v>
      </c>
      <c r="I2170" s="16">
        <f t="shared" si="508"/>
        <v>0.16575000000000006</v>
      </c>
      <c r="J2170" s="7">
        <f>VLOOKUP(C2170,'Nymex hist.'!A:B,2,0)</f>
        <v>3.0939999999999999</v>
      </c>
      <c r="K2170" s="11">
        <f t="shared" si="517"/>
        <v>3.1179999999999999</v>
      </c>
      <c r="L2170" s="11">
        <f t="shared" si="519"/>
        <v>3.6531999999999996</v>
      </c>
      <c r="M2170" s="9">
        <f t="shared" si="509"/>
        <v>3.6569999999999996</v>
      </c>
      <c r="N2170" s="9">
        <f t="shared" si="510"/>
        <v>3.7758333333333329</v>
      </c>
      <c r="O2170" s="9">
        <f t="shared" si="511"/>
        <v>3.8227499999999996</v>
      </c>
      <c r="P2170" s="9">
        <f t="shared" si="512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x14ac:dyDescent="0.2">
      <c r="A2171">
        <f t="shared" si="513"/>
        <v>3</v>
      </c>
      <c r="B2171">
        <f t="shared" si="514"/>
        <v>8</v>
      </c>
      <c r="C2171" s="1">
        <v>37118</v>
      </c>
      <c r="D2171">
        <f t="shared" si="515"/>
        <v>8</v>
      </c>
      <c r="E2171">
        <f t="shared" si="516"/>
        <v>2001</v>
      </c>
      <c r="F2171" s="17">
        <f t="shared" si="518"/>
        <v>0.46699999999999964</v>
      </c>
      <c r="G2171" s="16">
        <f t="shared" si="506"/>
        <v>4.5416666666666217E-2</v>
      </c>
      <c r="H2171" s="16">
        <f t="shared" si="507"/>
        <v>3.4416666666666984E-2</v>
      </c>
      <c r="I2171" s="16">
        <f t="shared" si="508"/>
        <v>7.9833333333333201E-2</v>
      </c>
      <c r="J2171" s="7">
        <f>VLOOKUP(C2171,'Nymex hist.'!A:B,2,0)</f>
        <v>3.468</v>
      </c>
      <c r="K2171" s="11">
        <f t="shared" si="517"/>
        <v>3.488</v>
      </c>
      <c r="L2171" s="11">
        <f t="shared" si="519"/>
        <v>3.9549999999999996</v>
      </c>
      <c r="M2171" s="9">
        <f t="shared" si="509"/>
        <v>3.8979166666666671</v>
      </c>
      <c r="N2171" s="9">
        <f t="shared" si="510"/>
        <v>3.9433333333333334</v>
      </c>
      <c r="O2171" s="9">
        <f t="shared" si="511"/>
        <v>3.9777500000000003</v>
      </c>
      <c r="P2171" s="9">
        <f t="shared" si="512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">
      <c r="A2172" s="31">
        <f t="shared" si="513"/>
        <v>4</v>
      </c>
      <c r="B2172" s="31">
        <f t="shared" si="514"/>
        <v>8</v>
      </c>
      <c r="C2172" s="1">
        <v>37119</v>
      </c>
      <c r="D2172">
        <f t="shared" si="515"/>
        <v>8</v>
      </c>
      <c r="E2172">
        <f t="shared" si="516"/>
        <v>2001</v>
      </c>
      <c r="F2172" s="19">
        <f t="shared" si="518"/>
        <v>0.49019999999999975</v>
      </c>
      <c r="G2172" s="19">
        <f t="shared" si="506"/>
        <v>7.7083333333333837E-2</v>
      </c>
      <c r="H2172" s="19">
        <f t="shared" si="507"/>
        <v>3.9416666666666433E-2</v>
      </c>
      <c r="I2172" s="19">
        <f t="shared" si="508"/>
        <v>0.11650000000000027</v>
      </c>
      <c r="J2172" s="21">
        <f>VLOOKUP(C2172,'Nymex hist.'!A:B,2,0)</f>
        <v>3.367</v>
      </c>
      <c r="K2172" s="21">
        <f t="shared" si="517"/>
        <v>3.391</v>
      </c>
      <c r="L2172" s="21">
        <f t="shared" si="519"/>
        <v>3.8811999999999998</v>
      </c>
      <c r="M2172" s="21">
        <f t="shared" si="509"/>
        <v>3.8439166666666669</v>
      </c>
      <c r="N2172" s="21">
        <f t="shared" si="510"/>
        <v>3.9210000000000007</v>
      </c>
      <c r="O2172" s="21">
        <f t="shared" si="511"/>
        <v>3.9604166666666671</v>
      </c>
      <c r="P2172" s="21">
        <f t="shared" si="512"/>
        <v>3.9904166666666661</v>
      </c>
      <c r="R2172" s="8">
        <v>37119</v>
      </c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9"/>
      <c r="AK2172" s="27"/>
      <c r="AL2172" s="27"/>
      <c r="AM2172" s="27"/>
      <c r="AN2172" s="27"/>
      <c r="AO2172" s="27"/>
      <c r="AP2172" s="27"/>
      <c r="AQ2172" s="27"/>
      <c r="AR2172" s="27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7"/>
      <c r="BC2172" s="27"/>
      <c r="BD2172" s="27"/>
      <c r="BE2172" s="27"/>
      <c r="BF2172" s="27"/>
      <c r="BG2172" s="27"/>
      <c r="BH2172" s="27"/>
      <c r="BI2172" s="27"/>
      <c r="BJ2172" s="27"/>
      <c r="BK2172" s="27"/>
      <c r="BL2172" s="27"/>
      <c r="BM2172" s="27"/>
      <c r="BN2172" s="27"/>
      <c r="BO2172" s="27"/>
      <c r="BP2172" s="27"/>
      <c r="BQ2172" s="27"/>
      <c r="BR2172" s="27"/>
      <c r="BS2172" s="27"/>
      <c r="BT2172" s="27"/>
      <c r="BU2172" s="27"/>
      <c r="BV2172" s="27"/>
      <c r="BW2172" s="27"/>
      <c r="BX2172" s="27"/>
      <c r="BY2172" s="27"/>
      <c r="BZ2172" s="27"/>
      <c r="CA2172" s="27"/>
      <c r="CB2172" s="27"/>
      <c r="CC2172" s="27"/>
      <c r="CD2172" s="27"/>
      <c r="CE2172" s="27"/>
      <c r="CF2172" s="27"/>
      <c r="CG2172" s="27"/>
      <c r="CH2172" s="27"/>
      <c r="CI2172" s="27"/>
      <c r="CJ2172" s="27"/>
      <c r="CK2172" s="27"/>
      <c r="CL2172" s="27"/>
      <c r="CM2172" s="27"/>
      <c r="CN2172" s="27"/>
      <c r="CO2172" s="27"/>
      <c r="CP2172" s="27"/>
      <c r="CQ2172" s="27"/>
      <c r="CR2172" s="27"/>
      <c r="CS2172" s="27"/>
      <c r="CT2172" s="27"/>
      <c r="CU2172" s="27"/>
      <c r="CV2172" s="27"/>
      <c r="CW2172" s="27"/>
      <c r="CX2172" s="27"/>
      <c r="CY2172" s="27"/>
      <c r="CZ2172" s="27"/>
      <c r="DA2172" s="27"/>
      <c r="DB2172" s="27"/>
      <c r="DC2172" s="27"/>
      <c r="DD2172" s="27"/>
      <c r="DE2172" s="27"/>
      <c r="DF2172" s="27"/>
      <c r="DG2172" s="27"/>
      <c r="DH2172" s="27"/>
      <c r="DI2172" s="27"/>
      <c r="DJ2172" s="27"/>
      <c r="DK2172" s="27"/>
      <c r="DL2172" s="27"/>
      <c r="DM2172" s="27"/>
      <c r="DN2172" s="27"/>
      <c r="DO2172" s="27"/>
      <c r="DP2172" s="27"/>
      <c r="DQ2172" s="27"/>
      <c r="DR2172" s="27">
        <v>3.367</v>
      </c>
      <c r="DS2172" s="27">
        <v>3.415</v>
      </c>
      <c r="DT2172" s="27">
        <v>3.665</v>
      </c>
      <c r="DU2172" s="27">
        <v>3.9180000000000001</v>
      </c>
      <c r="DV2172" s="27">
        <v>4.0380000000000003</v>
      </c>
      <c r="DW2172" s="27">
        <v>3.9550000000000001</v>
      </c>
      <c r="DX2172" s="27">
        <v>3.83</v>
      </c>
      <c r="DY2172" s="27">
        <v>3.6749999999999998</v>
      </c>
      <c r="DZ2172" s="27">
        <v>3.68</v>
      </c>
      <c r="EA2172" s="27">
        <v>3.7149999999999999</v>
      </c>
      <c r="EB2172" s="27">
        <v>3.76</v>
      </c>
      <c r="EC2172" s="27">
        <v>3.8</v>
      </c>
      <c r="ED2172" s="27">
        <v>3.798</v>
      </c>
      <c r="EE2172" s="27">
        <v>3.81</v>
      </c>
      <c r="EF2172" s="27">
        <v>3.9529999999999998</v>
      </c>
      <c r="EG2172" s="27">
        <v>4.1130000000000004</v>
      </c>
      <c r="EH2172" s="27">
        <v>4.1980000000000004</v>
      </c>
      <c r="EI2172" s="27">
        <v>4.0860000000000003</v>
      </c>
      <c r="EJ2172" s="27">
        <v>3.9710000000000001</v>
      </c>
      <c r="EK2172" s="27">
        <v>3.7410000000000001</v>
      </c>
      <c r="EL2172" s="27">
        <v>3.7410000000000001</v>
      </c>
      <c r="EM2172" s="27">
        <v>3.7709999999999999</v>
      </c>
      <c r="EN2172" s="27">
        <v>3.8159999999999998</v>
      </c>
      <c r="EO2172" s="27">
        <v>3.8439999999999999</v>
      </c>
      <c r="EP2172" s="27">
        <v>3.851</v>
      </c>
      <c r="EQ2172" s="27">
        <v>3.851</v>
      </c>
      <c r="ER2172" s="27">
        <v>4.0110000000000001</v>
      </c>
      <c r="ES2172" s="27">
        <v>4.1710000000000003</v>
      </c>
      <c r="ET2172" s="27">
        <v>4.2309999999999999</v>
      </c>
      <c r="EU2172" s="27">
        <v>4.1230000000000002</v>
      </c>
      <c r="EV2172" s="27">
        <v>3.9910000000000001</v>
      </c>
      <c r="EW2172" s="27">
        <v>3.7909999999999999</v>
      </c>
      <c r="EX2172" s="27">
        <v>3.786</v>
      </c>
      <c r="EY2172" s="27">
        <v>3.819</v>
      </c>
      <c r="EZ2172" s="27">
        <v>3.8730000000000002</v>
      </c>
      <c r="FA2172" s="27">
        <v>3.907</v>
      </c>
      <c r="FB2172" s="27">
        <v>3.8809999999999998</v>
      </c>
      <c r="FC2172" s="27">
        <v>3.8860000000000001</v>
      </c>
      <c r="FD2172" s="27">
        <v>4.0410000000000004</v>
      </c>
      <c r="FE2172" s="27">
        <v>4.1959999999999997</v>
      </c>
      <c r="FF2172" s="27">
        <v>4.2610000000000001</v>
      </c>
      <c r="FG2172" s="27">
        <v>4.1529999999999996</v>
      </c>
      <c r="FH2172" s="27">
        <v>4.0209999999999999</v>
      </c>
      <c r="FI2172" s="27">
        <v>3.8210000000000002</v>
      </c>
      <c r="FJ2172" s="27">
        <v>3.8159999999999998</v>
      </c>
      <c r="FK2172" s="27">
        <v>3.8490000000000002</v>
      </c>
      <c r="FL2172" s="27">
        <v>3.903</v>
      </c>
      <c r="FM2172" s="27">
        <v>3.9369999999999998</v>
      </c>
      <c r="FN2172" s="27">
        <v>3.911</v>
      </c>
      <c r="FO2172" s="27">
        <v>3.9159999999999999</v>
      </c>
      <c r="FP2172" s="27">
        <v>4.0709999999999997</v>
      </c>
      <c r="FQ2172" s="27">
        <v>4.226</v>
      </c>
      <c r="FR2172" s="27">
        <v>4.3010000000000002</v>
      </c>
      <c r="FS2172" s="27">
        <v>4.1929999999999996</v>
      </c>
      <c r="FT2172" s="27">
        <v>4.0609999999999999</v>
      </c>
      <c r="FU2172" s="27">
        <v>3.8610000000000002</v>
      </c>
      <c r="FV2172" s="27">
        <v>3.8559999999999999</v>
      </c>
      <c r="FW2172" s="27">
        <v>3.8889999999999998</v>
      </c>
      <c r="FX2172" s="27">
        <v>3.9430000000000001</v>
      </c>
      <c r="FY2172" s="27">
        <v>3.9769999999999999</v>
      </c>
      <c r="FZ2172" s="27">
        <v>3.9510000000000001</v>
      </c>
      <c r="GA2172" s="27">
        <v>3.956</v>
      </c>
      <c r="GB2172" s="27">
        <v>4.1109999999999998</v>
      </c>
      <c r="GC2172" s="27">
        <v>4.266</v>
      </c>
      <c r="GD2172" s="27">
        <v>4.3460000000000001</v>
      </c>
      <c r="GE2172" s="27">
        <v>4.2380000000000004</v>
      </c>
      <c r="GF2172" s="27">
        <v>4.1059999999999999</v>
      </c>
      <c r="GG2172" s="27">
        <v>3.9060000000000001</v>
      </c>
      <c r="GH2172" s="27">
        <v>3.9009999999999998</v>
      </c>
      <c r="GI2172" s="27">
        <v>3.9340000000000002</v>
      </c>
      <c r="GJ2172" s="27">
        <v>3.988</v>
      </c>
      <c r="GK2172" s="27">
        <v>4.0220000000000002</v>
      </c>
      <c r="GL2172" s="27"/>
      <c r="GM2172" s="27"/>
      <c r="GN2172" s="27"/>
      <c r="GO2172" s="27"/>
      <c r="GP2172" s="27"/>
      <c r="GQ2172" s="27"/>
    </row>
    <row r="2173" spans="1:199" customFormat="1" x14ac:dyDescent="0.2">
      <c r="A2173">
        <f t="shared" si="513"/>
        <v>5</v>
      </c>
      <c r="B2173">
        <f t="shared" si="514"/>
        <v>8</v>
      </c>
      <c r="C2173" s="1">
        <v>37120</v>
      </c>
      <c r="D2173">
        <f t="shared" si="515"/>
        <v>8</v>
      </c>
      <c r="E2173">
        <f t="shared" si="516"/>
        <v>2001</v>
      </c>
      <c r="F2173" s="17">
        <f t="shared" si="518"/>
        <v>0.49829999999999952</v>
      </c>
      <c r="G2173" s="16">
        <f t="shared" si="506"/>
        <v>7.6416666666666799E-2</v>
      </c>
      <c r="H2173" s="16">
        <f t="shared" si="507"/>
        <v>3.8750000000001172E-2</v>
      </c>
      <c r="I2173" s="16">
        <f t="shared" si="508"/>
        <v>0.11516666666666797</v>
      </c>
      <c r="J2173" s="7">
        <f>VLOOKUP(C2173,'Nymex hist.'!A:B,2,0)</f>
        <v>3.3029999999999999</v>
      </c>
      <c r="K2173" s="11">
        <f t="shared" si="517"/>
        <v>3.3185000000000002</v>
      </c>
      <c r="L2173" s="11">
        <f t="shared" si="519"/>
        <v>3.8167999999999997</v>
      </c>
      <c r="M2173" s="9">
        <f t="shared" si="509"/>
        <v>3.7845833333333325</v>
      </c>
      <c r="N2173" s="9">
        <f t="shared" si="510"/>
        <v>3.8609999999999993</v>
      </c>
      <c r="O2173" s="9">
        <f t="shared" si="511"/>
        <v>3.8997500000000005</v>
      </c>
      <c r="P2173" s="9">
        <f t="shared" si="512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x14ac:dyDescent="0.2">
      <c r="A2174">
        <f t="shared" si="513"/>
        <v>1</v>
      </c>
      <c r="B2174">
        <f t="shared" si="514"/>
        <v>8</v>
      </c>
      <c r="C2174" s="1">
        <v>37123</v>
      </c>
      <c r="D2174">
        <f t="shared" si="515"/>
        <v>8</v>
      </c>
      <c r="E2174">
        <f t="shared" si="516"/>
        <v>2001</v>
      </c>
      <c r="F2174" s="17">
        <f t="shared" si="518"/>
        <v>0.50229999999999952</v>
      </c>
      <c r="G2174" s="16">
        <f t="shared" si="506"/>
        <v>9.5000000000000195E-2</v>
      </c>
      <c r="H2174" s="16">
        <f t="shared" si="507"/>
        <v>4.4249999999999012E-2</v>
      </c>
      <c r="I2174" s="16">
        <f t="shared" si="508"/>
        <v>0.13924999999999921</v>
      </c>
      <c r="J2174" s="7">
        <f>VLOOKUP(C2174,'Nymex hist.'!A:B,2,0)</f>
        <v>3.1869999999999998</v>
      </c>
      <c r="K2174" s="11">
        <f t="shared" si="517"/>
        <v>3.2015000000000002</v>
      </c>
      <c r="L2174" s="11">
        <f t="shared" si="519"/>
        <v>3.7037999999999998</v>
      </c>
      <c r="M2174" s="9">
        <f t="shared" si="509"/>
        <v>3.6848333333333336</v>
      </c>
      <c r="N2174" s="9">
        <f t="shared" si="510"/>
        <v>3.7798333333333338</v>
      </c>
      <c r="O2174" s="9">
        <f t="shared" si="511"/>
        <v>3.8240833333333328</v>
      </c>
      <c r="P2174" s="9">
        <f t="shared" si="512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x14ac:dyDescent="0.2">
      <c r="A2175">
        <f t="shared" si="513"/>
        <v>2</v>
      </c>
      <c r="B2175">
        <f t="shared" si="514"/>
        <v>8</v>
      </c>
      <c r="C2175" s="1">
        <v>37124</v>
      </c>
      <c r="D2175">
        <f t="shared" si="515"/>
        <v>8</v>
      </c>
      <c r="E2175">
        <f t="shared" si="516"/>
        <v>2001</v>
      </c>
      <c r="F2175" s="17">
        <f t="shared" si="518"/>
        <v>0.50669999999999993</v>
      </c>
      <c r="G2175" s="16">
        <f t="shared" si="506"/>
        <v>8.9249999999999829E-2</v>
      </c>
      <c r="H2175" s="16">
        <f t="shared" si="507"/>
        <v>4.550000000000054E-2</v>
      </c>
      <c r="I2175" s="16">
        <f t="shared" si="508"/>
        <v>0.13475000000000037</v>
      </c>
      <c r="J2175" s="7">
        <f>VLOOKUP(C2175,'Nymex hist.'!A:B,2,0)</f>
        <v>3.1659999999999999</v>
      </c>
      <c r="K2175" s="11">
        <f t="shared" ref="K2175:K2202" si="520">AVERAGE(DM2175:DS2175)</f>
        <v>3.1784999999999997</v>
      </c>
      <c r="L2175" s="11">
        <f t="shared" si="519"/>
        <v>3.6851999999999996</v>
      </c>
      <c r="M2175" s="9">
        <f t="shared" si="509"/>
        <v>3.6729166666666662</v>
      </c>
      <c r="N2175" s="9">
        <f t="shared" si="510"/>
        <v>3.762166666666666</v>
      </c>
      <c r="O2175" s="9">
        <f t="shared" si="511"/>
        <v>3.8076666666666665</v>
      </c>
      <c r="P2175" s="9">
        <f t="shared" si="512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x14ac:dyDescent="0.2">
      <c r="A2176">
        <f t="shared" si="513"/>
        <v>3</v>
      </c>
      <c r="B2176">
        <f t="shared" si="514"/>
        <v>8</v>
      </c>
      <c r="C2176" s="1">
        <v>37125</v>
      </c>
      <c r="D2176">
        <f t="shared" si="515"/>
        <v>8</v>
      </c>
      <c r="E2176">
        <f t="shared" si="516"/>
        <v>2001</v>
      </c>
      <c r="F2176" s="17">
        <f t="shared" si="518"/>
        <v>0.57559999999999967</v>
      </c>
      <c r="G2176" s="16">
        <f t="shared" si="506"/>
        <v>0.13925000000000143</v>
      </c>
      <c r="H2176" s="16">
        <f t="shared" si="507"/>
        <v>4.7249999999999126E-2</v>
      </c>
      <c r="I2176" s="16">
        <f t="shared" si="508"/>
        <v>0.18650000000000055</v>
      </c>
      <c r="J2176" s="7">
        <f>VLOOKUP(C2176,'Nymex hist.'!A:B,2,0)</f>
        <v>2.8479999999999999</v>
      </c>
      <c r="K2176" s="11">
        <f t="shared" si="520"/>
        <v>2.8620000000000001</v>
      </c>
      <c r="L2176" s="11">
        <f t="shared" si="519"/>
        <v>3.4375999999999998</v>
      </c>
      <c r="M2176" s="9">
        <f t="shared" si="509"/>
        <v>3.4749166666666658</v>
      </c>
      <c r="N2176" s="9">
        <f t="shared" si="510"/>
        <v>3.6141666666666672</v>
      </c>
      <c r="O2176" s="9">
        <f t="shared" si="511"/>
        <v>3.6614166666666663</v>
      </c>
      <c r="P2176" s="9">
        <f t="shared" si="512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">
      <c r="A2177" s="31">
        <f t="shared" si="513"/>
        <v>4</v>
      </c>
      <c r="B2177" s="31">
        <f t="shared" si="514"/>
        <v>8</v>
      </c>
      <c r="C2177" s="1">
        <v>37126</v>
      </c>
      <c r="D2177">
        <f t="shared" si="515"/>
        <v>8</v>
      </c>
      <c r="E2177">
        <f t="shared" si="516"/>
        <v>2001</v>
      </c>
      <c r="F2177" s="19">
        <f t="shared" si="518"/>
        <v>0.5651000000000006</v>
      </c>
      <c r="G2177" s="19">
        <f t="shared" si="506"/>
        <v>0.15216666666666656</v>
      </c>
      <c r="H2177" s="19">
        <f t="shared" si="507"/>
        <v>4.7666666666666302E-2</v>
      </c>
      <c r="I2177" s="19">
        <f t="shared" si="508"/>
        <v>0.19983333333333286</v>
      </c>
      <c r="J2177" s="21">
        <f>VLOOKUP(C2177,'Nymex hist.'!A:B,2,0)</f>
        <v>2.8109999999999999</v>
      </c>
      <c r="K2177" s="21">
        <f t="shared" si="520"/>
        <v>2.8194999999999997</v>
      </c>
      <c r="L2177" s="21">
        <f t="shared" si="519"/>
        <v>3.3846000000000003</v>
      </c>
      <c r="M2177" s="21">
        <f t="shared" si="509"/>
        <v>3.4615833333333335</v>
      </c>
      <c r="N2177" s="21">
        <f t="shared" si="510"/>
        <v>3.61375</v>
      </c>
      <c r="O2177" s="21">
        <f t="shared" si="511"/>
        <v>3.6614166666666663</v>
      </c>
      <c r="P2177" s="21">
        <f t="shared" si="512"/>
        <v>3.7114166666666661</v>
      </c>
      <c r="R2177" s="8">
        <v>37126</v>
      </c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9"/>
      <c r="AK2177" s="27"/>
      <c r="AL2177" s="27"/>
      <c r="AM2177" s="27"/>
      <c r="AN2177" s="27"/>
      <c r="AO2177" s="27"/>
      <c r="AP2177" s="27"/>
      <c r="AQ2177" s="27"/>
      <c r="AR2177" s="27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7"/>
      <c r="BC2177" s="27"/>
      <c r="BD2177" s="27"/>
      <c r="BE2177" s="27"/>
      <c r="BF2177" s="27"/>
      <c r="BG2177" s="27"/>
      <c r="BH2177" s="27"/>
      <c r="BI2177" s="27"/>
      <c r="BJ2177" s="27"/>
      <c r="BK2177" s="27"/>
      <c r="BL2177" s="27"/>
      <c r="BM2177" s="27"/>
      <c r="BN2177" s="27"/>
      <c r="BO2177" s="27"/>
      <c r="BP2177" s="27"/>
      <c r="BQ2177" s="27"/>
      <c r="BR2177" s="27"/>
      <c r="BS2177" s="27"/>
      <c r="BT2177" s="27"/>
      <c r="BU2177" s="27"/>
      <c r="BV2177" s="27"/>
      <c r="BW2177" s="27"/>
      <c r="BX2177" s="27"/>
      <c r="BY2177" s="27"/>
      <c r="BZ2177" s="27"/>
      <c r="CA2177" s="27"/>
      <c r="CB2177" s="27"/>
      <c r="CC2177" s="27"/>
      <c r="CD2177" s="27"/>
      <c r="CE2177" s="27"/>
      <c r="CF2177" s="27"/>
      <c r="CG2177" s="27"/>
      <c r="CH2177" s="27"/>
      <c r="CI2177" s="27"/>
      <c r="CJ2177" s="27"/>
      <c r="CK2177" s="27"/>
      <c r="CL2177" s="27"/>
      <c r="CM2177" s="27"/>
      <c r="CN2177" s="27"/>
      <c r="CO2177" s="27"/>
      <c r="CP2177" s="27"/>
      <c r="CQ2177" s="27"/>
      <c r="CR2177" s="27"/>
      <c r="CS2177" s="27"/>
      <c r="CT2177" s="27"/>
      <c r="CU2177" s="27"/>
      <c r="CV2177" s="27"/>
      <c r="CW2177" s="27"/>
      <c r="CX2177" s="27"/>
      <c r="CY2177" s="27"/>
      <c r="CZ2177" s="27"/>
      <c r="DA2177" s="27"/>
      <c r="DB2177" s="27"/>
      <c r="DC2177" s="27"/>
      <c r="DD2177" s="27"/>
      <c r="DE2177" s="27"/>
      <c r="DF2177" s="27"/>
      <c r="DG2177" s="27"/>
      <c r="DH2177" s="27"/>
      <c r="DI2177" s="27"/>
      <c r="DJ2177" s="27"/>
      <c r="DK2177" s="27"/>
      <c r="DL2177" s="27"/>
      <c r="DM2177" s="27"/>
      <c r="DN2177" s="27"/>
      <c r="DO2177" s="27"/>
      <c r="DP2177" s="27"/>
      <c r="DQ2177" s="27"/>
      <c r="DR2177" s="27">
        <v>2.8109999999999999</v>
      </c>
      <c r="DS2177" s="27">
        <v>2.8279999999999998</v>
      </c>
      <c r="DT2177" s="27">
        <v>3.0920000000000001</v>
      </c>
      <c r="DU2177" s="27">
        <v>3.3959999999999999</v>
      </c>
      <c r="DV2177" s="27">
        <v>3.5409999999999999</v>
      </c>
      <c r="DW2177" s="27">
        <v>3.4929999999999999</v>
      </c>
      <c r="DX2177" s="27">
        <v>3.4009999999999998</v>
      </c>
      <c r="DY2177" s="27">
        <v>3.3010000000000002</v>
      </c>
      <c r="DZ2177" s="27">
        <v>3.3159999999999998</v>
      </c>
      <c r="EA2177" s="27">
        <v>3.355</v>
      </c>
      <c r="EB2177" s="27">
        <v>3.4</v>
      </c>
      <c r="EC2177" s="27">
        <v>3.4460000000000002</v>
      </c>
      <c r="ED2177" s="27">
        <v>3.4409999999999998</v>
      </c>
      <c r="EE2177" s="27">
        <v>3.4550000000000001</v>
      </c>
      <c r="EF2177" s="27">
        <v>3.61</v>
      </c>
      <c r="EG2177" s="27">
        <v>3.78</v>
      </c>
      <c r="EH2177" s="27">
        <v>3.87</v>
      </c>
      <c r="EI2177" s="27">
        <v>3.7549999999999999</v>
      </c>
      <c r="EJ2177" s="27">
        <v>3.6349999999999998</v>
      </c>
      <c r="EK2177" s="27">
        <v>3.4449999999999998</v>
      </c>
      <c r="EL2177" s="27">
        <v>3.44</v>
      </c>
      <c r="EM2177" s="27">
        <v>3.4750000000000001</v>
      </c>
      <c r="EN2177" s="27">
        <v>3.5169999999999999</v>
      </c>
      <c r="EO2177" s="27">
        <v>3.5449999999999999</v>
      </c>
      <c r="EP2177" s="27">
        <v>3.552</v>
      </c>
      <c r="EQ2177" s="27">
        <v>3.552</v>
      </c>
      <c r="ER2177" s="27">
        <v>3.7069999999999999</v>
      </c>
      <c r="ES2177" s="27">
        <v>3.8719999999999999</v>
      </c>
      <c r="ET2177" s="27">
        <v>3.9319999999999999</v>
      </c>
      <c r="EU2177" s="27">
        <v>3.82</v>
      </c>
      <c r="EV2177" s="27">
        <v>3.6880000000000002</v>
      </c>
      <c r="EW2177" s="27">
        <v>3.488</v>
      </c>
      <c r="EX2177" s="27">
        <v>3.484</v>
      </c>
      <c r="EY2177" s="27">
        <v>3.516</v>
      </c>
      <c r="EZ2177" s="27">
        <v>3.5659999999999998</v>
      </c>
      <c r="FA2177" s="27">
        <v>3.6</v>
      </c>
      <c r="FB2177" s="27">
        <v>3.5920000000000001</v>
      </c>
      <c r="FC2177" s="27">
        <v>3.597</v>
      </c>
      <c r="FD2177" s="27">
        <v>3.7469999999999999</v>
      </c>
      <c r="FE2177" s="27">
        <v>3.907</v>
      </c>
      <c r="FF2177" s="27">
        <v>3.9820000000000002</v>
      </c>
      <c r="FG2177" s="27">
        <v>3.87</v>
      </c>
      <c r="FH2177" s="27">
        <v>3.738</v>
      </c>
      <c r="FI2177" s="27">
        <v>3.5379999999999998</v>
      </c>
      <c r="FJ2177" s="27">
        <v>3.5339999999999998</v>
      </c>
      <c r="FK2177" s="27">
        <v>3.5659999999999998</v>
      </c>
      <c r="FL2177" s="27">
        <v>3.6160000000000001</v>
      </c>
      <c r="FM2177" s="27">
        <v>3.65</v>
      </c>
      <c r="FN2177" s="27">
        <v>3.6419999999999999</v>
      </c>
      <c r="FO2177" s="27">
        <v>3.6469999999999998</v>
      </c>
      <c r="FP2177" s="27">
        <v>3.7970000000000002</v>
      </c>
      <c r="FQ2177" s="27">
        <v>3.9569999999999999</v>
      </c>
      <c r="FR2177" s="27">
        <v>4.0369999999999999</v>
      </c>
      <c r="FS2177" s="27">
        <v>3.9249999999999998</v>
      </c>
      <c r="FT2177" s="27">
        <v>3.7930000000000001</v>
      </c>
      <c r="FU2177" s="27">
        <v>3.593</v>
      </c>
      <c r="FV2177" s="27">
        <v>3.589</v>
      </c>
      <c r="FW2177" s="27">
        <v>3.621</v>
      </c>
      <c r="FX2177" s="27">
        <v>3.6709999999999998</v>
      </c>
      <c r="FY2177" s="27">
        <v>3.7050000000000001</v>
      </c>
      <c r="FZ2177" s="27">
        <v>3.6970000000000001</v>
      </c>
      <c r="GA2177" s="27">
        <v>3.702</v>
      </c>
      <c r="GB2177" s="27">
        <v>3.8519999999999999</v>
      </c>
      <c r="GC2177" s="27">
        <v>4.0119999999999996</v>
      </c>
      <c r="GD2177" s="27">
        <v>4.0970000000000004</v>
      </c>
      <c r="GE2177" s="27">
        <v>3.9849999999999999</v>
      </c>
      <c r="GF2177" s="27">
        <v>3.8530000000000002</v>
      </c>
      <c r="GG2177" s="27">
        <v>3.653</v>
      </c>
      <c r="GH2177" s="27">
        <v>3.649</v>
      </c>
      <c r="GI2177" s="27">
        <v>3.681</v>
      </c>
      <c r="GJ2177" s="27">
        <v>3.7309999999999999</v>
      </c>
      <c r="GK2177" s="27">
        <v>3.7650000000000001</v>
      </c>
      <c r="GL2177" s="27"/>
      <c r="GM2177" s="27"/>
      <c r="GN2177" s="27"/>
      <c r="GO2177" s="27"/>
      <c r="GP2177" s="27"/>
      <c r="GQ2177" s="27"/>
    </row>
    <row r="2178" spans="1:199" customFormat="1" x14ac:dyDescent="0.2">
      <c r="A2178">
        <f t="shared" si="513"/>
        <v>5</v>
      </c>
      <c r="B2178">
        <f t="shared" si="514"/>
        <v>8</v>
      </c>
      <c r="C2178" s="1">
        <v>37127</v>
      </c>
      <c r="D2178">
        <f t="shared" si="515"/>
        <v>8</v>
      </c>
      <c r="E2178">
        <f t="shared" si="516"/>
        <v>2001</v>
      </c>
      <c r="F2178" s="17">
        <f t="shared" si="518"/>
        <v>0.57519999999999971</v>
      </c>
      <c r="G2178" s="16">
        <f t="shared" si="506"/>
        <v>0.17541666666666611</v>
      </c>
      <c r="H2178" s="16">
        <f t="shared" si="507"/>
        <v>5.1166666666667027E-2</v>
      </c>
      <c r="I2178" s="16">
        <f t="shared" si="508"/>
        <v>0.22658333333333314</v>
      </c>
      <c r="J2178" s="7">
        <f>VLOOKUP(C2178,'Nymex hist.'!A:B,2,0)</f>
        <v>2.706</v>
      </c>
      <c r="K2178" s="11">
        <f t="shared" si="520"/>
        <v>2.7210000000000001</v>
      </c>
      <c r="L2178" s="11">
        <f t="shared" si="519"/>
        <v>3.2961999999999998</v>
      </c>
      <c r="M2178" s="9">
        <f t="shared" si="509"/>
        <v>3.4055833333333339</v>
      </c>
      <c r="N2178" s="9">
        <f t="shared" si="510"/>
        <v>3.581</v>
      </c>
      <c r="O2178" s="9">
        <f t="shared" si="511"/>
        <v>3.632166666666667</v>
      </c>
      <c r="P2178" s="9">
        <f t="shared" si="512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x14ac:dyDescent="0.2">
      <c r="A2179">
        <f t="shared" si="513"/>
        <v>1</v>
      </c>
      <c r="B2179">
        <f t="shared" si="514"/>
        <v>8</v>
      </c>
      <c r="C2179" s="1">
        <v>37130</v>
      </c>
      <c r="D2179">
        <f t="shared" si="515"/>
        <v>8</v>
      </c>
      <c r="E2179">
        <f t="shared" si="516"/>
        <v>2001</v>
      </c>
      <c r="F2179" s="17">
        <f t="shared" si="518"/>
        <v>0.57620000000000005</v>
      </c>
      <c r="G2179" s="16">
        <f t="shared" si="506"/>
        <v>0.1772500000000008</v>
      </c>
      <c r="H2179" s="16">
        <f t="shared" si="507"/>
        <v>5.0916666666665833E-2</v>
      </c>
      <c r="I2179" s="16">
        <f t="shared" si="508"/>
        <v>0.22816666666666663</v>
      </c>
      <c r="J2179" s="7">
        <f>VLOOKUP(C2179,'Nymex hist.'!A:B,2,0)</f>
        <v>2.544</v>
      </c>
      <c r="K2179" s="11">
        <f t="shared" si="520"/>
        <v>2.5629999999999997</v>
      </c>
      <c r="L2179" s="11">
        <f t="shared" si="519"/>
        <v>3.1391999999999998</v>
      </c>
      <c r="M2179" s="9">
        <f t="shared" si="509"/>
        <v>3.254</v>
      </c>
      <c r="N2179" s="9">
        <f t="shared" si="510"/>
        <v>3.4312500000000008</v>
      </c>
      <c r="O2179" s="9">
        <f t="shared" si="511"/>
        <v>3.4821666666666666</v>
      </c>
      <c r="P2179" s="9">
        <f t="shared" si="512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x14ac:dyDescent="0.2">
      <c r="A2180">
        <f t="shared" si="513"/>
        <v>2</v>
      </c>
      <c r="B2180">
        <f t="shared" si="514"/>
        <v>8</v>
      </c>
      <c r="C2180" s="1">
        <v>37131</v>
      </c>
      <c r="D2180">
        <f t="shared" si="515"/>
        <v>8</v>
      </c>
      <c r="E2180">
        <f t="shared" si="516"/>
        <v>2001</v>
      </c>
      <c r="F2180" s="17">
        <f t="shared" si="518"/>
        <v>0.5895999999999999</v>
      </c>
      <c r="G2180" s="16">
        <f t="shared" si="506"/>
        <v>0.17474999999999996</v>
      </c>
      <c r="H2180" s="16">
        <f t="shared" si="507"/>
        <v>5.3666666666667417E-2</v>
      </c>
      <c r="I2180" s="16">
        <f t="shared" si="508"/>
        <v>0.22841666666666738</v>
      </c>
      <c r="J2180" s="7">
        <f>VLOOKUP(C2180,'Nymex hist.'!A:B,2,0)</f>
        <v>2.415</v>
      </c>
      <c r="K2180" s="11">
        <f t="shared" si="520"/>
        <v>2.4290000000000003</v>
      </c>
      <c r="L2180" s="11">
        <f t="shared" si="519"/>
        <v>3.0186000000000002</v>
      </c>
      <c r="M2180" s="9">
        <f t="shared" si="509"/>
        <v>3.1306666666666665</v>
      </c>
      <c r="N2180" s="9">
        <f t="shared" si="510"/>
        <v>3.3054166666666664</v>
      </c>
      <c r="O2180" s="9">
        <f t="shared" si="511"/>
        <v>3.3590833333333339</v>
      </c>
      <c r="P2180" s="9">
        <f t="shared" si="512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x14ac:dyDescent="0.2">
      <c r="A2181">
        <f t="shared" si="513"/>
        <v>3</v>
      </c>
      <c r="B2181">
        <f t="shared" si="514"/>
        <v>8</v>
      </c>
      <c r="C2181" s="1">
        <v>37132</v>
      </c>
      <c r="D2181">
        <f t="shared" si="515"/>
        <v>8</v>
      </c>
      <c r="E2181">
        <f t="shared" si="516"/>
        <v>2001</v>
      </c>
      <c r="F2181" s="17">
        <f t="shared" si="518"/>
        <v>0.64100000000000046</v>
      </c>
      <c r="G2181" s="16">
        <f t="shared" ref="G2181:G2244" si="521">N2181-M2181</f>
        <v>0.17591666666666717</v>
      </c>
      <c r="H2181" s="16">
        <f t="shared" ref="H2181:H2244" si="522">O2181-N2181</f>
        <v>5.3666666666666529E-2</v>
      </c>
      <c r="I2181" s="16">
        <f t="shared" ref="I2181:I2244" si="523">O2181-M2181</f>
        <v>0.22958333333333369</v>
      </c>
      <c r="J2181" s="7">
        <f>VLOOKUP(C2181,'Nymex hist.'!A:B,2,0)</f>
        <v>2.2949999999999999</v>
      </c>
      <c r="K2181" s="11">
        <f t="shared" si="520"/>
        <v>2.3439999999999999</v>
      </c>
      <c r="L2181" s="11">
        <f t="shared" si="519"/>
        <v>2.9850000000000003</v>
      </c>
      <c r="M2181" s="9">
        <f t="shared" ref="M2181:M2244" si="524">SUMIF($S$3:$FQ$3,$E2181+1,$S2181:$FQ2181)/COUNTIF($S$3:$FQ$3,$E2181+1)</f>
        <v>3.1014999999999997</v>
      </c>
      <c r="N2181" s="9">
        <f t="shared" ref="N2181:N2244" si="525">SUMIF($S$3:$FQ$3,$E2181+2,$S2181:$FQ2181)/COUNTIF($S$3:$FQ$3,$E2181+2)</f>
        <v>3.2774166666666669</v>
      </c>
      <c r="O2181" s="9">
        <f t="shared" ref="O2181:O2244" si="526">SUMIF($S$3:$FQ$3,$E2181+3,$S2181:$FQ2181)/COUNTIF($S$3:$FQ$3,$E2181+3)</f>
        <v>3.3310833333333334</v>
      </c>
      <c r="P2181" s="9">
        <f t="shared" ref="P2181:P2244" si="527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">
      <c r="A2182" s="31">
        <f t="shared" ref="A2182:A2245" si="528">WEEKDAY(C2182,2)</f>
        <v>4</v>
      </c>
      <c r="B2182" s="31">
        <f t="shared" ref="B2182:B2245" si="529">MONTH(C2182)</f>
        <v>8</v>
      </c>
      <c r="C2182" s="1">
        <v>37133</v>
      </c>
      <c r="D2182">
        <f t="shared" ref="D2182:D2245" si="530">MONTH(R2182)</f>
        <v>8</v>
      </c>
      <c r="E2182">
        <f t="shared" ref="E2182:E2245" si="531">YEAR(R2182)</f>
        <v>2001</v>
      </c>
      <c r="F2182" s="19">
        <f t="shared" si="518"/>
        <v>0.6998000000000002</v>
      </c>
      <c r="G2182" s="19">
        <f t="shared" si="521"/>
        <v>0.17175000000000029</v>
      </c>
      <c r="H2182" s="19">
        <f t="shared" si="522"/>
        <v>5.3499999999999659E-2</v>
      </c>
      <c r="I2182" s="19">
        <f t="shared" si="523"/>
        <v>0.22524999999999995</v>
      </c>
      <c r="J2182" s="21">
        <f>VLOOKUP(C2182,'Nymex hist.'!A:B,2,0)</f>
        <v>2.395</v>
      </c>
      <c r="K2182" s="21">
        <f t="shared" si="520"/>
        <v>2.3449999999999998</v>
      </c>
      <c r="L2182" s="21">
        <f t="shared" si="519"/>
        <v>3.0448</v>
      </c>
      <c r="M2182" s="21">
        <f t="shared" si="524"/>
        <v>3.1683333333333334</v>
      </c>
      <c r="N2182" s="21">
        <f t="shared" si="525"/>
        <v>3.3400833333333337</v>
      </c>
      <c r="O2182" s="21">
        <f t="shared" si="526"/>
        <v>3.3935833333333334</v>
      </c>
      <c r="P2182" s="21">
        <f t="shared" si="527"/>
        <v>3.4520833333333338</v>
      </c>
      <c r="R2182" s="8">
        <v>37133</v>
      </c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9"/>
      <c r="AK2182" s="27"/>
      <c r="AL2182" s="27"/>
      <c r="AM2182" s="27"/>
      <c r="AN2182" s="27"/>
      <c r="AO2182" s="27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7"/>
      <c r="BC2182" s="27"/>
      <c r="BD2182" s="27"/>
      <c r="BE2182" s="27"/>
      <c r="BF2182" s="27"/>
      <c r="BG2182" s="27"/>
      <c r="BH2182" s="27"/>
      <c r="BI2182" s="27"/>
      <c r="BJ2182" s="27"/>
      <c r="BK2182" s="27"/>
      <c r="BL2182" s="27"/>
      <c r="BM2182" s="27"/>
      <c r="BN2182" s="27"/>
      <c r="BO2182" s="27"/>
      <c r="BP2182" s="27"/>
      <c r="BQ2182" s="27"/>
      <c r="BR2182" s="27"/>
      <c r="BS2182" s="27"/>
      <c r="BT2182" s="27"/>
      <c r="BU2182" s="27"/>
      <c r="BV2182" s="27"/>
      <c r="BW2182" s="27"/>
      <c r="BX2182" s="27"/>
      <c r="BY2182" s="27"/>
      <c r="BZ2182" s="27"/>
      <c r="CA2182" s="27"/>
      <c r="CB2182" s="27"/>
      <c r="CC2182" s="27"/>
      <c r="CD2182" s="27"/>
      <c r="CE2182" s="27"/>
      <c r="CF2182" s="27"/>
      <c r="CG2182" s="27"/>
      <c r="CH2182" s="27"/>
      <c r="CI2182" s="27"/>
      <c r="CJ2182" s="27"/>
      <c r="CK2182" s="27"/>
      <c r="CL2182" s="27"/>
      <c r="CM2182" s="27"/>
      <c r="CN2182" s="27"/>
      <c r="CO2182" s="27"/>
      <c r="CP2182" s="27"/>
      <c r="CQ2182" s="27"/>
      <c r="CR2182" s="27"/>
      <c r="CS2182" s="27"/>
      <c r="CT2182" s="27"/>
      <c r="CU2182" s="27"/>
      <c r="CV2182" s="27"/>
      <c r="CW2182" s="27"/>
      <c r="CX2182" s="27"/>
      <c r="CY2182" s="27"/>
      <c r="CZ2182" s="27"/>
      <c r="DA2182" s="27"/>
      <c r="DB2182" s="27"/>
      <c r="DC2182" s="27"/>
      <c r="DD2182" s="27"/>
      <c r="DE2182" s="27"/>
      <c r="DF2182" s="27"/>
      <c r="DG2182" s="27"/>
      <c r="DH2182" s="27"/>
      <c r="DI2182" s="27"/>
      <c r="DJ2182" s="27"/>
      <c r="DK2182" s="27"/>
      <c r="DL2182" s="27"/>
      <c r="DM2182" s="27"/>
      <c r="DN2182" s="27"/>
      <c r="DO2182" s="27"/>
      <c r="DP2182" s="27"/>
      <c r="DQ2182" s="27"/>
      <c r="DR2182" s="27">
        <v>2.2949999999999999</v>
      </c>
      <c r="DS2182" s="27">
        <v>2.395</v>
      </c>
      <c r="DT2182" s="27">
        <v>2.72</v>
      </c>
      <c r="DU2182" s="27">
        <v>3.0449999999999999</v>
      </c>
      <c r="DV2182" s="27">
        <v>3.1949999999999998</v>
      </c>
      <c r="DW2182" s="27">
        <v>3.1669999999999998</v>
      </c>
      <c r="DX2182" s="27">
        <v>3.097</v>
      </c>
      <c r="DY2182" s="27">
        <v>3.0070000000000001</v>
      </c>
      <c r="DZ2182" s="27">
        <v>3.0270000000000001</v>
      </c>
      <c r="EA2182" s="27">
        <v>3.069</v>
      </c>
      <c r="EB2182" s="27">
        <v>3.117</v>
      </c>
      <c r="EC2182" s="27">
        <v>3.1619999999999999</v>
      </c>
      <c r="ED2182" s="27">
        <v>3.1629999999999998</v>
      </c>
      <c r="EE2182" s="27">
        <v>3.1779999999999999</v>
      </c>
      <c r="EF2182" s="27">
        <v>3.3330000000000002</v>
      </c>
      <c r="EG2182" s="27">
        <v>3.5049999999999999</v>
      </c>
      <c r="EH2182" s="27">
        <v>3.585</v>
      </c>
      <c r="EI2182" s="27">
        <v>3.47</v>
      </c>
      <c r="EJ2182" s="27">
        <v>3.351</v>
      </c>
      <c r="EK2182" s="27">
        <v>3.1709999999999998</v>
      </c>
      <c r="EL2182" s="27">
        <v>3.1760000000000002</v>
      </c>
      <c r="EM2182" s="27">
        <v>3.2040000000000002</v>
      </c>
      <c r="EN2182" s="27">
        <v>3.246</v>
      </c>
      <c r="EO2182" s="27">
        <v>3.274</v>
      </c>
      <c r="EP2182" s="27">
        <v>3.2770000000000001</v>
      </c>
      <c r="EQ2182" s="27">
        <v>3.2839999999999998</v>
      </c>
      <c r="ER2182" s="27">
        <v>3.4390000000000001</v>
      </c>
      <c r="ES2182" s="27">
        <v>3.6040000000000001</v>
      </c>
      <c r="ET2182" s="27">
        <v>3.6589999999999998</v>
      </c>
      <c r="EU2182" s="27">
        <v>3.5449999999999999</v>
      </c>
      <c r="EV2182" s="27">
        <v>3.4129999999999998</v>
      </c>
      <c r="EW2182" s="27">
        <v>3.2149999999999999</v>
      </c>
      <c r="EX2182" s="27">
        <v>3.2109999999999999</v>
      </c>
      <c r="EY2182" s="27">
        <v>3.2429999999999999</v>
      </c>
      <c r="EZ2182" s="27">
        <v>3.2930000000000001</v>
      </c>
      <c r="FA2182" s="27">
        <v>3.327</v>
      </c>
      <c r="FB2182" s="27">
        <v>3.34</v>
      </c>
      <c r="FC2182" s="27">
        <v>3.339</v>
      </c>
      <c r="FD2182" s="27">
        <v>3.4889999999999999</v>
      </c>
      <c r="FE2182" s="27">
        <v>3.649</v>
      </c>
      <c r="FF2182" s="27">
        <v>3.7189999999999999</v>
      </c>
      <c r="FG2182" s="27">
        <v>3.605</v>
      </c>
      <c r="FH2182" s="27">
        <v>3.4729999999999999</v>
      </c>
      <c r="FI2182" s="27">
        <v>3.2749999999999999</v>
      </c>
      <c r="FJ2182" s="27">
        <v>3.2709999999999999</v>
      </c>
      <c r="FK2182" s="27">
        <v>3.3029999999999999</v>
      </c>
      <c r="FL2182" s="27">
        <v>3.3530000000000002</v>
      </c>
      <c r="FM2182" s="27">
        <v>3.387</v>
      </c>
      <c r="FN2182" s="27">
        <v>3.3820000000000001</v>
      </c>
      <c r="FO2182" s="27">
        <v>3.399</v>
      </c>
      <c r="FP2182" s="27">
        <v>3.5489999999999999</v>
      </c>
      <c r="FQ2182" s="27">
        <v>3.7090000000000001</v>
      </c>
      <c r="FR2182" s="27">
        <v>3.7839999999999998</v>
      </c>
      <c r="FS2182" s="27">
        <v>3.67</v>
      </c>
      <c r="FT2182" s="27">
        <v>3.5379999999999998</v>
      </c>
      <c r="FU2182" s="27">
        <v>3.34</v>
      </c>
      <c r="FV2182" s="27">
        <v>3.3359999999999999</v>
      </c>
      <c r="FW2182" s="27">
        <v>3.3679999999999999</v>
      </c>
      <c r="FX2182" s="27">
        <v>3.4180000000000001</v>
      </c>
      <c r="FY2182" s="27">
        <v>3.452</v>
      </c>
      <c r="FZ2182" s="27">
        <v>3.4470000000000001</v>
      </c>
      <c r="GA2182" s="27">
        <v>3.464</v>
      </c>
      <c r="GB2182" s="27">
        <v>3.6139999999999999</v>
      </c>
      <c r="GC2182" s="27">
        <v>3.774</v>
      </c>
      <c r="GD2182" s="27">
        <v>3.8540000000000001</v>
      </c>
      <c r="GE2182" s="27">
        <v>3.74</v>
      </c>
      <c r="GF2182" s="27">
        <v>3.6080000000000001</v>
      </c>
      <c r="GG2182" s="27">
        <v>3.41</v>
      </c>
      <c r="GH2182" s="27">
        <v>3.4060000000000001</v>
      </c>
      <c r="GI2182" s="27">
        <v>3.4380000000000002</v>
      </c>
      <c r="GJ2182" s="27">
        <v>3.488</v>
      </c>
      <c r="GK2182" s="27">
        <v>3.5219999999999998</v>
      </c>
      <c r="GL2182" s="27"/>
      <c r="GM2182" s="27"/>
      <c r="GN2182" s="27"/>
      <c r="GO2182" s="27"/>
      <c r="GP2182" s="27"/>
      <c r="GQ2182" s="27"/>
    </row>
    <row r="2183" spans="1:199" customFormat="1" x14ac:dyDescent="0.2">
      <c r="A2183">
        <f t="shared" si="528"/>
        <v>5</v>
      </c>
      <c r="B2183">
        <f t="shared" si="529"/>
        <v>8</v>
      </c>
      <c r="C2183" s="1">
        <v>37134</v>
      </c>
      <c r="D2183">
        <f t="shared" si="530"/>
        <v>8</v>
      </c>
      <c r="E2183">
        <f t="shared" si="531"/>
        <v>2001</v>
      </c>
      <c r="F2183" s="17">
        <f t="shared" si="518"/>
        <v>0.70190000000000019</v>
      </c>
      <c r="G2183" s="16">
        <f t="shared" si="521"/>
        <v>0.17141666666666655</v>
      </c>
      <c r="H2183" s="16">
        <f t="shared" si="522"/>
        <v>5.3500000000000547E-2</v>
      </c>
      <c r="I2183" s="16">
        <f t="shared" si="523"/>
        <v>0.2249166666666671</v>
      </c>
      <c r="J2183" s="7">
        <f>VLOOKUP(C2183,'Nymex hist.'!A:B,2,0)</f>
        <v>2.38</v>
      </c>
      <c r="K2183" s="11">
        <f t="shared" si="520"/>
        <v>2.3374999999999999</v>
      </c>
      <c r="L2183" s="11">
        <f t="shared" si="519"/>
        <v>3.0394000000000001</v>
      </c>
      <c r="M2183" s="9">
        <f t="shared" si="524"/>
        <v>3.1646666666666667</v>
      </c>
      <c r="N2183" s="9">
        <f t="shared" si="525"/>
        <v>3.3360833333333333</v>
      </c>
      <c r="O2183" s="9">
        <f t="shared" si="526"/>
        <v>3.3895833333333338</v>
      </c>
      <c r="P2183" s="9">
        <f t="shared" si="527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x14ac:dyDescent="0.2">
      <c r="A2184">
        <f t="shared" si="528"/>
        <v>2</v>
      </c>
      <c r="B2184">
        <f t="shared" si="529"/>
        <v>9</v>
      </c>
      <c r="C2184" s="1">
        <v>37138</v>
      </c>
      <c r="D2184">
        <f t="shared" si="530"/>
        <v>9</v>
      </c>
      <c r="E2184">
        <f t="shared" si="531"/>
        <v>2001</v>
      </c>
      <c r="F2184" s="17">
        <f t="shared" si="518"/>
        <v>0.63120000000000021</v>
      </c>
      <c r="G2184" s="16">
        <f t="shared" si="521"/>
        <v>0.16158333333333408</v>
      </c>
      <c r="H2184" s="16">
        <f t="shared" si="522"/>
        <v>3.5749999999999282E-2</v>
      </c>
      <c r="I2184" s="16">
        <f t="shared" si="523"/>
        <v>0.19733333333333336</v>
      </c>
      <c r="J2184" s="7">
        <f>VLOOKUP(C2184,'Nymex hist.'!A:B,2,0)</f>
        <v>2.359</v>
      </c>
      <c r="K2184" s="11">
        <f t="shared" si="520"/>
        <v>2.359</v>
      </c>
      <c r="L2184" s="11">
        <f t="shared" si="519"/>
        <v>2.9902000000000002</v>
      </c>
      <c r="M2184" s="9">
        <f t="shared" si="524"/>
        <v>3.1044999999999998</v>
      </c>
      <c r="N2184" s="9">
        <f t="shared" si="525"/>
        <v>3.2660833333333339</v>
      </c>
      <c r="O2184" s="9">
        <f t="shared" si="526"/>
        <v>3.3018333333333332</v>
      </c>
      <c r="P2184" s="9">
        <f t="shared" si="527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x14ac:dyDescent="0.2">
      <c r="A2185">
        <f t="shared" si="528"/>
        <v>3</v>
      </c>
      <c r="B2185">
        <f t="shared" si="529"/>
        <v>9</v>
      </c>
      <c r="C2185" s="1">
        <v>37139</v>
      </c>
      <c r="D2185">
        <f t="shared" si="530"/>
        <v>9</v>
      </c>
      <c r="E2185">
        <f t="shared" si="531"/>
        <v>2001</v>
      </c>
      <c r="F2185" s="17">
        <f t="shared" si="518"/>
        <v>0.62179999999999991</v>
      </c>
      <c r="G2185" s="16">
        <f t="shared" si="521"/>
        <v>0.14350000000000041</v>
      </c>
      <c r="H2185" s="16">
        <f t="shared" si="522"/>
        <v>2.9249999999999332E-2</v>
      </c>
      <c r="I2185" s="16">
        <f t="shared" si="523"/>
        <v>0.17274999999999974</v>
      </c>
      <c r="J2185" s="7">
        <f>VLOOKUP(C2185,'Nymex hist.'!A:B,2,0)</f>
        <v>2.42</v>
      </c>
      <c r="K2185" s="11">
        <f t="shared" si="520"/>
        <v>2.42</v>
      </c>
      <c r="L2185" s="11">
        <f t="shared" si="519"/>
        <v>3.0417999999999998</v>
      </c>
      <c r="M2185" s="9">
        <f t="shared" si="524"/>
        <v>3.1454999999999997</v>
      </c>
      <c r="N2185" s="9">
        <f t="shared" si="525"/>
        <v>3.2890000000000001</v>
      </c>
      <c r="O2185" s="9">
        <f t="shared" si="526"/>
        <v>3.3182499999999995</v>
      </c>
      <c r="P2185" s="9">
        <f t="shared" si="527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">
      <c r="A2186" s="31">
        <f t="shared" si="528"/>
        <v>4</v>
      </c>
      <c r="B2186" s="31">
        <f t="shared" si="529"/>
        <v>9</v>
      </c>
      <c r="C2186" s="1">
        <v>37140</v>
      </c>
      <c r="D2186">
        <f t="shared" si="530"/>
        <v>9</v>
      </c>
      <c r="E2186">
        <f t="shared" si="531"/>
        <v>2001</v>
      </c>
      <c r="F2186" s="19">
        <f t="shared" si="518"/>
        <v>0.61740000000000039</v>
      </c>
      <c r="G2186" s="19">
        <f t="shared" si="521"/>
        <v>0.12958333333333361</v>
      </c>
      <c r="H2186" s="19">
        <f t="shared" si="522"/>
        <v>2.3833333333332707E-2</v>
      </c>
      <c r="I2186" s="19">
        <f t="shared" si="523"/>
        <v>0.15341666666666631</v>
      </c>
      <c r="J2186" s="21">
        <f>VLOOKUP(C2186,'Nymex hist.'!A:B,2,0)</f>
        <v>2.44</v>
      </c>
      <c r="K2186" s="21">
        <f t="shared" si="520"/>
        <v>2.44</v>
      </c>
      <c r="L2186" s="21">
        <f t="shared" si="519"/>
        <v>3.0574000000000003</v>
      </c>
      <c r="M2186" s="21">
        <f t="shared" si="524"/>
        <v>3.163416666666667</v>
      </c>
      <c r="N2186" s="21">
        <f t="shared" si="525"/>
        <v>3.2930000000000006</v>
      </c>
      <c r="O2186" s="21">
        <f t="shared" si="526"/>
        <v>3.3168333333333333</v>
      </c>
      <c r="P2186" s="21">
        <f t="shared" si="527"/>
        <v>3.3668333333333336</v>
      </c>
      <c r="R2186" s="8">
        <v>37140</v>
      </c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9"/>
      <c r="AK2186" s="27"/>
      <c r="AL2186" s="27"/>
      <c r="AM2186" s="27"/>
      <c r="AN2186" s="27"/>
      <c r="AO2186" s="27"/>
      <c r="AP2186" s="27"/>
      <c r="AQ2186" s="27"/>
      <c r="AR2186" s="27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7"/>
      <c r="BC2186" s="27"/>
      <c r="BD2186" s="27"/>
      <c r="BE2186" s="27"/>
      <c r="BF2186" s="27"/>
      <c r="BG2186" s="27"/>
      <c r="BH2186" s="27"/>
      <c r="BI2186" s="27"/>
      <c r="BJ2186" s="27"/>
      <c r="BK2186" s="27"/>
      <c r="BL2186" s="27"/>
      <c r="BM2186" s="27"/>
      <c r="BN2186" s="27"/>
      <c r="BO2186" s="27"/>
      <c r="BP2186" s="27"/>
      <c r="BQ2186" s="27"/>
      <c r="BR2186" s="27"/>
      <c r="BS2186" s="27"/>
      <c r="BT2186" s="27"/>
      <c r="BU2186" s="27"/>
      <c r="BV2186" s="27"/>
      <c r="BW2186" s="27"/>
      <c r="BX2186" s="27"/>
      <c r="BY2186" s="27"/>
      <c r="BZ2186" s="27"/>
      <c r="CA2186" s="27"/>
      <c r="CB2186" s="27"/>
      <c r="CC2186" s="27"/>
      <c r="CD2186" s="27"/>
      <c r="CE2186" s="27"/>
      <c r="CF2186" s="27"/>
      <c r="CG2186" s="27"/>
      <c r="CH2186" s="27"/>
      <c r="CI2186" s="27"/>
      <c r="CJ2186" s="27"/>
      <c r="CK2186" s="27"/>
      <c r="CL2186" s="27"/>
      <c r="CM2186" s="27"/>
      <c r="CN2186" s="27"/>
      <c r="CO2186" s="27"/>
      <c r="CP2186" s="27"/>
      <c r="CQ2186" s="27"/>
      <c r="CR2186" s="27"/>
      <c r="CS2186" s="27"/>
      <c r="CT2186" s="27"/>
      <c r="CU2186" s="27"/>
      <c r="CV2186" s="27"/>
      <c r="CW2186" s="27"/>
      <c r="CX2186" s="27"/>
      <c r="CY2186" s="27"/>
      <c r="CZ2186" s="27"/>
      <c r="DA2186" s="27"/>
      <c r="DB2186" s="27"/>
      <c r="DC2186" s="27"/>
      <c r="DD2186" s="27"/>
      <c r="DE2186" s="27"/>
      <c r="DF2186" s="27"/>
      <c r="DG2186" s="27"/>
      <c r="DH2186" s="27"/>
      <c r="DI2186" s="27"/>
      <c r="DJ2186" s="27"/>
      <c r="DK2186" s="27"/>
      <c r="DL2186" s="27"/>
      <c r="DM2186" s="27"/>
      <c r="DN2186" s="27"/>
      <c r="DO2186" s="27"/>
      <c r="DP2186" s="27"/>
      <c r="DQ2186" s="27"/>
      <c r="DR2186" s="27"/>
      <c r="DS2186" s="27">
        <v>2.44</v>
      </c>
      <c r="DT2186" s="27">
        <v>2.74</v>
      </c>
      <c r="DU2186" s="27">
        <v>3.06</v>
      </c>
      <c r="DV2186" s="27">
        <v>3.2050000000000001</v>
      </c>
      <c r="DW2186" s="27">
        <v>3.177</v>
      </c>
      <c r="DX2186" s="27">
        <v>3.105</v>
      </c>
      <c r="DY2186" s="27">
        <v>3.012</v>
      </c>
      <c r="DZ2186" s="27">
        <v>3.0350000000000001</v>
      </c>
      <c r="EA2186" s="27">
        <v>3.07</v>
      </c>
      <c r="EB2186" s="27">
        <v>3.1120000000000001</v>
      </c>
      <c r="EC2186" s="27">
        <v>3.1469999999999998</v>
      </c>
      <c r="ED2186" s="27">
        <v>3.1459999999999999</v>
      </c>
      <c r="EE2186" s="27">
        <v>3.157</v>
      </c>
      <c r="EF2186" s="27">
        <v>3.3170000000000002</v>
      </c>
      <c r="EG2186" s="27">
        <v>3.4780000000000002</v>
      </c>
      <c r="EH2186" s="27">
        <v>3.5550000000000002</v>
      </c>
      <c r="EI2186" s="27">
        <v>3.4449999999999998</v>
      </c>
      <c r="EJ2186" s="27">
        <v>3.3180000000000001</v>
      </c>
      <c r="EK2186" s="27">
        <v>3.1379999999999999</v>
      </c>
      <c r="EL2186" s="27">
        <v>3.1429999999999998</v>
      </c>
      <c r="EM2186" s="27">
        <v>3.1709999999999998</v>
      </c>
      <c r="EN2186" s="27">
        <v>3.1960000000000002</v>
      </c>
      <c r="EO2186" s="27">
        <v>3.2160000000000002</v>
      </c>
      <c r="EP2186" s="27">
        <v>3.2160000000000002</v>
      </c>
      <c r="EQ2186" s="27">
        <v>3.2210000000000001</v>
      </c>
      <c r="ER2186" s="27">
        <v>3.371</v>
      </c>
      <c r="ES2186" s="27">
        <v>3.5259999999999998</v>
      </c>
      <c r="ET2186" s="27">
        <v>3.581</v>
      </c>
      <c r="EU2186" s="27">
        <v>3.4670000000000001</v>
      </c>
      <c r="EV2186" s="27">
        <v>3.335</v>
      </c>
      <c r="EW2186" s="27">
        <v>3.137</v>
      </c>
      <c r="EX2186" s="27">
        <v>3.133</v>
      </c>
      <c r="EY2186" s="27">
        <v>3.165</v>
      </c>
      <c r="EZ2186" s="27">
        <v>3.2149999999999999</v>
      </c>
      <c r="FA2186" s="27">
        <v>3.2490000000000001</v>
      </c>
      <c r="FB2186" s="27">
        <v>3.262</v>
      </c>
      <c r="FC2186" s="27">
        <v>3.2610000000000001</v>
      </c>
      <c r="FD2186" s="27">
        <v>3.4159999999999999</v>
      </c>
      <c r="FE2186" s="27">
        <v>3.581</v>
      </c>
      <c r="FF2186" s="27">
        <v>3.6309999999999998</v>
      </c>
      <c r="FG2186" s="27">
        <v>3.5169999999999999</v>
      </c>
      <c r="FH2186" s="27">
        <v>3.3849999999999998</v>
      </c>
      <c r="FI2186" s="27">
        <v>3.1869999999999998</v>
      </c>
      <c r="FJ2186" s="27">
        <v>3.1829999999999998</v>
      </c>
      <c r="FK2186" s="27">
        <v>3.2149999999999999</v>
      </c>
      <c r="FL2186" s="27">
        <v>3.2650000000000001</v>
      </c>
      <c r="FM2186" s="27">
        <v>3.2989999999999999</v>
      </c>
      <c r="FN2186" s="27">
        <v>3.3119999999999998</v>
      </c>
      <c r="FO2186" s="27">
        <v>3.3109999999999999</v>
      </c>
      <c r="FP2186" s="27">
        <v>3.4660000000000002</v>
      </c>
      <c r="FQ2186" s="27">
        <v>3.6309999999999998</v>
      </c>
      <c r="FR2186" s="27">
        <v>3.6909999999999998</v>
      </c>
      <c r="FS2186" s="27">
        <v>3.577</v>
      </c>
      <c r="FT2186" s="27">
        <v>3.4449999999999998</v>
      </c>
      <c r="FU2186" s="27">
        <v>3.2469999999999999</v>
      </c>
      <c r="FV2186" s="27">
        <v>3.2429999999999999</v>
      </c>
      <c r="FW2186" s="27">
        <v>3.2749999999999999</v>
      </c>
      <c r="FX2186" s="27">
        <v>3.3250000000000002</v>
      </c>
      <c r="FY2186" s="27">
        <v>3.359</v>
      </c>
      <c r="FZ2186" s="27">
        <v>3.3719999999999999</v>
      </c>
      <c r="GA2186" s="27">
        <v>3.371</v>
      </c>
      <c r="GB2186" s="27">
        <v>3.5259999999999998</v>
      </c>
      <c r="GC2186" s="27">
        <v>3.6909999999999998</v>
      </c>
      <c r="GD2186" s="27">
        <v>3.7559999999999998</v>
      </c>
      <c r="GE2186" s="27">
        <v>3.6419999999999999</v>
      </c>
      <c r="GF2186" s="27">
        <v>3.51</v>
      </c>
      <c r="GG2186" s="27">
        <v>3.3119999999999998</v>
      </c>
      <c r="GH2186" s="27">
        <v>3.3079999999999998</v>
      </c>
      <c r="GI2186" s="27">
        <v>3.34</v>
      </c>
      <c r="GJ2186" s="27">
        <v>3.39</v>
      </c>
      <c r="GK2186" s="27">
        <v>3.4239999999999999</v>
      </c>
      <c r="GL2186" s="27">
        <v>3.4369999999999998</v>
      </c>
      <c r="GM2186" s="27"/>
      <c r="GN2186" s="27"/>
      <c r="GO2186" s="27"/>
      <c r="GP2186" s="27"/>
      <c r="GQ2186" s="27"/>
    </row>
    <row r="2187" spans="1:199" customFormat="1" x14ac:dyDescent="0.2">
      <c r="A2187">
        <f t="shared" si="528"/>
        <v>5</v>
      </c>
      <c r="B2187">
        <f t="shared" si="529"/>
        <v>9</v>
      </c>
      <c r="C2187" s="1">
        <v>37141</v>
      </c>
      <c r="D2187">
        <f t="shared" si="530"/>
        <v>9</v>
      </c>
      <c r="E2187">
        <f t="shared" si="531"/>
        <v>2001</v>
      </c>
      <c r="F2187" s="17">
        <f t="shared" si="518"/>
        <v>0.59079999999999977</v>
      </c>
      <c r="G2187" s="16">
        <f t="shared" si="521"/>
        <v>0.11766666666666747</v>
      </c>
      <c r="H2187" s="16">
        <f t="shared" si="522"/>
        <v>2.0833333333332593E-2</v>
      </c>
      <c r="I2187" s="16">
        <f t="shared" si="523"/>
        <v>0.13850000000000007</v>
      </c>
      <c r="J2187" s="7">
        <f>VLOOKUP(C2187,'Nymex hist.'!A:B,2,0)</f>
        <v>2.5</v>
      </c>
      <c r="K2187" s="11">
        <f t="shared" si="520"/>
        <v>2.5</v>
      </c>
      <c r="L2187" s="11">
        <f t="shared" si="519"/>
        <v>3.0907999999999998</v>
      </c>
      <c r="M2187" s="9">
        <f t="shared" si="524"/>
        <v>3.1813333333333333</v>
      </c>
      <c r="N2187" s="9">
        <f t="shared" si="525"/>
        <v>3.2990000000000008</v>
      </c>
      <c r="O2187" s="9">
        <f t="shared" si="526"/>
        <v>3.3198333333333334</v>
      </c>
      <c r="P2187" s="9">
        <f t="shared" si="527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x14ac:dyDescent="0.2">
      <c r="A2188">
        <f t="shared" si="528"/>
        <v>1</v>
      </c>
      <c r="B2188">
        <f t="shared" si="529"/>
        <v>9</v>
      </c>
      <c r="C2188" s="1">
        <v>37144</v>
      </c>
      <c r="D2188">
        <f t="shared" si="530"/>
        <v>9</v>
      </c>
      <c r="E2188">
        <f t="shared" si="531"/>
        <v>2001</v>
      </c>
      <c r="F2188" s="17">
        <f t="shared" si="518"/>
        <v>0.60600000000000032</v>
      </c>
      <c r="G2188" s="16">
        <f t="shared" si="521"/>
        <v>0.1450833333333339</v>
      </c>
      <c r="H2188" s="16">
        <f t="shared" si="522"/>
        <v>3.1916666666667481E-2</v>
      </c>
      <c r="I2188" s="16">
        <f t="shared" si="523"/>
        <v>0.17700000000000138</v>
      </c>
      <c r="J2188" s="7">
        <f>VLOOKUP(C2188,'Nymex hist.'!A:B,2,0)</f>
        <v>2.3919999999999999</v>
      </c>
      <c r="K2188" s="11">
        <f t="shared" si="520"/>
        <v>2.3919999999999999</v>
      </c>
      <c r="L2188" s="11">
        <f t="shared" si="519"/>
        <v>2.9980000000000002</v>
      </c>
      <c r="M2188" s="9">
        <f t="shared" si="524"/>
        <v>3.106666666666666</v>
      </c>
      <c r="N2188" s="9">
        <f t="shared" si="525"/>
        <v>3.2517499999999999</v>
      </c>
      <c r="O2188" s="9">
        <f t="shared" si="526"/>
        <v>3.2836666666666674</v>
      </c>
      <c r="P2188" s="9">
        <f t="shared" si="527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x14ac:dyDescent="0.2">
      <c r="A2189">
        <f t="shared" si="528"/>
        <v>2</v>
      </c>
      <c r="B2189">
        <f t="shared" si="529"/>
        <v>9</v>
      </c>
      <c r="C2189" s="1">
        <v>37145</v>
      </c>
      <c r="D2189">
        <f t="shared" si="530"/>
        <v>9</v>
      </c>
      <c r="E2189">
        <f t="shared" si="531"/>
        <v>2001</v>
      </c>
      <c r="F2189" s="17">
        <f t="shared" si="518"/>
        <v>0.60600000000000032</v>
      </c>
      <c r="G2189" s="16">
        <f t="shared" si="521"/>
        <v>0.1450833333333339</v>
      </c>
      <c r="H2189" s="16">
        <f t="shared" si="522"/>
        <v>3.1916666666667481E-2</v>
      </c>
      <c r="I2189" s="16">
        <f t="shared" si="523"/>
        <v>0.17700000000000138</v>
      </c>
      <c r="J2189" s="7">
        <f>VLOOKUP(C2189,'Nymex hist.'!A:B,2,0)</f>
        <v>2.3919999999999999</v>
      </c>
      <c r="K2189" s="11">
        <f t="shared" si="520"/>
        <v>2.3919999999999999</v>
      </c>
      <c r="L2189" s="11">
        <f t="shared" si="519"/>
        <v>2.9980000000000002</v>
      </c>
      <c r="M2189" s="9">
        <f t="shared" si="524"/>
        <v>3.106666666666666</v>
      </c>
      <c r="N2189" s="9">
        <f t="shared" si="525"/>
        <v>3.2517499999999999</v>
      </c>
      <c r="O2189" s="9">
        <f t="shared" si="526"/>
        <v>3.2836666666666674</v>
      </c>
      <c r="P2189" s="9">
        <f t="shared" si="527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x14ac:dyDescent="0.2">
      <c r="A2190">
        <f t="shared" si="528"/>
        <v>3</v>
      </c>
      <c r="B2190">
        <f t="shared" si="529"/>
        <v>9</v>
      </c>
      <c r="C2190" s="1">
        <v>37146</v>
      </c>
      <c r="D2190">
        <f t="shared" si="530"/>
        <v>9</v>
      </c>
      <c r="E2190">
        <f t="shared" si="531"/>
        <v>2001</v>
      </c>
      <c r="F2190" s="17">
        <f t="shared" si="518"/>
        <v>0.60600000000000032</v>
      </c>
      <c r="G2190" s="16">
        <f t="shared" si="521"/>
        <v>0.10841666666666638</v>
      </c>
      <c r="H2190" s="16">
        <f t="shared" si="522"/>
        <v>2.7583333333334181E-2</v>
      </c>
      <c r="I2190" s="16">
        <f t="shared" si="523"/>
        <v>0.13600000000000056</v>
      </c>
      <c r="J2190" s="7">
        <f>VLOOKUP(C2190,'Nymex hist.'!A:B,2,0)</f>
        <v>2.5</v>
      </c>
      <c r="K2190" s="11">
        <f t="shared" si="520"/>
        <v>2.5499999999999998</v>
      </c>
      <c r="L2190" s="11">
        <f t="shared" si="519"/>
        <v>3.1560000000000001</v>
      </c>
      <c r="M2190" s="9">
        <f t="shared" si="524"/>
        <v>3.2376666666666662</v>
      </c>
      <c r="N2190" s="9">
        <f t="shared" si="525"/>
        <v>3.3460833333333326</v>
      </c>
      <c r="O2190" s="9">
        <f t="shared" si="526"/>
        <v>3.3736666666666668</v>
      </c>
      <c r="P2190" s="9">
        <f t="shared" si="527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">
      <c r="A2191" s="31">
        <f t="shared" si="528"/>
        <v>4</v>
      </c>
      <c r="B2191" s="31">
        <f t="shared" si="529"/>
        <v>9</v>
      </c>
      <c r="C2191" s="1">
        <v>37147</v>
      </c>
      <c r="D2191">
        <f t="shared" si="530"/>
        <v>9</v>
      </c>
      <c r="E2191">
        <f t="shared" si="531"/>
        <v>2001</v>
      </c>
      <c r="F2191" s="19">
        <f t="shared" si="518"/>
        <v>0.65680000000000005</v>
      </c>
      <c r="G2191" s="19">
        <f t="shared" si="521"/>
        <v>0.12883333333333269</v>
      </c>
      <c r="H2191" s="19">
        <f t="shared" si="522"/>
        <v>4.741666666666644E-2</v>
      </c>
      <c r="I2191" s="19">
        <f t="shared" si="523"/>
        <v>0.17624999999999913</v>
      </c>
      <c r="J2191" s="21">
        <f>VLOOKUP(C2191,'Nymex hist.'!A:B,2,0)</f>
        <v>2.57</v>
      </c>
      <c r="K2191" s="21">
        <f t="shared" si="520"/>
        <v>2.5499999999999998</v>
      </c>
      <c r="L2191" s="21">
        <f t="shared" si="519"/>
        <v>3.2067999999999999</v>
      </c>
      <c r="M2191" s="21">
        <f t="shared" si="524"/>
        <v>3.3164166666666675</v>
      </c>
      <c r="N2191" s="21">
        <f t="shared" si="525"/>
        <v>3.4452500000000001</v>
      </c>
      <c r="O2191" s="21">
        <f t="shared" si="526"/>
        <v>3.4926666666666666</v>
      </c>
      <c r="P2191" s="21">
        <f t="shared" si="527"/>
        <v>3.5476666666666667</v>
      </c>
      <c r="R2191" s="8">
        <v>37147</v>
      </c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9"/>
      <c r="AK2191" s="27"/>
      <c r="AL2191" s="27"/>
      <c r="AM2191" s="27"/>
      <c r="AN2191" s="27"/>
      <c r="AO2191" s="27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7"/>
      <c r="BC2191" s="27"/>
      <c r="BD2191" s="27"/>
      <c r="BE2191" s="27"/>
      <c r="BF2191" s="27"/>
      <c r="BG2191" s="27"/>
      <c r="BH2191" s="27"/>
      <c r="BI2191" s="27"/>
      <c r="BJ2191" s="27"/>
      <c r="BK2191" s="27"/>
      <c r="BL2191" s="27"/>
      <c r="BM2191" s="27"/>
      <c r="BN2191" s="27"/>
      <c r="BO2191" s="27"/>
      <c r="BP2191" s="27"/>
      <c r="BQ2191" s="27"/>
      <c r="BR2191" s="27"/>
      <c r="BS2191" s="27"/>
      <c r="BT2191" s="27"/>
      <c r="BU2191" s="27"/>
      <c r="BV2191" s="27"/>
      <c r="BW2191" s="27"/>
      <c r="BX2191" s="27"/>
      <c r="BY2191" s="27"/>
      <c r="BZ2191" s="27"/>
      <c r="CA2191" s="27"/>
      <c r="CB2191" s="27"/>
      <c r="CC2191" s="27"/>
      <c r="CD2191" s="27"/>
      <c r="CE2191" s="27"/>
      <c r="CF2191" s="27"/>
      <c r="CG2191" s="27"/>
      <c r="CH2191" s="27"/>
      <c r="CI2191" s="27"/>
      <c r="CJ2191" s="27"/>
      <c r="CK2191" s="27"/>
      <c r="CL2191" s="27"/>
      <c r="CM2191" s="27"/>
      <c r="CN2191" s="27"/>
      <c r="CO2191" s="27"/>
      <c r="CP2191" s="27"/>
      <c r="CQ2191" s="27"/>
      <c r="CR2191" s="27"/>
      <c r="CS2191" s="27"/>
      <c r="CT2191" s="27"/>
      <c r="CU2191" s="27"/>
      <c r="CV2191" s="27"/>
      <c r="CW2191" s="27"/>
      <c r="CX2191" s="27"/>
      <c r="CY2191" s="27"/>
      <c r="CZ2191" s="27"/>
      <c r="DA2191" s="27"/>
      <c r="DB2191" s="27"/>
      <c r="DC2191" s="27"/>
      <c r="DD2191" s="27"/>
      <c r="DE2191" s="27"/>
      <c r="DF2191" s="27"/>
      <c r="DG2191" s="27"/>
      <c r="DH2191" s="27"/>
      <c r="DI2191" s="27"/>
      <c r="DJ2191" s="27"/>
      <c r="DK2191" s="27"/>
      <c r="DL2191" s="27"/>
      <c r="DM2191" s="27"/>
      <c r="DN2191" s="27"/>
      <c r="DO2191" s="27"/>
      <c r="DP2191" s="27"/>
      <c r="DQ2191" s="27"/>
      <c r="DR2191" s="27"/>
      <c r="DS2191" s="27">
        <v>2.5499999999999998</v>
      </c>
      <c r="DT2191" s="27">
        <v>2.8679999999999999</v>
      </c>
      <c r="DU2191" s="27">
        <v>3.2029999999999998</v>
      </c>
      <c r="DV2191" s="27">
        <v>3.363</v>
      </c>
      <c r="DW2191" s="27">
        <v>3.335</v>
      </c>
      <c r="DX2191" s="27">
        <v>3.2650000000000001</v>
      </c>
      <c r="DY2191" s="27">
        <v>3.17</v>
      </c>
      <c r="DZ2191" s="27">
        <v>3.1909999999999998</v>
      </c>
      <c r="EA2191" s="27">
        <v>3.2250000000000001</v>
      </c>
      <c r="EB2191" s="27">
        <v>3.266</v>
      </c>
      <c r="EC2191" s="27">
        <v>3.2989999999999999</v>
      </c>
      <c r="ED2191" s="27">
        <v>3.2919999999999998</v>
      </c>
      <c r="EE2191" s="27">
        <v>3.302</v>
      </c>
      <c r="EF2191" s="27">
        <v>3.4620000000000002</v>
      </c>
      <c r="EG2191" s="27">
        <v>3.6269999999999998</v>
      </c>
      <c r="EH2191" s="27">
        <v>3.702</v>
      </c>
      <c r="EI2191" s="27">
        <v>3.597</v>
      </c>
      <c r="EJ2191" s="27">
        <v>3.4620000000000002</v>
      </c>
      <c r="EK2191" s="27">
        <v>3.2869999999999999</v>
      </c>
      <c r="EL2191" s="27">
        <v>3.2890000000000001</v>
      </c>
      <c r="EM2191" s="27">
        <v>3.319</v>
      </c>
      <c r="EN2191" s="27">
        <v>3.3519999999999999</v>
      </c>
      <c r="EO2191" s="27">
        <v>3.3719999999999999</v>
      </c>
      <c r="EP2191" s="27">
        <v>3.367</v>
      </c>
      <c r="EQ2191" s="27">
        <v>3.3769999999999998</v>
      </c>
      <c r="ER2191" s="27">
        <v>3.532</v>
      </c>
      <c r="ES2191" s="27">
        <v>3.6869999999999998</v>
      </c>
      <c r="ET2191" s="27">
        <v>3.742</v>
      </c>
      <c r="EU2191" s="27">
        <v>3.6280000000000001</v>
      </c>
      <c r="EV2191" s="27">
        <v>3.496</v>
      </c>
      <c r="EW2191" s="27">
        <v>3.306</v>
      </c>
      <c r="EX2191" s="27">
        <v>3.3109999999999999</v>
      </c>
      <c r="EY2191" s="27">
        <v>3.343</v>
      </c>
      <c r="EZ2191" s="27">
        <v>3.3929999999999998</v>
      </c>
      <c r="FA2191" s="27">
        <v>3.427</v>
      </c>
      <c r="FB2191" s="27">
        <v>3.44</v>
      </c>
      <c r="FC2191" s="27">
        <v>3.4569999999999999</v>
      </c>
      <c r="FD2191" s="27">
        <v>3.6070000000000002</v>
      </c>
      <c r="FE2191" s="27">
        <v>3.762</v>
      </c>
      <c r="FF2191" s="27">
        <v>3.7970000000000002</v>
      </c>
      <c r="FG2191" s="27">
        <v>3.6829999999999998</v>
      </c>
      <c r="FH2191" s="27">
        <v>3.5510000000000002</v>
      </c>
      <c r="FI2191" s="27">
        <v>3.3610000000000002</v>
      </c>
      <c r="FJ2191" s="27">
        <v>3.3660000000000001</v>
      </c>
      <c r="FK2191" s="27">
        <v>3.3980000000000001</v>
      </c>
      <c r="FL2191" s="27">
        <v>3.448</v>
      </c>
      <c r="FM2191" s="27">
        <v>3.4820000000000002</v>
      </c>
      <c r="FN2191" s="27">
        <v>3.4950000000000001</v>
      </c>
      <c r="FO2191" s="27">
        <v>3.512</v>
      </c>
      <c r="FP2191" s="27">
        <v>3.6619999999999999</v>
      </c>
      <c r="FQ2191" s="27">
        <v>3.8170000000000002</v>
      </c>
      <c r="FR2191" s="27">
        <v>3.8570000000000002</v>
      </c>
      <c r="FS2191" s="27">
        <v>3.7429999999999999</v>
      </c>
      <c r="FT2191" s="27">
        <v>3.6110000000000002</v>
      </c>
      <c r="FU2191" s="27">
        <v>3.4209999999999998</v>
      </c>
      <c r="FV2191" s="27">
        <v>3.4260000000000002</v>
      </c>
      <c r="FW2191" s="27">
        <v>3.4580000000000002</v>
      </c>
      <c r="FX2191" s="27">
        <v>3.508</v>
      </c>
      <c r="FY2191" s="27">
        <v>3.5419999999999998</v>
      </c>
      <c r="FZ2191" s="27">
        <v>3.5550000000000002</v>
      </c>
      <c r="GA2191" s="27">
        <v>3.5720000000000001</v>
      </c>
      <c r="GB2191" s="27">
        <v>3.722</v>
      </c>
      <c r="GC2191" s="27">
        <v>3.8769999999999998</v>
      </c>
      <c r="GD2191" s="27">
        <v>3.9220000000000002</v>
      </c>
      <c r="GE2191" s="27">
        <v>3.8079999999999998</v>
      </c>
      <c r="GF2191" s="27">
        <v>3.6760000000000002</v>
      </c>
      <c r="GG2191" s="27">
        <v>3.4860000000000002</v>
      </c>
      <c r="GH2191" s="27">
        <v>3.4910000000000001</v>
      </c>
      <c r="GI2191" s="27">
        <v>3.5230000000000001</v>
      </c>
      <c r="GJ2191" s="27">
        <v>3.573</v>
      </c>
      <c r="GK2191" s="27">
        <v>3.6070000000000002</v>
      </c>
      <c r="GL2191" s="27">
        <v>3.62</v>
      </c>
      <c r="GM2191" s="27"/>
      <c r="GN2191" s="27"/>
      <c r="GO2191" s="27"/>
      <c r="GP2191" s="27"/>
      <c r="GQ2191" s="27"/>
    </row>
    <row r="2192" spans="1:199" customFormat="1" x14ac:dyDescent="0.2">
      <c r="A2192">
        <f t="shared" si="528"/>
        <v>5</v>
      </c>
      <c r="B2192">
        <f t="shared" si="529"/>
        <v>9</v>
      </c>
      <c r="C2192" s="1">
        <v>37148</v>
      </c>
      <c r="D2192">
        <f t="shared" si="530"/>
        <v>9</v>
      </c>
      <c r="E2192">
        <f t="shared" si="531"/>
        <v>2001</v>
      </c>
      <c r="F2192" s="17">
        <f t="shared" si="518"/>
        <v>0.73399999999999954</v>
      </c>
      <c r="G2192" s="16">
        <f t="shared" si="521"/>
        <v>0.12141666666666673</v>
      </c>
      <c r="H2192" s="16">
        <f t="shared" si="522"/>
        <v>3.99166666666666E-2</v>
      </c>
      <c r="I2192" s="16">
        <f t="shared" si="523"/>
        <v>0.16133333333333333</v>
      </c>
      <c r="J2192" s="7">
        <f>VLOOKUP(C2192,'Nymex hist.'!A:B,2,0)</f>
        <v>2.552</v>
      </c>
      <c r="K2192" s="11">
        <f t="shared" si="520"/>
        <v>2.6</v>
      </c>
      <c r="L2192" s="11">
        <f t="shared" si="519"/>
        <v>3.3339999999999996</v>
      </c>
      <c r="M2192" s="9">
        <f t="shared" si="524"/>
        <v>3.4478333333333331</v>
      </c>
      <c r="N2192" s="9">
        <f t="shared" si="525"/>
        <v>3.5692499999999998</v>
      </c>
      <c r="O2192" s="9">
        <f t="shared" si="526"/>
        <v>3.6091666666666664</v>
      </c>
      <c r="P2192" s="9">
        <f t="shared" si="527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x14ac:dyDescent="0.2">
      <c r="A2193">
        <f t="shared" si="528"/>
        <v>1</v>
      </c>
      <c r="B2193">
        <f t="shared" si="529"/>
        <v>9</v>
      </c>
      <c r="C2193" s="1">
        <v>37151</v>
      </c>
      <c r="D2193">
        <f t="shared" si="530"/>
        <v>9</v>
      </c>
      <c r="E2193">
        <f t="shared" si="531"/>
        <v>2001</v>
      </c>
      <c r="F2193" s="17">
        <f t="shared" si="518"/>
        <v>0.76619999999999999</v>
      </c>
      <c r="G2193" s="16">
        <f t="shared" si="521"/>
        <v>0.16608333333333336</v>
      </c>
      <c r="H2193" s="16">
        <f t="shared" si="522"/>
        <v>4.1499999999999204E-2</v>
      </c>
      <c r="I2193" s="16">
        <f t="shared" si="523"/>
        <v>0.20758333333333256</v>
      </c>
      <c r="J2193" s="7">
        <f>VLOOKUP(C2193,'Nymex hist.'!A:B,2,0)</f>
        <v>2.3690000000000002</v>
      </c>
      <c r="K2193" s="11">
        <f t="shared" si="520"/>
        <v>2.3690000000000002</v>
      </c>
      <c r="L2193" s="11">
        <f t="shared" si="519"/>
        <v>3.1352000000000002</v>
      </c>
      <c r="M2193" s="9">
        <f t="shared" si="524"/>
        <v>3.2753333333333337</v>
      </c>
      <c r="N2193" s="9">
        <f t="shared" si="525"/>
        <v>3.441416666666667</v>
      </c>
      <c r="O2193" s="9">
        <f t="shared" si="526"/>
        <v>3.4829166666666662</v>
      </c>
      <c r="P2193" s="9">
        <f t="shared" si="527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x14ac:dyDescent="0.2">
      <c r="A2194">
        <f t="shared" si="528"/>
        <v>2</v>
      </c>
      <c r="B2194">
        <f t="shared" si="529"/>
        <v>9</v>
      </c>
      <c r="C2194" s="1">
        <v>37152</v>
      </c>
      <c r="D2194">
        <f t="shared" si="530"/>
        <v>9</v>
      </c>
      <c r="E2194">
        <f t="shared" si="531"/>
        <v>2001</v>
      </c>
      <c r="F2194" s="17">
        <f t="shared" si="518"/>
        <v>0.76460000000000017</v>
      </c>
      <c r="G2194" s="16">
        <f t="shared" si="521"/>
        <v>0.17600000000000016</v>
      </c>
      <c r="H2194" s="16">
        <f t="shared" si="522"/>
        <v>4.1499999999999204E-2</v>
      </c>
      <c r="I2194" s="16">
        <f t="shared" si="523"/>
        <v>0.21749999999999936</v>
      </c>
      <c r="J2194" s="7">
        <f>VLOOKUP(C2194,'Nymex hist.'!A:B,2,0)</f>
        <v>2.2250000000000001</v>
      </c>
      <c r="K2194" s="11">
        <f t="shared" si="520"/>
        <v>2.2250000000000001</v>
      </c>
      <c r="L2194" s="11">
        <f t="shared" si="519"/>
        <v>2.9896000000000003</v>
      </c>
      <c r="M2194" s="9">
        <f t="shared" si="524"/>
        <v>3.1404166666666669</v>
      </c>
      <c r="N2194" s="9">
        <f t="shared" si="525"/>
        <v>3.316416666666667</v>
      </c>
      <c r="O2194" s="9">
        <f t="shared" si="526"/>
        <v>3.3579166666666662</v>
      </c>
      <c r="P2194" s="9">
        <f t="shared" si="527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x14ac:dyDescent="0.2">
      <c r="A2195">
        <f t="shared" si="528"/>
        <v>3</v>
      </c>
      <c r="B2195">
        <f t="shared" si="529"/>
        <v>9</v>
      </c>
      <c r="C2195" s="1">
        <v>37153</v>
      </c>
      <c r="D2195">
        <f t="shared" si="530"/>
        <v>9</v>
      </c>
      <c r="E2195">
        <f t="shared" si="531"/>
        <v>2001</v>
      </c>
      <c r="F2195" s="17">
        <f t="shared" si="518"/>
        <v>0.70220000000000038</v>
      </c>
      <c r="G2195" s="16">
        <f t="shared" si="521"/>
        <v>0.20150000000000023</v>
      </c>
      <c r="H2195" s="16">
        <f t="shared" si="522"/>
        <v>5.8583333333333432E-2</v>
      </c>
      <c r="I2195" s="16">
        <f t="shared" si="523"/>
        <v>0.26008333333333367</v>
      </c>
      <c r="J2195" s="7">
        <f>VLOOKUP(C2195,'Nymex hist.'!A:B,2,0)</f>
        <v>2.1019999999999999</v>
      </c>
      <c r="K2195" s="11">
        <f t="shared" si="520"/>
        <v>2.1019999999999999</v>
      </c>
      <c r="L2195" s="11">
        <f t="shared" si="519"/>
        <v>2.8042000000000002</v>
      </c>
      <c r="M2195" s="9">
        <f t="shared" si="524"/>
        <v>2.9718333333333331</v>
      </c>
      <c r="N2195" s="9">
        <f t="shared" si="525"/>
        <v>3.1733333333333333</v>
      </c>
      <c r="O2195" s="9">
        <f t="shared" si="526"/>
        <v>3.2319166666666668</v>
      </c>
      <c r="P2195" s="9">
        <f t="shared" si="527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">
      <c r="A2196" s="31">
        <f t="shared" si="528"/>
        <v>4</v>
      </c>
      <c r="B2196" s="31">
        <f t="shared" si="529"/>
        <v>9</v>
      </c>
      <c r="C2196" s="1">
        <v>37154</v>
      </c>
      <c r="D2196">
        <f t="shared" si="530"/>
        <v>9</v>
      </c>
      <c r="E2196">
        <f t="shared" si="531"/>
        <v>2001</v>
      </c>
      <c r="F2196" s="19">
        <f t="shared" si="518"/>
        <v>0.70020000000000016</v>
      </c>
      <c r="G2196" s="19">
        <f t="shared" si="521"/>
        <v>0.20575000000000054</v>
      </c>
      <c r="H2196" s="19">
        <f t="shared" si="522"/>
        <v>8.4166666666666501E-2</v>
      </c>
      <c r="I2196" s="19">
        <f t="shared" si="523"/>
        <v>0.28991666666666704</v>
      </c>
      <c r="J2196" s="21">
        <f>VLOOKUP(C2196,'Nymex hist.'!A:B,2,0)</f>
        <v>2.1429999999999998</v>
      </c>
      <c r="K2196" s="21">
        <f t="shared" si="520"/>
        <v>2.137</v>
      </c>
      <c r="L2196" s="21">
        <f t="shared" si="519"/>
        <v>2.8372000000000002</v>
      </c>
      <c r="M2196" s="21">
        <f t="shared" si="524"/>
        <v>3.0032499999999995</v>
      </c>
      <c r="N2196" s="21">
        <f t="shared" si="525"/>
        <v>3.2090000000000001</v>
      </c>
      <c r="O2196" s="21">
        <f t="shared" si="526"/>
        <v>3.2931666666666666</v>
      </c>
      <c r="P2196" s="21">
        <f t="shared" si="527"/>
        <v>3.3681666666666659</v>
      </c>
      <c r="R2196" s="8">
        <v>37154</v>
      </c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9"/>
      <c r="AK2196" s="27"/>
      <c r="AL2196" s="27"/>
      <c r="AM2196" s="27"/>
      <c r="AN2196" s="27"/>
      <c r="AO2196" s="27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7"/>
      <c r="BC2196" s="27"/>
      <c r="BD2196" s="27"/>
      <c r="BE2196" s="27"/>
      <c r="BF2196" s="27"/>
      <c r="BG2196" s="27"/>
      <c r="BH2196" s="27"/>
      <c r="BI2196" s="27"/>
      <c r="BJ2196" s="27"/>
      <c r="BK2196" s="27"/>
      <c r="BL2196" s="27"/>
      <c r="BM2196" s="27"/>
      <c r="BN2196" s="27"/>
      <c r="BO2196" s="27"/>
      <c r="BP2196" s="27"/>
      <c r="BQ2196" s="27"/>
      <c r="BR2196" s="27"/>
      <c r="BS2196" s="27"/>
      <c r="BT2196" s="27"/>
      <c r="BU2196" s="27"/>
      <c r="BV2196" s="27"/>
      <c r="BW2196" s="27"/>
      <c r="BX2196" s="27"/>
      <c r="BY2196" s="27"/>
      <c r="BZ2196" s="27"/>
      <c r="CA2196" s="27"/>
      <c r="CB2196" s="27"/>
      <c r="CC2196" s="27"/>
      <c r="CD2196" s="27"/>
      <c r="CE2196" s="27"/>
      <c r="CF2196" s="27"/>
      <c r="CG2196" s="27"/>
      <c r="CH2196" s="27"/>
      <c r="CI2196" s="27"/>
      <c r="CJ2196" s="27"/>
      <c r="CK2196" s="27"/>
      <c r="CL2196" s="27"/>
      <c r="CM2196" s="27"/>
      <c r="CN2196" s="27"/>
      <c r="CO2196" s="27"/>
      <c r="CP2196" s="27"/>
      <c r="CQ2196" s="27"/>
      <c r="CR2196" s="27"/>
      <c r="CS2196" s="27"/>
      <c r="CT2196" s="27"/>
      <c r="CU2196" s="27"/>
      <c r="CV2196" s="27"/>
      <c r="CW2196" s="27"/>
      <c r="CX2196" s="27"/>
      <c r="CY2196" s="27"/>
      <c r="CZ2196" s="27"/>
      <c r="DA2196" s="27"/>
      <c r="DB2196" s="27"/>
      <c r="DC2196" s="27"/>
      <c r="DD2196" s="27"/>
      <c r="DE2196" s="27"/>
      <c r="DF2196" s="27"/>
      <c r="DG2196" s="27"/>
      <c r="DH2196" s="27"/>
      <c r="DI2196" s="27"/>
      <c r="DJ2196" s="27"/>
      <c r="DK2196" s="27"/>
      <c r="DL2196" s="27"/>
      <c r="DM2196" s="27"/>
      <c r="DN2196" s="27"/>
      <c r="DO2196" s="27"/>
      <c r="DP2196" s="27"/>
      <c r="DQ2196" s="27"/>
      <c r="DR2196" s="27"/>
      <c r="DS2196" s="27">
        <v>2.137</v>
      </c>
      <c r="DT2196" s="27">
        <v>2.464</v>
      </c>
      <c r="DU2196" s="27">
        <v>2.82</v>
      </c>
      <c r="DV2196" s="27">
        <v>2.9950000000000001</v>
      </c>
      <c r="DW2196" s="27">
        <v>2.98</v>
      </c>
      <c r="DX2196" s="27">
        <v>2.927</v>
      </c>
      <c r="DY2196" s="27">
        <v>2.85</v>
      </c>
      <c r="DZ2196" s="27">
        <v>2.875</v>
      </c>
      <c r="EA2196" s="27">
        <v>2.92</v>
      </c>
      <c r="EB2196" s="27">
        <v>2.9609999999999999</v>
      </c>
      <c r="EC2196" s="27">
        <v>3.0009999999999999</v>
      </c>
      <c r="ED2196" s="27">
        <v>3.0009999999999999</v>
      </c>
      <c r="EE2196" s="27">
        <v>3.0129999999999999</v>
      </c>
      <c r="EF2196" s="27">
        <v>3.1749999999999998</v>
      </c>
      <c r="EG2196" s="27">
        <v>3.3410000000000002</v>
      </c>
      <c r="EH2196" s="27">
        <v>3.4329999999999998</v>
      </c>
      <c r="EI2196" s="27">
        <v>3.3359999999999999</v>
      </c>
      <c r="EJ2196" s="27">
        <v>3.2109999999999999</v>
      </c>
      <c r="EK2196" s="27">
        <v>3.0510000000000002</v>
      </c>
      <c r="EL2196" s="27">
        <v>3.0619999999999998</v>
      </c>
      <c r="EM2196" s="27">
        <v>3.09</v>
      </c>
      <c r="EN2196" s="27">
        <v>3.11</v>
      </c>
      <c r="EO2196" s="27">
        <v>3.13</v>
      </c>
      <c r="EP2196" s="27">
        <v>3.14</v>
      </c>
      <c r="EQ2196" s="27">
        <v>3.1549999999999998</v>
      </c>
      <c r="ER2196" s="27">
        <v>3.3149999999999999</v>
      </c>
      <c r="ES2196" s="27">
        <v>3.4750000000000001</v>
      </c>
      <c r="ET2196" s="27">
        <v>3.53</v>
      </c>
      <c r="EU2196" s="27">
        <v>3.4159999999999999</v>
      </c>
      <c r="EV2196" s="27">
        <v>3.2839999999999998</v>
      </c>
      <c r="EW2196" s="27">
        <v>3.1139999999999999</v>
      </c>
      <c r="EX2196" s="27">
        <v>3.11</v>
      </c>
      <c r="EY2196" s="27">
        <v>3.1419999999999999</v>
      </c>
      <c r="EZ2196" s="27">
        <v>3.1920000000000002</v>
      </c>
      <c r="FA2196" s="27">
        <v>3.226</v>
      </c>
      <c r="FB2196" s="27">
        <v>3.2389999999999999</v>
      </c>
      <c r="FC2196" s="27">
        <v>3.2549999999999999</v>
      </c>
      <c r="FD2196" s="27">
        <v>3.42</v>
      </c>
      <c r="FE2196" s="27">
        <v>3.59</v>
      </c>
      <c r="FF2196" s="27">
        <v>3.605</v>
      </c>
      <c r="FG2196" s="27">
        <v>3.4910000000000001</v>
      </c>
      <c r="FH2196" s="27">
        <v>3.359</v>
      </c>
      <c r="FI2196" s="27">
        <v>3.1890000000000001</v>
      </c>
      <c r="FJ2196" s="27">
        <v>3.1850000000000001</v>
      </c>
      <c r="FK2196" s="27">
        <v>3.2170000000000001</v>
      </c>
      <c r="FL2196" s="27">
        <v>3.2669999999999999</v>
      </c>
      <c r="FM2196" s="27">
        <v>3.3010000000000002</v>
      </c>
      <c r="FN2196" s="27">
        <v>3.3140000000000001</v>
      </c>
      <c r="FO2196" s="27">
        <v>3.33</v>
      </c>
      <c r="FP2196" s="27">
        <v>3.4950000000000001</v>
      </c>
      <c r="FQ2196" s="27">
        <v>3.665</v>
      </c>
      <c r="FR2196" s="27">
        <v>3.6825000000000001</v>
      </c>
      <c r="FS2196" s="27">
        <v>3.5684999999999998</v>
      </c>
      <c r="FT2196" s="27">
        <v>3.4365000000000001</v>
      </c>
      <c r="FU2196" s="27">
        <v>3.2665000000000002</v>
      </c>
      <c r="FV2196" s="27">
        <v>3.2625000000000002</v>
      </c>
      <c r="FW2196" s="27">
        <v>3.2945000000000002</v>
      </c>
      <c r="FX2196" s="27">
        <v>3.3445</v>
      </c>
      <c r="FY2196" s="27">
        <v>3.3784999999999998</v>
      </c>
      <c r="FZ2196" s="27">
        <v>3.3915000000000002</v>
      </c>
      <c r="GA2196" s="27">
        <v>3.4075000000000002</v>
      </c>
      <c r="GB2196" s="27">
        <v>3.5724999999999998</v>
      </c>
      <c r="GC2196" s="27">
        <v>3.7425000000000002</v>
      </c>
      <c r="GD2196" s="27">
        <v>3.7625000000000002</v>
      </c>
      <c r="GE2196" s="27">
        <v>3.6484999999999999</v>
      </c>
      <c r="GF2196" s="27">
        <v>3.5165000000000002</v>
      </c>
      <c r="GG2196" s="27">
        <v>3.3464999999999998</v>
      </c>
      <c r="GH2196" s="27">
        <v>3.3424999999999998</v>
      </c>
      <c r="GI2196" s="27">
        <v>3.3744999999999998</v>
      </c>
      <c r="GJ2196" s="27">
        <v>3.4245000000000001</v>
      </c>
      <c r="GK2196" s="27">
        <v>3.4584999999999999</v>
      </c>
      <c r="GL2196" s="27">
        <v>3.4714999999999998</v>
      </c>
      <c r="GM2196" s="27"/>
      <c r="GN2196" s="27"/>
      <c r="GO2196" s="27"/>
      <c r="GP2196" s="27"/>
      <c r="GQ2196" s="27"/>
    </row>
    <row r="2197" spans="1:199" customFormat="1" x14ac:dyDescent="0.2">
      <c r="A2197">
        <f t="shared" si="528"/>
        <v>5</v>
      </c>
      <c r="B2197">
        <f t="shared" si="529"/>
        <v>9</v>
      </c>
      <c r="C2197" s="1">
        <v>37155</v>
      </c>
      <c r="D2197">
        <f t="shared" si="530"/>
        <v>9</v>
      </c>
      <c r="E2197">
        <f t="shared" si="531"/>
        <v>2001</v>
      </c>
      <c r="F2197" s="17">
        <f t="shared" si="518"/>
        <v>0.74460000000000015</v>
      </c>
      <c r="G2197" s="16">
        <f t="shared" si="521"/>
        <v>0.20250000000000012</v>
      </c>
      <c r="H2197" s="16">
        <f t="shared" si="522"/>
        <v>8.6249999999999716E-2</v>
      </c>
      <c r="I2197" s="16">
        <f t="shared" si="523"/>
        <v>0.28874999999999984</v>
      </c>
      <c r="J2197" s="7">
        <f>VLOOKUP(C2197,'Nymex hist.'!A:B,2,0)</f>
        <v>2.1030000000000002</v>
      </c>
      <c r="K2197" s="11">
        <f t="shared" si="520"/>
        <v>2.1030000000000002</v>
      </c>
      <c r="L2197" s="11">
        <f t="shared" si="519"/>
        <v>2.8476000000000004</v>
      </c>
      <c r="M2197" s="9">
        <f t="shared" si="524"/>
        <v>3.016833333333333</v>
      </c>
      <c r="N2197" s="9">
        <f t="shared" si="525"/>
        <v>3.2193333333333332</v>
      </c>
      <c r="O2197" s="9">
        <f t="shared" si="526"/>
        <v>3.3055833333333329</v>
      </c>
      <c r="P2197" s="9">
        <f t="shared" si="527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x14ac:dyDescent="0.2">
      <c r="A2198">
        <f t="shared" si="528"/>
        <v>1</v>
      </c>
      <c r="B2198">
        <f t="shared" si="529"/>
        <v>9</v>
      </c>
      <c r="C2198" s="1">
        <v>37158</v>
      </c>
      <c r="D2198">
        <f t="shared" si="530"/>
        <v>9</v>
      </c>
      <c r="E2198">
        <f t="shared" si="531"/>
        <v>2001</v>
      </c>
      <c r="F2198" s="17">
        <f t="shared" si="518"/>
        <v>0.77719999999999989</v>
      </c>
      <c r="G2198" s="16">
        <f t="shared" si="521"/>
        <v>0.22716666666666718</v>
      </c>
      <c r="H2198" s="16">
        <f t="shared" si="522"/>
        <v>9.1249999999999165E-2</v>
      </c>
      <c r="I2198" s="16">
        <f t="shared" si="523"/>
        <v>0.31841666666666635</v>
      </c>
      <c r="J2198" s="7">
        <f>VLOOKUP(C2198,'Nymex hist.'!A:B,2,0)</f>
        <v>1.91</v>
      </c>
      <c r="K2198" s="11">
        <f t="shared" si="520"/>
        <v>1.91</v>
      </c>
      <c r="L2198" s="11">
        <f t="shared" si="519"/>
        <v>2.6871999999999998</v>
      </c>
      <c r="M2198" s="9">
        <f t="shared" si="524"/>
        <v>2.8971666666666667</v>
      </c>
      <c r="N2198" s="9">
        <f t="shared" si="525"/>
        <v>3.1243333333333339</v>
      </c>
      <c r="O2198" s="9">
        <f t="shared" si="526"/>
        <v>3.215583333333333</v>
      </c>
      <c r="P2198" s="9">
        <f t="shared" si="527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x14ac:dyDescent="0.2">
      <c r="A2199">
        <f t="shared" si="528"/>
        <v>2</v>
      </c>
      <c r="B2199">
        <f t="shared" si="529"/>
        <v>9</v>
      </c>
      <c r="C2199" s="1">
        <v>37159</v>
      </c>
      <c r="D2199">
        <f t="shared" si="530"/>
        <v>9</v>
      </c>
      <c r="E2199">
        <f t="shared" si="531"/>
        <v>2001</v>
      </c>
      <c r="F2199" s="17">
        <f t="shared" si="518"/>
        <v>0.80259999999999976</v>
      </c>
      <c r="G2199" s="16">
        <f t="shared" si="521"/>
        <v>0.24558333333333326</v>
      </c>
      <c r="H2199" s="16">
        <f t="shared" si="522"/>
        <v>8.3750000000000213E-2</v>
      </c>
      <c r="I2199" s="16">
        <f t="shared" si="523"/>
        <v>0.32933333333333348</v>
      </c>
      <c r="J2199" s="7">
        <f>VLOOKUP(C2199,'Nymex hist.'!A:B,2,0)</f>
        <v>1.925</v>
      </c>
      <c r="K2199" s="11">
        <f t="shared" si="520"/>
        <v>1.925</v>
      </c>
      <c r="L2199" s="11">
        <f t="shared" si="519"/>
        <v>2.7275999999999998</v>
      </c>
      <c r="M2199" s="9">
        <f t="shared" si="524"/>
        <v>2.9587499999999998</v>
      </c>
      <c r="N2199" s="9">
        <f t="shared" si="525"/>
        <v>3.204333333333333</v>
      </c>
      <c r="O2199" s="9">
        <f t="shared" si="526"/>
        <v>3.2880833333333332</v>
      </c>
      <c r="P2199" s="9">
        <f t="shared" si="527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x14ac:dyDescent="0.2">
      <c r="A2200">
        <f t="shared" si="528"/>
        <v>3</v>
      </c>
      <c r="B2200">
        <f t="shared" si="529"/>
        <v>9</v>
      </c>
      <c r="C2200" s="1">
        <v>37160</v>
      </c>
      <c r="D2200">
        <f t="shared" si="530"/>
        <v>9</v>
      </c>
      <c r="E2200">
        <f t="shared" si="531"/>
        <v>2001</v>
      </c>
      <c r="F2200" s="17">
        <f t="shared" si="518"/>
        <v>0.84220000000000006</v>
      </c>
      <c r="G2200" s="16">
        <f t="shared" si="521"/>
        <v>0.25141666666666618</v>
      </c>
      <c r="H2200" s="16">
        <f t="shared" si="522"/>
        <v>8.3750000000000213E-2</v>
      </c>
      <c r="I2200" s="16">
        <f t="shared" si="523"/>
        <v>0.33516666666666639</v>
      </c>
      <c r="J2200" s="7">
        <f>VLOOKUP(C2200,'Nymex hist.'!A:B,2,0)</f>
        <v>1.83</v>
      </c>
      <c r="K2200" s="11">
        <f t="shared" si="520"/>
        <v>1.83</v>
      </c>
      <c r="L2200" s="11">
        <f t="shared" si="519"/>
        <v>2.6722000000000001</v>
      </c>
      <c r="M2200" s="9">
        <f t="shared" si="524"/>
        <v>2.9039166666666669</v>
      </c>
      <c r="N2200" s="9">
        <f t="shared" si="525"/>
        <v>3.1553333333333331</v>
      </c>
      <c r="O2200" s="9">
        <f t="shared" si="526"/>
        <v>3.2390833333333333</v>
      </c>
      <c r="P2200" s="9">
        <f t="shared" si="527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">
      <c r="A2201" s="31">
        <f t="shared" si="528"/>
        <v>4</v>
      </c>
      <c r="B2201" s="31">
        <f t="shared" si="529"/>
        <v>9</v>
      </c>
      <c r="C2201" s="1">
        <v>37161</v>
      </c>
      <c r="D2201">
        <f t="shared" si="530"/>
        <v>9</v>
      </c>
      <c r="E2201">
        <f t="shared" si="531"/>
        <v>2001</v>
      </c>
      <c r="F2201" s="19">
        <f t="shared" si="518"/>
        <v>0.83460000000000045</v>
      </c>
      <c r="G2201" s="19">
        <f t="shared" si="521"/>
        <v>0.26366666666666694</v>
      </c>
      <c r="H2201" s="19">
        <f t="shared" si="522"/>
        <v>8.8999999999999524E-2</v>
      </c>
      <c r="I2201" s="19">
        <f t="shared" si="523"/>
        <v>0.35266666666666646</v>
      </c>
      <c r="J2201" s="21">
        <f>VLOOKUP(C2201,'Nymex hist.'!A:B,2,0)</f>
        <v>2.2530000000000001</v>
      </c>
      <c r="K2201" s="21">
        <f t="shared" si="520"/>
        <v>1.83</v>
      </c>
      <c r="L2201" s="21">
        <f t="shared" si="519"/>
        <v>2.6646000000000005</v>
      </c>
      <c r="M2201" s="21">
        <f t="shared" si="524"/>
        <v>2.8920833333333338</v>
      </c>
      <c r="N2201" s="21">
        <f t="shared" si="525"/>
        <v>3.1557500000000007</v>
      </c>
      <c r="O2201" s="21">
        <f t="shared" si="526"/>
        <v>3.2447500000000002</v>
      </c>
      <c r="P2201" s="21">
        <f t="shared" si="527"/>
        <v>3.3297499999999993</v>
      </c>
      <c r="R2201" s="8">
        <v>37161</v>
      </c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9"/>
      <c r="AK2201" s="27"/>
      <c r="AL2201" s="27"/>
      <c r="AM2201" s="27"/>
      <c r="AN2201" s="27"/>
      <c r="AO2201" s="27"/>
      <c r="AP2201" s="27"/>
      <c r="AQ2201" s="27"/>
      <c r="AR2201" s="27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7"/>
      <c r="BC2201" s="27"/>
      <c r="BD2201" s="27"/>
      <c r="BE2201" s="27"/>
      <c r="BF2201" s="27"/>
      <c r="BG2201" s="27"/>
      <c r="BH2201" s="27"/>
      <c r="BI2201" s="27"/>
      <c r="BJ2201" s="27"/>
      <c r="BK2201" s="27"/>
      <c r="BL2201" s="27"/>
      <c r="BM2201" s="27"/>
      <c r="BN2201" s="27"/>
      <c r="BO2201" s="27"/>
      <c r="BP2201" s="27"/>
      <c r="BQ2201" s="27"/>
      <c r="BR2201" s="27"/>
      <c r="BS2201" s="27"/>
      <c r="BT2201" s="27"/>
      <c r="BU2201" s="27"/>
      <c r="BV2201" s="27"/>
      <c r="BW2201" s="27"/>
      <c r="BX2201" s="27"/>
      <c r="BY2201" s="27"/>
      <c r="BZ2201" s="27"/>
      <c r="CA2201" s="27"/>
      <c r="CB2201" s="27"/>
      <c r="CC2201" s="27"/>
      <c r="CD2201" s="27"/>
      <c r="CE2201" s="27"/>
      <c r="CF2201" s="27"/>
      <c r="CG2201" s="27"/>
      <c r="CH2201" s="27"/>
      <c r="CI2201" s="27"/>
      <c r="CJ2201" s="27"/>
      <c r="CK2201" s="27"/>
      <c r="CL2201" s="27"/>
      <c r="CM2201" s="27"/>
      <c r="CN2201" s="27"/>
      <c r="CO2201" s="27"/>
      <c r="CP2201" s="27"/>
      <c r="CQ2201" s="27"/>
      <c r="CR2201" s="27"/>
      <c r="CS2201" s="27"/>
      <c r="CT2201" s="27"/>
      <c r="CU2201" s="27"/>
      <c r="CV2201" s="27"/>
      <c r="CW2201" s="27"/>
      <c r="CX2201" s="27"/>
      <c r="CY2201" s="27"/>
      <c r="CZ2201" s="27"/>
      <c r="DA2201" s="27"/>
      <c r="DB2201" s="27"/>
      <c r="DC2201" s="27"/>
      <c r="DD2201" s="27"/>
      <c r="DE2201" s="27"/>
      <c r="DF2201" s="27"/>
      <c r="DG2201" s="27"/>
      <c r="DH2201" s="27"/>
      <c r="DI2201" s="27"/>
      <c r="DJ2201" s="27"/>
      <c r="DK2201" s="27"/>
      <c r="DL2201" s="27"/>
      <c r="DM2201" s="27"/>
      <c r="DN2201" s="27"/>
      <c r="DO2201" s="27"/>
      <c r="DP2201" s="27"/>
      <c r="DQ2201" s="27"/>
      <c r="DR2201" s="27"/>
      <c r="DS2201" s="27">
        <v>1.83</v>
      </c>
      <c r="DT2201" s="27">
        <v>2.2530000000000001</v>
      </c>
      <c r="DU2201" s="27">
        <v>2.6240000000000001</v>
      </c>
      <c r="DV2201" s="27">
        <v>2.8260000000000001</v>
      </c>
      <c r="DW2201" s="27">
        <v>2.8260000000000001</v>
      </c>
      <c r="DX2201" s="27">
        <v>2.794</v>
      </c>
      <c r="DY2201" s="27">
        <v>2.7360000000000002</v>
      </c>
      <c r="DZ2201" s="27">
        <v>2.7610000000000001</v>
      </c>
      <c r="EA2201" s="27">
        <v>2.8130000000000002</v>
      </c>
      <c r="EB2201" s="27">
        <v>2.8580000000000001</v>
      </c>
      <c r="EC2201" s="27">
        <v>2.899</v>
      </c>
      <c r="ED2201" s="27">
        <v>2.899</v>
      </c>
      <c r="EE2201" s="27">
        <v>2.9209999999999998</v>
      </c>
      <c r="EF2201" s="27">
        <v>3.0910000000000002</v>
      </c>
      <c r="EG2201" s="27">
        <v>3.2810000000000001</v>
      </c>
      <c r="EH2201" s="27">
        <v>3.371</v>
      </c>
      <c r="EI2201" s="27">
        <v>3.2759999999999998</v>
      </c>
      <c r="EJ2201" s="27">
        <v>3.153</v>
      </c>
      <c r="EK2201" s="27">
        <v>2.9950000000000001</v>
      </c>
      <c r="EL2201" s="27">
        <v>3.008</v>
      </c>
      <c r="EM2201" s="27">
        <v>3.0390000000000001</v>
      </c>
      <c r="EN2201" s="27">
        <v>3.0619999999999998</v>
      </c>
      <c r="EO2201" s="27">
        <v>3.0840000000000001</v>
      </c>
      <c r="EP2201" s="27">
        <v>3.089</v>
      </c>
      <c r="EQ2201" s="27">
        <v>3.0990000000000002</v>
      </c>
      <c r="ER2201" s="27">
        <v>3.2639999999999998</v>
      </c>
      <c r="ES2201" s="27">
        <v>3.4289999999999998</v>
      </c>
      <c r="ET2201" s="27">
        <v>3.484</v>
      </c>
      <c r="EU2201" s="27">
        <v>3.37</v>
      </c>
      <c r="EV2201" s="27">
        <v>3.238</v>
      </c>
      <c r="EW2201" s="27">
        <v>3.0680000000000001</v>
      </c>
      <c r="EX2201" s="27">
        <v>3.0680000000000001</v>
      </c>
      <c r="EY2201" s="27">
        <v>3.1</v>
      </c>
      <c r="EZ2201" s="27">
        <v>3.1469999999999998</v>
      </c>
      <c r="FA2201" s="27">
        <v>3.1789999999999998</v>
      </c>
      <c r="FB2201" s="27">
        <v>3.19</v>
      </c>
      <c r="FC2201" s="27">
        <v>3.2</v>
      </c>
      <c r="FD2201" s="27">
        <v>3.359</v>
      </c>
      <c r="FE2201" s="27">
        <v>3.5339999999999998</v>
      </c>
      <c r="FF2201" s="27">
        <v>3.569</v>
      </c>
      <c r="FG2201" s="27">
        <v>3.4550000000000001</v>
      </c>
      <c r="FH2201" s="27">
        <v>3.323</v>
      </c>
      <c r="FI2201" s="27">
        <v>3.153</v>
      </c>
      <c r="FJ2201" s="27">
        <v>3.153</v>
      </c>
      <c r="FK2201" s="27">
        <v>3.1850000000000001</v>
      </c>
      <c r="FL2201" s="27">
        <v>3.2320000000000002</v>
      </c>
      <c r="FM2201" s="27">
        <v>3.2639999999999998</v>
      </c>
      <c r="FN2201" s="27">
        <v>3.2749999999999999</v>
      </c>
      <c r="FO2201" s="27">
        <v>3.2850000000000001</v>
      </c>
      <c r="FP2201" s="27">
        <v>3.444</v>
      </c>
      <c r="FQ2201" s="27">
        <v>3.6190000000000002</v>
      </c>
      <c r="FR2201" s="27">
        <v>3.6564999999999999</v>
      </c>
      <c r="FS2201" s="27">
        <v>3.5425</v>
      </c>
      <c r="FT2201" s="27">
        <v>3.4104999999999999</v>
      </c>
      <c r="FU2201" s="27">
        <v>3.2404999999999999</v>
      </c>
      <c r="FV2201" s="27">
        <v>3.2404999999999999</v>
      </c>
      <c r="FW2201" s="27">
        <v>3.2725</v>
      </c>
      <c r="FX2201" s="27">
        <v>3.3195000000000001</v>
      </c>
      <c r="FY2201" s="27">
        <v>3.3515000000000001</v>
      </c>
      <c r="FZ2201" s="27">
        <v>3.3624999999999998</v>
      </c>
      <c r="GA2201" s="27">
        <v>3.3725000000000001</v>
      </c>
      <c r="GB2201" s="27">
        <v>3.5314999999999999</v>
      </c>
      <c r="GC2201" s="27">
        <v>3.7065000000000001</v>
      </c>
      <c r="GD2201" s="27">
        <v>3.7465000000000002</v>
      </c>
      <c r="GE2201" s="27">
        <v>3.6324999999999998</v>
      </c>
      <c r="GF2201" s="27">
        <v>3.5005000000000002</v>
      </c>
      <c r="GG2201" s="27">
        <v>3.3304999999999998</v>
      </c>
      <c r="GH2201" s="27">
        <v>3.3304999999999998</v>
      </c>
      <c r="GI2201" s="27">
        <v>3.3624999999999998</v>
      </c>
      <c r="GJ2201" s="27">
        <v>3.4095</v>
      </c>
      <c r="GK2201" s="27">
        <v>3.4415</v>
      </c>
      <c r="GL2201" s="27">
        <v>3.4525000000000001</v>
      </c>
      <c r="GM2201" s="27"/>
      <c r="GN2201" s="27"/>
      <c r="GO2201" s="27"/>
      <c r="GP2201" s="27"/>
      <c r="GQ2201" s="27"/>
    </row>
    <row r="2202" spans="1:199" customFormat="1" x14ac:dyDescent="0.2">
      <c r="A2202">
        <f t="shared" si="528"/>
        <v>5</v>
      </c>
      <c r="B2202">
        <f t="shared" si="529"/>
        <v>9</v>
      </c>
      <c r="C2202" s="1">
        <v>37162</v>
      </c>
      <c r="D2202">
        <f t="shared" si="530"/>
        <v>9</v>
      </c>
      <c r="E2202">
        <f t="shared" si="531"/>
        <v>2001</v>
      </c>
      <c r="F2202" s="17">
        <f t="shared" si="518"/>
        <v>0.83639999999999981</v>
      </c>
      <c r="G2202" s="16">
        <f t="shared" si="521"/>
        <v>0.30008333333333281</v>
      </c>
      <c r="H2202" s="16">
        <f t="shared" si="522"/>
        <v>9.7166666666666845E-2</v>
      </c>
      <c r="I2202" s="16">
        <f t="shared" si="523"/>
        <v>0.39724999999999966</v>
      </c>
      <c r="J2202" s="7">
        <f>VLOOKUP(C2202,'Nymex hist.'!A:B,2,0)</f>
        <v>2.2440000000000002</v>
      </c>
      <c r="K2202" s="11">
        <f t="shared" si="520"/>
        <v>1.83</v>
      </c>
      <c r="L2202" s="11">
        <f t="shared" si="519"/>
        <v>2.6663999999999999</v>
      </c>
      <c r="M2202" s="9">
        <f t="shared" si="524"/>
        <v>2.9013333333333335</v>
      </c>
      <c r="N2202" s="9">
        <f t="shared" si="525"/>
        <v>3.2014166666666664</v>
      </c>
      <c r="O2202" s="9">
        <f t="shared" si="526"/>
        <v>3.2985833333333332</v>
      </c>
      <c r="P2202" s="9">
        <f t="shared" si="527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x14ac:dyDescent="0.2">
      <c r="A2203">
        <f t="shared" si="528"/>
        <v>1</v>
      </c>
      <c r="B2203">
        <f t="shared" si="529"/>
        <v>10</v>
      </c>
      <c r="C2203" s="1">
        <v>37165</v>
      </c>
      <c r="D2203">
        <f t="shared" si="530"/>
        <v>10</v>
      </c>
      <c r="E2203">
        <f t="shared" si="531"/>
        <v>2001</v>
      </c>
      <c r="F2203" s="15"/>
      <c r="G2203" s="16">
        <f t="shared" si="521"/>
        <v>0.35841666666666683</v>
      </c>
      <c r="H2203" s="16">
        <f t="shared" si="522"/>
        <v>0.10950000000000015</v>
      </c>
      <c r="I2203" s="16">
        <f t="shared" si="523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4"/>
        <v>2.9026666666666667</v>
      </c>
      <c r="N2203" s="9">
        <f t="shared" si="525"/>
        <v>3.2610833333333336</v>
      </c>
      <c r="O2203" s="9">
        <f t="shared" si="526"/>
        <v>3.3705833333333337</v>
      </c>
      <c r="P2203" s="9">
        <f t="shared" si="527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x14ac:dyDescent="0.2">
      <c r="A2204">
        <f t="shared" si="528"/>
        <v>2</v>
      </c>
      <c r="B2204">
        <f t="shared" si="529"/>
        <v>10</v>
      </c>
      <c r="C2204" s="1">
        <v>37166</v>
      </c>
      <c r="D2204">
        <f t="shared" si="530"/>
        <v>10</v>
      </c>
      <c r="E2204">
        <f t="shared" si="531"/>
        <v>2001</v>
      </c>
      <c r="F2204" s="15"/>
      <c r="G2204" s="16">
        <f t="shared" si="521"/>
        <v>0.3450000000000002</v>
      </c>
      <c r="H2204" s="16">
        <f t="shared" si="522"/>
        <v>0.10574999999999957</v>
      </c>
      <c r="I2204" s="16">
        <f t="shared" si="523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4"/>
        <v>2.9210833333333337</v>
      </c>
      <c r="N2204" s="9">
        <f t="shared" si="525"/>
        <v>3.2660833333333339</v>
      </c>
      <c r="O2204" s="9">
        <f t="shared" si="526"/>
        <v>3.3718333333333335</v>
      </c>
      <c r="P2204" s="9">
        <f t="shared" si="527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x14ac:dyDescent="0.2">
      <c r="A2205">
        <f t="shared" si="528"/>
        <v>3</v>
      </c>
      <c r="B2205">
        <f t="shared" si="529"/>
        <v>10</v>
      </c>
      <c r="C2205" s="1">
        <v>37167</v>
      </c>
      <c r="D2205">
        <f t="shared" si="530"/>
        <v>10</v>
      </c>
      <c r="E2205">
        <f t="shared" si="531"/>
        <v>2001</v>
      </c>
      <c r="F2205" s="15"/>
      <c r="G2205" s="16">
        <f t="shared" si="521"/>
        <v>0.34708333333333474</v>
      </c>
      <c r="H2205" s="16">
        <f t="shared" si="522"/>
        <v>0.10783333333333234</v>
      </c>
      <c r="I2205" s="16">
        <f t="shared" si="523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4"/>
        <v>2.9155833333333327</v>
      </c>
      <c r="N2205" s="9">
        <f t="shared" si="525"/>
        <v>3.2626666666666675</v>
      </c>
      <c r="O2205" s="9">
        <f t="shared" si="526"/>
        <v>3.3704999999999998</v>
      </c>
      <c r="P2205" s="9">
        <f t="shared" si="527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x14ac:dyDescent="0.2">
      <c r="A2206">
        <f t="shared" si="528"/>
        <v>4</v>
      </c>
      <c r="B2206">
        <f t="shared" si="529"/>
        <v>10</v>
      </c>
      <c r="C2206" s="1">
        <v>37168</v>
      </c>
      <c r="D2206">
        <f t="shared" si="530"/>
        <v>10</v>
      </c>
      <c r="E2206">
        <f t="shared" si="531"/>
        <v>2001</v>
      </c>
      <c r="F2206" s="15"/>
      <c r="G2206" s="16">
        <f t="shared" si="521"/>
        <v>0.34216666666666695</v>
      </c>
      <c r="H2206" s="16">
        <f t="shared" si="522"/>
        <v>0.10450000000000026</v>
      </c>
      <c r="I2206" s="16">
        <f t="shared" si="523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4"/>
        <v>2.9725000000000001</v>
      </c>
      <c r="N2206" s="9">
        <f t="shared" si="525"/>
        <v>3.3146666666666671</v>
      </c>
      <c r="O2206" s="9">
        <f t="shared" si="526"/>
        <v>3.4191666666666674</v>
      </c>
      <c r="P2206" s="9">
        <f t="shared" si="527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x14ac:dyDescent="0.2">
      <c r="A2207">
        <f t="shared" si="528"/>
        <v>5</v>
      </c>
      <c r="B2207">
        <f t="shared" si="529"/>
        <v>10</v>
      </c>
      <c r="C2207" s="1">
        <v>37169</v>
      </c>
      <c r="D2207">
        <f t="shared" si="530"/>
        <v>10</v>
      </c>
      <c r="E2207">
        <f t="shared" si="531"/>
        <v>2001</v>
      </c>
      <c r="F2207" s="15"/>
      <c r="G2207" s="16">
        <f t="shared" si="521"/>
        <v>0.35108333333333341</v>
      </c>
      <c r="H2207" s="16">
        <f t="shared" si="522"/>
        <v>0.10074999999999967</v>
      </c>
      <c r="I2207" s="16">
        <f t="shared" si="523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4"/>
        <v>2.860583333333333</v>
      </c>
      <c r="N2207" s="9">
        <f t="shared" si="525"/>
        <v>3.2116666666666664</v>
      </c>
      <c r="O2207" s="9">
        <f t="shared" si="526"/>
        <v>3.3124166666666661</v>
      </c>
      <c r="P2207" s="9">
        <f t="shared" si="527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x14ac:dyDescent="0.2">
      <c r="A2208">
        <f t="shared" si="528"/>
        <v>1</v>
      </c>
      <c r="B2208">
        <f t="shared" si="529"/>
        <v>10</v>
      </c>
      <c r="C2208" s="1">
        <v>37172</v>
      </c>
      <c r="D2208">
        <f t="shared" si="530"/>
        <v>10</v>
      </c>
      <c r="E2208">
        <f t="shared" si="531"/>
        <v>2001</v>
      </c>
      <c r="F2208" s="15"/>
      <c r="G2208" s="16">
        <f t="shared" si="521"/>
        <v>0.34474999999999989</v>
      </c>
      <c r="H2208" s="16">
        <f t="shared" si="522"/>
        <v>0.10108333333333341</v>
      </c>
      <c r="I2208" s="16">
        <f t="shared" si="523"/>
        <v>0.4458333333333333</v>
      </c>
      <c r="J2208" s="7">
        <f>VLOOKUP(C2208,'Nymex hist.'!A:B,2,0)</f>
        <v>2.27</v>
      </c>
      <c r="K2208" s="7"/>
      <c r="L2208" s="7"/>
      <c r="M2208" s="9">
        <f t="shared" si="524"/>
        <v>2.8823333333333334</v>
      </c>
      <c r="N2208" s="9">
        <f t="shared" si="525"/>
        <v>3.2270833333333333</v>
      </c>
      <c r="O2208" s="9">
        <f t="shared" si="526"/>
        <v>3.3281666666666667</v>
      </c>
      <c r="P2208" s="9">
        <f t="shared" si="527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x14ac:dyDescent="0.2">
      <c r="A2209">
        <f t="shared" si="528"/>
        <v>2</v>
      </c>
      <c r="B2209">
        <f t="shared" si="529"/>
        <v>10</v>
      </c>
      <c r="C2209" s="1">
        <v>37173</v>
      </c>
      <c r="D2209">
        <f t="shared" si="530"/>
        <v>10</v>
      </c>
      <c r="E2209">
        <f t="shared" si="531"/>
        <v>2001</v>
      </c>
      <c r="F2209" s="15"/>
      <c r="G2209" s="16">
        <f t="shared" si="521"/>
        <v>0.34033333333333315</v>
      </c>
      <c r="H2209" s="16">
        <f t="shared" si="522"/>
        <v>0.10125000000000028</v>
      </c>
      <c r="I2209" s="16">
        <f t="shared" si="523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4"/>
        <v>2.9552499999999999</v>
      </c>
      <c r="N2209" s="9">
        <f t="shared" si="525"/>
        <v>3.2955833333333331</v>
      </c>
      <c r="O2209" s="9">
        <f t="shared" si="526"/>
        <v>3.3968333333333334</v>
      </c>
      <c r="P2209" s="9">
        <f t="shared" si="527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x14ac:dyDescent="0.2">
      <c r="A2210">
        <f t="shared" si="528"/>
        <v>3</v>
      </c>
      <c r="B2210">
        <f t="shared" si="529"/>
        <v>10</v>
      </c>
      <c r="C2210" s="1">
        <v>37174</v>
      </c>
      <c r="D2210">
        <f t="shared" si="530"/>
        <v>10</v>
      </c>
      <c r="E2210">
        <f t="shared" si="531"/>
        <v>2001</v>
      </c>
      <c r="F2210" s="15"/>
      <c r="G2210" s="16">
        <f t="shared" si="521"/>
        <v>0.33091666666666653</v>
      </c>
      <c r="H2210" s="16">
        <f t="shared" si="522"/>
        <v>8.2749999999999435E-2</v>
      </c>
      <c r="I2210" s="16">
        <f t="shared" si="523"/>
        <v>0.41366666666666596</v>
      </c>
      <c r="J2210" s="7">
        <f>VLOOKUP(C2210,'Nymex hist.'!A:B,2,0)</f>
        <v>2.48</v>
      </c>
      <c r="K2210" s="7"/>
      <c r="L2210" s="7"/>
      <c r="M2210" s="9">
        <f t="shared" si="524"/>
        <v>2.9892500000000002</v>
      </c>
      <c r="N2210" s="9">
        <f t="shared" si="525"/>
        <v>3.3201666666666667</v>
      </c>
      <c r="O2210" s="9">
        <f t="shared" si="526"/>
        <v>3.4029166666666661</v>
      </c>
      <c r="P2210" s="9">
        <f t="shared" si="527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x14ac:dyDescent="0.2">
      <c r="A2211">
        <f t="shared" si="528"/>
        <v>4</v>
      </c>
      <c r="B2211">
        <f t="shared" si="529"/>
        <v>10</v>
      </c>
      <c r="C2211" s="1">
        <v>37175</v>
      </c>
      <c r="D2211">
        <f t="shared" si="530"/>
        <v>10</v>
      </c>
      <c r="E2211">
        <f t="shared" si="531"/>
        <v>2001</v>
      </c>
      <c r="F2211" s="15"/>
      <c r="G2211" s="16">
        <f t="shared" si="521"/>
        <v>0.31833333333333291</v>
      </c>
      <c r="H2211" s="16">
        <f t="shared" si="522"/>
        <v>8.3000000000000185E-2</v>
      </c>
      <c r="I2211" s="16">
        <f t="shared" si="523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4"/>
        <v>2.9956666666666667</v>
      </c>
      <c r="N2211" s="9">
        <f t="shared" si="525"/>
        <v>3.3139999999999996</v>
      </c>
      <c r="O2211" s="9">
        <f t="shared" si="526"/>
        <v>3.3969999999999998</v>
      </c>
      <c r="P2211" s="9">
        <f t="shared" si="527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x14ac:dyDescent="0.2">
      <c r="A2212">
        <f t="shared" si="528"/>
        <v>5</v>
      </c>
      <c r="B2212">
        <f t="shared" si="529"/>
        <v>10</v>
      </c>
      <c r="C2212" s="1">
        <v>37176</v>
      </c>
      <c r="D2212">
        <f t="shared" si="530"/>
        <v>10</v>
      </c>
      <c r="E2212">
        <f t="shared" si="531"/>
        <v>2001</v>
      </c>
      <c r="F2212" s="15"/>
      <c r="G2212" s="16">
        <f t="shared" si="521"/>
        <v>0.34483333333333377</v>
      </c>
      <c r="H2212" s="16">
        <f t="shared" si="522"/>
        <v>9.7416666666667151E-2</v>
      </c>
      <c r="I2212" s="16">
        <f t="shared" si="523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4"/>
        <v>2.9458333333333329</v>
      </c>
      <c r="N2212" s="9">
        <f t="shared" si="525"/>
        <v>3.2906666666666666</v>
      </c>
      <c r="O2212" s="9">
        <f t="shared" si="526"/>
        <v>3.3880833333333338</v>
      </c>
      <c r="P2212" s="9">
        <f t="shared" si="527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x14ac:dyDescent="0.2">
      <c r="A2213">
        <f t="shared" si="528"/>
        <v>1</v>
      </c>
      <c r="B2213">
        <f t="shared" si="529"/>
        <v>10</v>
      </c>
      <c r="C2213" s="1">
        <v>37179</v>
      </c>
      <c r="D2213">
        <f t="shared" si="530"/>
        <v>10</v>
      </c>
      <c r="E2213">
        <f t="shared" si="531"/>
        <v>2001</v>
      </c>
      <c r="F2213" s="15"/>
      <c r="G2213" s="16">
        <f t="shared" si="521"/>
        <v>0.38008333333333244</v>
      </c>
      <c r="H2213" s="16">
        <f t="shared" si="522"/>
        <v>0.1035833333333338</v>
      </c>
      <c r="I2213" s="16">
        <f t="shared" si="523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4"/>
        <v>2.8984166666666673</v>
      </c>
      <c r="N2213" s="9">
        <f t="shared" si="525"/>
        <v>3.2784999999999997</v>
      </c>
      <c r="O2213" s="9">
        <f t="shared" si="526"/>
        <v>3.3820833333333336</v>
      </c>
      <c r="P2213" s="9">
        <f t="shared" si="527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x14ac:dyDescent="0.2">
      <c r="A2214">
        <f t="shared" si="528"/>
        <v>2</v>
      </c>
      <c r="B2214">
        <f t="shared" si="529"/>
        <v>10</v>
      </c>
      <c r="C2214" s="1">
        <v>37180</v>
      </c>
      <c r="D2214">
        <f t="shared" si="530"/>
        <v>10</v>
      </c>
      <c r="E2214">
        <f t="shared" si="531"/>
        <v>2001</v>
      </c>
      <c r="F2214" s="15"/>
      <c r="G2214" s="16">
        <f t="shared" si="521"/>
        <v>0.35074999999999878</v>
      </c>
      <c r="H2214" s="16">
        <f t="shared" si="522"/>
        <v>8.7750000000001105E-2</v>
      </c>
      <c r="I2214" s="16">
        <f t="shared" si="523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4"/>
        <v>3.0530000000000004</v>
      </c>
      <c r="N2214" s="9">
        <f t="shared" si="525"/>
        <v>3.4037499999999992</v>
      </c>
      <c r="O2214" s="9">
        <f t="shared" si="526"/>
        <v>3.4915000000000003</v>
      </c>
      <c r="P2214" s="9">
        <f t="shared" si="527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x14ac:dyDescent="0.2">
      <c r="A2215">
        <f t="shared" si="528"/>
        <v>3</v>
      </c>
      <c r="B2215">
        <f t="shared" si="529"/>
        <v>10</v>
      </c>
      <c r="C2215" s="1">
        <v>37181</v>
      </c>
      <c r="D2215">
        <f t="shared" si="530"/>
        <v>10</v>
      </c>
      <c r="E2215">
        <f t="shared" si="531"/>
        <v>2001</v>
      </c>
      <c r="F2215" s="15"/>
      <c r="G2215" s="16">
        <f t="shared" si="521"/>
        <v>0.38433333333333364</v>
      </c>
      <c r="H2215" s="16">
        <f t="shared" si="522"/>
        <v>8.7750000000000217E-2</v>
      </c>
      <c r="I2215" s="16">
        <f t="shared" si="523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4"/>
        <v>2.9594166666666664</v>
      </c>
      <c r="N2215" s="9">
        <f t="shared" si="525"/>
        <v>3.34375</v>
      </c>
      <c r="O2215" s="9">
        <f t="shared" si="526"/>
        <v>3.4315000000000002</v>
      </c>
      <c r="P2215" s="9">
        <f t="shared" si="527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x14ac:dyDescent="0.2">
      <c r="A2216">
        <f t="shared" si="528"/>
        <v>4</v>
      </c>
      <c r="B2216">
        <f t="shared" si="529"/>
        <v>10</v>
      </c>
      <c r="C2216" s="1">
        <v>37182</v>
      </c>
      <c r="D2216">
        <f t="shared" si="530"/>
        <v>10</v>
      </c>
      <c r="E2216">
        <f t="shared" si="531"/>
        <v>2001</v>
      </c>
      <c r="F2216" s="15"/>
      <c r="G2216" s="16">
        <f t="shared" si="521"/>
        <v>0.38333333333333286</v>
      </c>
      <c r="H2216" s="16">
        <f t="shared" si="522"/>
        <v>9.0583333333334348E-2</v>
      </c>
      <c r="I2216" s="16">
        <f t="shared" si="523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4"/>
        <v>3.0559166666666666</v>
      </c>
      <c r="N2216" s="9">
        <f t="shared" si="525"/>
        <v>3.4392499999999995</v>
      </c>
      <c r="O2216" s="9">
        <f t="shared" si="526"/>
        <v>3.5298333333333338</v>
      </c>
      <c r="P2216" s="9">
        <f t="shared" si="527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x14ac:dyDescent="0.2">
      <c r="A2217">
        <f t="shared" si="528"/>
        <v>5</v>
      </c>
      <c r="B2217">
        <f t="shared" si="529"/>
        <v>10</v>
      </c>
      <c r="C2217" s="1">
        <v>37183</v>
      </c>
      <c r="D2217">
        <f t="shared" si="530"/>
        <v>10</v>
      </c>
      <c r="E2217">
        <f t="shared" si="531"/>
        <v>2001</v>
      </c>
      <c r="F2217" s="15"/>
      <c r="G2217" s="16">
        <f t="shared" si="521"/>
        <v>0.34750000000000014</v>
      </c>
      <c r="H2217" s="16">
        <f t="shared" si="522"/>
        <v>8.2250000000000156E-2</v>
      </c>
      <c r="I2217" s="16">
        <f t="shared" si="523"/>
        <v>0.4297500000000003</v>
      </c>
      <c r="J2217" s="7">
        <f>VLOOKUP(C2217,'Nymex hist.'!A:B,2,0)</f>
        <v>2.681</v>
      </c>
      <c r="K2217" s="7"/>
      <c r="L2217" s="7"/>
      <c r="M2217" s="9">
        <f t="shared" si="524"/>
        <v>3.2013333333333329</v>
      </c>
      <c r="N2217" s="9">
        <f t="shared" si="525"/>
        <v>3.5488333333333331</v>
      </c>
      <c r="O2217" s="9">
        <f t="shared" si="526"/>
        <v>3.6310833333333332</v>
      </c>
      <c r="P2217" s="9">
        <f t="shared" si="527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x14ac:dyDescent="0.2">
      <c r="A2218">
        <f t="shared" si="528"/>
        <v>1</v>
      </c>
      <c r="B2218">
        <f t="shared" si="529"/>
        <v>10</v>
      </c>
      <c r="C2218" s="1">
        <v>37186</v>
      </c>
      <c r="D2218">
        <f t="shared" si="530"/>
        <v>10</v>
      </c>
      <c r="E2218">
        <f t="shared" si="531"/>
        <v>2001</v>
      </c>
      <c r="F2218" s="15"/>
      <c r="G2218" s="16">
        <f t="shared" si="521"/>
        <v>0.32916666666666616</v>
      </c>
      <c r="H2218" s="16">
        <f t="shared" si="522"/>
        <v>7.6249999999999929E-2</v>
      </c>
      <c r="I2218" s="16">
        <f t="shared" si="523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4"/>
        <v>3.2742500000000003</v>
      </c>
      <c r="N2218" s="9">
        <f t="shared" si="525"/>
        <v>3.6034166666666665</v>
      </c>
      <c r="O2218" s="9">
        <f t="shared" si="526"/>
        <v>3.6796666666666664</v>
      </c>
      <c r="P2218" s="9">
        <f t="shared" si="527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x14ac:dyDescent="0.2">
      <c r="A2219">
        <f t="shared" si="528"/>
        <v>2</v>
      </c>
      <c r="B2219">
        <f t="shared" si="529"/>
        <v>10</v>
      </c>
      <c r="C2219" s="1">
        <v>37187</v>
      </c>
      <c r="D2219">
        <f t="shared" si="530"/>
        <v>10</v>
      </c>
      <c r="E2219">
        <f t="shared" si="531"/>
        <v>2001</v>
      </c>
      <c r="F2219" s="15"/>
      <c r="G2219" s="16">
        <f t="shared" si="521"/>
        <v>0.37399999999999967</v>
      </c>
      <c r="H2219" s="16">
        <f t="shared" si="522"/>
        <v>9.6333333333332938E-2</v>
      </c>
      <c r="I2219" s="16">
        <f t="shared" si="523"/>
        <v>0.4703333333333326</v>
      </c>
      <c r="J2219" s="7">
        <f>VLOOKUP(C2219,'Nymex hist.'!A:B,2,0)</f>
        <v>2.681</v>
      </c>
      <c r="K2219" s="7"/>
      <c r="L2219" s="7"/>
      <c r="M2219" s="9">
        <f t="shared" si="524"/>
        <v>3.1547500000000004</v>
      </c>
      <c r="N2219" s="9">
        <f t="shared" si="525"/>
        <v>3.5287500000000001</v>
      </c>
      <c r="O2219" s="9">
        <f t="shared" si="526"/>
        <v>3.625083333333333</v>
      </c>
      <c r="P2219" s="9">
        <f t="shared" si="527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x14ac:dyDescent="0.2">
      <c r="A2220">
        <f t="shared" si="528"/>
        <v>3</v>
      </c>
      <c r="B2220">
        <f t="shared" si="529"/>
        <v>10</v>
      </c>
      <c r="C2220" s="1">
        <v>37188</v>
      </c>
      <c r="D2220">
        <f t="shared" si="530"/>
        <v>10</v>
      </c>
      <c r="E2220">
        <f t="shared" si="531"/>
        <v>2001</v>
      </c>
      <c r="F2220" s="15"/>
      <c r="G2220" s="16">
        <f t="shared" si="521"/>
        <v>0.33966666666666567</v>
      </c>
      <c r="H2220" s="16">
        <f t="shared" si="522"/>
        <v>9.4999999999999751E-2</v>
      </c>
      <c r="I2220" s="16">
        <f t="shared" si="523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4"/>
        <v>3.3214166666666678</v>
      </c>
      <c r="N2220" s="9">
        <f t="shared" si="525"/>
        <v>3.6610833333333335</v>
      </c>
      <c r="O2220" s="9">
        <f t="shared" si="526"/>
        <v>3.7560833333333332</v>
      </c>
      <c r="P2220" s="9">
        <f t="shared" si="527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x14ac:dyDescent="0.2">
      <c r="A2221">
        <f t="shared" si="528"/>
        <v>4</v>
      </c>
      <c r="B2221">
        <f t="shared" si="529"/>
        <v>10</v>
      </c>
      <c r="C2221" s="1">
        <v>37189</v>
      </c>
      <c r="D2221">
        <f t="shared" si="530"/>
        <v>10</v>
      </c>
      <c r="E2221">
        <f t="shared" si="531"/>
        <v>2001</v>
      </c>
      <c r="F2221" s="15"/>
      <c r="G2221" s="16">
        <f t="shared" si="521"/>
        <v>0.31891666666666652</v>
      </c>
      <c r="H2221" s="16">
        <f t="shared" si="522"/>
        <v>0.11975000000000113</v>
      </c>
      <c r="I2221" s="16">
        <f t="shared" si="523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4"/>
        <v>3.2556666666666665</v>
      </c>
      <c r="N2221" s="9">
        <f t="shared" si="525"/>
        <v>3.574583333333333</v>
      </c>
      <c r="O2221" s="9">
        <f t="shared" si="526"/>
        <v>3.6943333333333341</v>
      </c>
      <c r="P2221" s="9">
        <f t="shared" si="527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x14ac:dyDescent="0.2">
      <c r="A2222">
        <f t="shared" si="528"/>
        <v>5</v>
      </c>
      <c r="B2222">
        <f t="shared" si="529"/>
        <v>10</v>
      </c>
      <c r="C2222" s="1">
        <v>37190</v>
      </c>
      <c r="D2222">
        <f t="shared" si="530"/>
        <v>10</v>
      </c>
      <c r="E2222">
        <f t="shared" si="531"/>
        <v>2001</v>
      </c>
      <c r="F2222" s="15"/>
      <c r="G2222" s="16">
        <f t="shared" si="521"/>
        <v>0.28525</v>
      </c>
      <c r="H2222" s="16">
        <f t="shared" si="522"/>
        <v>0.11975000000000025</v>
      </c>
      <c r="I2222" s="16">
        <f t="shared" si="523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4"/>
        <v>3.2993333333333328</v>
      </c>
      <c r="N2222" s="9">
        <f t="shared" si="525"/>
        <v>3.5845833333333328</v>
      </c>
      <c r="O2222" s="9">
        <f t="shared" si="526"/>
        <v>3.704333333333333</v>
      </c>
      <c r="P2222" s="9">
        <f t="shared" si="527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x14ac:dyDescent="0.2">
      <c r="A2223">
        <f t="shared" si="528"/>
        <v>1</v>
      </c>
      <c r="B2223">
        <f t="shared" si="529"/>
        <v>10</v>
      </c>
      <c r="C2223" s="1">
        <v>37193</v>
      </c>
      <c r="D2223">
        <f t="shared" si="530"/>
        <v>10</v>
      </c>
      <c r="E2223">
        <f t="shared" si="531"/>
        <v>2001</v>
      </c>
      <c r="F2223" s="15"/>
      <c r="G2223" s="16">
        <f t="shared" si="521"/>
        <v>0.26516666666666477</v>
      </c>
      <c r="H2223" s="16">
        <f t="shared" si="522"/>
        <v>0.11575000000000024</v>
      </c>
      <c r="I2223" s="16">
        <f t="shared" si="523"/>
        <v>0.38091666666666502</v>
      </c>
      <c r="J2223" s="7">
        <f>VLOOKUP(C2223,'Nymex hist.'!A:B,2,0)</f>
        <v>3.202</v>
      </c>
      <c r="K2223" s="7"/>
      <c r="L2223" s="7"/>
      <c r="M2223" s="9">
        <f t="shared" si="524"/>
        <v>3.4394166666666677</v>
      </c>
      <c r="N2223" s="9">
        <f t="shared" si="525"/>
        <v>3.7045833333333325</v>
      </c>
      <c r="O2223" s="9">
        <f t="shared" si="526"/>
        <v>3.8203333333333327</v>
      </c>
      <c r="P2223" s="9">
        <f t="shared" si="527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x14ac:dyDescent="0.2">
      <c r="A2224">
        <f t="shared" si="528"/>
        <v>2</v>
      </c>
      <c r="B2224">
        <f t="shared" si="529"/>
        <v>10</v>
      </c>
      <c r="C2224" s="1">
        <v>37194</v>
      </c>
      <c r="D2224">
        <f t="shared" si="530"/>
        <v>10</v>
      </c>
      <c r="E2224">
        <f t="shared" si="531"/>
        <v>2001</v>
      </c>
      <c r="F2224" s="15"/>
      <c r="G2224" s="16">
        <f t="shared" si="521"/>
        <v>0.32766666666666699</v>
      </c>
      <c r="H2224" s="16">
        <f t="shared" si="522"/>
        <v>0.14383333333333326</v>
      </c>
      <c r="I2224" s="16">
        <f t="shared" si="523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4"/>
        <v>3.3439166666666669</v>
      </c>
      <c r="N2224" s="9">
        <f t="shared" si="525"/>
        <v>3.6715833333333339</v>
      </c>
      <c r="O2224" s="9">
        <f t="shared" si="526"/>
        <v>3.8154166666666671</v>
      </c>
      <c r="P2224" s="9">
        <f t="shared" si="527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x14ac:dyDescent="0.2">
      <c r="A2225">
        <f t="shared" si="528"/>
        <v>3</v>
      </c>
      <c r="B2225">
        <f t="shared" si="529"/>
        <v>10</v>
      </c>
      <c r="C2225" s="1">
        <v>37195</v>
      </c>
      <c r="D2225">
        <f t="shared" si="530"/>
        <v>10</v>
      </c>
      <c r="E2225">
        <f t="shared" si="531"/>
        <v>2001</v>
      </c>
      <c r="F2225" s="15"/>
      <c r="G2225" s="16">
        <f t="shared" si="521"/>
        <v>0.31716666666666571</v>
      </c>
      <c r="H2225" s="16">
        <f t="shared" si="522"/>
        <v>0.13925000000000143</v>
      </c>
      <c r="I2225" s="16">
        <f t="shared" si="523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4"/>
        <v>3.4256666666666664</v>
      </c>
      <c r="N2225" s="9">
        <f t="shared" si="525"/>
        <v>3.7428333333333321</v>
      </c>
      <c r="O2225" s="9">
        <f t="shared" si="526"/>
        <v>3.8820833333333336</v>
      </c>
      <c r="P2225" s="9">
        <f t="shared" si="527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x14ac:dyDescent="0.2">
      <c r="A2226">
        <f t="shared" si="528"/>
        <v>4</v>
      </c>
      <c r="B2226">
        <f t="shared" si="529"/>
        <v>11</v>
      </c>
      <c r="C2226" s="1">
        <v>37196</v>
      </c>
      <c r="D2226">
        <f t="shared" si="530"/>
        <v>11</v>
      </c>
      <c r="E2226">
        <f t="shared" si="531"/>
        <v>2001</v>
      </c>
      <c r="F2226" s="15"/>
      <c r="G2226" s="16">
        <f t="shared" si="521"/>
        <v>0.33091666666666608</v>
      </c>
      <c r="H2226" s="16">
        <f t="shared" si="522"/>
        <v>0.14075000000000015</v>
      </c>
      <c r="I2226" s="16">
        <f t="shared" si="523"/>
        <v>0.47166666666666623</v>
      </c>
      <c r="J2226" s="7">
        <f>VLOOKUP(C2226,'Nymex hist.'!A:B,2,0)</f>
        <v>3.29</v>
      </c>
      <c r="K2226" s="7"/>
      <c r="L2226" s="7"/>
      <c r="M2226" s="9">
        <f t="shared" si="524"/>
        <v>3.421416666666667</v>
      </c>
      <c r="N2226" s="9">
        <f t="shared" si="525"/>
        <v>3.7523333333333331</v>
      </c>
      <c r="O2226" s="9">
        <f t="shared" si="526"/>
        <v>3.8930833333333332</v>
      </c>
      <c r="P2226" s="9">
        <f t="shared" si="527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x14ac:dyDescent="0.2">
      <c r="A2227">
        <f t="shared" si="528"/>
        <v>5</v>
      </c>
      <c r="B2227">
        <f t="shared" si="529"/>
        <v>11</v>
      </c>
      <c r="C2227" s="1">
        <v>37197</v>
      </c>
      <c r="D2227">
        <f t="shared" si="530"/>
        <v>11</v>
      </c>
      <c r="E2227">
        <f t="shared" si="531"/>
        <v>2001</v>
      </c>
      <c r="F2227" s="15"/>
      <c r="G2227" s="16">
        <f t="shared" si="521"/>
        <v>0.34058333333333257</v>
      </c>
      <c r="H2227" s="16">
        <f t="shared" si="522"/>
        <v>0.14466666666666628</v>
      </c>
      <c r="I2227" s="16">
        <f t="shared" si="523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4"/>
        <v>3.3887500000000004</v>
      </c>
      <c r="N2227" s="9">
        <f t="shared" si="525"/>
        <v>3.7293333333333329</v>
      </c>
      <c r="O2227" s="9">
        <f t="shared" si="526"/>
        <v>3.8739999999999992</v>
      </c>
      <c r="P2227" s="9">
        <f t="shared" si="527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x14ac:dyDescent="0.2">
      <c r="A2228">
        <f t="shared" si="528"/>
        <v>1</v>
      </c>
      <c r="B2228">
        <f t="shared" si="529"/>
        <v>11</v>
      </c>
      <c r="C2228" s="1">
        <v>37200</v>
      </c>
      <c r="D2228">
        <f t="shared" si="530"/>
        <v>11</v>
      </c>
      <c r="E2228">
        <f t="shared" si="531"/>
        <v>2001</v>
      </c>
      <c r="F2228" s="15"/>
      <c r="G2228" s="16">
        <f t="shared" si="521"/>
        <v>0.40150000000000041</v>
      </c>
      <c r="H2228" s="16">
        <f t="shared" si="522"/>
        <v>0.16566666666666663</v>
      </c>
      <c r="I2228" s="16">
        <f t="shared" si="523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4"/>
        <v>3.1545833333333331</v>
      </c>
      <c r="N2228" s="9">
        <f t="shared" si="525"/>
        <v>3.5560833333333335</v>
      </c>
      <c r="O2228" s="9">
        <f t="shared" si="526"/>
        <v>3.7217500000000001</v>
      </c>
      <c r="P2228" s="9">
        <f t="shared" si="527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x14ac:dyDescent="0.2">
      <c r="A2229">
        <f t="shared" si="528"/>
        <v>2</v>
      </c>
      <c r="B2229">
        <f t="shared" si="529"/>
        <v>11</v>
      </c>
      <c r="C2229" s="1">
        <v>37201</v>
      </c>
      <c r="D2229">
        <f t="shared" si="530"/>
        <v>11</v>
      </c>
      <c r="E2229">
        <f t="shared" si="531"/>
        <v>2001</v>
      </c>
      <c r="F2229" s="15"/>
      <c r="G2229" s="16">
        <f t="shared" si="521"/>
        <v>0.45500000000000096</v>
      </c>
      <c r="H2229" s="16">
        <f t="shared" si="522"/>
        <v>0.19083333333333297</v>
      </c>
      <c r="I2229" s="16">
        <f t="shared" si="523"/>
        <v>0.64583333333333393</v>
      </c>
      <c r="J2229" s="7">
        <f>VLOOKUP(C2229,'Nymex hist.'!A:B,2,0)</f>
        <v>2.88</v>
      </c>
      <c r="K2229" s="7"/>
      <c r="L2229" s="7"/>
      <c r="M2229" s="9">
        <f t="shared" si="524"/>
        <v>3.1409166666666661</v>
      </c>
      <c r="N2229" s="9">
        <f t="shared" si="525"/>
        <v>3.5959166666666671</v>
      </c>
      <c r="O2229" s="9">
        <f t="shared" si="526"/>
        <v>3.7867500000000001</v>
      </c>
      <c r="P2229" s="9">
        <f t="shared" si="527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x14ac:dyDescent="0.2">
      <c r="A2230">
        <f t="shared" si="528"/>
        <v>3</v>
      </c>
      <c r="B2230">
        <f t="shared" si="529"/>
        <v>11</v>
      </c>
      <c r="C2230" s="1">
        <v>37202</v>
      </c>
      <c r="D2230">
        <f t="shared" si="530"/>
        <v>11</v>
      </c>
      <c r="E2230">
        <f t="shared" si="531"/>
        <v>2001</v>
      </c>
      <c r="F2230" s="15"/>
      <c r="G2230" s="16">
        <f t="shared" si="521"/>
        <v>0.44916666666666671</v>
      </c>
      <c r="H2230" s="16">
        <f t="shared" si="522"/>
        <v>0.19033333333333236</v>
      </c>
      <c r="I2230" s="16">
        <f t="shared" si="523"/>
        <v>0.63949999999999907</v>
      </c>
      <c r="J2230" s="7">
        <f>VLOOKUP(C2230,'Nymex hist.'!A:B,2,0)</f>
        <v>2.87</v>
      </c>
      <c r="K2230" s="7"/>
      <c r="L2230" s="7"/>
      <c r="M2230" s="9">
        <f t="shared" si="524"/>
        <v>3.1392500000000001</v>
      </c>
      <c r="N2230" s="9">
        <f t="shared" si="525"/>
        <v>3.5884166666666668</v>
      </c>
      <c r="O2230" s="9">
        <f t="shared" si="526"/>
        <v>3.7787499999999992</v>
      </c>
      <c r="P2230" s="9">
        <f t="shared" si="527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x14ac:dyDescent="0.2">
      <c r="A2231">
        <f t="shared" si="528"/>
        <v>4</v>
      </c>
      <c r="B2231">
        <f t="shared" si="529"/>
        <v>11</v>
      </c>
      <c r="C2231" s="1">
        <v>37203</v>
      </c>
      <c r="D2231">
        <f t="shared" si="530"/>
        <v>11</v>
      </c>
      <c r="E2231">
        <f t="shared" si="531"/>
        <v>2001</v>
      </c>
      <c r="F2231" s="15"/>
      <c r="G2231" s="16">
        <f t="shared" si="521"/>
        <v>0.45408333333333228</v>
      </c>
      <c r="H2231" s="16">
        <f t="shared" si="522"/>
        <v>0.18316666666666759</v>
      </c>
      <c r="I2231" s="16">
        <f t="shared" si="523"/>
        <v>0.63724999999999987</v>
      </c>
      <c r="J2231" s="7">
        <f>VLOOKUP(C2231,'Nymex hist.'!A:B,2,0)</f>
        <v>2.96</v>
      </c>
      <c r="K2231" s="7"/>
      <c r="L2231" s="7"/>
      <c r="M2231" s="9">
        <f t="shared" si="524"/>
        <v>3.2223333333333337</v>
      </c>
      <c r="N2231" s="9">
        <f t="shared" si="525"/>
        <v>3.676416666666666</v>
      </c>
      <c r="O2231" s="9">
        <f t="shared" si="526"/>
        <v>3.8595833333333336</v>
      </c>
      <c r="P2231" s="9">
        <f t="shared" si="527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x14ac:dyDescent="0.2">
      <c r="A2232">
        <f t="shared" si="528"/>
        <v>5</v>
      </c>
      <c r="B2232">
        <f t="shared" si="529"/>
        <v>11</v>
      </c>
      <c r="C2232" s="1">
        <v>37204</v>
      </c>
      <c r="D2232">
        <f t="shared" si="530"/>
        <v>11</v>
      </c>
      <c r="E2232">
        <f t="shared" si="531"/>
        <v>2001</v>
      </c>
      <c r="F2232" s="15"/>
      <c r="G2232" s="16">
        <f t="shared" si="521"/>
        <v>0.48958333333333393</v>
      </c>
      <c r="H2232" s="16">
        <f t="shared" si="522"/>
        <v>0.22716666666666585</v>
      </c>
      <c r="I2232" s="16">
        <f t="shared" si="523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4"/>
        <v>3.2238333333333333</v>
      </c>
      <c r="N2232" s="9">
        <f t="shared" si="525"/>
        <v>3.7134166666666673</v>
      </c>
      <c r="O2232" s="9">
        <f t="shared" si="526"/>
        <v>3.9405833333333331</v>
      </c>
      <c r="P2232" s="9">
        <f t="shared" si="527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x14ac:dyDescent="0.2">
      <c r="A2233">
        <f t="shared" si="528"/>
        <v>1</v>
      </c>
      <c r="B2233">
        <f t="shared" si="529"/>
        <v>11</v>
      </c>
      <c r="C2233" s="1">
        <v>37207</v>
      </c>
      <c r="D2233">
        <f t="shared" si="530"/>
        <v>11</v>
      </c>
      <c r="E2233">
        <f t="shared" si="531"/>
        <v>2001</v>
      </c>
      <c r="F2233" s="15"/>
      <c r="G2233" s="16">
        <f t="shared" si="521"/>
        <v>0.51258333333333317</v>
      </c>
      <c r="H2233" s="16">
        <f t="shared" si="522"/>
        <v>0.22049999999999992</v>
      </c>
      <c r="I2233" s="16">
        <f t="shared" si="523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4"/>
        <v>3.0826666666666669</v>
      </c>
      <c r="N2233" s="9">
        <f t="shared" si="525"/>
        <v>3.5952500000000001</v>
      </c>
      <c r="O2233" s="9">
        <f t="shared" si="526"/>
        <v>3.81575</v>
      </c>
      <c r="P2233" s="9">
        <f t="shared" si="527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x14ac:dyDescent="0.2">
      <c r="A2234">
        <f t="shared" si="528"/>
        <v>2</v>
      </c>
      <c r="B2234">
        <f t="shared" si="529"/>
        <v>11</v>
      </c>
      <c r="C2234" s="1">
        <v>37208</v>
      </c>
      <c r="D2234">
        <f t="shared" si="530"/>
        <v>11</v>
      </c>
      <c r="E2234">
        <f t="shared" si="531"/>
        <v>2001</v>
      </c>
      <c r="F2234" s="15"/>
      <c r="G2234" s="16">
        <f t="shared" si="521"/>
        <v>0.47575000000000056</v>
      </c>
      <c r="H2234" s="16">
        <f t="shared" si="522"/>
        <v>0.20049999999999946</v>
      </c>
      <c r="I2234" s="16">
        <f t="shared" si="523"/>
        <v>0.67625000000000002</v>
      </c>
      <c r="J2234" s="7">
        <f>VLOOKUP(C2234,'Nymex hist.'!A:B,2,0)</f>
        <v>2.798</v>
      </c>
      <c r="K2234" s="7"/>
      <c r="L2234" s="7"/>
      <c r="M2234" s="9">
        <f t="shared" si="524"/>
        <v>3.149083333333333</v>
      </c>
      <c r="N2234" s="9">
        <f t="shared" si="525"/>
        <v>3.6248333333333336</v>
      </c>
      <c r="O2234" s="9">
        <f t="shared" si="526"/>
        <v>3.825333333333333</v>
      </c>
      <c r="P2234" s="9">
        <f t="shared" si="527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x14ac:dyDescent="0.2">
      <c r="A2235">
        <f t="shared" si="528"/>
        <v>3</v>
      </c>
      <c r="B2235">
        <f t="shared" si="529"/>
        <v>11</v>
      </c>
      <c r="C2235" s="1">
        <v>37209</v>
      </c>
      <c r="D2235">
        <f t="shared" si="530"/>
        <v>11</v>
      </c>
      <c r="E2235">
        <f t="shared" si="531"/>
        <v>2001</v>
      </c>
      <c r="F2235" s="15"/>
      <c r="G2235" s="16">
        <f t="shared" si="521"/>
        <v>0.48991666666666722</v>
      </c>
      <c r="H2235" s="16">
        <f t="shared" si="522"/>
        <v>0.20349999999999913</v>
      </c>
      <c r="I2235" s="16">
        <f t="shared" si="523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4"/>
        <v>3.0689166666666665</v>
      </c>
      <c r="N2235" s="9">
        <f t="shared" si="525"/>
        <v>3.5588333333333337</v>
      </c>
      <c r="O2235" s="9">
        <f t="shared" si="526"/>
        <v>3.7623333333333329</v>
      </c>
      <c r="P2235" s="9">
        <f t="shared" si="527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x14ac:dyDescent="0.2">
      <c r="A2236">
        <f t="shared" si="528"/>
        <v>4</v>
      </c>
      <c r="B2236">
        <f t="shared" si="529"/>
        <v>11</v>
      </c>
      <c r="C2236" s="1">
        <v>37210</v>
      </c>
      <c r="D2236">
        <f t="shared" si="530"/>
        <v>11</v>
      </c>
      <c r="E2236">
        <f t="shared" si="531"/>
        <v>2001</v>
      </c>
      <c r="F2236" s="15"/>
      <c r="G2236" s="16">
        <f t="shared" si="521"/>
        <v>0.49349999999999961</v>
      </c>
      <c r="H2236" s="16">
        <f t="shared" si="522"/>
        <v>0.19966666666666688</v>
      </c>
      <c r="I2236" s="16">
        <f t="shared" si="523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4"/>
        <v>2.971166666666667</v>
      </c>
      <c r="N2236" s="9">
        <f t="shared" si="525"/>
        <v>3.4646666666666666</v>
      </c>
      <c r="O2236" s="9">
        <f t="shared" si="526"/>
        <v>3.6643333333333334</v>
      </c>
      <c r="P2236" s="9">
        <f t="shared" si="527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x14ac:dyDescent="0.2">
      <c r="A2237">
        <f t="shared" si="528"/>
        <v>5</v>
      </c>
      <c r="B2237">
        <f t="shared" si="529"/>
        <v>11</v>
      </c>
      <c r="C2237" s="1">
        <v>37211</v>
      </c>
      <c r="D2237">
        <f t="shared" si="530"/>
        <v>11</v>
      </c>
      <c r="E2237">
        <f t="shared" si="531"/>
        <v>2001</v>
      </c>
      <c r="F2237" s="15"/>
      <c r="G2237" s="16">
        <f t="shared" si="521"/>
        <v>0.46399999999999997</v>
      </c>
      <c r="H2237" s="16">
        <f t="shared" si="522"/>
        <v>0.17225000000000001</v>
      </c>
      <c r="I2237" s="16">
        <f t="shared" si="523"/>
        <v>0.63624999999999998</v>
      </c>
      <c r="J2237" s="7">
        <f>VLOOKUP(C2237,'Nymex hist.'!A:B,2,0)</f>
        <v>2.637</v>
      </c>
      <c r="K2237" s="7"/>
      <c r="L2237" s="7"/>
      <c r="M2237" s="9">
        <f t="shared" si="524"/>
        <v>3.0364166666666663</v>
      </c>
      <c r="N2237" s="9">
        <f t="shared" si="525"/>
        <v>3.5004166666666663</v>
      </c>
      <c r="O2237" s="9">
        <f t="shared" si="526"/>
        <v>3.6726666666666663</v>
      </c>
      <c r="P2237" s="9">
        <f t="shared" si="527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x14ac:dyDescent="0.2">
      <c r="A2238">
        <f t="shared" si="528"/>
        <v>1</v>
      </c>
      <c r="B2238">
        <f t="shared" si="529"/>
        <v>11</v>
      </c>
      <c r="C2238" s="1">
        <v>37214</v>
      </c>
      <c r="D2238">
        <f t="shared" si="530"/>
        <v>11</v>
      </c>
      <c r="E2238">
        <f t="shared" si="531"/>
        <v>2001</v>
      </c>
      <c r="F2238" s="15"/>
      <c r="G2238" s="16">
        <f t="shared" si="521"/>
        <v>0.40975000000000028</v>
      </c>
      <c r="H2238" s="16">
        <f t="shared" si="522"/>
        <v>0.13475000000000037</v>
      </c>
      <c r="I2238" s="16">
        <f t="shared" si="523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4"/>
        <v>3.1559166666666663</v>
      </c>
      <c r="N2238" s="9">
        <f t="shared" si="525"/>
        <v>3.5656666666666665</v>
      </c>
      <c r="O2238" s="9">
        <f t="shared" si="526"/>
        <v>3.7004166666666669</v>
      </c>
      <c r="P2238" s="9">
        <f t="shared" si="527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x14ac:dyDescent="0.2">
      <c r="A2239">
        <f t="shared" si="528"/>
        <v>2</v>
      </c>
      <c r="B2239">
        <f t="shared" si="529"/>
        <v>11</v>
      </c>
      <c r="C2239" s="1">
        <v>37215</v>
      </c>
      <c r="D2239">
        <f t="shared" si="530"/>
        <v>11</v>
      </c>
      <c r="E2239">
        <f t="shared" si="531"/>
        <v>2001</v>
      </c>
      <c r="F2239" s="15"/>
      <c r="G2239" s="16">
        <f t="shared" si="521"/>
        <v>0.37424999999999997</v>
      </c>
      <c r="H2239" s="16">
        <f t="shared" si="522"/>
        <v>0.11666666666666714</v>
      </c>
      <c r="I2239" s="16">
        <f t="shared" si="523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4"/>
        <v>3.1774999999999998</v>
      </c>
      <c r="N2239" s="9">
        <f t="shared" si="525"/>
        <v>3.5517499999999997</v>
      </c>
      <c r="O2239" s="9">
        <f t="shared" si="526"/>
        <v>3.6684166666666669</v>
      </c>
      <c r="P2239" s="9">
        <f t="shared" si="527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x14ac:dyDescent="0.2">
      <c r="A2240">
        <f t="shared" si="528"/>
        <v>3</v>
      </c>
      <c r="B2240">
        <f t="shared" si="529"/>
        <v>11</v>
      </c>
      <c r="C2240" s="1">
        <v>37216</v>
      </c>
      <c r="D2240">
        <f t="shared" si="530"/>
        <v>11</v>
      </c>
      <c r="E2240">
        <f t="shared" si="531"/>
        <v>2001</v>
      </c>
      <c r="F2240" s="15"/>
      <c r="G2240" s="16">
        <f t="shared" si="521"/>
        <v>0.32250000000000023</v>
      </c>
      <c r="H2240" s="16">
        <f t="shared" si="522"/>
        <v>8.7083333333333623E-2</v>
      </c>
      <c r="I2240" s="16">
        <f t="shared" si="523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4"/>
        <v>3.0939166666666664</v>
      </c>
      <c r="N2240" s="9">
        <f t="shared" si="525"/>
        <v>3.4164166666666667</v>
      </c>
      <c r="O2240" s="9">
        <f t="shared" si="526"/>
        <v>3.5035000000000003</v>
      </c>
      <c r="P2240" s="9">
        <f t="shared" si="527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x14ac:dyDescent="0.2">
      <c r="A2241">
        <f t="shared" si="528"/>
        <v>1</v>
      </c>
      <c r="B2241">
        <f t="shared" si="529"/>
        <v>11</v>
      </c>
      <c r="C2241" s="1">
        <v>37221</v>
      </c>
      <c r="D2241">
        <f t="shared" si="530"/>
        <v>11</v>
      </c>
      <c r="E2241">
        <f t="shared" si="531"/>
        <v>2001</v>
      </c>
      <c r="F2241" s="15"/>
      <c r="G2241" s="16">
        <f t="shared" si="521"/>
        <v>0.31208333333333327</v>
      </c>
      <c r="H2241" s="16">
        <f t="shared" si="522"/>
        <v>9.2666666666666675E-2</v>
      </c>
      <c r="I2241" s="16">
        <f t="shared" si="523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4"/>
        <v>3.0265833333333334</v>
      </c>
      <c r="N2241" s="9">
        <f t="shared" si="525"/>
        <v>3.3386666666666667</v>
      </c>
      <c r="O2241" s="9">
        <f t="shared" si="526"/>
        <v>3.4313333333333333</v>
      </c>
      <c r="P2241" s="9">
        <f t="shared" si="527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x14ac:dyDescent="0.2">
      <c r="A2242">
        <f t="shared" si="528"/>
        <v>2</v>
      </c>
      <c r="B2242">
        <f t="shared" si="529"/>
        <v>11</v>
      </c>
      <c r="C2242" s="1">
        <v>37222</v>
      </c>
      <c r="D2242">
        <f t="shared" si="530"/>
        <v>11</v>
      </c>
      <c r="E2242">
        <f t="shared" si="531"/>
        <v>2001</v>
      </c>
      <c r="F2242" s="15"/>
      <c r="G2242" s="16">
        <f t="shared" si="521"/>
        <v>0.3152500000000007</v>
      </c>
      <c r="H2242" s="16">
        <f t="shared" si="522"/>
        <v>9.8249999999999726E-2</v>
      </c>
      <c r="I2242" s="16">
        <f t="shared" si="523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4"/>
        <v>3.057833333333333</v>
      </c>
      <c r="N2242" s="9">
        <f t="shared" si="525"/>
        <v>3.3730833333333337</v>
      </c>
      <c r="O2242" s="9">
        <f t="shared" si="526"/>
        <v>3.4713333333333334</v>
      </c>
      <c r="P2242" s="9">
        <f t="shared" si="527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x14ac:dyDescent="0.2">
      <c r="A2243">
        <f t="shared" si="528"/>
        <v>3</v>
      </c>
      <c r="B2243">
        <f t="shared" si="529"/>
        <v>11</v>
      </c>
      <c r="C2243" s="1">
        <v>37223</v>
      </c>
      <c r="D2243">
        <f t="shared" si="530"/>
        <v>11</v>
      </c>
      <c r="E2243">
        <f t="shared" si="531"/>
        <v>2001</v>
      </c>
      <c r="F2243" s="15"/>
      <c r="G2243" s="16">
        <f t="shared" si="521"/>
        <v>0.36983333333333279</v>
      </c>
      <c r="H2243" s="16">
        <f t="shared" si="522"/>
        <v>0.11008333333333287</v>
      </c>
      <c r="I2243" s="16">
        <f t="shared" si="523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4"/>
        <v>2.9284166666666671</v>
      </c>
      <c r="N2243" s="9">
        <f t="shared" si="525"/>
        <v>3.2982499999999999</v>
      </c>
      <c r="O2243" s="9">
        <f t="shared" si="526"/>
        <v>3.4083333333333328</v>
      </c>
      <c r="P2243" s="9">
        <f t="shared" si="527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x14ac:dyDescent="0.2">
      <c r="A2244">
        <f t="shared" si="528"/>
        <v>4</v>
      </c>
      <c r="B2244">
        <f t="shared" si="529"/>
        <v>11</v>
      </c>
      <c r="C2244" s="1">
        <v>37224</v>
      </c>
      <c r="D2244">
        <f t="shared" si="530"/>
        <v>11</v>
      </c>
      <c r="E2244">
        <f t="shared" si="531"/>
        <v>2001</v>
      </c>
      <c r="F2244" s="15"/>
      <c r="G2244" s="16">
        <f t="shared" si="521"/>
        <v>0.41908333333333392</v>
      </c>
      <c r="H2244" s="16">
        <f t="shared" si="522"/>
        <v>0.12058333333333238</v>
      </c>
      <c r="I2244" s="16">
        <f t="shared" si="523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4"/>
        <v>2.8229166666666665</v>
      </c>
      <c r="N2244" s="9">
        <f t="shared" si="525"/>
        <v>3.2420000000000004</v>
      </c>
      <c r="O2244" s="9">
        <f t="shared" si="526"/>
        <v>3.3625833333333328</v>
      </c>
      <c r="P2244" s="9">
        <f t="shared" si="527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x14ac:dyDescent="0.2">
      <c r="A2245">
        <f t="shared" si="528"/>
        <v>5</v>
      </c>
      <c r="B2245">
        <f t="shared" si="529"/>
        <v>11</v>
      </c>
      <c r="C2245" s="1">
        <v>37225</v>
      </c>
      <c r="D2245">
        <f t="shared" si="530"/>
        <v>11</v>
      </c>
      <c r="E2245">
        <f t="shared" si="531"/>
        <v>2001</v>
      </c>
      <c r="F2245" s="15"/>
      <c r="G2245" s="16">
        <f t="shared" ref="G2245:G2264" si="532">N2245-M2245</f>
        <v>0.37416666666666654</v>
      </c>
      <c r="H2245" s="16">
        <f t="shared" ref="H2245:H2264" si="533">O2245-N2245</f>
        <v>0.12524999999999986</v>
      </c>
      <c r="I2245" s="16">
        <f t="shared" ref="I2245:I2264" si="534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5">SUMIF($S$3:$FQ$3,$E2245+1,$S2245:$FQ2245)/COUNTIF($S$3:$FQ$3,$E2245+1)</f>
        <v>2.9030833333333335</v>
      </c>
      <c r="N2245" s="9">
        <f t="shared" ref="N2245:N2264" si="536">SUMIF($S$3:$FQ$3,$E2245+2,$S2245:$FQ2245)/COUNTIF($S$3:$FQ$3,$E2245+2)</f>
        <v>3.27725</v>
      </c>
      <c r="O2245" s="9">
        <f t="shared" ref="O2245:O2264" si="537">SUMIF($S$3:$FQ$3,$E2245+3,$S2245:$FQ2245)/COUNTIF($S$3:$FQ$3,$E2245+3)</f>
        <v>3.4024999999999999</v>
      </c>
      <c r="P2245" s="9">
        <f t="shared" ref="P2245:P2264" si="538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x14ac:dyDescent="0.2">
      <c r="A2246">
        <f t="shared" ref="A2246:A2264" si="539">WEEKDAY(C2246,2)</f>
        <v>1</v>
      </c>
      <c r="B2246">
        <f t="shared" ref="B2246:B2264" si="540">MONTH(C2246)</f>
        <v>12</v>
      </c>
      <c r="C2246" s="1">
        <v>37228</v>
      </c>
      <c r="D2246">
        <f t="shared" ref="D2246:D2264" si="541">MONTH(R2246)</f>
        <v>12</v>
      </c>
      <c r="E2246">
        <f t="shared" ref="E2246:E2264" si="542">YEAR(R2246)</f>
        <v>2001</v>
      </c>
      <c r="F2246" s="15"/>
      <c r="G2246" s="16">
        <f t="shared" si="532"/>
        <v>0.37024999999999997</v>
      </c>
      <c r="H2246" s="16">
        <f t="shared" si="533"/>
        <v>9.233333333333249E-2</v>
      </c>
      <c r="I2246" s="16">
        <f t="shared" si="534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5"/>
        <v>2.8723333333333336</v>
      </c>
      <c r="N2246" s="9">
        <f t="shared" si="536"/>
        <v>3.2425833333333336</v>
      </c>
      <c r="O2246" s="9">
        <f t="shared" si="537"/>
        <v>3.3349166666666661</v>
      </c>
      <c r="P2246" s="9">
        <f t="shared" si="538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x14ac:dyDescent="0.2">
      <c r="A2247">
        <f t="shared" si="539"/>
        <v>2</v>
      </c>
      <c r="B2247">
        <f t="shared" si="540"/>
        <v>12</v>
      </c>
      <c r="C2247" s="1">
        <v>37229</v>
      </c>
      <c r="D2247">
        <f t="shared" si="541"/>
        <v>12</v>
      </c>
      <c r="E2247">
        <f t="shared" si="542"/>
        <v>2001</v>
      </c>
      <c r="F2247" s="15"/>
      <c r="G2247" s="16">
        <f t="shared" si="532"/>
        <v>0.37333333333333441</v>
      </c>
      <c r="H2247" s="16">
        <f t="shared" si="533"/>
        <v>7.5749999999999762E-2</v>
      </c>
      <c r="I2247" s="16">
        <f t="shared" si="534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5"/>
        <v>2.8304999999999993</v>
      </c>
      <c r="N2247" s="9">
        <f t="shared" si="536"/>
        <v>3.2038333333333338</v>
      </c>
      <c r="O2247" s="9">
        <f t="shared" si="537"/>
        <v>3.2795833333333335</v>
      </c>
      <c r="P2247" s="9">
        <f t="shared" si="538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x14ac:dyDescent="0.2">
      <c r="A2248">
        <f t="shared" si="539"/>
        <v>3</v>
      </c>
      <c r="B2248">
        <f t="shared" si="540"/>
        <v>12</v>
      </c>
      <c r="C2248" s="1">
        <v>37230</v>
      </c>
      <c r="D2248">
        <f t="shared" si="541"/>
        <v>12</v>
      </c>
      <c r="E2248">
        <f t="shared" si="542"/>
        <v>2001</v>
      </c>
      <c r="F2248" s="15"/>
      <c r="G2248" s="16">
        <f t="shared" si="532"/>
        <v>0.37175000000000047</v>
      </c>
      <c r="H2248" s="16">
        <f t="shared" si="533"/>
        <v>7.4083333333332835E-2</v>
      </c>
      <c r="I2248" s="16">
        <f t="shared" si="534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5"/>
        <v>2.7497500000000001</v>
      </c>
      <c r="N2248" s="9">
        <f t="shared" si="536"/>
        <v>3.1215000000000006</v>
      </c>
      <c r="O2248" s="9">
        <f t="shared" si="537"/>
        <v>3.1955833333333334</v>
      </c>
      <c r="P2248" s="9">
        <f t="shared" si="538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x14ac:dyDescent="0.2">
      <c r="A2249">
        <f t="shared" si="539"/>
        <v>4</v>
      </c>
      <c r="B2249">
        <f t="shared" si="540"/>
        <v>12</v>
      </c>
      <c r="C2249" s="1">
        <v>37231</v>
      </c>
      <c r="D2249">
        <f t="shared" si="541"/>
        <v>12</v>
      </c>
      <c r="E2249">
        <f t="shared" si="542"/>
        <v>2001</v>
      </c>
      <c r="F2249" s="15"/>
      <c r="G2249" s="16">
        <f t="shared" si="532"/>
        <v>0.33700000000000063</v>
      </c>
      <c r="H2249" s="16">
        <f t="shared" si="533"/>
        <v>8.0999999999999961E-2</v>
      </c>
      <c r="I2249" s="16">
        <f t="shared" si="534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5"/>
        <v>2.8025833333333332</v>
      </c>
      <c r="N2249" s="9">
        <f t="shared" si="536"/>
        <v>3.1395833333333338</v>
      </c>
      <c r="O2249" s="9">
        <f t="shared" si="537"/>
        <v>3.2205833333333338</v>
      </c>
      <c r="P2249" s="9">
        <f t="shared" si="538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x14ac:dyDescent="0.2">
      <c r="A2250">
        <f t="shared" si="539"/>
        <v>5</v>
      </c>
      <c r="B2250">
        <f t="shared" si="540"/>
        <v>12</v>
      </c>
      <c r="C2250" s="1">
        <v>37232</v>
      </c>
      <c r="D2250">
        <f t="shared" si="541"/>
        <v>12</v>
      </c>
      <c r="E2250">
        <f t="shared" si="542"/>
        <v>2001</v>
      </c>
      <c r="F2250" s="15"/>
      <c r="G2250" s="16">
        <f t="shared" si="532"/>
        <v>0.3579166666666671</v>
      </c>
      <c r="H2250" s="16">
        <f t="shared" si="533"/>
        <v>8.8083333333332625E-2</v>
      </c>
      <c r="I2250" s="16">
        <f t="shared" si="534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5"/>
        <v>2.8375833333333333</v>
      </c>
      <c r="N2250" s="9">
        <f t="shared" si="536"/>
        <v>3.1955000000000005</v>
      </c>
      <c r="O2250" s="9">
        <f t="shared" si="537"/>
        <v>3.2835833333333331</v>
      </c>
      <c r="P2250" s="9">
        <f t="shared" si="538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x14ac:dyDescent="0.2">
      <c r="A2251">
        <f t="shared" si="539"/>
        <v>1</v>
      </c>
      <c r="B2251">
        <f t="shared" si="540"/>
        <v>12</v>
      </c>
      <c r="C2251" s="1">
        <v>37235</v>
      </c>
      <c r="D2251">
        <f t="shared" si="541"/>
        <v>12</v>
      </c>
      <c r="E2251">
        <f t="shared" si="542"/>
        <v>2001</v>
      </c>
      <c r="F2251" s="15"/>
      <c r="G2251" s="16">
        <f t="shared" si="532"/>
        <v>0.33683333333333199</v>
      </c>
      <c r="H2251" s="16">
        <f t="shared" si="533"/>
        <v>8.8500000000000689E-2</v>
      </c>
      <c r="I2251" s="16">
        <f t="shared" si="534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5"/>
        <v>2.9552500000000008</v>
      </c>
      <c r="N2251" s="9">
        <f t="shared" si="536"/>
        <v>3.2920833333333328</v>
      </c>
      <c r="O2251" s="9">
        <f t="shared" si="537"/>
        <v>3.3805833333333335</v>
      </c>
      <c r="P2251" s="9">
        <f t="shared" si="538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x14ac:dyDescent="0.2">
      <c r="A2252">
        <f t="shared" si="539"/>
        <v>2</v>
      </c>
      <c r="B2252">
        <f t="shared" si="540"/>
        <v>12</v>
      </c>
      <c r="C2252" s="1">
        <v>37236</v>
      </c>
      <c r="D2252">
        <f t="shared" si="541"/>
        <v>12</v>
      </c>
      <c r="E2252">
        <f t="shared" si="542"/>
        <v>2001</v>
      </c>
      <c r="F2252" s="15"/>
      <c r="G2252" s="16">
        <f t="shared" si="532"/>
        <v>0.31875000000000009</v>
      </c>
      <c r="H2252" s="16">
        <f t="shared" si="533"/>
        <v>8.5166666666666391E-2</v>
      </c>
      <c r="I2252" s="16">
        <f t="shared" si="534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5"/>
        <v>2.9826666666666664</v>
      </c>
      <c r="N2252" s="9">
        <f t="shared" si="536"/>
        <v>3.3014166666666664</v>
      </c>
      <c r="O2252" s="9">
        <f t="shared" si="537"/>
        <v>3.3865833333333328</v>
      </c>
      <c r="P2252" s="9">
        <f t="shared" si="538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x14ac:dyDescent="0.2">
      <c r="A2253">
        <f t="shared" si="539"/>
        <v>3</v>
      </c>
      <c r="B2253">
        <f t="shared" si="540"/>
        <v>12</v>
      </c>
      <c r="C2253" s="1">
        <v>37237</v>
      </c>
      <c r="D2253">
        <f t="shared" si="541"/>
        <v>12</v>
      </c>
      <c r="E2253">
        <f t="shared" si="542"/>
        <v>2001</v>
      </c>
      <c r="F2253" s="15"/>
      <c r="G2253" s="16">
        <f t="shared" si="532"/>
        <v>0.33375000000000021</v>
      </c>
      <c r="H2253" s="16">
        <f t="shared" si="533"/>
        <v>8.5083333333332956E-2</v>
      </c>
      <c r="I2253" s="16">
        <f t="shared" si="534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5"/>
        <v>2.9217499999999998</v>
      </c>
      <c r="N2253" s="9">
        <f t="shared" si="536"/>
        <v>3.2555000000000001</v>
      </c>
      <c r="O2253" s="9">
        <f t="shared" si="537"/>
        <v>3.340583333333333</v>
      </c>
      <c r="P2253" s="9">
        <f t="shared" si="538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x14ac:dyDescent="0.2">
      <c r="A2254">
        <f t="shared" si="539"/>
        <v>4</v>
      </c>
      <c r="B2254">
        <f t="shared" si="540"/>
        <v>12</v>
      </c>
      <c r="C2254" s="1">
        <v>37238</v>
      </c>
      <c r="D2254">
        <f t="shared" si="541"/>
        <v>12</v>
      </c>
      <c r="E2254">
        <f t="shared" si="542"/>
        <v>2001</v>
      </c>
      <c r="F2254" s="15"/>
      <c r="G2254" s="16">
        <f t="shared" si="532"/>
        <v>0.31333333333333346</v>
      </c>
      <c r="H2254" s="16">
        <f t="shared" si="533"/>
        <v>8.2749999999999435E-2</v>
      </c>
      <c r="I2254" s="16">
        <f t="shared" si="534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5"/>
        <v>2.9384999999999999</v>
      </c>
      <c r="N2254" s="9">
        <f t="shared" si="536"/>
        <v>3.2518333333333334</v>
      </c>
      <c r="O2254" s="9">
        <f t="shared" si="537"/>
        <v>3.3345833333333328</v>
      </c>
      <c r="P2254" s="9">
        <f t="shared" si="538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x14ac:dyDescent="0.2">
      <c r="A2255">
        <f t="shared" si="539"/>
        <v>5</v>
      </c>
      <c r="B2255">
        <f t="shared" si="540"/>
        <v>12</v>
      </c>
      <c r="C2255" s="1">
        <v>37239</v>
      </c>
      <c r="D2255">
        <f t="shared" si="541"/>
        <v>12</v>
      </c>
      <c r="E2255">
        <f t="shared" si="542"/>
        <v>2001</v>
      </c>
      <c r="F2255" s="15"/>
      <c r="G2255" s="16">
        <f t="shared" si="532"/>
        <v>0.28524999999999956</v>
      </c>
      <c r="H2255" s="16">
        <f t="shared" si="533"/>
        <v>8.3416666666666472E-2</v>
      </c>
      <c r="I2255" s="16">
        <f t="shared" si="534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5"/>
        <v>2.9989166666666667</v>
      </c>
      <c r="N2255" s="9">
        <f t="shared" si="536"/>
        <v>3.2841666666666662</v>
      </c>
      <c r="O2255" s="9">
        <f t="shared" si="537"/>
        <v>3.3675833333333327</v>
      </c>
      <c r="P2255" s="9">
        <f t="shared" si="538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x14ac:dyDescent="0.2">
      <c r="A2256">
        <f t="shared" si="539"/>
        <v>1</v>
      </c>
      <c r="B2256">
        <f t="shared" si="540"/>
        <v>12</v>
      </c>
      <c r="C2256" s="1">
        <v>37242</v>
      </c>
      <c r="D2256">
        <f t="shared" si="541"/>
        <v>12</v>
      </c>
      <c r="E2256">
        <f t="shared" si="542"/>
        <v>2001</v>
      </c>
      <c r="F2256" s="15"/>
      <c r="G2256" s="16">
        <f t="shared" si="532"/>
        <v>0.33208333333333373</v>
      </c>
      <c r="H2256" s="16">
        <f t="shared" si="533"/>
        <v>9.0583333333333016E-2</v>
      </c>
      <c r="I2256" s="16">
        <f t="shared" si="534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5"/>
        <v>2.8829166666666666</v>
      </c>
      <c r="N2256" s="9">
        <f t="shared" si="536"/>
        <v>3.2150000000000003</v>
      </c>
      <c r="O2256" s="9">
        <f t="shared" si="537"/>
        <v>3.3055833333333333</v>
      </c>
      <c r="P2256" s="9">
        <f t="shared" si="538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x14ac:dyDescent="0.2">
      <c r="A2257">
        <f t="shared" si="539"/>
        <v>2</v>
      </c>
      <c r="B2257">
        <f t="shared" si="540"/>
        <v>12</v>
      </c>
      <c r="C2257" s="1">
        <v>37243</v>
      </c>
      <c r="D2257">
        <f t="shared" si="541"/>
        <v>12</v>
      </c>
      <c r="E2257">
        <f t="shared" si="542"/>
        <v>2001</v>
      </c>
      <c r="F2257" s="15"/>
      <c r="G2257" s="16">
        <f t="shared" si="532"/>
        <v>0.34791666666666687</v>
      </c>
      <c r="H2257" s="16">
        <f t="shared" si="533"/>
        <v>0.10516666666666685</v>
      </c>
      <c r="I2257" s="16">
        <f t="shared" si="534"/>
        <v>0.45308333333333373</v>
      </c>
      <c r="J2257" s="7">
        <f>VLOOKUP(C2257,'Nymex hist.'!A:B,2,0)</f>
        <v>2.657</v>
      </c>
      <c r="K2257" s="7"/>
      <c r="L2257" s="7"/>
      <c r="M2257" s="9">
        <f t="shared" si="535"/>
        <v>2.856583333333333</v>
      </c>
      <c r="N2257" s="9">
        <f t="shared" si="536"/>
        <v>3.2044999999999999</v>
      </c>
      <c r="O2257" s="9">
        <f t="shared" si="537"/>
        <v>3.3096666666666668</v>
      </c>
      <c r="P2257" s="9">
        <f t="shared" si="538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x14ac:dyDescent="0.2">
      <c r="A2258">
        <f t="shared" si="539"/>
        <v>3</v>
      </c>
      <c r="B2258">
        <f t="shared" si="540"/>
        <v>12</v>
      </c>
      <c r="C2258" s="1">
        <v>37244</v>
      </c>
      <c r="D2258">
        <f t="shared" si="541"/>
        <v>12</v>
      </c>
      <c r="E2258">
        <f t="shared" si="542"/>
        <v>2001</v>
      </c>
      <c r="F2258" s="15"/>
      <c r="G2258" s="16">
        <f t="shared" si="532"/>
        <v>0.36041666666666616</v>
      </c>
      <c r="H2258" s="16">
        <f t="shared" si="533"/>
        <v>0.12725000000000097</v>
      </c>
      <c r="I2258" s="16">
        <f t="shared" si="534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5"/>
        <v>2.8038333333333334</v>
      </c>
      <c r="N2258" s="9">
        <f t="shared" si="536"/>
        <v>3.1642499999999996</v>
      </c>
      <c r="O2258" s="9">
        <f t="shared" si="537"/>
        <v>3.2915000000000005</v>
      </c>
      <c r="P2258" s="9">
        <f t="shared" si="538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x14ac:dyDescent="0.2">
      <c r="A2259">
        <f t="shared" si="539"/>
        <v>4</v>
      </c>
      <c r="B2259">
        <f t="shared" si="540"/>
        <v>12</v>
      </c>
      <c r="C2259" s="1">
        <v>37245</v>
      </c>
      <c r="D2259">
        <f t="shared" si="541"/>
        <v>12</v>
      </c>
      <c r="E2259">
        <f t="shared" si="542"/>
        <v>2001</v>
      </c>
      <c r="F2259" s="15"/>
      <c r="G2259" s="16">
        <f t="shared" si="532"/>
        <v>0.35508333333333386</v>
      </c>
      <c r="H2259" s="16">
        <f t="shared" si="533"/>
        <v>0.11916666666666575</v>
      </c>
      <c r="I2259" s="16">
        <f t="shared" si="534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5"/>
        <v>2.8532499999999996</v>
      </c>
      <c r="N2259" s="9">
        <f t="shared" si="536"/>
        <v>3.2083333333333335</v>
      </c>
      <c r="O2259" s="9">
        <f t="shared" si="537"/>
        <v>3.3274999999999992</v>
      </c>
      <c r="P2259" s="9">
        <f t="shared" si="538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x14ac:dyDescent="0.2">
      <c r="A2260">
        <f t="shared" si="539"/>
        <v>5</v>
      </c>
      <c r="B2260">
        <f t="shared" si="540"/>
        <v>12</v>
      </c>
      <c r="C2260" s="1">
        <v>37246</v>
      </c>
      <c r="D2260">
        <f t="shared" si="541"/>
        <v>12</v>
      </c>
      <c r="E2260">
        <f t="shared" si="542"/>
        <v>2001</v>
      </c>
      <c r="F2260" s="15"/>
      <c r="G2260" s="16">
        <f t="shared" si="532"/>
        <v>0.33458333333333279</v>
      </c>
      <c r="H2260" s="16">
        <f t="shared" si="533"/>
        <v>0.11800000000000033</v>
      </c>
      <c r="I2260" s="16">
        <f t="shared" si="534"/>
        <v>0.45258333333333312</v>
      </c>
      <c r="J2260" s="7">
        <f>VLOOKUP(C2260,'Nymex hist.'!A:B,2,0)</f>
        <v>2.895</v>
      </c>
      <c r="K2260" s="7"/>
      <c r="L2260" s="7"/>
      <c r="M2260" s="9">
        <f t="shared" si="535"/>
        <v>2.9819166666666668</v>
      </c>
      <c r="N2260" s="9">
        <f t="shared" si="536"/>
        <v>3.3164999999999996</v>
      </c>
      <c r="O2260" s="9">
        <f t="shared" si="537"/>
        <v>3.4344999999999999</v>
      </c>
      <c r="P2260" s="9">
        <f t="shared" si="538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x14ac:dyDescent="0.2">
      <c r="A2261">
        <f t="shared" si="539"/>
        <v>3</v>
      </c>
      <c r="B2261">
        <f t="shared" si="540"/>
        <v>12</v>
      </c>
      <c r="C2261" s="1">
        <v>37251</v>
      </c>
      <c r="D2261">
        <f t="shared" si="541"/>
        <v>12</v>
      </c>
      <c r="E2261">
        <f t="shared" si="542"/>
        <v>2001</v>
      </c>
      <c r="F2261" s="15"/>
      <c r="G2261" s="16">
        <f t="shared" si="532"/>
        <v>0.3335000000000008</v>
      </c>
      <c r="H2261" s="16">
        <f t="shared" si="533"/>
        <v>0.10591666666666688</v>
      </c>
      <c r="I2261" s="16">
        <f t="shared" si="534"/>
        <v>0.43941666666666768</v>
      </c>
      <c r="J2261" s="7">
        <f>VLOOKUP(C2261,'Nymex hist.'!A:B,2,0)</f>
        <v>2.911</v>
      </c>
      <c r="K2261" s="7"/>
      <c r="L2261" s="7"/>
      <c r="M2261" s="9">
        <f t="shared" si="535"/>
        <v>3.0301666666666662</v>
      </c>
      <c r="N2261" s="9">
        <f t="shared" si="536"/>
        <v>3.363666666666667</v>
      </c>
      <c r="O2261" s="9">
        <f t="shared" si="537"/>
        <v>3.4695833333333339</v>
      </c>
      <c r="P2261" s="9">
        <f t="shared" si="538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x14ac:dyDescent="0.2">
      <c r="A2262">
        <f t="shared" si="539"/>
        <v>4</v>
      </c>
      <c r="B2262">
        <f t="shared" si="540"/>
        <v>12</v>
      </c>
      <c r="C2262" s="1">
        <v>37252</v>
      </c>
      <c r="D2262">
        <f t="shared" si="541"/>
        <v>12</v>
      </c>
      <c r="E2262">
        <f t="shared" si="542"/>
        <v>2001</v>
      </c>
      <c r="F2262" s="15"/>
      <c r="G2262" s="16">
        <f t="shared" si="532"/>
        <v>0.42333333333333245</v>
      </c>
      <c r="H2262" s="16">
        <f t="shared" si="533"/>
        <v>0.13133333333333352</v>
      </c>
      <c r="I2262" s="16">
        <f t="shared" si="534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5"/>
        <v>2.7935833333333338</v>
      </c>
      <c r="N2262" s="9">
        <f t="shared" si="536"/>
        <v>3.2169166666666662</v>
      </c>
      <c r="O2262" s="9">
        <f t="shared" si="537"/>
        <v>3.3482499999999997</v>
      </c>
      <c r="P2262" s="9">
        <f t="shared" si="538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x14ac:dyDescent="0.2">
      <c r="A2263">
        <f t="shared" si="539"/>
        <v>5</v>
      </c>
      <c r="B2263">
        <f t="shared" si="540"/>
        <v>12</v>
      </c>
      <c r="C2263" s="1">
        <v>37253</v>
      </c>
      <c r="D2263">
        <f t="shared" si="541"/>
        <v>12</v>
      </c>
      <c r="E2263">
        <f t="shared" si="542"/>
        <v>2001</v>
      </c>
      <c r="F2263" s="15"/>
      <c r="G2263" s="16">
        <f t="shared" si="532"/>
        <v>0.39458333333333284</v>
      </c>
      <c r="H2263" s="16">
        <f t="shared" si="533"/>
        <v>0.12275000000000036</v>
      </c>
      <c r="I2263" s="16">
        <f t="shared" si="534"/>
        <v>0.5173333333333332</v>
      </c>
      <c r="J2263" s="7">
        <f>VLOOKUP(C2263,'Nymex hist.'!A:B,2,0)</f>
        <v>2.774</v>
      </c>
      <c r="K2263" s="7"/>
      <c r="L2263" s="7"/>
      <c r="M2263" s="9">
        <f t="shared" si="535"/>
        <v>2.8751666666666669</v>
      </c>
      <c r="N2263" s="9">
        <f t="shared" si="536"/>
        <v>3.2697499999999997</v>
      </c>
      <c r="O2263" s="9">
        <f t="shared" si="537"/>
        <v>3.3925000000000001</v>
      </c>
      <c r="P2263" s="9">
        <f t="shared" si="538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x14ac:dyDescent="0.2">
      <c r="A2264">
        <f t="shared" si="539"/>
        <v>1</v>
      </c>
      <c r="B2264">
        <f t="shared" si="540"/>
        <v>12</v>
      </c>
      <c r="C2264" s="1">
        <v>37256</v>
      </c>
      <c r="D2264">
        <f t="shared" si="541"/>
        <v>12</v>
      </c>
      <c r="E2264">
        <f t="shared" si="542"/>
        <v>2001</v>
      </c>
      <c r="F2264" s="15"/>
      <c r="G2264" s="16">
        <f t="shared" si="532"/>
        <v>0.44458333333333311</v>
      </c>
      <c r="H2264" s="16">
        <f t="shared" si="533"/>
        <v>0.1389166666666668</v>
      </c>
      <c r="I2264" s="16">
        <f t="shared" si="534"/>
        <v>0.58349999999999991</v>
      </c>
      <c r="J2264" s="7">
        <f>VLOOKUP(C2264,'Nymex hist.'!A:B,2,0)</f>
        <v>2.57</v>
      </c>
      <c r="K2264" s="7"/>
      <c r="L2264" s="7"/>
      <c r="M2264" s="9">
        <f t="shared" si="535"/>
        <v>2.7415833333333333</v>
      </c>
      <c r="N2264" s="9">
        <f t="shared" si="536"/>
        <v>3.1861666666666664</v>
      </c>
      <c r="O2264" s="9">
        <f t="shared" si="537"/>
        <v>3.3250833333333332</v>
      </c>
      <c r="P2264" s="9">
        <f t="shared" si="538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x14ac:dyDescent="0.2">
      <c r="A2265" t="s">
        <v>24</v>
      </c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s="10" t="s">
        <v>24</v>
      </c>
    </row>
  </sheetData>
  <sheetCalcPr fullCalcOnLoad="1"/>
  <autoFilter ref="A4:B2265"/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2.75" x14ac:dyDescent="0.2"/>
  <cols>
    <col min="1" max="1" width="9.140625" style="10"/>
  </cols>
  <sheetData>
    <row r="1" spans="1:2" x14ac:dyDescent="0.2">
      <c r="A1" s="10" t="s">
        <v>5</v>
      </c>
      <c r="B1" t="s">
        <v>10</v>
      </c>
    </row>
    <row r="2" spans="1:2" x14ac:dyDescent="0.2">
      <c r="A2" s="10">
        <v>33973</v>
      </c>
      <c r="B2">
        <v>1.554</v>
      </c>
    </row>
    <row r="3" spans="1:2" x14ac:dyDescent="0.2">
      <c r="A3" s="10">
        <v>33974</v>
      </c>
      <c r="B3">
        <v>1.5840000000000001</v>
      </c>
    </row>
    <row r="4" spans="1:2" x14ac:dyDescent="0.2">
      <c r="A4" s="10">
        <v>33975</v>
      </c>
      <c r="B4">
        <v>1.5820000000000001</v>
      </c>
    </row>
    <row r="5" spans="1:2" x14ac:dyDescent="0.2">
      <c r="A5" s="10">
        <v>33976</v>
      </c>
      <c r="B5">
        <v>1.6</v>
      </c>
    </row>
    <row r="6" spans="1:2" x14ac:dyDescent="0.2">
      <c r="A6" s="10">
        <v>33977</v>
      </c>
      <c r="B6">
        <v>1.5589999999999999</v>
      </c>
    </row>
    <row r="7" spans="1:2" x14ac:dyDescent="0.2">
      <c r="A7" s="10">
        <v>33980</v>
      </c>
      <c r="B7">
        <v>1.6140000000000001</v>
      </c>
    </row>
    <row r="8" spans="1:2" x14ac:dyDescent="0.2">
      <c r="A8" s="10">
        <v>33981</v>
      </c>
      <c r="B8">
        <v>1.5980000000000001</v>
      </c>
    </row>
    <row r="9" spans="1:2" x14ac:dyDescent="0.2">
      <c r="A9" s="10">
        <v>33982</v>
      </c>
      <c r="B9">
        <v>1.6120000000000001</v>
      </c>
    </row>
    <row r="10" spans="1:2" x14ac:dyDescent="0.2">
      <c r="A10" s="10">
        <v>33983</v>
      </c>
      <c r="B10">
        <v>1.6459999999999999</v>
      </c>
    </row>
    <row r="11" spans="1:2" x14ac:dyDescent="0.2">
      <c r="A11" s="10">
        <v>33984</v>
      </c>
      <c r="B11">
        <v>1.647</v>
      </c>
    </row>
    <row r="12" spans="1:2" x14ac:dyDescent="0.2">
      <c r="A12" s="10">
        <v>33987</v>
      </c>
      <c r="B12">
        <v>1.603</v>
      </c>
    </row>
    <row r="13" spans="1:2" x14ac:dyDescent="0.2">
      <c r="A13" s="10">
        <v>33988</v>
      </c>
      <c r="B13">
        <v>1.5509999999999999</v>
      </c>
    </row>
    <row r="14" spans="1:2" x14ac:dyDescent="0.2">
      <c r="A14" s="10">
        <v>33989</v>
      </c>
      <c r="B14">
        <v>1.631</v>
      </c>
    </row>
    <row r="15" spans="1:2" x14ac:dyDescent="0.2">
      <c r="A15" s="10">
        <v>33990</v>
      </c>
      <c r="B15">
        <v>1.677</v>
      </c>
    </row>
    <row r="16" spans="1:2" x14ac:dyDescent="0.2">
      <c r="A16" s="10">
        <v>33991</v>
      </c>
      <c r="B16">
        <v>1.6339999999999999</v>
      </c>
    </row>
    <row r="17" spans="1:2" x14ac:dyDescent="0.2">
      <c r="A17" s="10">
        <v>33994</v>
      </c>
      <c r="B17">
        <v>1.573</v>
      </c>
    </row>
    <row r="18" spans="1:2" x14ac:dyDescent="0.2">
      <c r="A18" s="10">
        <v>33995</v>
      </c>
      <c r="B18">
        <v>1.589</v>
      </c>
    </row>
    <row r="19" spans="1:2" x14ac:dyDescent="0.2">
      <c r="A19" s="10">
        <v>33996</v>
      </c>
      <c r="B19">
        <v>1.575</v>
      </c>
    </row>
    <row r="20" spans="1:2" x14ac:dyDescent="0.2">
      <c r="A20" s="10">
        <v>33997</v>
      </c>
      <c r="B20">
        <v>1.5880000000000001</v>
      </c>
    </row>
    <row r="21" spans="1:2" x14ac:dyDescent="0.2">
      <c r="A21" s="10">
        <v>33998</v>
      </c>
      <c r="B21">
        <v>1.597</v>
      </c>
    </row>
    <row r="22" spans="1:2" x14ac:dyDescent="0.2">
      <c r="A22" s="10">
        <v>34000</v>
      </c>
      <c r="B22">
        <v>1.6</v>
      </c>
    </row>
    <row r="23" spans="1:2" x14ac:dyDescent="0.2">
      <c r="A23" s="10">
        <v>34001</v>
      </c>
      <c r="B23">
        <v>1.627</v>
      </c>
    </row>
    <row r="24" spans="1:2" x14ac:dyDescent="0.2">
      <c r="A24" s="10">
        <v>34002</v>
      </c>
      <c r="B24">
        <v>1.569</v>
      </c>
    </row>
    <row r="25" spans="1:2" x14ac:dyDescent="0.2">
      <c r="A25" s="10">
        <v>34003</v>
      </c>
      <c r="B25">
        <v>1.583</v>
      </c>
    </row>
    <row r="26" spans="1:2" x14ac:dyDescent="0.2">
      <c r="A26" s="10">
        <v>34004</v>
      </c>
      <c r="B26">
        <v>1.6180000000000001</v>
      </c>
    </row>
    <row r="27" spans="1:2" x14ac:dyDescent="0.2">
      <c r="A27" s="10">
        <v>34008</v>
      </c>
      <c r="B27">
        <v>1.7410000000000001</v>
      </c>
    </row>
    <row r="28" spans="1:2" x14ac:dyDescent="0.2">
      <c r="A28" s="10">
        <v>34009</v>
      </c>
      <c r="B28">
        <v>1.6859999999999999</v>
      </c>
    </row>
    <row r="29" spans="1:2" x14ac:dyDescent="0.2">
      <c r="A29" s="10">
        <v>34010</v>
      </c>
      <c r="B29">
        <v>1.712</v>
      </c>
    </row>
    <row r="30" spans="1:2" x14ac:dyDescent="0.2">
      <c r="A30" s="10">
        <v>34011</v>
      </c>
      <c r="B30">
        <v>1.7450000000000001</v>
      </c>
    </row>
    <row r="31" spans="1:2" x14ac:dyDescent="0.2">
      <c r="A31" s="10">
        <v>34012</v>
      </c>
      <c r="B31">
        <v>1.71</v>
      </c>
    </row>
    <row r="32" spans="1:2" x14ac:dyDescent="0.2">
      <c r="A32" s="10">
        <v>34016</v>
      </c>
      <c r="B32">
        <v>1.7649999999999999</v>
      </c>
    </row>
    <row r="33" spans="1:2" x14ac:dyDescent="0.2">
      <c r="A33" s="10">
        <v>34017</v>
      </c>
      <c r="B33">
        <v>1.7969999999999999</v>
      </c>
    </row>
    <row r="34" spans="1:2" x14ac:dyDescent="0.2">
      <c r="A34" s="10">
        <v>34018</v>
      </c>
      <c r="B34">
        <v>1.873</v>
      </c>
    </row>
    <row r="35" spans="1:2" x14ac:dyDescent="0.2">
      <c r="A35" s="10">
        <v>34030</v>
      </c>
      <c r="B35">
        <v>1.827</v>
      </c>
    </row>
    <row r="36" spans="1:2" x14ac:dyDescent="0.2">
      <c r="A36" s="10">
        <v>34031</v>
      </c>
      <c r="B36">
        <v>1.764</v>
      </c>
    </row>
    <row r="37" spans="1:2" x14ac:dyDescent="0.2">
      <c r="A37" s="10">
        <v>34032</v>
      </c>
      <c r="B37">
        <v>1.798</v>
      </c>
    </row>
    <row r="38" spans="1:2" x14ac:dyDescent="0.2">
      <c r="A38" s="10">
        <v>34033</v>
      </c>
      <c r="B38">
        <v>1.7869999999999999</v>
      </c>
    </row>
    <row r="39" spans="1:2" x14ac:dyDescent="0.2">
      <c r="A39" s="10">
        <v>34036</v>
      </c>
      <c r="B39">
        <v>1.8240000000000001</v>
      </c>
    </row>
    <row r="40" spans="1:2" x14ac:dyDescent="0.2">
      <c r="A40" s="10">
        <v>34037</v>
      </c>
      <c r="B40">
        <v>1.921</v>
      </c>
    </row>
    <row r="41" spans="1:2" x14ac:dyDescent="0.2">
      <c r="A41" s="10">
        <v>34038</v>
      </c>
      <c r="B41">
        <v>1.9259999999999999</v>
      </c>
    </row>
    <row r="42" spans="1:2" x14ac:dyDescent="0.2">
      <c r="A42" s="10">
        <v>34039</v>
      </c>
      <c r="B42">
        <v>1.9450000000000001</v>
      </c>
    </row>
    <row r="43" spans="1:2" x14ac:dyDescent="0.2">
      <c r="A43" s="10">
        <v>34040</v>
      </c>
      <c r="B43">
        <v>1.915</v>
      </c>
    </row>
    <row r="44" spans="1:2" x14ac:dyDescent="0.2">
      <c r="A44" s="10">
        <v>34043</v>
      </c>
      <c r="B44">
        <v>1.9650000000000001</v>
      </c>
    </row>
    <row r="45" spans="1:2" x14ac:dyDescent="0.2">
      <c r="A45" s="10">
        <v>34044</v>
      </c>
      <c r="B45">
        <v>1.913</v>
      </c>
    </row>
    <row r="46" spans="1:2" x14ac:dyDescent="0.2">
      <c r="A46" s="10">
        <v>34045</v>
      </c>
      <c r="B46">
        <v>2.0129999999999999</v>
      </c>
    </row>
    <row r="47" spans="1:2" x14ac:dyDescent="0.2">
      <c r="A47" s="10">
        <v>34046</v>
      </c>
      <c r="B47">
        <v>2.0310000000000001</v>
      </c>
    </row>
    <row r="48" spans="1:2" x14ac:dyDescent="0.2">
      <c r="A48" s="10">
        <v>34047</v>
      </c>
      <c r="B48">
        <v>2.0870000000000002</v>
      </c>
    </row>
    <row r="49" spans="1:2" x14ac:dyDescent="0.2">
      <c r="A49" s="10">
        <v>34050</v>
      </c>
      <c r="B49">
        <v>2.0419999999999998</v>
      </c>
    </row>
    <row r="50" spans="1:2" x14ac:dyDescent="0.2">
      <c r="A50" s="10">
        <v>34051</v>
      </c>
      <c r="B50">
        <v>2.117</v>
      </c>
    </row>
    <row r="51" spans="1:2" x14ac:dyDescent="0.2">
      <c r="A51" s="10">
        <v>34052</v>
      </c>
      <c r="B51">
        <v>2.2240000000000002</v>
      </c>
    </row>
    <row r="52" spans="1:2" x14ac:dyDescent="0.2">
      <c r="A52" s="10">
        <v>34053</v>
      </c>
      <c r="B52">
        <v>2.0230000000000001</v>
      </c>
    </row>
    <row r="53" spans="1:2" x14ac:dyDescent="0.2">
      <c r="A53" s="10">
        <v>34054</v>
      </c>
      <c r="B53">
        <v>1.9750000000000001</v>
      </c>
    </row>
    <row r="54" spans="1:2" x14ac:dyDescent="0.2">
      <c r="A54" s="10">
        <v>34057</v>
      </c>
      <c r="B54">
        <v>2.0270000000000001</v>
      </c>
    </row>
    <row r="55" spans="1:2" x14ac:dyDescent="0.2">
      <c r="A55" s="10">
        <v>34058</v>
      </c>
      <c r="B55">
        <v>2.0419999999999998</v>
      </c>
    </row>
    <row r="56" spans="1:2" x14ac:dyDescent="0.2">
      <c r="A56" s="10">
        <v>34059</v>
      </c>
      <c r="B56">
        <v>2.069</v>
      </c>
    </row>
    <row r="57" spans="1:2" x14ac:dyDescent="0.2">
      <c r="A57" s="10">
        <v>34060</v>
      </c>
      <c r="B57">
        <v>2.0369999999999999</v>
      </c>
    </row>
    <row r="58" spans="1:2" x14ac:dyDescent="0.2">
      <c r="A58" s="10">
        <v>34061</v>
      </c>
      <c r="B58">
        <v>2.0249999999999999</v>
      </c>
    </row>
    <row r="59" spans="1:2" x14ac:dyDescent="0.2">
      <c r="A59" s="10">
        <v>34064</v>
      </c>
      <c r="B59">
        <v>2.093</v>
      </c>
    </row>
    <row r="60" spans="1:2" x14ac:dyDescent="0.2">
      <c r="A60" s="10">
        <v>34065</v>
      </c>
      <c r="B60">
        <v>2.153</v>
      </c>
    </row>
    <row r="61" spans="1:2" x14ac:dyDescent="0.2">
      <c r="A61" s="10">
        <v>34066</v>
      </c>
      <c r="B61">
        <v>2.1539999999999999</v>
      </c>
    </row>
    <row r="62" spans="1:2" x14ac:dyDescent="0.2">
      <c r="A62" s="10">
        <v>34067</v>
      </c>
      <c r="B62">
        <v>2.2290000000000001</v>
      </c>
    </row>
    <row r="63" spans="1:2" x14ac:dyDescent="0.2">
      <c r="A63" s="10">
        <v>34071</v>
      </c>
      <c r="B63">
        <v>2.3439999999999999</v>
      </c>
    </row>
    <row r="64" spans="1:2" x14ac:dyDescent="0.2">
      <c r="A64" s="10">
        <v>34072</v>
      </c>
      <c r="B64">
        <v>2.3199999999999998</v>
      </c>
    </row>
    <row r="65" spans="1:2" x14ac:dyDescent="0.2">
      <c r="A65" s="10">
        <v>34073</v>
      </c>
      <c r="B65">
        <v>2.3639999999999999</v>
      </c>
    </row>
    <row r="66" spans="1:2" x14ac:dyDescent="0.2">
      <c r="A66" s="10">
        <v>34074</v>
      </c>
      <c r="B66">
        <v>2.3570000000000002</v>
      </c>
    </row>
    <row r="67" spans="1:2" x14ac:dyDescent="0.2">
      <c r="A67" s="10">
        <v>34075</v>
      </c>
      <c r="B67">
        <v>2.391</v>
      </c>
    </row>
    <row r="68" spans="1:2" x14ac:dyDescent="0.2">
      <c r="A68" s="10">
        <v>34078</v>
      </c>
      <c r="B68">
        <v>2.4079999999999999</v>
      </c>
    </row>
    <row r="69" spans="1:2" x14ac:dyDescent="0.2">
      <c r="A69" s="10">
        <v>34079</v>
      </c>
      <c r="B69">
        <v>2.4420000000000002</v>
      </c>
    </row>
    <row r="70" spans="1:2" x14ac:dyDescent="0.2">
      <c r="A70" s="10">
        <v>34080</v>
      </c>
      <c r="B70">
        <v>2.633</v>
      </c>
    </row>
    <row r="71" spans="1:2" x14ac:dyDescent="0.2">
      <c r="A71" s="10">
        <v>34081</v>
      </c>
      <c r="B71">
        <v>2.7280000000000002</v>
      </c>
    </row>
    <row r="72" spans="1:2" x14ac:dyDescent="0.2">
      <c r="A72" s="10">
        <v>34082</v>
      </c>
      <c r="B72">
        <v>2.758</v>
      </c>
    </row>
    <row r="73" spans="1:2" x14ac:dyDescent="0.2">
      <c r="A73" s="10">
        <v>34085</v>
      </c>
      <c r="B73">
        <v>2.3170000000000002</v>
      </c>
    </row>
    <row r="74" spans="1:2" x14ac:dyDescent="0.2">
      <c r="A74" s="10">
        <v>34086</v>
      </c>
      <c r="B74">
        <v>2.3180000000000001</v>
      </c>
    </row>
    <row r="75" spans="1:2" x14ac:dyDescent="0.2">
      <c r="A75" s="10">
        <v>34087</v>
      </c>
      <c r="B75">
        <v>2.3540000000000001</v>
      </c>
    </row>
    <row r="76" spans="1:2" x14ac:dyDescent="0.2">
      <c r="A76" s="10">
        <v>34088</v>
      </c>
      <c r="B76">
        <v>2.3719999999999999</v>
      </c>
    </row>
    <row r="77" spans="1:2" x14ac:dyDescent="0.2">
      <c r="A77" s="10">
        <v>34089</v>
      </c>
      <c r="B77">
        <v>2.3650000000000002</v>
      </c>
    </row>
    <row r="78" spans="1:2" x14ac:dyDescent="0.2">
      <c r="A78" s="10">
        <v>34092</v>
      </c>
      <c r="B78">
        <v>2.2890000000000001</v>
      </c>
    </row>
    <row r="79" spans="1:2" x14ac:dyDescent="0.2">
      <c r="A79" s="10">
        <v>34093</v>
      </c>
      <c r="B79">
        <v>2.3170000000000002</v>
      </c>
    </row>
    <row r="80" spans="1:2" x14ac:dyDescent="0.2">
      <c r="A80" s="10">
        <v>34094</v>
      </c>
      <c r="B80">
        <v>2.2240000000000002</v>
      </c>
    </row>
    <row r="81" spans="1:2" x14ac:dyDescent="0.2">
      <c r="A81" s="10">
        <v>34095</v>
      </c>
      <c r="B81">
        <v>2.1739999999999999</v>
      </c>
    </row>
    <row r="82" spans="1:2" x14ac:dyDescent="0.2">
      <c r="A82" s="10">
        <v>34096</v>
      </c>
      <c r="B82">
        <v>2.1619999999999999</v>
      </c>
    </row>
    <row r="83" spans="1:2" x14ac:dyDescent="0.2">
      <c r="A83" s="10">
        <v>34099</v>
      </c>
      <c r="B83">
        <v>2.0819999999999999</v>
      </c>
    </row>
    <row r="84" spans="1:2" x14ac:dyDescent="0.2">
      <c r="A84" s="10">
        <v>34100</v>
      </c>
      <c r="B84">
        <v>2.157</v>
      </c>
    </row>
    <row r="85" spans="1:2" x14ac:dyDescent="0.2">
      <c r="A85" s="10">
        <v>34101</v>
      </c>
      <c r="B85">
        <v>2.2149999999999999</v>
      </c>
    </row>
    <row r="86" spans="1:2" x14ac:dyDescent="0.2">
      <c r="A86" s="10">
        <v>34102</v>
      </c>
      <c r="B86">
        <v>2.2709999999999999</v>
      </c>
    </row>
    <row r="87" spans="1:2" x14ac:dyDescent="0.2">
      <c r="A87" s="10">
        <v>34103</v>
      </c>
      <c r="B87">
        <v>2.262</v>
      </c>
    </row>
    <row r="88" spans="1:2" x14ac:dyDescent="0.2">
      <c r="A88" s="10">
        <v>34106</v>
      </c>
      <c r="B88">
        <v>2.3140000000000001</v>
      </c>
    </row>
    <row r="89" spans="1:2" x14ac:dyDescent="0.2">
      <c r="A89" s="10">
        <v>34107</v>
      </c>
      <c r="B89">
        <v>2.3490000000000002</v>
      </c>
    </row>
    <row r="90" spans="1:2" x14ac:dyDescent="0.2">
      <c r="A90" s="10">
        <v>34108</v>
      </c>
      <c r="B90">
        <v>2.3149999999999999</v>
      </c>
    </row>
    <row r="91" spans="1:2" x14ac:dyDescent="0.2">
      <c r="A91" s="10">
        <v>34109</v>
      </c>
      <c r="B91">
        <v>2.3220000000000001</v>
      </c>
    </row>
    <row r="92" spans="1:2" x14ac:dyDescent="0.2">
      <c r="A92" s="10">
        <v>34110</v>
      </c>
      <c r="B92">
        <v>2.1190000000000002</v>
      </c>
    </row>
    <row r="93" spans="1:2" x14ac:dyDescent="0.2">
      <c r="A93" s="10">
        <v>34113</v>
      </c>
      <c r="B93">
        <v>2.0089999999999999</v>
      </c>
    </row>
    <row r="94" spans="1:2" x14ac:dyDescent="0.2">
      <c r="A94" s="10">
        <v>34114</v>
      </c>
      <c r="B94">
        <v>2.0840000000000001</v>
      </c>
    </row>
    <row r="95" spans="1:2" x14ac:dyDescent="0.2">
      <c r="A95" s="10">
        <v>34115</v>
      </c>
      <c r="B95">
        <v>2.0859999999999999</v>
      </c>
    </row>
    <row r="96" spans="1:2" x14ac:dyDescent="0.2">
      <c r="A96" s="10">
        <v>34116</v>
      </c>
      <c r="B96">
        <v>2.1040000000000001</v>
      </c>
    </row>
    <row r="97" spans="1:2" x14ac:dyDescent="0.2">
      <c r="A97" s="10">
        <v>34117</v>
      </c>
      <c r="B97">
        <v>2.141</v>
      </c>
    </row>
    <row r="98" spans="1:2" x14ac:dyDescent="0.2">
      <c r="A98" s="10">
        <v>34121</v>
      </c>
      <c r="B98">
        <v>2.1789999999999998</v>
      </c>
    </row>
    <row r="99" spans="1:2" x14ac:dyDescent="0.2">
      <c r="A99" s="10">
        <v>34122</v>
      </c>
      <c r="B99">
        <v>2.1080000000000001</v>
      </c>
    </row>
    <row r="100" spans="1:2" x14ac:dyDescent="0.2">
      <c r="A100" s="10">
        <v>34123</v>
      </c>
      <c r="B100">
        <v>2.1139999999999999</v>
      </c>
    </row>
    <row r="101" spans="1:2" x14ac:dyDescent="0.2">
      <c r="A101" s="10">
        <v>34124</v>
      </c>
      <c r="B101">
        <v>2.11</v>
      </c>
    </row>
    <row r="102" spans="1:2" x14ac:dyDescent="0.2">
      <c r="A102" s="10">
        <v>34127</v>
      </c>
      <c r="B102">
        <v>2.036</v>
      </c>
    </row>
    <row r="103" spans="1:2" x14ac:dyDescent="0.2">
      <c r="A103" s="10">
        <v>34128</v>
      </c>
      <c r="B103">
        <v>2.1259999999999999</v>
      </c>
    </row>
    <row r="104" spans="1:2" x14ac:dyDescent="0.2">
      <c r="A104" s="10">
        <v>34129</v>
      </c>
      <c r="B104">
        <v>2.1709999999999998</v>
      </c>
    </row>
    <row r="105" spans="1:2" x14ac:dyDescent="0.2">
      <c r="A105" s="10">
        <v>34130</v>
      </c>
      <c r="B105">
        <v>2.141</v>
      </c>
    </row>
    <row r="106" spans="1:2" x14ac:dyDescent="0.2">
      <c r="A106" s="10">
        <v>34131</v>
      </c>
      <c r="B106">
        <v>2.1779999999999999</v>
      </c>
    </row>
    <row r="107" spans="1:2" x14ac:dyDescent="0.2">
      <c r="A107" s="10">
        <v>34134</v>
      </c>
      <c r="B107">
        <v>2.2000000000000002</v>
      </c>
    </row>
    <row r="108" spans="1:2" x14ac:dyDescent="0.2">
      <c r="A108" s="10">
        <v>34135</v>
      </c>
      <c r="B108">
        <v>2.1520000000000001</v>
      </c>
    </row>
    <row r="109" spans="1:2" x14ac:dyDescent="0.2">
      <c r="A109" s="10">
        <v>34136</v>
      </c>
      <c r="B109">
        <v>2.1930000000000001</v>
      </c>
    </row>
    <row r="110" spans="1:2" x14ac:dyDescent="0.2">
      <c r="A110" s="10">
        <v>34137</v>
      </c>
      <c r="B110">
        <v>2.2410000000000001</v>
      </c>
    </row>
    <row r="111" spans="1:2" x14ac:dyDescent="0.2">
      <c r="A111" s="10">
        <v>34138</v>
      </c>
      <c r="B111">
        <v>2.2549999999999999</v>
      </c>
    </row>
    <row r="112" spans="1:2" x14ac:dyDescent="0.2">
      <c r="A112" s="10">
        <v>34141</v>
      </c>
      <c r="B112">
        <v>2.1949999999999998</v>
      </c>
    </row>
    <row r="113" spans="1:2" x14ac:dyDescent="0.2">
      <c r="A113" s="10">
        <v>34142</v>
      </c>
      <c r="B113">
        <v>2.0859999999999999</v>
      </c>
    </row>
    <row r="114" spans="1:2" x14ac:dyDescent="0.2">
      <c r="A114" s="10">
        <v>34143</v>
      </c>
      <c r="B114">
        <v>1.9179999999999999</v>
      </c>
    </row>
    <row r="115" spans="1:2" x14ac:dyDescent="0.2">
      <c r="A115" s="10">
        <v>34144</v>
      </c>
      <c r="B115">
        <v>2.1589999999999998</v>
      </c>
    </row>
    <row r="116" spans="1:2" x14ac:dyDescent="0.2">
      <c r="A116" s="10">
        <v>34145</v>
      </c>
      <c r="B116">
        <v>2.157</v>
      </c>
    </row>
    <row r="117" spans="1:2" x14ac:dyDescent="0.2">
      <c r="A117" s="10">
        <v>34148</v>
      </c>
      <c r="B117">
        <v>2.1970000000000001</v>
      </c>
    </row>
    <row r="118" spans="1:2" x14ac:dyDescent="0.2">
      <c r="A118" s="10">
        <v>34149</v>
      </c>
      <c r="B118">
        <v>2.1709999999999998</v>
      </c>
    </row>
    <row r="119" spans="1:2" x14ac:dyDescent="0.2">
      <c r="A119" s="10">
        <v>34150</v>
      </c>
      <c r="B119">
        <v>2.181</v>
      </c>
    </row>
    <row r="120" spans="1:2" x14ac:dyDescent="0.2">
      <c r="A120" s="10">
        <v>34151</v>
      </c>
      <c r="B120">
        <v>2.121</v>
      </c>
    </row>
    <row r="121" spans="1:2" x14ac:dyDescent="0.2">
      <c r="A121" s="10">
        <v>34156</v>
      </c>
      <c r="B121">
        <v>2.1440000000000001</v>
      </c>
    </row>
    <row r="122" spans="1:2" x14ac:dyDescent="0.2">
      <c r="A122" s="10">
        <v>34157</v>
      </c>
      <c r="B122">
        <v>2.1579999999999999</v>
      </c>
    </row>
    <row r="123" spans="1:2" x14ac:dyDescent="0.2">
      <c r="A123" s="10">
        <v>34158</v>
      </c>
      <c r="B123">
        <v>2.1259999999999999</v>
      </c>
    </row>
    <row r="124" spans="1:2" x14ac:dyDescent="0.2">
      <c r="A124" s="10">
        <v>34159</v>
      </c>
      <c r="B124">
        <v>2.153</v>
      </c>
    </row>
    <row r="125" spans="1:2" x14ac:dyDescent="0.2">
      <c r="A125" s="10">
        <v>34162</v>
      </c>
      <c r="B125">
        <v>2.085</v>
      </c>
    </row>
    <row r="126" spans="1:2" x14ac:dyDescent="0.2">
      <c r="A126" s="10">
        <v>34163</v>
      </c>
      <c r="B126">
        <v>2.081</v>
      </c>
    </row>
    <row r="127" spans="1:2" x14ac:dyDescent="0.2">
      <c r="A127" s="10">
        <v>34164</v>
      </c>
      <c r="B127">
        <v>2.0339999999999998</v>
      </c>
    </row>
    <row r="128" spans="1:2" x14ac:dyDescent="0.2">
      <c r="A128" s="10">
        <v>34165</v>
      </c>
      <c r="B128">
        <v>2.0310000000000001</v>
      </c>
    </row>
    <row r="129" spans="1:2" x14ac:dyDescent="0.2">
      <c r="A129" s="10">
        <v>34166</v>
      </c>
      <c r="B129">
        <v>2.0670000000000002</v>
      </c>
    </row>
    <row r="130" spans="1:2" x14ac:dyDescent="0.2">
      <c r="A130" s="10">
        <v>34169</v>
      </c>
      <c r="B130">
        <v>2.024</v>
      </c>
    </row>
    <row r="131" spans="1:2" x14ac:dyDescent="0.2">
      <c r="A131" s="10">
        <v>34170</v>
      </c>
      <c r="B131">
        <v>2.0329999999999999</v>
      </c>
    </row>
    <row r="132" spans="1:2" x14ac:dyDescent="0.2">
      <c r="A132" s="10">
        <v>34171</v>
      </c>
      <c r="B132">
        <v>2.0950000000000002</v>
      </c>
    </row>
    <row r="133" spans="1:2" x14ac:dyDescent="0.2">
      <c r="A133" s="10">
        <v>34172</v>
      </c>
      <c r="B133">
        <v>2.0960000000000001</v>
      </c>
    </row>
    <row r="134" spans="1:2" x14ac:dyDescent="0.2">
      <c r="A134" s="10">
        <v>34173</v>
      </c>
      <c r="B134">
        <v>2.121</v>
      </c>
    </row>
    <row r="135" spans="1:2" x14ac:dyDescent="0.2">
      <c r="A135" s="10">
        <v>34176</v>
      </c>
      <c r="B135">
        <v>2.1240000000000001</v>
      </c>
    </row>
    <row r="136" spans="1:2" x14ac:dyDescent="0.2">
      <c r="A136" s="10">
        <v>34177</v>
      </c>
      <c r="B136">
        <v>2.11</v>
      </c>
    </row>
    <row r="137" spans="1:2" x14ac:dyDescent="0.2">
      <c r="A137" s="10">
        <v>34178</v>
      </c>
      <c r="B137">
        <v>2.14</v>
      </c>
    </row>
    <row r="138" spans="1:2" x14ac:dyDescent="0.2">
      <c r="A138" s="10">
        <v>34179</v>
      </c>
      <c r="B138">
        <v>2.181</v>
      </c>
    </row>
    <row r="139" spans="1:2" x14ac:dyDescent="0.2">
      <c r="A139" s="10">
        <v>34180</v>
      </c>
      <c r="B139">
        <v>2.2200000000000002</v>
      </c>
    </row>
    <row r="140" spans="1:2" x14ac:dyDescent="0.2">
      <c r="A140" s="10">
        <v>34182</v>
      </c>
      <c r="B140">
        <v>2.2200000000000002</v>
      </c>
    </row>
    <row r="141" spans="1:2" x14ac:dyDescent="0.2">
      <c r="A141" s="10">
        <v>34183</v>
      </c>
      <c r="B141">
        <v>2.2160000000000002</v>
      </c>
    </row>
    <row r="142" spans="1:2" x14ac:dyDescent="0.2">
      <c r="A142" s="10">
        <v>34184</v>
      </c>
      <c r="B142">
        <v>2.1890000000000001</v>
      </c>
    </row>
    <row r="143" spans="1:2" x14ac:dyDescent="0.2">
      <c r="A143" s="10">
        <v>34185</v>
      </c>
      <c r="B143">
        <v>2.2000000000000002</v>
      </c>
    </row>
    <row r="144" spans="1:2" x14ac:dyDescent="0.2">
      <c r="A144" s="10">
        <v>34186</v>
      </c>
      <c r="B144">
        <v>2.2250000000000001</v>
      </c>
    </row>
    <row r="145" spans="1:2" x14ac:dyDescent="0.2">
      <c r="A145" s="10">
        <v>34187</v>
      </c>
      <c r="B145">
        <v>2.2029999999999998</v>
      </c>
    </row>
    <row r="146" spans="1:2" x14ac:dyDescent="0.2">
      <c r="A146" s="10">
        <v>34190</v>
      </c>
      <c r="B146">
        <v>2.1760000000000002</v>
      </c>
    </row>
    <row r="147" spans="1:2" x14ac:dyDescent="0.2">
      <c r="A147" s="10">
        <v>34191</v>
      </c>
      <c r="B147">
        <v>2.218</v>
      </c>
    </row>
    <row r="148" spans="1:2" x14ac:dyDescent="0.2">
      <c r="A148" s="10">
        <v>34192</v>
      </c>
      <c r="B148">
        <v>2.2530000000000001</v>
      </c>
    </row>
    <row r="149" spans="1:2" x14ac:dyDescent="0.2">
      <c r="A149" s="10">
        <v>34193</v>
      </c>
      <c r="B149">
        <v>2.2959999999999998</v>
      </c>
    </row>
    <row r="150" spans="1:2" x14ac:dyDescent="0.2">
      <c r="A150" s="10">
        <v>34194</v>
      </c>
      <c r="B150">
        <v>2.2949999999999999</v>
      </c>
    </row>
    <row r="151" spans="1:2" x14ac:dyDescent="0.2">
      <c r="A151" s="10">
        <v>34197</v>
      </c>
      <c r="B151">
        <v>2.3570000000000002</v>
      </c>
    </row>
    <row r="152" spans="1:2" x14ac:dyDescent="0.2">
      <c r="A152" s="10">
        <v>34198</v>
      </c>
      <c r="B152">
        <v>2.35</v>
      </c>
    </row>
    <row r="153" spans="1:2" x14ac:dyDescent="0.2">
      <c r="A153" s="10">
        <v>34199</v>
      </c>
      <c r="B153">
        <v>2.41</v>
      </c>
    </row>
    <row r="154" spans="1:2" x14ac:dyDescent="0.2">
      <c r="A154" s="10">
        <v>34200</v>
      </c>
      <c r="B154">
        <v>2.39</v>
      </c>
    </row>
    <row r="155" spans="1:2" x14ac:dyDescent="0.2">
      <c r="A155" s="10">
        <v>34201</v>
      </c>
      <c r="B155">
        <v>2.46</v>
      </c>
    </row>
    <row r="156" spans="1:2" x14ac:dyDescent="0.2">
      <c r="A156" s="10">
        <v>34204</v>
      </c>
      <c r="B156">
        <v>2.4180000000000001</v>
      </c>
    </row>
    <row r="157" spans="1:2" x14ac:dyDescent="0.2">
      <c r="A157" s="10">
        <v>34205</v>
      </c>
      <c r="B157">
        <v>2.4009999999999998</v>
      </c>
    </row>
    <row r="158" spans="1:2" x14ac:dyDescent="0.2">
      <c r="A158" s="10">
        <v>34206</v>
      </c>
      <c r="B158">
        <v>2.3809999999999998</v>
      </c>
    </row>
    <row r="159" spans="1:2" x14ac:dyDescent="0.2">
      <c r="A159" s="10">
        <v>34207</v>
      </c>
      <c r="B159">
        <v>2.4279999999999999</v>
      </c>
    </row>
    <row r="160" spans="1:2" x14ac:dyDescent="0.2">
      <c r="A160" s="10">
        <v>34208</v>
      </c>
      <c r="B160">
        <v>2.4470000000000001</v>
      </c>
    </row>
    <row r="161" spans="1:2" x14ac:dyDescent="0.2">
      <c r="A161" s="10">
        <v>34211</v>
      </c>
      <c r="B161">
        <v>2.403</v>
      </c>
    </row>
    <row r="162" spans="1:2" x14ac:dyDescent="0.2">
      <c r="A162" s="10">
        <v>34212</v>
      </c>
      <c r="B162">
        <v>2.375</v>
      </c>
    </row>
    <row r="163" spans="1:2" x14ac:dyDescent="0.2">
      <c r="A163" s="10">
        <v>34213</v>
      </c>
      <c r="B163">
        <v>2.3660000000000001</v>
      </c>
    </row>
    <row r="164" spans="1:2" x14ac:dyDescent="0.2">
      <c r="A164" s="10">
        <v>34214</v>
      </c>
      <c r="B164">
        <v>2.4060000000000001</v>
      </c>
    </row>
    <row r="165" spans="1:2" x14ac:dyDescent="0.2">
      <c r="A165" s="10">
        <v>34215</v>
      </c>
      <c r="B165">
        <v>2.391</v>
      </c>
    </row>
    <row r="166" spans="1:2" x14ac:dyDescent="0.2">
      <c r="A166" s="10">
        <v>34219</v>
      </c>
      <c r="B166">
        <v>2.2719999999999998</v>
      </c>
    </row>
    <row r="167" spans="1:2" x14ac:dyDescent="0.2">
      <c r="A167" s="10">
        <v>34220</v>
      </c>
      <c r="B167">
        <v>2.2829999999999999</v>
      </c>
    </row>
    <row r="168" spans="1:2" x14ac:dyDescent="0.2">
      <c r="A168" s="10">
        <v>34221</v>
      </c>
      <c r="B168">
        <v>2.2639999999999998</v>
      </c>
    </row>
    <row r="169" spans="1:2" x14ac:dyDescent="0.2">
      <c r="A169" s="10">
        <v>34222</v>
      </c>
      <c r="B169">
        <v>2.1960000000000002</v>
      </c>
    </row>
    <row r="170" spans="1:2" x14ac:dyDescent="0.2">
      <c r="A170" s="10">
        <v>34225</v>
      </c>
      <c r="B170">
        <v>2.1960000000000002</v>
      </c>
    </row>
    <row r="171" spans="1:2" x14ac:dyDescent="0.2">
      <c r="A171" s="10">
        <v>34226</v>
      </c>
      <c r="B171">
        <v>2.157</v>
      </c>
    </row>
    <row r="172" spans="1:2" x14ac:dyDescent="0.2">
      <c r="A172" s="10">
        <v>34227</v>
      </c>
      <c r="B172">
        <v>2.1230000000000002</v>
      </c>
    </row>
    <row r="173" spans="1:2" x14ac:dyDescent="0.2">
      <c r="A173" s="10">
        <v>34228</v>
      </c>
      <c r="B173">
        <v>2.085</v>
      </c>
    </row>
    <row r="174" spans="1:2" x14ac:dyDescent="0.2">
      <c r="A174" s="10">
        <v>34229</v>
      </c>
      <c r="B174">
        <v>2.165</v>
      </c>
    </row>
    <row r="175" spans="1:2" x14ac:dyDescent="0.2">
      <c r="A175" s="10">
        <v>34232</v>
      </c>
      <c r="B175">
        <v>2.1930000000000001</v>
      </c>
    </row>
    <row r="176" spans="1:2" x14ac:dyDescent="0.2">
      <c r="A176" s="10">
        <v>34233</v>
      </c>
      <c r="B176">
        <v>2.238</v>
      </c>
    </row>
    <row r="177" spans="1:2" x14ac:dyDescent="0.2">
      <c r="A177" s="10">
        <v>34234</v>
      </c>
      <c r="B177">
        <v>2.1579999999999999</v>
      </c>
    </row>
    <row r="178" spans="1:2" x14ac:dyDescent="0.2">
      <c r="A178" s="10">
        <v>34235</v>
      </c>
      <c r="B178">
        <v>2.0659999999999998</v>
      </c>
    </row>
    <row r="179" spans="1:2" x14ac:dyDescent="0.2">
      <c r="A179" s="10">
        <v>34236</v>
      </c>
      <c r="B179">
        <v>2.2570000000000001</v>
      </c>
    </row>
    <row r="180" spans="1:2" x14ac:dyDescent="0.2">
      <c r="A180" s="10">
        <v>34239</v>
      </c>
      <c r="B180">
        <v>2.2639999999999998</v>
      </c>
    </row>
    <row r="181" spans="1:2" x14ac:dyDescent="0.2">
      <c r="A181" s="10">
        <v>34240</v>
      </c>
      <c r="B181">
        <v>2.302</v>
      </c>
    </row>
    <row r="182" spans="1:2" x14ac:dyDescent="0.2">
      <c r="A182" s="10">
        <v>34241</v>
      </c>
      <c r="B182">
        <v>2.3180000000000001</v>
      </c>
    </row>
    <row r="183" spans="1:2" x14ac:dyDescent="0.2">
      <c r="A183" s="10">
        <v>34242</v>
      </c>
      <c r="B183">
        <v>2.2909999999999999</v>
      </c>
    </row>
    <row r="184" spans="1:2" x14ac:dyDescent="0.2">
      <c r="A184" s="10">
        <v>34243</v>
      </c>
      <c r="B184">
        <v>2.2770000000000001</v>
      </c>
    </row>
    <row r="185" spans="1:2" x14ac:dyDescent="0.2">
      <c r="A185" s="10">
        <v>34246</v>
      </c>
      <c r="B185">
        <v>2.1970000000000001</v>
      </c>
    </row>
    <row r="186" spans="1:2" x14ac:dyDescent="0.2">
      <c r="A186" s="10">
        <v>34247</v>
      </c>
      <c r="B186">
        <v>2.1779999999999999</v>
      </c>
    </row>
    <row r="187" spans="1:2" x14ac:dyDescent="0.2">
      <c r="A187" s="10">
        <v>34248</v>
      </c>
      <c r="B187">
        <v>2.173</v>
      </c>
    </row>
    <row r="188" spans="1:2" x14ac:dyDescent="0.2">
      <c r="A188" s="10">
        <v>34249</v>
      </c>
      <c r="B188">
        <v>2.1219999999999999</v>
      </c>
    </row>
    <row r="189" spans="1:2" x14ac:dyDescent="0.2">
      <c r="A189" s="10">
        <v>34250</v>
      </c>
      <c r="B189">
        <v>2.141</v>
      </c>
    </row>
    <row r="190" spans="1:2" x14ac:dyDescent="0.2">
      <c r="A190" s="10">
        <v>34253</v>
      </c>
      <c r="B190">
        <v>2.1850000000000001</v>
      </c>
    </row>
    <row r="191" spans="1:2" x14ac:dyDescent="0.2">
      <c r="A191" s="10">
        <v>34254</v>
      </c>
      <c r="B191">
        <v>2.1509999999999998</v>
      </c>
    </row>
    <row r="192" spans="1:2" x14ac:dyDescent="0.2">
      <c r="A192" s="10">
        <v>34255</v>
      </c>
      <c r="B192">
        <v>2.2050000000000001</v>
      </c>
    </row>
    <row r="193" spans="1:2" x14ac:dyDescent="0.2">
      <c r="A193" s="10">
        <v>34256</v>
      </c>
      <c r="B193">
        <v>2.1669999999999998</v>
      </c>
    </row>
    <row r="194" spans="1:2" x14ac:dyDescent="0.2">
      <c r="A194" s="10">
        <v>34257</v>
      </c>
      <c r="B194">
        <v>2.1720000000000002</v>
      </c>
    </row>
    <row r="195" spans="1:2" x14ac:dyDescent="0.2">
      <c r="A195" s="10">
        <v>34260</v>
      </c>
      <c r="B195">
        <v>2.1309999999999998</v>
      </c>
    </row>
    <row r="196" spans="1:2" x14ac:dyDescent="0.2">
      <c r="A196" s="10">
        <v>34261</v>
      </c>
      <c r="B196">
        <v>2.1659999999999999</v>
      </c>
    </row>
    <row r="197" spans="1:2" x14ac:dyDescent="0.2">
      <c r="A197" s="10">
        <v>34262</v>
      </c>
      <c r="B197">
        <v>2.1160000000000001</v>
      </c>
    </row>
    <row r="198" spans="1:2" x14ac:dyDescent="0.2">
      <c r="A198" s="10">
        <v>34263</v>
      </c>
      <c r="B198">
        <v>2.1259999999999999</v>
      </c>
    </row>
    <row r="199" spans="1:2" x14ac:dyDescent="0.2">
      <c r="A199" s="10">
        <v>34264</v>
      </c>
      <c r="B199">
        <v>2.1549999999999998</v>
      </c>
    </row>
    <row r="200" spans="1:2" x14ac:dyDescent="0.2">
      <c r="A200" s="10">
        <v>34267</v>
      </c>
      <c r="B200">
        <v>2.3130000000000002</v>
      </c>
    </row>
    <row r="201" spans="1:2" x14ac:dyDescent="0.2">
      <c r="A201" s="10">
        <v>34268</v>
      </c>
      <c r="B201">
        <v>2.3050000000000002</v>
      </c>
    </row>
    <row r="202" spans="1:2" x14ac:dyDescent="0.2">
      <c r="A202" s="10">
        <v>34269</v>
      </c>
      <c r="B202">
        <v>2.3639999999999999</v>
      </c>
    </row>
    <row r="203" spans="1:2" x14ac:dyDescent="0.2">
      <c r="A203" s="10">
        <v>34270</v>
      </c>
      <c r="B203">
        <v>2.3849999999999998</v>
      </c>
    </row>
    <row r="204" spans="1:2" x14ac:dyDescent="0.2">
      <c r="A204" s="10">
        <v>34271</v>
      </c>
      <c r="B204">
        <v>2.3679999999999999</v>
      </c>
    </row>
    <row r="205" spans="1:2" x14ac:dyDescent="0.2">
      <c r="A205" s="10">
        <v>34274</v>
      </c>
      <c r="B205">
        <v>2.4340000000000002</v>
      </c>
    </row>
    <row r="206" spans="1:2" x14ac:dyDescent="0.2">
      <c r="A206" s="10">
        <v>34275</v>
      </c>
      <c r="B206">
        <v>2.407</v>
      </c>
    </row>
    <row r="207" spans="1:2" x14ac:dyDescent="0.2">
      <c r="A207" s="10">
        <v>34276</v>
      </c>
      <c r="B207">
        <v>2.4409999999999998</v>
      </c>
    </row>
    <row r="208" spans="1:2" x14ac:dyDescent="0.2">
      <c r="A208" s="10">
        <v>34277</v>
      </c>
      <c r="B208">
        <v>2.4460000000000002</v>
      </c>
    </row>
    <row r="209" spans="1:2" x14ac:dyDescent="0.2">
      <c r="A209" s="10">
        <v>34278</v>
      </c>
      <c r="B209">
        <v>2.44</v>
      </c>
    </row>
    <row r="210" spans="1:2" x14ac:dyDescent="0.2">
      <c r="A210" s="10">
        <v>34281</v>
      </c>
      <c r="B210">
        <v>2.3889999999999998</v>
      </c>
    </row>
    <row r="211" spans="1:2" x14ac:dyDescent="0.2">
      <c r="A211" s="10">
        <v>34282</v>
      </c>
      <c r="B211">
        <v>2.38</v>
      </c>
    </row>
    <row r="212" spans="1:2" x14ac:dyDescent="0.2">
      <c r="A212" s="10">
        <v>34283</v>
      </c>
      <c r="B212">
        <v>2.323</v>
      </c>
    </row>
    <row r="213" spans="1:2" x14ac:dyDescent="0.2">
      <c r="A213" s="10">
        <v>34284</v>
      </c>
      <c r="B213">
        <v>2.2970000000000002</v>
      </c>
    </row>
    <row r="214" spans="1:2" x14ac:dyDescent="0.2">
      <c r="A214" s="10">
        <v>34285</v>
      </c>
      <c r="B214">
        <v>2.2330000000000001</v>
      </c>
    </row>
    <row r="215" spans="1:2" x14ac:dyDescent="0.2">
      <c r="A215" s="10">
        <v>34288</v>
      </c>
      <c r="B215">
        <v>2.262</v>
      </c>
    </row>
    <row r="216" spans="1:2" x14ac:dyDescent="0.2">
      <c r="A216" s="10">
        <v>34289</v>
      </c>
      <c r="B216">
        <v>2.25</v>
      </c>
    </row>
    <row r="217" spans="1:2" x14ac:dyDescent="0.2">
      <c r="A217" s="10">
        <v>34290</v>
      </c>
      <c r="B217">
        <v>2.2949999999999999</v>
      </c>
    </row>
    <row r="218" spans="1:2" x14ac:dyDescent="0.2">
      <c r="A218" s="10">
        <v>34291</v>
      </c>
      <c r="B218">
        <v>2.3359999999999999</v>
      </c>
    </row>
    <row r="219" spans="1:2" x14ac:dyDescent="0.2">
      <c r="A219" s="10">
        <v>34292</v>
      </c>
      <c r="B219">
        <v>2.3849999999999998</v>
      </c>
    </row>
    <row r="220" spans="1:2" x14ac:dyDescent="0.2">
      <c r="A220" s="10">
        <v>34295</v>
      </c>
      <c r="B220">
        <v>2.3959999999999999</v>
      </c>
    </row>
    <row r="221" spans="1:2" x14ac:dyDescent="0.2">
      <c r="A221" s="10">
        <v>34296</v>
      </c>
      <c r="B221">
        <v>2.3519999999999999</v>
      </c>
    </row>
    <row r="222" spans="1:2" x14ac:dyDescent="0.2">
      <c r="A222" s="10">
        <v>34297</v>
      </c>
      <c r="B222">
        <v>2.355</v>
      </c>
    </row>
    <row r="223" spans="1:2" x14ac:dyDescent="0.2">
      <c r="A223" s="10">
        <v>34302</v>
      </c>
      <c r="B223">
        <v>2.2749999999999999</v>
      </c>
    </row>
    <row r="224" spans="1:2" x14ac:dyDescent="0.2">
      <c r="A224" s="10">
        <v>34303</v>
      </c>
      <c r="B224">
        <v>2.2429999999999999</v>
      </c>
    </row>
    <row r="225" spans="1:2" x14ac:dyDescent="0.2">
      <c r="A225" s="10">
        <v>34304</v>
      </c>
      <c r="B225">
        <v>2.198</v>
      </c>
    </row>
    <row r="226" spans="1:2" x14ac:dyDescent="0.2">
      <c r="A226" s="10">
        <v>34305</v>
      </c>
      <c r="B226">
        <v>2.1349999999999998</v>
      </c>
    </row>
    <row r="227" spans="1:2" x14ac:dyDescent="0.2">
      <c r="A227" s="10">
        <v>34306</v>
      </c>
      <c r="B227">
        <v>2.153</v>
      </c>
    </row>
    <row r="228" spans="1:2" x14ac:dyDescent="0.2">
      <c r="A228" s="10">
        <v>34309</v>
      </c>
      <c r="B228">
        <v>2.0329999999999999</v>
      </c>
    </row>
    <row r="229" spans="1:2" x14ac:dyDescent="0.2">
      <c r="A229" s="10">
        <v>34310</v>
      </c>
      <c r="B229">
        <v>2.0539999999999998</v>
      </c>
    </row>
    <row r="230" spans="1:2" x14ac:dyDescent="0.2">
      <c r="A230" s="10">
        <v>34311</v>
      </c>
      <c r="B230">
        <v>1.982</v>
      </c>
    </row>
    <row r="231" spans="1:2" x14ac:dyDescent="0.2">
      <c r="A231" s="10">
        <v>34312</v>
      </c>
      <c r="B231">
        <v>1.9159999999999999</v>
      </c>
    </row>
    <row r="232" spans="1:2" x14ac:dyDescent="0.2">
      <c r="A232" s="10">
        <v>34313</v>
      </c>
      <c r="B232">
        <v>1.946</v>
      </c>
    </row>
    <row r="233" spans="1:2" x14ac:dyDescent="0.2">
      <c r="A233" s="10">
        <v>34316</v>
      </c>
      <c r="B233">
        <v>1.893</v>
      </c>
    </row>
    <row r="234" spans="1:2" x14ac:dyDescent="0.2">
      <c r="A234" s="10">
        <v>34317</v>
      </c>
      <c r="B234">
        <v>2.016</v>
      </c>
    </row>
    <row r="235" spans="1:2" x14ac:dyDescent="0.2">
      <c r="A235" s="10">
        <v>34318</v>
      </c>
      <c r="B235">
        <v>2.0129999999999999</v>
      </c>
    </row>
    <row r="236" spans="1:2" x14ac:dyDescent="0.2">
      <c r="A236" s="10">
        <v>34319</v>
      </c>
      <c r="B236">
        <v>2.0750000000000002</v>
      </c>
    </row>
    <row r="237" spans="1:2" x14ac:dyDescent="0.2">
      <c r="A237" s="10">
        <v>34320</v>
      </c>
      <c r="B237">
        <v>2.105</v>
      </c>
    </row>
    <row r="238" spans="1:2" x14ac:dyDescent="0.2">
      <c r="A238" s="10">
        <v>34323</v>
      </c>
      <c r="B238">
        <v>2.1720000000000002</v>
      </c>
    </row>
    <row r="239" spans="1:2" x14ac:dyDescent="0.2">
      <c r="A239" s="10">
        <v>34324</v>
      </c>
      <c r="B239">
        <v>2.0019999999999998</v>
      </c>
    </row>
    <row r="240" spans="1:2" x14ac:dyDescent="0.2">
      <c r="A240" s="10">
        <v>34325</v>
      </c>
      <c r="B240">
        <v>2.0219999999999998</v>
      </c>
    </row>
    <row r="241" spans="1:2" x14ac:dyDescent="0.2">
      <c r="A241" s="10">
        <v>34326</v>
      </c>
      <c r="B241">
        <v>1.964</v>
      </c>
    </row>
    <row r="242" spans="1:2" x14ac:dyDescent="0.2">
      <c r="A242" s="10">
        <v>34330</v>
      </c>
      <c r="B242">
        <v>2.0880000000000001</v>
      </c>
    </row>
    <row r="243" spans="1:2" x14ac:dyDescent="0.2">
      <c r="A243" s="10">
        <v>34331</v>
      </c>
      <c r="B243">
        <v>2.0750000000000002</v>
      </c>
    </row>
    <row r="244" spans="1:2" x14ac:dyDescent="0.2">
      <c r="A244" s="10">
        <v>34332</v>
      </c>
      <c r="B244">
        <v>2.0539999999999998</v>
      </c>
    </row>
    <row r="245" spans="1:2" x14ac:dyDescent="0.2">
      <c r="A245" s="10">
        <v>34333</v>
      </c>
      <c r="B245">
        <v>1.9970000000000001</v>
      </c>
    </row>
    <row r="246" spans="1:2" x14ac:dyDescent="0.2">
      <c r="A246" s="10">
        <v>34337</v>
      </c>
      <c r="B246">
        <v>1.929</v>
      </c>
    </row>
    <row r="247" spans="1:2" x14ac:dyDescent="0.2">
      <c r="A247" s="10">
        <v>34338</v>
      </c>
      <c r="B247">
        <v>1.964</v>
      </c>
    </row>
    <row r="248" spans="1:2" x14ac:dyDescent="0.2">
      <c r="A248" s="10">
        <v>34339</v>
      </c>
      <c r="B248">
        <v>2.0910000000000002</v>
      </c>
    </row>
    <row r="249" spans="1:2" x14ac:dyDescent="0.2">
      <c r="A249" s="10">
        <v>34340</v>
      </c>
      <c r="B249">
        <v>2.0939999999999999</v>
      </c>
    </row>
    <row r="250" spans="1:2" x14ac:dyDescent="0.2">
      <c r="A250" s="10">
        <v>34341</v>
      </c>
      <c r="B250">
        <v>2.1560000000000001</v>
      </c>
    </row>
    <row r="251" spans="1:2" x14ac:dyDescent="0.2">
      <c r="A251" s="10">
        <v>34344</v>
      </c>
      <c r="B251">
        <v>2.157</v>
      </c>
    </row>
    <row r="252" spans="1:2" x14ac:dyDescent="0.2">
      <c r="A252" s="10">
        <v>34345</v>
      </c>
      <c r="B252">
        <v>2.2189999999999999</v>
      </c>
    </row>
    <row r="253" spans="1:2" x14ac:dyDescent="0.2">
      <c r="A253" s="10">
        <v>34346</v>
      </c>
      <c r="B253">
        <v>2.2370000000000001</v>
      </c>
    </row>
    <row r="254" spans="1:2" x14ac:dyDescent="0.2">
      <c r="A254" s="10">
        <v>34347</v>
      </c>
      <c r="B254">
        <v>2.194</v>
      </c>
    </row>
    <row r="255" spans="1:2" x14ac:dyDescent="0.2">
      <c r="A255" s="10">
        <v>34348</v>
      </c>
      <c r="B255">
        <v>2.2679999999999998</v>
      </c>
    </row>
    <row r="256" spans="1:2" x14ac:dyDescent="0.2">
      <c r="A256" s="10">
        <v>34351</v>
      </c>
      <c r="B256">
        <v>2.36</v>
      </c>
    </row>
    <row r="257" spans="1:2" x14ac:dyDescent="0.2">
      <c r="A257" s="10">
        <v>34352</v>
      </c>
      <c r="B257">
        <v>2.3180000000000001</v>
      </c>
    </row>
    <row r="258" spans="1:2" x14ac:dyDescent="0.2">
      <c r="A258" s="10">
        <v>34353</v>
      </c>
      <c r="B258">
        <v>2.2519999999999998</v>
      </c>
    </row>
    <row r="259" spans="1:2" x14ac:dyDescent="0.2">
      <c r="A259" s="10">
        <v>34354</v>
      </c>
      <c r="B259">
        <v>2.25</v>
      </c>
    </row>
    <row r="260" spans="1:2" x14ac:dyDescent="0.2">
      <c r="A260" s="10">
        <v>34355</v>
      </c>
      <c r="B260">
        <v>2.3050000000000002</v>
      </c>
    </row>
    <row r="261" spans="1:2" x14ac:dyDescent="0.2">
      <c r="A261" s="10">
        <v>34358</v>
      </c>
      <c r="B261">
        <v>2.4700000000000002</v>
      </c>
    </row>
    <row r="262" spans="1:2" x14ac:dyDescent="0.2">
      <c r="A262" s="10">
        <v>34359</v>
      </c>
      <c r="B262">
        <v>2.246</v>
      </c>
    </row>
    <row r="263" spans="1:2" x14ac:dyDescent="0.2">
      <c r="A263" s="10">
        <v>34360</v>
      </c>
      <c r="B263">
        <v>2.359</v>
      </c>
    </row>
    <row r="264" spans="1:2" x14ac:dyDescent="0.2">
      <c r="A264" s="10">
        <v>34361</v>
      </c>
      <c r="B264">
        <v>2.4169999999999998</v>
      </c>
    </row>
    <row r="265" spans="1:2" x14ac:dyDescent="0.2">
      <c r="A265" s="10">
        <v>34362</v>
      </c>
      <c r="B265">
        <v>2.528</v>
      </c>
    </row>
    <row r="266" spans="1:2" x14ac:dyDescent="0.2">
      <c r="A266" s="10">
        <v>34365</v>
      </c>
      <c r="B266">
        <v>2.5539999999999998</v>
      </c>
    </row>
    <row r="267" spans="1:2" x14ac:dyDescent="0.2">
      <c r="A267" s="10">
        <v>34366</v>
      </c>
      <c r="B267">
        <v>2.6389999999999998</v>
      </c>
    </row>
    <row r="268" spans="1:2" x14ac:dyDescent="0.2">
      <c r="A268" s="10">
        <v>34367</v>
      </c>
      <c r="B268">
        <v>2.585</v>
      </c>
    </row>
    <row r="269" spans="1:2" x14ac:dyDescent="0.2">
      <c r="A269" s="10">
        <v>34368</v>
      </c>
      <c r="B269">
        <v>2.383</v>
      </c>
    </row>
    <row r="270" spans="1:2" x14ac:dyDescent="0.2">
      <c r="A270" s="10">
        <v>34369</v>
      </c>
      <c r="B270">
        <v>2.3690000000000002</v>
      </c>
    </row>
    <row r="271" spans="1:2" x14ac:dyDescent="0.2">
      <c r="A271" s="10">
        <v>34372</v>
      </c>
      <c r="B271">
        <v>2.347</v>
      </c>
    </row>
    <row r="272" spans="1:2" x14ac:dyDescent="0.2">
      <c r="A272" s="10">
        <v>34373</v>
      </c>
      <c r="B272">
        <v>2.411</v>
      </c>
    </row>
    <row r="273" spans="1:2" x14ac:dyDescent="0.2">
      <c r="A273" s="10">
        <v>34374</v>
      </c>
      <c r="B273">
        <v>2.3580000000000001</v>
      </c>
    </row>
    <row r="274" spans="1:2" x14ac:dyDescent="0.2">
      <c r="A274" s="10">
        <v>34375</v>
      </c>
      <c r="B274">
        <v>2.3740000000000001</v>
      </c>
    </row>
    <row r="275" spans="1:2" x14ac:dyDescent="0.2">
      <c r="A275" s="10">
        <v>34376</v>
      </c>
      <c r="B275">
        <v>2.3559999999999999</v>
      </c>
    </row>
    <row r="276" spans="1:2" x14ac:dyDescent="0.2">
      <c r="A276" s="10">
        <v>34379</v>
      </c>
      <c r="B276">
        <v>2.2519999999999998</v>
      </c>
    </row>
    <row r="277" spans="1:2" x14ac:dyDescent="0.2">
      <c r="A277" s="10">
        <v>34380</v>
      </c>
      <c r="B277">
        <v>2.2530000000000001</v>
      </c>
    </row>
    <row r="278" spans="1:2" x14ac:dyDescent="0.2">
      <c r="A278" s="10">
        <v>34381</v>
      </c>
      <c r="B278">
        <v>2.3450000000000002</v>
      </c>
    </row>
    <row r="279" spans="1:2" x14ac:dyDescent="0.2">
      <c r="A279" s="10">
        <v>34382</v>
      </c>
      <c r="B279">
        <v>2.3849999999999998</v>
      </c>
    </row>
    <row r="280" spans="1:2" x14ac:dyDescent="0.2">
      <c r="A280" s="10">
        <v>34383</v>
      </c>
      <c r="B280">
        <v>2.4180000000000001</v>
      </c>
    </row>
    <row r="281" spans="1:2" x14ac:dyDescent="0.2">
      <c r="A281" s="10">
        <v>34387</v>
      </c>
      <c r="B281">
        <v>2.2959999999999998</v>
      </c>
    </row>
    <row r="282" spans="1:2" x14ac:dyDescent="0.2">
      <c r="A282" s="10">
        <v>34388</v>
      </c>
      <c r="B282">
        <v>2.2320000000000002</v>
      </c>
    </row>
    <row r="283" spans="1:2" x14ac:dyDescent="0.2">
      <c r="A283" s="10">
        <v>34389</v>
      </c>
      <c r="B283">
        <v>2.2480000000000002</v>
      </c>
    </row>
    <row r="284" spans="1:2" x14ac:dyDescent="0.2">
      <c r="A284" s="10">
        <v>34390</v>
      </c>
      <c r="B284">
        <v>2.2919999999999998</v>
      </c>
    </row>
    <row r="285" spans="1:2" x14ac:dyDescent="0.2">
      <c r="A285" s="10">
        <v>34393</v>
      </c>
      <c r="B285">
        <v>2.2080000000000002</v>
      </c>
    </row>
    <row r="286" spans="1:2" x14ac:dyDescent="0.2">
      <c r="A286" s="10">
        <v>34394</v>
      </c>
      <c r="B286">
        <v>2.1800000000000002</v>
      </c>
    </row>
    <row r="287" spans="1:2" x14ac:dyDescent="0.2">
      <c r="A287" s="10">
        <v>34395</v>
      </c>
      <c r="B287">
        <v>2.1709999999999998</v>
      </c>
    </row>
    <row r="288" spans="1:2" x14ac:dyDescent="0.2">
      <c r="A288" s="10">
        <v>34396</v>
      </c>
      <c r="B288">
        <v>2.1459999999999999</v>
      </c>
    </row>
    <row r="289" spans="1:2" x14ac:dyDescent="0.2">
      <c r="A289" s="10">
        <v>34397</v>
      </c>
      <c r="B289">
        <v>2.1880000000000002</v>
      </c>
    </row>
    <row r="290" spans="1:2" x14ac:dyDescent="0.2">
      <c r="A290" s="10">
        <v>34400</v>
      </c>
      <c r="B290">
        <v>2.1669999999999998</v>
      </c>
    </row>
    <row r="291" spans="1:2" x14ac:dyDescent="0.2">
      <c r="A291" s="10">
        <v>34401</v>
      </c>
      <c r="B291">
        <v>2.1960000000000002</v>
      </c>
    </row>
    <row r="292" spans="1:2" x14ac:dyDescent="0.2">
      <c r="A292" s="10">
        <v>34402</v>
      </c>
      <c r="B292">
        <v>2.1560000000000001</v>
      </c>
    </row>
    <row r="293" spans="1:2" x14ac:dyDescent="0.2">
      <c r="A293" s="10">
        <v>34403</v>
      </c>
      <c r="B293">
        <v>2.1160000000000001</v>
      </c>
    </row>
    <row r="294" spans="1:2" x14ac:dyDescent="0.2">
      <c r="A294" s="10">
        <v>34404</v>
      </c>
      <c r="B294">
        <v>2.0960000000000001</v>
      </c>
    </row>
    <row r="295" spans="1:2" x14ac:dyDescent="0.2">
      <c r="A295" s="10">
        <v>34407</v>
      </c>
      <c r="B295">
        <v>2.0499999999999998</v>
      </c>
    </row>
    <row r="296" spans="1:2" x14ac:dyDescent="0.2">
      <c r="A296" s="10">
        <v>34408</v>
      </c>
      <c r="B296">
        <v>2.1040000000000001</v>
      </c>
    </row>
    <row r="297" spans="1:2" x14ac:dyDescent="0.2">
      <c r="A297" s="10">
        <v>34409</v>
      </c>
      <c r="B297">
        <v>2.1629999999999998</v>
      </c>
    </row>
    <row r="298" spans="1:2" x14ac:dyDescent="0.2">
      <c r="A298" s="10">
        <v>34410</v>
      </c>
      <c r="B298">
        <v>2.1240000000000001</v>
      </c>
    </row>
    <row r="299" spans="1:2" x14ac:dyDescent="0.2">
      <c r="A299" s="10">
        <v>34411</v>
      </c>
      <c r="B299">
        <v>2.1030000000000002</v>
      </c>
    </row>
    <row r="300" spans="1:2" x14ac:dyDescent="0.2">
      <c r="A300" s="10">
        <v>34414</v>
      </c>
      <c r="B300">
        <v>2.0550000000000002</v>
      </c>
    </row>
    <row r="301" spans="1:2" x14ac:dyDescent="0.2">
      <c r="A301" s="10">
        <v>34415</v>
      </c>
      <c r="B301">
        <v>2.1070000000000002</v>
      </c>
    </row>
    <row r="302" spans="1:2" x14ac:dyDescent="0.2">
      <c r="A302" s="10">
        <v>34416</v>
      </c>
      <c r="B302">
        <v>2.077</v>
      </c>
    </row>
    <row r="303" spans="1:2" x14ac:dyDescent="0.2">
      <c r="A303" s="10">
        <v>34417</v>
      </c>
      <c r="B303">
        <v>1.9810000000000001</v>
      </c>
    </row>
    <row r="304" spans="1:2" x14ac:dyDescent="0.2">
      <c r="A304" s="10">
        <v>34418</v>
      </c>
      <c r="B304">
        <v>2.0720000000000001</v>
      </c>
    </row>
    <row r="305" spans="1:2" x14ac:dyDescent="0.2">
      <c r="A305" s="10">
        <v>34421</v>
      </c>
      <c r="B305">
        <v>2.0659999999999998</v>
      </c>
    </row>
    <row r="306" spans="1:2" x14ac:dyDescent="0.2">
      <c r="A306" s="10">
        <v>34422</v>
      </c>
      <c r="B306">
        <v>2.0619999999999998</v>
      </c>
    </row>
    <row r="307" spans="1:2" x14ac:dyDescent="0.2">
      <c r="A307" s="10">
        <v>34423</v>
      </c>
      <c r="B307">
        <v>2.0579999999999998</v>
      </c>
    </row>
    <row r="308" spans="1:2" x14ac:dyDescent="0.2">
      <c r="A308" s="10">
        <v>34424</v>
      </c>
      <c r="B308">
        <v>2.0750000000000002</v>
      </c>
    </row>
    <row r="309" spans="1:2" x14ac:dyDescent="0.2">
      <c r="A309" s="10">
        <v>34425</v>
      </c>
      <c r="B309">
        <v>2.1</v>
      </c>
    </row>
    <row r="310" spans="1:2" x14ac:dyDescent="0.2">
      <c r="A310" s="10">
        <v>34428</v>
      </c>
      <c r="B310">
        <v>2.1440000000000001</v>
      </c>
    </row>
    <row r="311" spans="1:2" x14ac:dyDescent="0.2">
      <c r="A311" s="10">
        <v>34429</v>
      </c>
      <c r="B311">
        <v>2.069</v>
      </c>
    </row>
    <row r="312" spans="1:2" x14ac:dyDescent="0.2">
      <c r="A312" s="10">
        <v>34430</v>
      </c>
      <c r="B312">
        <v>2.097</v>
      </c>
    </row>
    <row r="313" spans="1:2" x14ac:dyDescent="0.2">
      <c r="A313" s="10">
        <v>34431</v>
      </c>
      <c r="B313">
        <v>2.085</v>
      </c>
    </row>
    <row r="314" spans="1:2" x14ac:dyDescent="0.2">
      <c r="A314" s="10">
        <v>34432</v>
      </c>
      <c r="B314">
        <v>2.0659999999999998</v>
      </c>
    </row>
    <row r="315" spans="1:2" x14ac:dyDescent="0.2">
      <c r="A315" s="10">
        <v>34435</v>
      </c>
      <c r="B315">
        <v>2.0680000000000001</v>
      </c>
    </row>
    <row r="316" spans="1:2" x14ac:dyDescent="0.2">
      <c r="A316" s="10">
        <v>34436</v>
      </c>
      <c r="B316">
        <v>2.089</v>
      </c>
    </row>
    <row r="317" spans="1:2" x14ac:dyDescent="0.2">
      <c r="A317" s="10">
        <v>34437</v>
      </c>
      <c r="B317">
        <v>2.1309999999999998</v>
      </c>
    </row>
    <row r="318" spans="1:2" x14ac:dyDescent="0.2">
      <c r="A318" s="10">
        <v>34438</v>
      </c>
      <c r="B318">
        <v>2.1629999999999998</v>
      </c>
    </row>
    <row r="319" spans="1:2" x14ac:dyDescent="0.2">
      <c r="A319" s="10">
        <v>34439</v>
      </c>
      <c r="B319">
        <v>2.1869999999999998</v>
      </c>
    </row>
    <row r="320" spans="1:2" x14ac:dyDescent="0.2">
      <c r="A320" s="10">
        <v>34442</v>
      </c>
      <c r="B320">
        <v>2.1560000000000001</v>
      </c>
    </row>
    <row r="321" spans="1:2" x14ac:dyDescent="0.2">
      <c r="A321" s="10">
        <v>34443</v>
      </c>
      <c r="B321">
        <v>2.129</v>
      </c>
    </row>
    <row r="322" spans="1:2" x14ac:dyDescent="0.2">
      <c r="A322" s="10">
        <v>34444</v>
      </c>
      <c r="B322">
        <v>2.1389999999999998</v>
      </c>
    </row>
    <row r="323" spans="1:2" x14ac:dyDescent="0.2">
      <c r="A323" s="10">
        <v>34445</v>
      </c>
      <c r="B323">
        <v>2.1320000000000001</v>
      </c>
    </row>
    <row r="324" spans="1:2" x14ac:dyDescent="0.2">
      <c r="A324" s="10">
        <v>34446</v>
      </c>
      <c r="B324">
        <v>2.0760000000000001</v>
      </c>
    </row>
    <row r="325" spans="1:2" x14ac:dyDescent="0.2">
      <c r="A325" s="10">
        <v>34449</v>
      </c>
      <c r="B325">
        <v>2.1520000000000001</v>
      </c>
    </row>
    <row r="326" spans="1:2" x14ac:dyDescent="0.2">
      <c r="A326" s="10">
        <v>34450</v>
      </c>
      <c r="B326">
        <v>2.1030000000000002</v>
      </c>
    </row>
    <row r="327" spans="1:2" x14ac:dyDescent="0.2">
      <c r="A327" s="10">
        <v>34452</v>
      </c>
      <c r="B327">
        <v>2.0670000000000002</v>
      </c>
    </row>
    <row r="328" spans="1:2" x14ac:dyDescent="0.2">
      <c r="A328" s="10">
        <v>34453</v>
      </c>
      <c r="B328">
        <v>2.0670000000000002</v>
      </c>
    </row>
    <row r="329" spans="1:2" x14ac:dyDescent="0.2">
      <c r="A329" s="10">
        <v>34456</v>
      </c>
      <c r="B329">
        <v>2.0089999999999999</v>
      </c>
    </row>
    <row r="330" spans="1:2" x14ac:dyDescent="0.2">
      <c r="A330" s="10">
        <v>34457</v>
      </c>
      <c r="B330">
        <v>2.0019999999999998</v>
      </c>
    </row>
    <row r="331" spans="1:2" x14ac:dyDescent="0.2">
      <c r="A331" s="10">
        <v>34458</v>
      </c>
      <c r="B331">
        <v>2.0339999999999998</v>
      </c>
    </row>
    <row r="332" spans="1:2" x14ac:dyDescent="0.2">
      <c r="A332" s="10">
        <v>34459</v>
      </c>
      <c r="B332">
        <v>2.044</v>
      </c>
    </row>
    <row r="333" spans="1:2" x14ac:dyDescent="0.2">
      <c r="A333" s="10">
        <v>34460</v>
      </c>
      <c r="B333">
        <v>2.0369999999999999</v>
      </c>
    </row>
    <row r="334" spans="1:2" x14ac:dyDescent="0.2">
      <c r="A334" s="10">
        <v>34463</v>
      </c>
      <c r="B334">
        <v>1.986</v>
      </c>
    </row>
    <row r="335" spans="1:2" x14ac:dyDescent="0.2">
      <c r="A335" s="10">
        <v>34464</v>
      </c>
      <c r="B335">
        <v>1.99</v>
      </c>
    </row>
    <row r="336" spans="1:2" x14ac:dyDescent="0.2">
      <c r="A336" s="10">
        <v>34465</v>
      </c>
      <c r="B336">
        <v>1.95</v>
      </c>
    </row>
    <row r="337" spans="1:2" x14ac:dyDescent="0.2">
      <c r="A337" s="10">
        <v>34466</v>
      </c>
      <c r="B337">
        <v>1.9470000000000001</v>
      </c>
    </row>
    <row r="338" spans="1:2" x14ac:dyDescent="0.2">
      <c r="A338" s="10">
        <v>34467</v>
      </c>
      <c r="B338">
        <v>1.923</v>
      </c>
    </row>
    <row r="339" spans="1:2" x14ac:dyDescent="0.2">
      <c r="A339" s="10">
        <v>34470</v>
      </c>
      <c r="B339">
        <v>1.913</v>
      </c>
    </row>
    <row r="340" spans="1:2" x14ac:dyDescent="0.2">
      <c r="A340" s="10">
        <v>34471</v>
      </c>
      <c r="B340">
        <v>1.9490000000000001</v>
      </c>
    </row>
    <row r="341" spans="1:2" x14ac:dyDescent="0.2">
      <c r="A341" s="10">
        <v>34472</v>
      </c>
      <c r="B341">
        <v>1.9430000000000001</v>
      </c>
    </row>
    <row r="342" spans="1:2" x14ac:dyDescent="0.2">
      <c r="A342" s="10">
        <v>34473</v>
      </c>
      <c r="B342">
        <v>1.9570000000000001</v>
      </c>
    </row>
    <row r="343" spans="1:2" x14ac:dyDescent="0.2">
      <c r="A343" s="10">
        <v>34474</v>
      </c>
      <c r="B343">
        <v>1.9039999999999999</v>
      </c>
    </row>
    <row r="344" spans="1:2" x14ac:dyDescent="0.2">
      <c r="A344" s="10">
        <v>34477</v>
      </c>
      <c r="B344">
        <v>1.851</v>
      </c>
    </row>
    <row r="345" spans="1:2" x14ac:dyDescent="0.2">
      <c r="A345" s="10">
        <v>34478</v>
      </c>
      <c r="B345">
        <v>1.8839999999999999</v>
      </c>
    </row>
    <row r="346" spans="1:2" x14ac:dyDescent="0.2">
      <c r="A346" s="10">
        <v>34479</v>
      </c>
      <c r="B346">
        <v>1.8360000000000001</v>
      </c>
    </row>
    <row r="347" spans="1:2" x14ac:dyDescent="0.2">
      <c r="A347" s="10">
        <v>34480</v>
      </c>
      <c r="B347">
        <v>1.8620000000000001</v>
      </c>
    </row>
    <row r="348" spans="1:2" x14ac:dyDescent="0.2">
      <c r="A348" s="10">
        <v>34481</v>
      </c>
      <c r="B348">
        <v>1.8420000000000001</v>
      </c>
    </row>
    <row r="349" spans="1:2" x14ac:dyDescent="0.2">
      <c r="A349" s="10">
        <v>34485</v>
      </c>
      <c r="B349">
        <v>1.917</v>
      </c>
    </row>
    <row r="350" spans="1:2" x14ac:dyDescent="0.2">
      <c r="A350" s="10">
        <v>34486</v>
      </c>
      <c r="B350">
        <v>1.89</v>
      </c>
    </row>
    <row r="351" spans="1:2" x14ac:dyDescent="0.2">
      <c r="A351" s="10">
        <v>34487</v>
      </c>
      <c r="B351">
        <v>1.982</v>
      </c>
    </row>
    <row r="352" spans="1:2" x14ac:dyDescent="0.2">
      <c r="A352" s="10">
        <v>34488</v>
      </c>
      <c r="B352">
        <v>1.9650000000000001</v>
      </c>
    </row>
    <row r="353" spans="1:2" x14ac:dyDescent="0.2">
      <c r="A353" s="10">
        <v>34490</v>
      </c>
      <c r="B353">
        <v>1.97</v>
      </c>
    </row>
    <row r="354" spans="1:2" x14ac:dyDescent="0.2">
      <c r="A354" s="10">
        <v>34491</v>
      </c>
      <c r="B354">
        <v>1.97</v>
      </c>
    </row>
    <row r="355" spans="1:2" x14ac:dyDescent="0.2">
      <c r="A355" s="10">
        <v>34492</v>
      </c>
      <c r="B355">
        <v>2.0219999999999998</v>
      </c>
    </row>
    <row r="356" spans="1:2" x14ac:dyDescent="0.2">
      <c r="A356" s="10">
        <v>34493</v>
      </c>
      <c r="B356">
        <v>2.0870000000000002</v>
      </c>
    </row>
    <row r="357" spans="1:2" x14ac:dyDescent="0.2">
      <c r="A357" s="10">
        <v>34494</v>
      </c>
      <c r="B357">
        <v>2.0470000000000002</v>
      </c>
    </row>
    <row r="358" spans="1:2" x14ac:dyDescent="0.2">
      <c r="A358" s="10">
        <v>34495</v>
      </c>
      <c r="B358">
        <v>2.1339999999999999</v>
      </c>
    </row>
    <row r="359" spans="1:2" x14ac:dyDescent="0.2">
      <c r="A359" s="10">
        <v>34497</v>
      </c>
      <c r="B359">
        <v>2.13</v>
      </c>
    </row>
    <row r="360" spans="1:2" x14ac:dyDescent="0.2">
      <c r="A360" s="10">
        <v>34498</v>
      </c>
      <c r="B360">
        <v>2.121</v>
      </c>
    </row>
    <row r="361" spans="1:2" x14ac:dyDescent="0.2">
      <c r="A361" s="10">
        <v>34499</v>
      </c>
      <c r="B361">
        <v>2.13</v>
      </c>
    </row>
    <row r="362" spans="1:2" x14ac:dyDescent="0.2">
      <c r="A362" s="10">
        <v>34500</v>
      </c>
      <c r="B362">
        <v>2.1720000000000002</v>
      </c>
    </row>
    <row r="363" spans="1:2" x14ac:dyDescent="0.2">
      <c r="A363" s="10">
        <v>34501</v>
      </c>
      <c r="B363">
        <v>2.1339999999999999</v>
      </c>
    </row>
    <row r="364" spans="1:2" x14ac:dyDescent="0.2">
      <c r="A364" s="10">
        <v>34502</v>
      </c>
      <c r="B364">
        <v>2.085</v>
      </c>
    </row>
    <row r="365" spans="1:2" x14ac:dyDescent="0.2">
      <c r="A365" s="10">
        <v>34505</v>
      </c>
      <c r="B365">
        <v>2.1259999999999999</v>
      </c>
    </row>
    <row r="366" spans="1:2" x14ac:dyDescent="0.2">
      <c r="A366" s="10">
        <v>34506</v>
      </c>
      <c r="B366">
        <v>2.0779999999999998</v>
      </c>
    </row>
    <row r="367" spans="1:2" x14ac:dyDescent="0.2">
      <c r="A367" s="10">
        <v>34507</v>
      </c>
      <c r="B367">
        <v>2.024</v>
      </c>
    </row>
    <row r="368" spans="1:2" x14ac:dyDescent="0.2">
      <c r="A368" s="10">
        <v>34508</v>
      </c>
      <c r="B368">
        <v>1.966</v>
      </c>
    </row>
    <row r="369" spans="1:2" x14ac:dyDescent="0.2">
      <c r="A369" s="10">
        <v>34509</v>
      </c>
      <c r="B369">
        <v>2.1339999999999999</v>
      </c>
    </row>
    <row r="370" spans="1:2" x14ac:dyDescent="0.2">
      <c r="A370" s="10">
        <v>34512</v>
      </c>
      <c r="B370">
        <v>2.1360000000000001</v>
      </c>
    </row>
    <row r="371" spans="1:2" x14ac:dyDescent="0.2">
      <c r="A371" s="10">
        <v>34513</v>
      </c>
      <c r="B371">
        <v>2.2000000000000002</v>
      </c>
    </row>
    <row r="372" spans="1:2" x14ac:dyDescent="0.2">
      <c r="A372" s="10">
        <v>34514</v>
      </c>
      <c r="B372">
        <v>2.1800000000000002</v>
      </c>
    </row>
    <row r="373" spans="1:2" x14ac:dyDescent="0.2">
      <c r="A373" s="10">
        <v>34515</v>
      </c>
      <c r="B373">
        <v>2.1840000000000002</v>
      </c>
    </row>
    <row r="374" spans="1:2" x14ac:dyDescent="0.2">
      <c r="A374" s="10">
        <v>34516</v>
      </c>
      <c r="B374">
        <v>2.2160000000000002</v>
      </c>
    </row>
    <row r="375" spans="1:2" x14ac:dyDescent="0.2">
      <c r="A375" s="10">
        <v>34520</v>
      </c>
      <c r="B375">
        <v>2.1309999999999998</v>
      </c>
    </row>
    <row r="376" spans="1:2" x14ac:dyDescent="0.2">
      <c r="A376" s="10">
        <v>34521</v>
      </c>
      <c r="B376">
        <v>2.1219999999999999</v>
      </c>
    </row>
    <row r="377" spans="1:2" x14ac:dyDescent="0.2">
      <c r="A377" s="10">
        <v>34522</v>
      </c>
      <c r="B377">
        <v>2.0720000000000001</v>
      </c>
    </row>
    <row r="378" spans="1:2" x14ac:dyDescent="0.2">
      <c r="A378" s="10">
        <v>34523</v>
      </c>
      <c r="B378">
        <v>2.0230000000000001</v>
      </c>
    </row>
    <row r="379" spans="1:2" x14ac:dyDescent="0.2">
      <c r="A379" s="10">
        <v>34526</v>
      </c>
      <c r="B379">
        <v>2.0259999999999998</v>
      </c>
    </row>
    <row r="380" spans="1:2" x14ac:dyDescent="0.2">
      <c r="A380" s="10">
        <v>34527</v>
      </c>
      <c r="B380">
        <v>2.0049999999999999</v>
      </c>
    </row>
    <row r="381" spans="1:2" x14ac:dyDescent="0.2">
      <c r="A381" s="10">
        <v>34528</v>
      </c>
      <c r="B381">
        <v>2</v>
      </c>
    </row>
    <row r="382" spans="1:2" x14ac:dyDescent="0.2">
      <c r="A382" s="10">
        <v>34529</v>
      </c>
      <c r="B382">
        <v>1.9770000000000001</v>
      </c>
    </row>
    <row r="383" spans="1:2" x14ac:dyDescent="0.2">
      <c r="A383" s="10">
        <v>34530</v>
      </c>
      <c r="B383">
        <v>1.948</v>
      </c>
    </row>
    <row r="384" spans="1:2" x14ac:dyDescent="0.2">
      <c r="A384" s="10">
        <v>34533</v>
      </c>
      <c r="B384">
        <v>1.9450000000000001</v>
      </c>
    </row>
    <row r="385" spans="1:2" x14ac:dyDescent="0.2">
      <c r="A385" s="10">
        <v>34534</v>
      </c>
      <c r="B385">
        <v>1.9590000000000001</v>
      </c>
    </row>
    <row r="386" spans="1:2" x14ac:dyDescent="0.2">
      <c r="A386" s="10">
        <v>34535</v>
      </c>
      <c r="B386">
        <v>1.901</v>
      </c>
    </row>
    <row r="387" spans="1:2" x14ac:dyDescent="0.2">
      <c r="A387" s="10">
        <v>34536</v>
      </c>
      <c r="B387">
        <v>1.84</v>
      </c>
    </row>
    <row r="388" spans="1:2" x14ac:dyDescent="0.2">
      <c r="A388" s="10">
        <v>34537</v>
      </c>
      <c r="B388">
        <v>1.7889999999999999</v>
      </c>
    </row>
    <row r="389" spans="1:2" x14ac:dyDescent="0.2">
      <c r="A389" s="10">
        <v>34540</v>
      </c>
      <c r="B389">
        <v>1.845</v>
      </c>
    </row>
    <row r="390" spans="1:2" x14ac:dyDescent="0.2">
      <c r="A390" s="10">
        <v>34541</v>
      </c>
      <c r="B390">
        <v>1.8680000000000001</v>
      </c>
    </row>
    <row r="391" spans="1:2" x14ac:dyDescent="0.2">
      <c r="A391" s="10">
        <v>34542</v>
      </c>
      <c r="B391">
        <v>1.843</v>
      </c>
    </row>
    <row r="392" spans="1:2" x14ac:dyDescent="0.2">
      <c r="A392" s="10">
        <v>34543</v>
      </c>
      <c r="B392">
        <v>1.861</v>
      </c>
    </row>
    <row r="393" spans="1:2" x14ac:dyDescent="0.2">
      <c r="A393" s="10">
        <v>34544</v>
      </c>
      <c r="B393">
        <v>1.893</v>
      </c>
    </row>
    <row r="394" spans="1:2" x14ac:dyDescent="0.2">
      <c r="A394" s="10">
        <v>34547</v>
      </c>
      <c r="B394">
        <v>1.8779999999999999</v>
      </c>
    </row>
    <row r="395" spans="1:2" x14ac:dyDescent="0.2">
      <c r="A395" s="10">
        <v>34548</v>
      </c>
      <c r="B395">
        <v>1.8160000000000001</v>
      </c>
    </row>
    <row r="396" spans="1:2" x14ac:dyDescent="0.2">
      <c r="A396" s="10">
        <v>34549</v>
      </c>
      <c r="B396">
        <v>1.742</v>
      </c>
    </row>
    <row r="397" spans="1:2" x14ac:dyDescent="0.2">
      <c r="A397" s="10">
        <v>34550</v>
      </c>
      <c r="B397">
        <v>1.7609999999999999</v>
      </c>
    </row>
    <row r="398" spans="1:2" x14ac:dyDescent="0.2">
      <c r="A398" s="10">
        <v>34551</v>
      </c>
      <c r="B398">
        <v>1.7190000000000001</v>
      </c>
    </row>
    <row r="399" spans="1:2" x14ac:dyDescent="0.2">
      <c r="A399" s="10">
        <v>34554</v>
      </c>
      <c r="B399">
        <v>1.671</v>
      </c>
    </row>
    <row r="400" spans="1:2" x14ac:dyDescent="0.2">
      <c r="A400" s="10">
        <v>34555</v>
      </c>
      <c r="B400">
        <v>1.7030000000000001</v>
      </c>
    </row>
    <row r="401" spans="1:2" x14ac:dyDescent="0.2">
      <c r="A401" s="10">
        <v>34556</v>
      </c>
      <c r="B401">
        <v>1.766</v>
      </c>
    </row>
    <row r="402" spans="1:2" x14ac:dyDescent="0.2">
      <c r="A402" s="10">
        <v>34557</v>
      </c>
      <c r="B402">
        <v>1.6859999999999999</v>
      </c>
    </row>
    <row r="403" spans="1:2" x14ac:dyDescent="0.2">
      <c r="A403" s="10">
        <v>34558</v>
      </c>
      <c r="B403">
        <v>1.72</v>
      </c>
    </row>
    <row r="404" spans="1:2" x14ac:dyDescent="0.2">
      <c r="A404" s="10">
        <v>34561</v>
      </c>
      <c r="B404">
        <v>1.7529999999999999</v>
      </c>
    </row>
    <row r="405" spans="1:2" x14ac:dyDescent="0.2">
      <c r="A405" s="10">
        <v>34562</v>
      </c>
      <c r="B405">
        <v>1.79</v>
      </c>
    </row>
    <row r="406" spans="1:2" x14ac:dyDescent="0.2">
      <c r="A406" s="10">
        <v>34563</v>
      </c>
      <c r="B406">
        <v>1.837</v>
      </c>
    </row>
    <row r="407" spans="1:2" x14ac:dyDescent="0.2">
      <c r="A407" s="10">
        <v>34564</v>
      </c>
      <c r="B407">
        <v>1.7310000000000001</v>
      </c>
    </row>
    <row r="408" spans="1:2" x14ac:dyDescent="0.2">
      <c r="A408" s="10">
        <v>34565</v>
      </c>
      <c r="B408">
        <v>1.6739999999999999</v>
      </c>
    </row>
    <row r="409" spans="1:2" x14ac:dyDescent="0.2">
      <c r="A409" s="10">
        <v>34568</v>
      </c>
      <c r="B409">
        <v>1.6120000000000001</v>
      </c>
    </row>
    <row r="410" spans="1:2" x14ac:dyDescent="0.2">
      <c r="A410" s="10">
        <v>34569</v>
      </c>
      <c r="B410">
        <v>1.532</v>
      </c>
    </row>
    <row r="411" spans="1:2" x14ac:dyDescent="0.2">
      <c r="A411" s="10">
        <v>34570</v>
      </c>
      <c r="B411">
        <v>1.484</v>
      </c>
    </row>
    <row r="412" spans="1:2" x14ac:dyDescent="0.2">
      <c r="A412" s="10">
        <v>34571</v>
      </c>
      <c r="B412">
        <v>1.62</v>
      </c>
    </row>
    <row r="413" spans="1:2" x14ac:dyDescent="0.2">
      <c r="A413" s="10">
        <v>34572</v>
      </c>
      <c r="B413">
        <v>1.617</v>
      </c>
    </row>
    <row r="414" spans="1:2" x14ac:dyDescent="0.2">
      <c r="A414" s="10">
        <v>34575</v>
      </c>
      <c r="B414">
        <v>1.661</v>
      </c>
    </row>
    <row r="415" spans="1:2" x14ac:dyDescent="0.2">
      <c r="A415" s="10">
        <v>34576</v>
      </c>
      <c r="B415">
        <v>1.601</v>
      </c>
    </row>
    <row r="416" spans="1:2" x14ac:dyDescent="0.2">
      <c r="A416" s="10">
        <v>34577</v>
      </c>
      <c r="B416">
        <v>1.5860000000000001</v>
      </c>
    </row>
    <row r="417" spans="1:2" x14ac:dyDescent="0.2">
      <c r="A417" s="10">
        <v>34578</v>
      </c>
      <c r="B417">
        <v>1.5960000000000001</v>
      </c>
    </row>
    <row r="418" spans="1:2" x14ac:dyDescent="0.2">
      <c r="A418" s="10">
        <v>34579</v>
      </c>
      <c r="B418">
        <v>1.56</v>
      </c>
    </row>
    <row r="419" spans="1:2" x14ac:dyDescent="0.2">
      <c r="A419" s="10">
        <v>34582</v>
      </c>
      <c r="B419" t="e">
        <v>#N/A</v>
      </c>
    </row>
    <row r="420" spans="1:2" x14ac:dyDescent="0.2">
      <c r="A420" s="10">
        <v>34583</v>
      </c>
      <c r="B420">
        <v>1.5960000000000001</v>
      </c>
    </row>
    <row r="421" spans="1:2" x14ac:dyDescent="0.2">
      <c r="A421" s="10">
        <v>34584</v>
      </c>
      <c r="B421">
        <v>1.631</v>
      </c>
    </row>
    <row r="422" spans="1:2" x14ac:dyDescent="0.2">
      <c r="A422" s="10">
        <v>34585</v>
      </c>
      <c r="B422">
        <v>1.659</v>
      </c>
    </row>
    <row r="423" spans="1:2" x14ac:dyDescent="0.2">
      <c r="A423" s="10">
        <v>34586</v>
      </c>
      <c r="B423">
        <v>1.6379999999999999</v>
      </c>
    </row>
    <row r="424" spans="1:2" x14ac:dyDescent="0.2">
      <c r="A424" s="10">
        <v>34589</v>
      </c>
      <c r="B424">
        <v>1.6879999999999999</v>
      </c>
    </row>
    <row r="425" spans="1:2" x14ac:dyDescent="0.2">
      <c r="A425" s="10">
        <v>34590</v>
      </c>
      <c r="B425">
        <v>1.675</v>
      </c>
    </row>
    <row r="426" spans="1:2" x14ac:dyDescent="0.2">
      <c r="A426" s="10">
        <v>34591</v>
      </c>
      <c r="B426">
        <v>1.6839999999999999</v>
      </c>
    </row>
    <row r="427" spans="1:2" x14ac:dyDescent="0.2">
      <c r="A427" s="10">
        <v>34592</v>
      </c>
      <c r="B427">
        <v>1.631</v>
      </c>
    </row>
    <row r="428" spans="1:2" x14ac:dyDescent="0.2">
      <c r="A428" s="10">
        <v>34593</v>
      </c>
      <c r="B428">
        <v>1.6279999999999999</v>
      </c>
    </row>
    <row r="429" spans="1:2" x14ac:dyDescent="0.2">
      <c r="A429" s="10">
        <v>34596</v>
      </c>
      <c r="B429">
        <v>1.633</v>
      </c>
    </row>
    <row r="430" spans="1:2" x14ac:dyDescent="0.2">
      <c r="A430" s="10">
        <v>34597</v>
      </c>
      <c r="B430">
        <v>1.556</v>
      </c>
    </row>
    <row r="431" spans="1:2" x14ac:dyDescent="0.2">
      <c r="A431" s="10">
        <v>34598</v>
      </c>
      <c r="B431">
        <v>1.4930000000000001</v>
      </c>
    </row>
    <row r="432" spans="1:2" x14ac:dyDescent="0.2">
      <c r="A432" s="10">
        <v>34599</v>
      </c>
      <c r="B432">
        <v>1.4450000000000001</v>
      </c>
    </row>
    <row r="433" spans="1:2" x14ac:dyDescent="0.2">
      <c r="A433" s="10">
        <v>34600</v>
      </c>
      <c r="B433">
        <v>1.4059999999999999</v>
      </c>
    </row>
    <row r="434" spans="1:2" x14ac:dyDescent="0.2">
      <c r="A434" s="10">
        <v>34603</v>
      </c>
      <c r="B434">
        <v>1.716</v>
      </c>
    </row>
    <row r="435" spans="1:2" x14ac:dyDescent="0.2">
      <c r="A435" s="10">
        <v>34604</v>
      </c>
      <c r="B435">
        <v>1.7150000000000001</v>
      </c>
    </row>
    <row r="436" spans="1:2" x14ac:dyDescent="0.2">
      <c r="A436" s="10">
        <v>34605</v>
      </c>
      <c r="B436">
        <v>1.702</v>
      </c>
    </row>
    <row r="437" spans="1:2" x14ac:dyDescent="0.2">
      <c r="A437" s="10">
        <v>34606</v>
      </c>
      <c r="B437">
        <v>1.7070000000000001</v>
      </c>
    </row>
    <row r="438" spans="1:2" x14ac:dyDescent="0.2">
      <c r="A438" s="10">
        <v>34607</v>
      </c>
      <c r="B438">
        <v>1.657</v>
      </c>
    </row>
    <row r="439" spans="1:2" x14ac:dyDescent="0.2">
      <c r="A439" s="10">
        <v>34610</v>
      </c>
      <c r="B439">
        <v>1.6830000000000001</v>
      </c>
    </row>
    <row r="440" spans="1:2" x14ac:dyDescent="0.2">
      <c r="A440" s="10">
        <v>34611</v>
      </c>
      <c r="B440">
        <v>1.6919999999999999</v>
      </c>
    </row>
    <row r="441" spans="1:2" x14ac:dyDescent="0.2">
      <c r="A441" s="10">
        <v>34612</v>
      </c>
      <c r="B441">
        <v>1.6639999999999999</v>
      </c>
    </row>
    <row r="442" spans="1:2" x14ac:dyDescent="0.2">
      <c r="A442" s="10">
        <v>34613</v>
      </c>
      <c r="B442">
        <v>1.647</v>
      </c>
    </row>
    <row r="443" spans="1:2" x14ac:dyDescent="0.2">
      <c r="A443" s="10">
        <v>34614</v>
      </c>
      <c r="B443">
        <v>1.6240000000000001</v>
      </c>
    </row>
    <row r="444" spans="1:2" x14ac:dyDescent="0.2">
      <c r="A444" s="10">
        <v>34617</v>
      </c>
      <c r="B444">
        <v>1.6579999999999999</v>
      </c>
    </row>
    <row r="445" spans="1:2" x14ac:dyDescent="0.2">
      <c r="A445" s="10">
        <v>34618</v>
      </c>
      <c r="B445">
        <v>1.6639999999999999</v>
      </c>
    </row>
    <row r="446" spans="1:2" x14ac:dyDescent="0.2">
      <c r="A446" s="10">
        <v>34619</v>
      </c>
      <c r="B446">
        <v>1.6419999999999999</v>
      </c>
    </row>
    <row r="447" spans="1:2" x14ac:dyDescent="0.2">
      <c r="A447" s="10">
        <v>34620</v>
      </c>
      <c r="B447">
        <v>1.61</v>
      </c>
    </row>
    <row r="448" spans="1:2" x14ac:dyDescent="0.2">
      <c r="A448" s="10">
        <v>34621</v>
      </c>
      <c r="B448">
        <v>1.6319999999999999</v>
      </c>
    </row>
    <row r="449" spans="1:2" x14ac:dyDescent="0.2">
      <c r="A449" s="10">
        <v>34624</v>
      </c>
      <c r="B449">
        <v>1.653</v>
      </c>
    </row>
    <row r="450" spans="1:2" x14ac:dyDescent="0.2">
      <c r="A450" s="10">
        <v>34625</v>
      </c>
      <c r="B450">
        <v>1.635</v>
      </c>
    </row>
    <row r="451" spans="1:2" x14ac:dyDescent="0.2">
      <c r="A451" s="10">
        <v>34626</v>
      </c>
      <c r="B451">
        <v>1.585</v>
      </c>
    </row>
    <row r="452" spans="1:2" x14ac:dyDescent="0.2">
      <c r="A452" s="10">
        <v>34627</v>
      </c>
      <c r="B452">
        <v>1.5569999999999999</v>
      </c>
    </row>
    <row r="453" spans="1:2" x14ac:dyDescent="0.2">
      <c r="A453" s="10">
        <v>34628</v>
      </c>
      <c r="B453">
        <v>1.597</v>
      </c>
    </row>
    <row r="454" spans="1:2" x14ac:dyDescent="0.2">
      <c r="A454" s="10">
        <v>34631</v>
      </c>
      <c r="B454">
        <v>1.6830000000000001</v>
      </c>
    </row>
    <row r="455" spans="1:2" x14ac:dyDescent="0.2">
      <c r="A455" s="10">
        <v>34632</v>
      </c>
      <c r="B455">
        <v>1.9470000000000001</v>
      </c>
    </row>
    <row r="456" spans="1:2" x14ac:dyDescent="0.2">
      <c r="A456" s="10">
        <v>34633</v>
      </c>
      <c r="B456">
        <v>2.0310000000000001</v>
      </c>
    </row>
    <row r="457" spans="1:2" x14ac:dyDescent="0.2">
      <c r="A457" s="10">
        <v>34634</v>
      </c>
      <c r="B457">
        <v>2.008</v>
      </c>
    </row>
    <row r="458" spans="1:2" x14ac:dyDescent="0.2">
      <c r="A458" s="10">
        <v>34635</v>
      </c>
      <c r="B458">
        <v>1.992</v>
      </c>
    </row>
    <row r="459" spans="1:2" x14ac:dyDescent="0.2">
      <c r="A459" s="10">
        <v>34638</v>
      </c>
      <c r="B459">
        <v>1.95</v>
      </c>
    </row>
    <row r="460" spans="1:2" x14ac:dyDescent="0.2">
      <c r="A460" s="10">
        <v>34639</v>
      </c>
      <c r="B460">
        <v>1.9359999999999999</v>
      </c>
    </row>
    <row r="461" spans="1:2" x14ac:dyDescent="0.2">
      <c r="A461" s="10">
        <v>34640</v>
      </c>
      <c r="B461">
        <v>1.869</v>
      </c>
    </row>
    <row r="462" spans="1:2" x14ac:dyDescent="0.2">
      <c r="A462" s="10">
        <v>34641</v>
      </c>
      <c r="B462">
        <v>1.861</v>
      </c>
    </row>
    <row r="463" spans="1:2" x14ac:dyDescent="0.2">
      <c r="A463" s="10">
        <v>34642</v>
      </c>
      <c r="B463">
        <v>1.8560000000000001</v>
      </c>
    </row>
    <row r="464" spans="1:2" x14ac:dyDescent="0.2">
      <c r="A464" s="10">
        <v>34645</v>
      </c>
      <c r="B464">
        <v>1.7589999999999999</v>
      </c>
    </row>
    <row r="465" spans="1:2" x14ac:dyDescent="0.2">
      <c r="A465" s="10">
        <v>34646</v>
      </c>
      <c r="B465">
        <v>1.754</v>
      </c>
    </row>
    <row r="466" spans="1:2" x14ac:dyDescent="0.2">
      <c r="A466" s="10">
        <v>34647</v>
      </c>
      <c r="B466">
        <v>1.7749999999999999</v>
      </c>
    </row>
    <row r="467" spans="1:2" x14ac:dyDescent="0.2">
      <c r="A467" s="10">
        <v>34648</v>
      </c>
      <c r="B467">
        <v>1.7410000000000001</v>
      </c>
    </row>
    <row r="468" spans="1:2" x14ac:dyDescent="0.2">
      <c r="A468" s="10">
        <v>34649</v>
      </c>
      <c r="B468">
        <v>1.7410000000000001</v>
      </c>
    </row>
    <row r="469" spans="1:2" x14ac:dyDescent="0.2">
      <c r="A469" s="10">
        <v>34652</v>
      </c>
      <c r="B469">
        <v>1.7030000000000001</v>
      </c>
    </row>
    <row r="470" spans="1:2" x14ac:dyDescent="0.2">
      <c r="A470" s="10">
        <v>34653</v>
      </c>
      <c r="B470">
        <v>1.7350000000000001</v>
      </c>
    </row>
    <row r="471" spans="1:2" x14ac:dyDescent="0.2">
      <c r="A471" s="10">
        <v>34654</v>
      </c>
      <c r="B471">
        <v>1.659</v>
      </c>
    </row>
    <row r="472" spans="1:2" x14ac:dyDescent="0.2">
      <c r="A472" s="10">
        <v>34655</v>
      </c>
      <c r="B472">
        <v>1.6180000000000001</v>
      </c>
    </row>
    <row r="473" spans="1:2" x14ac:dyDescent="0.2">
      <c r="A473" s="10">
        <v>34656</v>
      </c>
      <c r="B473">
        <v>1.6850000000000001</v>
      </c>
    </row>
    <row r="474" spans="1:2" x14ac:dyDescent="0.2">
      <c r="A474" s="10">
        <v>34659</v>
      </c>
      <c r="B474">
        <v>1.661</v>
      </c>
    </row>
    <row r="475" spans="1:2" x14ac:dyDescent="0.2">
      <c r="A475" s="10">
        <v>34660</v>
      </c>
      <c r="B475">
        <v>1.8740000000000001</v>
      </c>
    </row>
    <row r="476" spans="1:2" x14ac:dyDescent="0.2">
      <c r="A476" s="10">
        <v>34661</v>
      </c>
      <c r="B476">
        <v>1.875</v>
      </c>
    </row>
    <row r="477" spans="1:2" x14ac:dyDescent="0.2">
      <c r="A477" s="10">
        <v>34666</v>
      </c>
      <c r="B477">
        <v>1.871</v>
      </c>
    </row>
    <row r="478" spans="1:2" x14ac:dyDescent="0.2">
      <c r="A478" s="10">
        <v>34667</v>
      </c>
      <c r="B478">
        <v>1.77</v>
      </c>
    </row>
    <row r="479" spans="1:2" x14ac:dyDescent="0.2">
      <c r="A479" s="10">
        <v>34668</v>
      </c>
      <c r="B479">
        <v>1.6950000000000001</v>
      </c>
    </row>
    <row r="480" spans="1:2" x14ac:dyDescent="0.2">
      <c r="A480" s="10">
        <v>34669</v>
      </c>
      <c r="B480">
        <v>1.653</v>
      </c>
    </row>
    <row r="481" spans="1:2" x14ac:dyDescent="0.2">
      <c r="A481" s="10">
        <v>34670</v>
      </c>
      <c r="B481">
        <v>1.635</v>
      </c>
    </row>
    <row r="482" spans="1:2" x14ac:dyDescent="0.2">
      <c r="A482" s="10">
        <v>34673</v>
      </c>
      <c r="B482">
        <v>1.728</v>
      </c>
    </row>
    <row r="483" spans="1:2" x14ac:dyDescent="0.2">
      <c r="A483" s="10">
        <v>34674</v>
      </c>
      <c r="B483">
        <v>1.6910000000000001</v>
      </c>
    </row>
    <row r="484" spans="1:2" x14ac:dyDescent="0.2">
      <c r="A484" s="10">
        <v>34675</v>
      </c>
      <c r="B484">
        <v>1.784</v>
      </c>
    </row>
    <row r="485" spans="1:2" x14ac:dyDescent="0.2">
      <c r="A485" s="10">
        <v>34676</v>
      </c>
      <c r="B485">
        <v>1.847</v>
      </c>
    </row>
    <row r="486" spans="1:2" x14ac:dyDescent="0.2">
      <c r="A486" s="10">
        <v>34677</v>
      </c>
      <c r="B486">
        <v>1.8420000000000001</v>
      </c>
    </row>
    <row r="487" spans="1:2" x14ac:dyDescent="0.2">
      <c r="A487" s="10">
        <v>34680</v>
      </c>
      <c r="B487">
        <v>1.913</v>
      </c>
    </row>
    <row r="488" spans="1:2" x14ac:dyDescent="0.2">
      <c r="A488" s="10">
        <v>34681</v>
      </c>
      <c r="B488">
        <v>1.768</v>
      </c>
    </row>
    <row r="489" spans="1:2" x14ac:dyDescent="0.2">
      <c r="A489" s="10">
        <v>34682</v>
      </c>
      <c r="B489">
        <v>1.714</v>
      </c>
    </row>
    <row r="490" spans="1:2" x14ac:dyDescent="0.2">
      <c r="A490" s="10">
        <v>34683</v>
      </c>
      <c r="B490">
        <v>1.718</v>
      </c>
    </row>
    <row r="491" spans="1:2" x14ac:dyDescent="0.2">
      <c r="A491" s="10">
        <v>34684</v>
      </c>
      <c r="B491">
        <v>1.6850000000000001</v>
      </c>
    </row>
    <row r="492" spans="1:2" x14ac:dyDescent="0.2">
      <c r="A492" s="10">
        <v>34687</v>
      </c>
      <c r="B492">
        <v>1.577</v>
      </c>
    </row>
    <row r="493" spans="1:2" x14ac:dyDescent="0.2">
      <c r="A493" s="10">
        <v>34688</v>
      </c>
      <c r="B493">
        <v>1.573</v>
      </c>
    </row>
    <row r="494" spans="1:2" x14ac:dyDescent="0.2">
      <c r="A494" s="10">
        <v>34689</v>
      </c>
      <c r="B494">
        <v>1.5920000000000001</v>
      </c>
    </row>
    <row r="495" spans="1:2" x14ac:dyDescent="0.2">
      <c r="A495" s="10">
        <v>34690</v>
      </c>
      <c r="B495">
        <v>1.639</v>
      </c>
    </row>
    <row r="496" spans="1:2" x14ac:dyDescent="0.2">
      <c r="A496" s="10">
        <v>34691</v>
      </c>
      <c r="B496">
        <v>1.571</v>
      </c>
    </row>
    <row r="497" spans="1:2" x14ac:dyDescent="0.2">
      <c r="A497" s="10">
        <v>34695</v>
      </c>
      <c r="B497">
        <v>1.694</v>
      </c>
    </row>
    <row r="498" spans="1:2" x14ac:dyDescent="0.2">
      <c r="A498" s="10">
        <v>34696</v>
      </c>
      <c r="B498">
        <v>1.6850000000000001</v>
      </c>
    </row>
    <row r="499" spans="1:2" x14ac:dyDescent="0.2">
      <c r="A499" s="10">
        <v>34697</v>
      </c>
      <c r="B499">
        <v>1.6859999999999999</v>
      </c>
    </row>
    <row r="500" spans="1:2" x14ac:dyDescent="0.2">
      <c r="A500" s="10">
        <v>34698</v>
      </c>
      <c r="B500">
        <v>1.7250000000000001</v>
      </c>
    </row>
    <row r="501" spans="1:2" x14ac:dyDescent="0.2">
      <c r="A501" s="10">
        <v>34702</v>
      </c>
      <c r="B501">
        <v>1.6830000000000001</v>
      </c>
    </row>
    <row r="502" spans="1:2" x14ac:dyDescent="0.2">
      <c r="A502" s="10">
        <v>34703</v>
      </c>
      <c r="B502">
        <v>1.617</v>
      </c>
    </row>
    <row r="503" spans="1:2" x14ac:dyDescent="0.2">
      <c r="A503" s="10">
        <v>34704</v>
      </c>
      <c r="B503">
        <v>1.552</v>
      </c>
    </row>
    <row r="504" spans="1:2" x14ac:dyDescent="0.2">
      <c r="A504" s="10">
        <v>34705</v>
      </c>
      <c r="B504">
        <v>1.4990000000000001</v>
      </c>
    </row>
    <row r="505" spans="1:2" x14ac:dyDescent="0.2">
      <c r="A505" s="10">
        <v>34708</v>
      </c>
      <c r="B505">
        <v>1.454</v>
      </c>
    </row>
    <row r="506" spans="1:2" x14ac:dyDescent="0.2">
      <c r="A506" s="10">
        <v>34709</v>
      </c>
      <c r="B506">
        <v>1.4390000000000001</v>
      </c>
    </row>
    <row r="507" spans="1:2" x14ac:dyDescent="0.2">
      <c r="A507" s="10">
        <v>34710</v>
      </c>
      <c r="B507">
        <v>1.4370000000000001</v>
      </c>
    </row>
    <row r="508" spans="1:2" x14ac:dyDescent="0.2">
      <c r="A508" s="10">
        <v>34711</v>
      </c>
      <c r="B508">
        <v>1.343</v>
      </c>
    </row>
    <row r="509" spans="1:2" x14ac:dyDescent="0.2">
      <c r="A509" s="10">
        <v>34712</v>
      </c>
      <c r="B509">
        <v>1.323</v>
      </c>
    </row>
    <row r="510" spans="1:2" x14ac:dyDescent="0.2">
      <c r="A510" s="10">
        <v>34715</v>
      </c>
      <c r="B510">
        <v>1.39</v>
      </c>
    </row>
    <row r="511" spans="1:2" x14ac:dyDescent="0.2">
      <c r="A511" s="10">
        <v>34716</v>
      </c>
      <c r="B511">
        <v>1.4339999999999999</v>
      </c>
    </row>
    <row r="512" spans="1:2" x14ac:dyDescent="0.2">
      <c r="A512" s="10">
        <v>34717</v>
      </c>
      <c r="B512">
        <v>1.335</v>
      </c>
    </row>
    <row r="513" spans="1:2" x14ac:dyDescent="0.2">
      <c r="A513" s="10">
        <v>34718</v>
      </c>
      <c r="B513">
        <v>1.359</v>
      </c>
    </row>
    <row r="514" spans="1:2" x14ac:dyDescent="0.2">
      <c r="A514" s="10">
        <v>34719</v>
      </c>
      <c r="B514">
        <v>1.425</v>
      </c>
    </row>
    <row r="515" spans="1:2" x14ac:dyDescent="0.2">
      <c r="A515" s="10">
        <v>34722</v>
      </c>
      <c r="B515">
        <v>1.389</v>
      </c>
    </row>
    <row r="516" spans="1:2" x14ac:dyDescent="0.2">
      <c r="A516" s="10">
        <v>34723</v>
      </c>
      <c r="B516">
        <v>1.4159999999999999</v>
      </c>
    </row>
    <row r="517" spans="1:2" x14ac:dyDescent="0.2">
      <c r="A517" s="10">
        <v>34724</v>
      </c>
      <c r="B517">
        <v>1.361</v>
      </c>
    </row>
    <row r="518" spans="1:2" x14ac:dyDescent="0.2">
      <c r="A518" s="10">
        <v>34725</v>
      </c>
      <c r="B518">
        <v>1.3819999999999999</v>
      </c>
    </row>
    <row r="519" spans="1:2" x14ac:dyDescent="0.2">
      <c r="A519" s="10">
        <v>34726</v>
      </c>
      <c r="B519">
        <v>1.391</v>
      </c>
    </row>
    <row r="520" spans="1:2" x14ac:dyDescent="0.2">
      <c r="A520" s="10">
        <v>34729</v>
      </c>
      <c r="B520">
        <v>1.3779999999999999</v>
      </c>
    </row>
    <row r="521" spans="1:2" x14ac:dyDescent="0.2">
      <c r="A521" s="10">
        <v>34730</v>
      </c>
      <c r="B521">
        <v>1.3540000000000001</v>
      </c>
    </row>
    <row r="522" spans="1:2" x14ac:dyDescent="0.2">
      <c r="A522" s="10">
        <v>34731</v>
      </c>
      <c r="B522">
        <v>1.39</v>
      </c>
    </row>
    <row r="523" spans="1:2" x14ac:dyDescent="0.2">
      <c r="A523" s="10">
        <v>34732</v>
      </c>
      <c r="B523">
        <v>1.4350000000000001</v>
      </c>
    </row>
    <row r="524" spans="1:2" x14ac:dyDescent="0.2">
      <c r="A524" s="10">
        <v>34733</v>
      </c>
      <c r="B524">
        <v>1.482</v>
      </c>
    </row>
    <row r="525" spans="1:2" x14ac:dyDescent="0.2">
      <c r="A525" s="10">
        <v>34736</v>
      </c>
      <c r="B525">
        <v>1.538</v>
      </c>
    </row>
    <row r="526" spans="1:2" x14ac:dyDescent="0.2">
      <c r="A526" s="10">
        <v>34737</v>
      </c>
      <c r="B526">
        <v>1.421</v>
      </c>
    </row>
    <row r="527" spans="1:2" x14ac:dyDescent="0.2">
      <c r="A527" s="10">
        <v>34738</v>
      </c>
      <c r="B527">
        <v>1.4379999999999999</v>
      </c>
    </row>
    <row r="528" spans="1:2" x14ac:dyDescent="0.2">
      <c r="A528" s="10">
        <v>34739</v>
      </c>
      <c r="B528">
        <v>1.4890000000000001</v>
      </c>
    </row>
    <row r="529" spans="1:2" x14ac:dyDescent="0.2">
      <c r="A529" s="10">
        <v>34740</v>
      </c>
      <c r="B529">
        <v>1.47</v>
      </c>
    </row>
    <row r="530" spans="1:2" x14ac:dyDescent="0.2">
      <c r="A530" s="10">
        <v>34743</v>
      </c>
      <c r="B530">
        <v>1.39</v>
      </c>
    </row>
    <row r="531" spans="1:2" x14ac:dyDescent="0.2">
      <c r="A531" s="10">
        <v>34744</v>
      </c>
      <c r="B531">
        <v>1.3919999999999999</v>
      </c>
    </row>
    <row r="532" spans="1:2" x14ac:dyDescent="0.2">
      <c r="A532" s="10">
        <v>34745</v>
      </c>
      <c r="B532">
        <v>1.3859999999999999</v>
      </c>
    </row>
    <row r="533" spans="1:2" x14ac:dyDescent="0.2">
      <c r="A533" s="10">
        <v>34746</v>
      </c>
      <c r="B533">
        <v>1.399</v>
      </c>
    </row>
    <row r="534" spans="1:2" x14ac:dyDescent="0.2">
      <c r="A534" s="10">
        <v>34747</v>
      </c>
      <c r="B534">
        <v>1.419</v>
      </c>
    </row>
    <row r="535" spans="1:2" x14ac:dyDescent="0.2">
      <c r="A535" s="10">
        <v>34751</v>
      </c>
      <c r="B535">
        <v>1.4279999999999999</v>
      </c>
    </row>
    <row r="536" spans="1:2" x14ac:dyDescent="0.2">
      <c r="A536" s="10">
        <v>34752</v>
      </c>
      <c r="B536">
        <v>1.4279999999999999</v>
      </c>
    </row>
    <row r="537" spans="1:2" x14ac:dyDescent="0.2">
      <c r="A537" s="10">
        <v>34753</v>
      </c>
      <c r="B537">
        <v>1.46</v>
      </c>
    </row>
    <row r="538" spans="1:2" x14ac:dyDescent="0.2">
      <c r="A538" s="10">
        <v>34754</v>
      </c>
      <c r="B538">
        <v>1.4690000000000001</v>
      </c>
    </row>
    <row r="539" spans="1:2" x14ac:dyDescent="0.2">
      <c r="A539" s="10">
        <v>34757</v>
      </c>
      <c r="B539">
        <v>1.43</v>
      </c>
    </row>
    <row r="540" spans="1:2" x14ac:dyDescent="0.2">
      <c r="A540" s="10">
        <v>34758</v>
      </c>
      <c r="B540">
        <v>1.4830000000000001</v>
      </c>
    </row>
    <row r="541" spans="1:2" x14ac:dyDescent="0.2">
      <c r="A541" s="10">
        <v>34759</v>
      </c>
      <c r="B541">
        <v>1.4830000000000001</v>
      </c>
    </row>
    <row r="542" spans="1:2" x14ac:dyDescent="0.2">
      <c r="A542" s="10">
        <v>34760</v>
      </c>
      <c r="B542">
        <v>1.4810000000000001</v>
      </c>
    </row>
    <row r="543" spans="1:2" x14ac:dyDescent="0.2">
      <c r="A543" s="10">
        <v>34761</v>
      </c>
      <c r="B543">
        <v>1.448</v>
      </c>
    </row>
    <row r="544" spans="1:2" x14ac:dyDescent="0.2">
      <c r="A544" s="10">
        <v>34764</v>
      </c>
      <c r="B544">
        <v>1.431</v>
      </c>
    </row>
    <row r="545" spans="1:2" x14ac:dyDescent="0.2">
      <c r="A545" s="10">
        <v>34765</v>
      </c>
      <c r="B545">
        <v>1.4319999999999999</v>
      </c>
    </row>
    <row r="546" spans="1:2" x14ac:dyDescent="0.2">
      <c r="A546" s="10">
        <v>34766</v>
      </c>
      <c r="B546">
        <v>1.4490000000000001</v>
      </c>
    </row>
    <row r="547" spans="1:2" x14ac:dyDescent="0.2">
      <c r="A547" s="10">
        <v>34767</v>
      </c>
      <c r="B547">
        <v>1.4419999999999999</v>
      </c>
    </row>
    <row r="548" spans="1:2" x14ac:dyDescent="0.2">
      <c r="A548" s="10">
        <v>34768</v>
      </c>
      <c r="B548">
        <v>1.4630000000000001</v>
      </c>
    </row>
    <row r="549" spans="1:2" x14ac:dyDescent="0.2">
      <c r="A549" s="10">
        <v>34771</v>
      </c>
      <c r="B549">
        <v>1.456</v>
      </c>
    </row>
    <row r="550" spans="1:2" x14ac:dyDescent="0.2">
      <c r="A550" s="10">
        <v>34772</v>
      </c>
      <c r="B550">
        <v>1.47</v>
      </c>
    </row>
    <row r="551" spans="1:2" x14ac:dyDescent="0.2">
      <c r="A551" s="10">
        <v>34773</v>
      </c>
      <c r="B551">
        <v>1.506</v>
      </c>
    </row>
    <row r="552" spans="1:2" x14ac:dyDescent="0.2">
      <c r="A552" s="10">
        <v>34774</v>
      </c>
      <c r="B552">
        <v>1.62</v>
      </c>
    </row>
    <row r="553" spans="1:2" x14ac:dyDescent="0.2">
      <c r="A553" s="10">
        <v>34775</v>
      </c>
      <c r="B553">
        <v>1.5660000000000001</v>
      </c>
    </row>
    <row r="554" spans="1:2" x14ac:dyDescent="0.2">
      <c r="A554" s="10">
        <v>34778</v>
      </c>
      <c r="B554">
        <v>1.5229999999999999</v>
      </c>
    </row>
    <row r="555" spans="1:2" x14ac:dyDescent="0.2">
      <c r="A555" s="10">
        <v>34779</v>
      </c>
      <c r="B555">
        <v>1.5129999999999999</v>
      </c>
    </row>
    <row r="556" spans="1:2" x14ac:dyDescent="0.2">
      <c r="A556" s="10">
        <v>34780</v>
      </c>
      <c r="B556">
        <v>1.548</v>
      </c>
    </row>
    <row r="557" spans="1:2" x14ac:dyDescent="0.2">
      <c r="A557" s="10">
        <v>34781</v>
      </c>
      <c r="B557">
        <v>1.5660000000000001</v>
      </c>
    </row>
    <row r="558" spans="1:2" x14ac:dyDescent="0.2">
      <c r="A558" s="10">
        <v>34782</v>
      </c>
      <c r="B558">
        <v>1.5660000000000001</v>
      </c>
    </row>
    <row r="559" spans="1:2" x14ac:dyDescent="0.2">
      <c r="A559" s="10">
        <v>34785</v>
      </c>
      <c r="B559">
        <v>1.657</v>
      </c>
    </row>
    <row r="560" spans="1:2" x14ac:dyDescent="0.2">
      <c r="A560" s="10">
        <v>34786</v>
      </c>
      <c r="B560">
        <v>1.635</v>
      </c>
    </row>
    <row r="561" spans="1:2" x14ac:dyDescent="0.2">
      <c r="A561" s="10">
        <v>34787</v>
      </c>
      <c r="B561">
        <v>1.659</v>
      </c>
    </row>
    <row r="562" spans="1:2" x14ac:dyDescent="0.2">
      <c r="A562" s="10">
        <v>34788</v>
      </c>
      <c r="B562">
        <v>1.6870000000000001</v>
      </c>
    </row>
    <row r="563" spans="1:2" x14ac:dyDescent="0.2">
      <c r="A563" s="10">
        <v>34789</v>
      </c>
      <c r="B563">
        <v>1.6850000000000001</v>
      </c>
    </row>
    <row r="564" spans="1:2" x14ac:dyDescent="0.2">
      <c r="A564" s="10">
        <v>34792</v>
      </c>
      <c r="B564">
        <v>1.681</v>
      </c>
    </row>
    <row r="565" spans="1:2" x14ac:dyDescent="0.2">
      <c r="A565" s="10">
        <v>34793</v>
      </c>
      <c r="B565">
        <v>1.694</v>
      </c>
    </row>
    <row r="566" spans="1:2" x14ac:dyDescent="0.2">
      <c r="A566" s="10">
        <v>34794</v>
      </c>
      <c r="B566">
        <v>1.6539999999999999</v>
      </c>
    </row>
    <row r="567" spans="1:2" x14ac:dyDescent="0.2">
      <c r="A567" s="10">
        <v>34795</v>
      </c>
      <c r="B567">
        <v>1.6359999999999999</v>
      </c>
    </row>
    <row r="568" spans="1:2" x14ac:dyDescent="0.2">
      <c r="A568" s="10">
        <v>34796</v>
      </c>
      <c r="B568">
        <v>1.623</v>
      </c>
    </row>
    <row r="569" spans="1:2" x14ac:dyDescent="0.2">
      <c r="A569" s="10">
        <v>34799</v>
      </c>
      <c r="B569">
        <v>1.597</v>
      </c>
    </row>
    <row r="570" spans="1:2" x14ac:dyDescent="0.2">
      <c r="A570" s="10">
        <v>34800</v>
      </c>
      <c r="B570">
        <v>1.623</v>
      </c>
    </row>
    <row r="571" spans="1:2" x14ac:dyDescent="0.2">
      <c r="A571" s="10">
        <v>34801</v>
      </c>
      <c r="B571">
        <v>1.621</v>
      </c>
    </row>
    <row r="572" spans="1:2" x14ac:dyDescent="0.2">
      <c r="A572" s="10">
        <v>34802</v>
      </c>
      <c r="B572">
        <v>1.619</v>
      </c>
    </row>
    <row r="573" spans="1:2" x14ac:dyDescent="0.2">
      <c r="A573" s="10">
        <v>34806</v>
      </c>
      <c r="B573">
        <v>1.6559999999999999</v>
      </c>
    </row>
    <row r="574" spans="1:2" x14ac:dyDescent="0.2">
      <c r="A574" s="10">
        <v>34807</v>
      </c>
      <c r="B574">
        <v>1.679</v>
      </c>
    </row>
    <row r="575" spans="1:2" x14ac:dyDescent="0.2">
      <c r="A575" s="10">
        <v>34808</v>
      </c>
      <c r="B575">
        <v>1.7170000000000001</v>
      </c>
    </row>
    <row r="576" spans="1:2" x14ac:dyDescent="0.2">
      <c r="A576" s="10">
        <v>34809</v>
      </c>
      <c r="B576">
        <v>1.694</v>
      </c>
    </row>
    <row r="577" spans="1:2" x14ac:dyDescent="0.2">
      <c r="A577" s="10">
        <v>34810</v>
      </c>
      <c r="B577">
        <v>1.6719999999999999</v>
      </c>
    </row>
    <row r="578" spans="1:2" x14ac:dyDescent="0.2">
      <c r="A578" s="10">
        <v>34813</v>
      </c>
      <c r="B578">
        <v>1.7130000000000001</v>
      </c>
    </row>
    <row r="579" spans="1:2" x14ac:dyDescent="0.2">
      <c r="A579" s="10">
        <v>34814</v>
      </c>
      <c r="B579">
        <v>1.6850000000000001</v>
      </c>
    </row>
    <row r="580" spans="1:2" x14ac:dyDescent="0.2">
      <c r="A580" s="10">
        <v>34815</v>
      </c>
      <c r="B580">
        <v>1.6679999999999999</v>
      </c>
    </row>
    <row r="581" spans="1:2" x14ac:dyDescent="0.2">
      <c r="A581" s="10">
        <v>34816</v>
      </c>
      <c r="B581">
        <v>1.6519999999999999</v>
      </c>
    </row>
    <row r="582" spans="1:2" x14ac:dyDescent="0.2">
      <c r="A582" s="10">
        <v>34817</v>
      </c>
      <c r="B582">
        <v>1.6619999999999999</v>
      </c>
    </row>
    <row r="583" spans="1:2" x14ac:dyDescent="0.2">
      <c r="A583" s="10">
        <v>34820</v>
      </c>
      <c r="B583">
        <v>1.6950000000000001</v>
      </c>
    </row>
    <row r="584" spans="1:2" x14ac:dyDescent="0.2">
      <c r="A584" s="10">
        <v>34821</v>
      </c>
      <c r="B584">
        <v>1.6659999999999999</v>
      </c>
    </row>
    <row r="585" spans="1:2" x14ac:dyDescent="0.2">
      <c r="A585" s="10">
        <v>34822</v>
      </c>
      <c r="B585">
        <v>1.6659999999999999</v>
      </c>
    </row>
    <row r="586" spans="1:2" x14ac:dyDescent="0.2">
      <c r="A586" s="10">
        <v>34823</v>
      </c>
      <c r="B586">
        <v>1.653</v>
      </c>
    </row>
    <row r="587" spans="1:2" x14ac:dyDescent="0.2">
      <c r="A587" s="10">
        <v>34824</v>
      </c>
      <c r="B587">
        <v>1.651</v>
      </c>
    </row>
    <row r="588" spans="1:2" x14ac:dyDescent="0.2">
      <c r="A588" s="10">
        <v>34827</v>
      </c>
      <c r="B588">
        <v>1.66</v>
      </c>
    </row>
    <row r="589" spans="1:2" x14ac:dyDescent="0.2">
      <c r="A589" s="10">
        <v>34828</v>
      </c>
      <c r="B589">
        <v>1.681</v>
      </c>
    </row>
    <row r="590" spans="1:2" x14ac:dyDescent="0.2">
      <c r="A590" s="10">
        <v>34829</v>
      </c>
      <c r="B590">
        <v>1.6779999999999999</v>
      </c>
    </row>
    <row r="591" spans="1:2" x14ac:dyDescent="0.2">
      <c r="A591" s="10">
        <v>34830</v>
      </c>
      <c r="B591">
        <v>1.651</v>
      </c>
    </row>
    <row r="592" spans="1:2" x14ac:dyDescent="0.2">
      <c r="A592" s="10">
        <v>34831</v>
      </c>
      <c r="B592">
        <v>1.6619999999999999</v>
      </c>
    </row>
    <row r="593" spans="1:2" x14ac:dyDescent="0.2">
      <c r="A593" s="10">
        <v>34834</v>
      </c>
      <c r="B593">
        <v>1.73</v>
      </c>
    </row>
    <row r="594" spans="1:2" x14ac:dyDescent="0.2">
      <c r="A594" s="10">
        <v>34835</v>
      </c>
      <c r="B594">
        <v>1.7170000000000001</v>
      </c>
    </row>
    <row r="595" spans="1:2" x14ac:dyDescent="0.2">
      <c r="A595" s="10">
        <v>34836</v>
      </c>
      <c r="B595">
        <v>1.6950000000000001</v>
      </c>
    </row>
    <row r="596" spans="1:2" x14ac:dyDescent="0.2">
      <c r="A596" s="10">
        <v>34837</v>
      </c>
      <c r="B596">
        <v>1.7430000000000001</v>
      </c>
    </row>
    <row r="597" spans="1:2" x14ac:dyDescent="0.2">
      <c r="A597" s="10">
        <v>34838</v>
      </c>
      <c r="B597">
        <v>1.7410000000000001</v>
      </c>
    </row>
    <row r="598" spans="1:2" x14ac:dyDescent="0.2">
      <c r="A598" s="10">
        <v>34841</v>
      </c>
      <c r="B598">
        <v>1.7290000000000001</v>
      </c>
    </row>
    <row r="599" spans="1:2" x14ac:dyDescent="0.2">
      <c r="A599" s="10">
        <v>34842</v>
      </c>
      <c r="B599">
        <v>1.7569999999999999</v>
      </c>
    </row>
    <row r="600" spans="1:2" x14ac:dyDescent="0.2">
      <c r="A600" s="10">
        <v>34843</v>
      </c>
      <c r="B600">
        <v>1.81</v>
      </c>
    </row>
    <row r="601" spans="1:2" x14ac:dyDescent="0.2">
      <c r="A601" s="10">
        <v>34844</v>
      </c>
      <c r="B601">
        <v>1.7749999999999999</v>
      </c>
    </row>
    <row r="602" spans="1:2" x14ac:dyDescent="0.2">
      <c r="A602" s="10">
        <v>34845</v>
      </c>
      <c r="B602">
        <v>1.7689999999999999</v>
      </c>
    </row>
    <row r="603" spans="1:2" x14ac:dyDescent="0.2">
      <c r="A603" s="10">
        <v>34849</v>
      </c>
      <c r="B603">
        <v>1.718</v>
      </c>
    </row>
    <row r="604" spans="1:2" x14ac:dyDescent="0.2">
      <c r="A604" s="10">
        <v>34850</v>
      </c>
      <c r="B604">
        <v>1.718</v>
      </c>
    </row>
    <row r="605" spans="1:2" x14ac:dyDescent="0.2">
      <c r="A605" s="10">
        <v>34851</v>
      </c>
      <c r="B605">
        <v>1.7350000000000001</v>
      </c>
    </row>
    <row r="606" spans="1:2" x14ac:dyDescent="0.2">
      <c r="A606" s="10">
        <v>34852</v>
      </c>
      <c r="B606">
        <v>1.6879999999999999</v>
      </c>
    </row>
    <row r="607" spans="1:2" x14ac:dyDescent="0.2">
      <c r="A607" s="10">
        <v>34855</v>
      </c>
      <c r="B607">
        <v>1.7310000000000001</v>
      </c>
    </row>
    <row r="608" spans="1:2" x14ac:dyDescent="0.2">
      <c r="A608" s="10">
        <v>34856</v>
      </c>
      <c r="B608">
        <v>1.6859999999999999</v>
      </c>
    </row>
    <row r="609" spans="1:2" x14ac:dyDescent="0.2">
      <c r="A609" s="10">
        <v>34857</v>
      </c>
      <c r="B609">
        <v>1.6930000000000001</v>
      </c>
    </row>
    <row r="610" spans="1:2" x14ac:dyDescent="0.2">
      <c r="A610" s="10">
        <v>34858</v>
      </c>
      <c r="B610">
        <v>1.6970000000000001</v>
      </c>
    </row>
    <row r="611" spans="1:2" x14ac:dyDescent="0.2">
      <c r="A611" s="10">
        <v>34859</v>
      </c>
      <c r="B611">
        <v>1.704</v>
      </c>
    </row>
    <row r="612" spans="1:2" x14ac:dyDescent="0.2">
      <c r="A612" s="10">
        <v>34862</v>
      </c>
      <c r="B612">
        <v>1.712</v>
      </c>
    </row>
    <row r="613" spans="1:2" x14ac:dyDescent="0.2">
      <c r="A613" s="10">
        <v>34863</v>
      </c>
      <c r="B613">
        <v>1.708</v>
      </c>
    </row>
    <row r="614" spans="1:2" x14ac:dyDescent="0.2">
      <c r="A614" s="10">
        <v>34864</v>
      </c>
      <c r="B614">
        <v>1.698</v>
      </c>
    </row>
    <row r="615" spans="1:2" x14ac:dyDescent="0.2">
      <c r="A615" s="10">
        <v>34865</v>
      </c>
      <c r="B615">
        <v>1.673</v>
      </c>
    </row>
    <row r="616" spans="1:2" x14ac:dyDescent="0.2">
      <c r="A616" s="10">
        <v>34866</v>
      </c>
      <c r="B616">
        <v>1.6279999999999999</v>
      </c>
    </row>
    <row r="617" spans="1:2" x14ac:dyDescent="0.2">
      <c r="A617" s="10">
        <v>34869</v>
      </c>
      <c r="B617">
        <v>1.62</v>
      </c>
    </row>
    <row r="618" spans="1:2" x14ac:dyDescent="0.2">
      <c r="A618" s="10">
        <v>34870</v>
      </c>
      <c r="B618">
        <v>1.603</v>
      </c>
    </row>
    <row r="619" spans="1:2" x14ac:dyDescent="0.2">
      <c r="A619" s="10">
        <v>34871</v>
      </c>
      <c r="B619">
        <v>1.5649999999999999</v>
      </c>
    </row>
    <row r="620" spans="1:2" x14ac:dyDescent="0.2">
      <c r="A620" s="10">
        <v>34872</v>
      </c>
      <c r="B620">
        <v>1.5649999999999999</v>
      </c>
    </row>
    <row r="621" spans="1:2" x14ac:dyDescent="0.2">
      <c r="A621" s="10">
        <v>34873</v>
      </c>
      <c r="B621">
        <v>1.532</v>
      </c>
    </row>
    <row r="622" spans="1:2" x14ac:dyDescent="0.2">
      <c r="A622" s="10">
        <v>34876</v>
      </c>
      <c r="B622">
        <v>1.56</v>
      </c>
    </row>
    <row r="623" spans="1:2" x14ac:dyDescent="0.2">
      <c r="A623" s="10">
        <v>34877</v>
      </c>
      <c r="B623">
        <v>1.569</v>
      </c>
    </row>
    <row r="624" spans="1:2" x14ac:dyDescent="0.2">
      <c r="A624" s="10">
        <v>34878</v>
      </c>
      <c r="B624">
        <v>1.532</v>
      </c>
    </row>
    <row r="625" spans="1:2" x14ac:dyDescent="0.2">
      <c r="A625" s="10">
        <v>34879</v>
      </c>
      <c r="B625">
        <v>1.52</v>
      </c>
    </row>
    <row r="626" spans="1:2" x14ac:dyDescent="0.2">
      <c r="A626" s="10">
        <v>34880</v>
      </c>
      <c r="B626">
        <v>1.53</v>
      </c>
    </row>
    <row r="627" spans="1:2" x14ac:dyDescent="0.2">
      <c r="A627" s="10">
        <v>34885</v>
      </c>
      <c r="B627">
        <v>1.472</v>
      </c>
    </row>
    <row r="628" spans="1:2" x14ac:dyDescent="0.2">
      <c r="A628" s="10">
        <v>34886</v>
      </c>
      <c r="B628">
        <v>1.4710000000000001</v>
      </c>
    </row>
    <row r="629" spans="1:2" x14ac:dyDescent="0.2">
      <c r="A629" s="10">
        <v>34887</v>
      </c>
      <c r="B629">
        <v>1.5</v>
      </c>
    </row>
    <row r="630" spans="1:2" x14ac:dyDescent="0.2">
      <c r="A630" s="10">
        <v>34890</v>
      </c>
      <c r="B630">
        <v>1.5649999999999999</v>
      </c>
    </row>
    <row r="631" spans="1:2" x14ac:dyDescent="0.2">
      <c r="A631" s="10">
        <v>34891</v>
      </c>
      <c r="B631">
        <v>1.5269999999999999</v>
      </c>
    </row>
    <row r="632" spans="1:2" x14ac:dyDescent="0.2">
      <c r="A632" s="10">
        <v>34892</v>
      </c>
      <c r="B632">
        <v>1.536</v>
      </c>
    </row>
    <row r="633" spans="1:2" x14ac:dyDescent="0.2">
      <c r="A633" s="10">
        <v>34893</v>
      </c>
      <c r="B633">
        <v>1.4870000000000001</v>
      </c>
    </row>
    <row r="634" spans="1:2" x14ac:dyDescent="0.2">
      <c r="A634" s="10">
        <v>34894</v>
      </c>
      <c r="B634">
        <v>1.512</v>
      </c>
    </row>
    <row r="635" spans="1:2" x14ac:dyDescent="0.2">
      <c r="A635" s="10">
        <v>34897</v>
      </c>
      <c r="B635">
        <v>1.494</v>
      </c>
    </row>
    <row r="636" spans="1:2" x14ac:dyDescent="0.2">
      <c r="A636" s="10">
        <v>34898</v>
      </c>
      <c r="B636">
        <v>1.5249999999999999</v>
      </c>
    </row>
    <row r="637" spans="1:2" x14ac:dyDescent="0.2">
      <c r="A637" s="10">
        <v>34899</v>
      </c>
      <c r="B637">
        <v>1.4950000000000001</v>
      </c>
    </row>
    <row r="638" spans="1:2" x14ac:dyDescent="0.2">
      <c r="A638" s="10">
        <v>34900</v>
      </c>
      <c r="B638">
        <v>1.4630000000000001</v>
      </c>
    </row>
    <row r="639" spans="1:2" x14ac:dyDescent="0.2">
      <c r="A639" s="10">
        <v>34901</v>
      </c>
      <c r="B639">
        <v>1.4379999999999999</v>
      </c>
    </row>
    <row r="640" spans="1:2" x14ac:dyDescent="0.2">
      <c r="A640" s="10">
        <v>34904</v>
      </c>
      <c r="B640">
        <v>1.385</v>
      </c>
    </row>
    <row r="641" spans="1:2" x14ac:dyDescent="0.2">
      <c r="A641" s="10">
        <v>34905</v>
      </c>
      <c r="B641">
        <v>1.4319999999999999</v>
      </c>
    </row>
    <row r="642" spans="1:2" x14ac:dyDescent="0.2">
      <c r="A642" s="10">
        <v>34906</v>
      </c>
      <c r="B642">
        <v>1.47</v>
      </c>
    </row>
    <row r="643" spans="1:2" x14ac:dyDescent="0.2">
      <c r="A643" s="10">
        <v>34907</v>
      </c>
      <c r="B643">
        <v>1.49</v>
      </c>
    </row>
    <row r="644" spans="1:2" x14ac:dyDescent="0.2">
      <c r="A644" s="10">
        <v>34908</v>
      </c>
      <c r="B644">
        <v>1.5229999999999999</v>
      </c>
    </row>
    <row r="645" spans="1:2" x14ac:dyDescent="0.2">
      <c r="A645" s="10">
        <v>34911</v>
      </c>
      <c r="B645">
        <v>1.6140000000000001</v>
      </c>
    </row>
    <row r="646" spans="1:2" x14ac:dyDescent="0.2">
      <c r="A646" s="10">
        <v>34912</v>
      </c>
      <c r="B646">
        <v>1.4590000000000001</v>
      </c>
    </row>
    <row r="647" spans="1:2" x14ac:dyDescent="0.2">
      <c r="A647" s="10">
        <v>34913</v>
      </c>
      <c r="B647">
        <v>1.4219999999999999</v>
      </c>
    </row>
    <row r="648" spans="1:2" x14ac:dyDescent="0.2">
      <c r="A648" s="10">
        <v>34914</v>
      </c>
      <c r="B648">
        <v>1.4319999999999999</v>
      </c>
    </row>
    <row r="649" spans="1:2" x14ac:dyDescent="0.2">
      <c r="A649" s="10">
        <v>34915</v>
      </c>
      <c r="B649">
        <v>1.456</v>
      </c>
    </row>
    <row r="650" spans="1:2" x14ac:dyDescent="0.2">
      <c r="A650" s="10">
        <v>34918</v>
      </c>
      <c r="B650">
        <v>1.478</v>
      </c>
    </row>
    <row r="651" spans="1:2" x14ac:dyDescent="0.2">
      <c r="A651" s="10">
        <v>34919</v>
      </c>
      <c r="B651">
        <v>1.4710000000000001</v>
      </c>
    </row>
    <row r="652" spans="1:2" x14ac:dyDescent="0.2">
      <c r="A652" s="10">
        <v>34920</v>
      </c>
      <c r="B652">
        <v>1.5389999999999999</v>
      </c>
    </row>
    <row r="653" spans="1:2" x14ac:dyDescent="0.2">
      <c r="A653" s="10">
        <v>34921</v>
      </c>
      <c r="B653">
        <v>1.504</v>
      </c>
    </row>
    <row r="654" spans="1:2" x14ac:dyDescent="0.2">
      <c r="A654" s="10">
        <v>34922</v>
      </c>
      <c r="B654">
        <v>1.5029999999999999</v>
      </c>
    </row>
    <row r="655" spans="1:2" x14ac:dyDescent="0.2">
      <c r="A655" s="10">
        <v>34925</v>
      </c>
      <c r="B655">
        <v>1.55</v>
      </c>
    </row>
    <row r="656" spans="1:2" x14ac:dyDescent="0.2">
      <c r="A656" s="10">
        <v>34926</v>
      </c>
      <c r="B656">
        <v>1.5589999999999999</v>
      </c>
    </row>
    <row r="657" spans="1:2" x14ac:dyDescent="0.2">
      <c r="A657" s="10">
        <v>34927</v>
      </c>
      <c r="B657">
        <v>1.5269999999999999</v>
      </c>
    </row>
    <row r="658" spans="1:2" x14ac:dyDescent="0.2">
      <c r="A658" s="10">
        <v>34928</v>
      </c>
      <c r="B658">
        <v>1.53</v>
      </c>
    </row>
    <row r="659" spans="1:2" x14ac:dyDescent="0.2">
      <c r="A659" s="10">
        <v>34929</v>
      </c>
      <c r="B659">
        <v>1.577</v>
      </c>
    </row>
    <row r="660" spans="1:2" x14ac:dyDescent="0.2">
      <c r="A660" s="10">
        <v>34932</v>
      </c>
      <c r="B660">
        <v>1.6180000000000001</v>
      </c>
    </row>
    <row r="661" spans="1:2" x14ac:dyDescent="0.2">
      <c r="A661" s="10">
        <v>34933</v>
      </c>
      <c r="B661">
        <v>1.5669999999999999</v>
      </c>
    </row>
    <row r="662" spans="1:2" x14ac:dyDescent="0.2">
      <c r="A662" s="10">
        <v>34934</v>
      </c>
      <c r="B662">
        <v>1.5680000000000001</v>
      </c>
    </row>
    <row r="663" spans="1:2" x14ac:dyDescent="0.2">
      <c r="A663" s="10">
        <v>34935</v>
      </c>
      <c r="B663">
        <v>1.575</v>
      </c>
    </row>
    <row r="664" spans="1:2" x14ac:dyDescent="0.2">
      <c r="A664" s="10">
        <v>34936</v>
      </c>
      <c r="B664">
        <v>1.694</v>
      </c>
    </row>
    <row r="665" spans="1:2" x14ac:dyDescent="0.2">
      <c r="A665" s="10">
        <v>34939</v>
      </c>
      <c r="B665">
        <v>1.6559999999999999</v>
      </c>
    </row>
    <row r="666" spans="1:2" x14ac:dyDescent="0.2">
      <c r="A666" s="10">
        <v>34940</v>
      </c>
      <c r="B666">
        <v>1.6930000000000001</v>
      </c>
    </row>
    <row r="667" spans="1:2" x14ac:dyDescent="0.2">
      <c r="A667" s="10">
        <v>34941</v>
      </c>
      <c r="B667">
        <v>1.702</v>
      </c>
    </row>
    <row r="668" spans="1:2" x14ac:dyDescent="0.2">
      <c r="A668" s="10">
        <v>34942</v>
      </c>
      <c r="B668">
        <v>1.748</v>
      </c>
    </row>
    <row r="669" spans="1:2" x14ac:dyDescent="0.2">
      <c r="A669" s="10">
        <v>34943</v>
      </c>
      <c r="B669">
        <v>1.74</v>
      </c>
    </row>
    <row r="670" spans="1:2" x14ac:dyDescent="0.2">
      <c r="A670" s="10">
        <v>34947</v>
      </c>
      <c r="B670">
        <v>1.7010000000000001</v>
      </c>
    </row>
    <row r="671" spans="1:2" x14ac:dyDescent="0.2">
      <c r="A671" s="10">
        <v>34948</v>
      </c>
      <c r="B671">
        <v>1.6439999999999999</v>
      </c>
    </row>
    <row r="672" spans="1:2" x14ac:dyDescent="0.2">
      <c r="A672" s="10">
        <v>34949</v>
      </c>
      <c r="B672">
        <v>1.6259999999999999</v>
      </c>
    </row>
    <row r="673" spans="1:2" x14ac:dyDescent="0.2">
      <c r="A673" s="10">
        <v>34950</v>
      </c>
      <c r="B673">
        <v>1.6419999999999999</v>
      </c>
    </row>
    <row r="674" spans="1:2" x14ac:dyDescent="0.2">
      <c r="A674" s="10">
        <v>34953</v>
      </c>
      <c r="B674">
        <v>1.655</v>
      </c>
    </row>
    <row r="675" spans="1:2" x14ac:dyDescent="0.2">
      <c r="A675" s="10">
        <v>34954</v>
      </c>
      <c r="B675">
        <v>1.653</v>
      </c>
    </row>
    <row r="676" spans="1:2" x14ac:dyDescent="0.2">
      <c r="A676" s="10">
        <v>34955</v>
      </c>
      <c r="B676">
        <v>1.72</v>
      </c>
    </row>
    <row r="677" spans="1:2" x14ac:dyDescent="0.2">
      <c r="A677" s="10">
        <v>34956</v>
      </c>
      <c r="B677">
        <v>1.651</v>
      </c>
    </row>
    <row r="678" spans="1:2" x14ac:dyDescent="0.2">
      <c r="A678" s="10">
        <v>34957</v>
      </c>
      <c r="B678">
        <v>1.6579999999999999</v>
      </c>
    </row>
    <row r="679" spans="1:2" x14ac:dyDescent="0.2">
      <c r="A679" s="10">
        <v>34960</v>
      </c>
      <c r="B679">
        <v>1.6040000000000001</v>
      </c>
    </row>
    <row r="680" spans="1:2" x14ac:dyDescent="0.2">
      <c r="A680" s="10">
        <v>34961</v>
      </c>
      <c r="B680">
        <v>1.589</v>
      </c>
    </row>
    <row r="681" spans="1:2" x14ac:dyDescent="0.2">
      <c r="A681" s="10">
        <v>34962</v>
      </c>
      <c r="B681">
        <v>1.5960000000000001</v>
      </c>
    </row>
    <row r="682" spans="1:2" x14ac:dyDescent="0.2">
      <c r="A682" s="10">
        <v>34963</v>
      </c>
      <c r="B682">
        <v>1.6140000000000001</v>
      </c>
    </row>
    <row r="683" spans="1:2" x14ac:dyDescent="0.2">
      <c r="A683" s="10">
        <v>34964</v>
      </c>
      <c r="B683">
        <v>1.6439999999999999</v>
      </c>
    </row>
    <row r="684" spans="1:2" x14ac:dyDescent="0.2">
      <c r="A684" s="10">
        <v>34967</v>
      </c>
      <c r="B684">
        <v>1.764</v>
      </c>
    </row>
    <row r="685" spans="1:2" x14ac:dyDescent="0.2">
      <c r="A685" s="10">
        <v>34968</v>
      </c>
      <c r="B685">
        <v>1.7629999999999999</v>
      </c>
    </row>
    <row r="686" spans="1:2" x14ac:dyDescent="0.2">
      <c r="A686" s="10">
        <v>34969</v>
      </c>
      <c r="B686">
        <v>1.726</v>
      </c>
    </row>
    <row r="687" spans="1:2" x14ac:dyDescent="0.2">
      <c r="A687" s="10">
        <v>34970</v>
      </c>
      <c r="B687">
        <v>1.75</v>
      </c>
    </row>
    <row r="688" spans="1:2" x14ac:dyDescent="0.2">
      <c r="A688" s="10">
        <v>34971</v>
      </c>
      <c r="B688">
        <v>1.75</v>
      </c>
    </row>
    <row r="689" spans="1:2" x14ac:dyDescent="0.2">
      <c r="A689" s="10">
        <v>34974</v>
      </c>
      <c r="B689">
        <v>1.8939999999999999</v>
      </c>
    </row>
    <row r="690" spans="1:2" x14ac:dyDescent="0.2">
      <c r="A690" s="10">
        <v>34975</v>
      </c>
      <c r="B690">
        <v>1.8089999999999999</v>
      </c>
    </row>
    <row r="691" spans="1:2" x14ac:dyDescent="0.2">
      <c r="A691" s="10">
        <v>34976</v>
      </c>
      <c r="B691">
        <v>1.829</v>
      </c>
    </row>
    <row r="692" spans="1:2" x14ac:dyDescent="0.2">
      <c r="A692" s="10">
        <v>34977</v>
      </c>
      <c r="B692">
        <v>1.7949999999999999</v>
      </c>
    </row>
    <row r="693" spans="1:2" x14ac:dyDescent="0.2">
      <c r="A693" s="10">
        <v>34978</v>
      </c>
      <c r="B693">
        <v>1.802</v>
      </c>
    </row>
    <row r="694" spans="1:2" x14ac:dyDescent="0.2">
      <c r="A694" s="10">
        <v>34981</v>
      </c>
      <c r="B694">
        <v>1.845</v>
      </c>
    </row>
    <row r="695" spans="1:2" x14ac:dyDescent="0.2">
      <c r="A695" s="10">
        <v>34982</v>
      </c>
      <c r="B695">
        <v>1.802</v>
      </c>
    </row>
    <row r="696" spans="1:2" x14ac:dyDescent="0.2">
      <c r="A696" s="10">
        <v>34983</v>
      </c>
      <c r="B696">
        <v>1.7609999999999999</v>
      </c>
    </row>
    <row r="697" spans="1:2" x14ac:dyDescent="0.2">
      <c r="A697" s="10">
        <v>34984</v>
      </c>
      <c r="B697">
        <v>1.7350000000000001</v>
      </c>
    </row>
    <row r="698" spans="1:2" x14ac:dyDescent="0.2">
      <c r="A698" s="10">
        <v>34985</v>
      </c>
      <c r="B698">
        <v>1.75</v>
      </c>
    </row>
    <row r="699" spans="1:2" x14ac:dyDescent="0.2">
      <c r="A699" s="10">
        <v>34988</v>
      </c>
      <c r="B699">
        <v>1.7090000000000001</v>
      </c>
    </row>
    <row r="700" spans="1:2" x14ac:dyDescent="0.2">
      <c r="A700" s="10">
        <v>34989</v>
      </c>
      <c r="B700">
        <v>1.7210000000000001</v>
      </c>
    </row>
    <row r="701" spans="1:2" x14ac:dyDescent="0.2">
      <c r="A701" s="10">
        <v>34990</v>
      </c>
      <c r="B701">
        <v>1.7270000000000001</v>
      </c>
    </row>
    <row r="702" spans="1:2" x14ac:dyDescent="0.2">
      <c r="A702" s="10">
        <v>34991</v>
      </c>
      <c r="B702">
        <v>1.7230000000000001</v>
      </c>
    </row>
    <row r="703" spans="1:2" x14ac:dyDescent="0.2">
      <c r="A703" s="10">
        <v>34992</v>
      </c>
      <c r="B703">
        <v>1.754</v>
      </c>
    </row>
    <row r="704" spans="1:2" x14ac:dyDescent="0.2">
      <c r="A704" s="10">
        <v>34995</v>
      </c>
      <c r="B704">
        <v>1.7629999999999999</v>
      </c>
    </row>
    <row r="705" spans="1:2" x14ac:dyDescent="0.2">
      <c r="A705" s="10">
        <v>34996</v>
      </c>
      <c r="B705">
        <v>1.772</v>
      </c>
    </row>
    <row r="706" spans="1:2" x14ac:dyDescent="0.2">
      <c r="A706" s="10">
        <v>34997</v>
      </c>
      <c r="B706">
        <v>1.81</v>
      </c>
    </row>
    <row r="707" spans="1:2" x14ac:dyDescent="0.2">
      <c r="A707" s="10">
        <v>34998</v>
      </c>
      <c r="B707">
        <v>1.83</v>
      </c>
    </row>
    <row r="708" spans="1:2" x14ac:dyDescent="0.2">
      <c r="A708" s="10">
        <v>34999</v>
      </c>
      <c r="B708">
        <v>1.839</v>
      </c>
    </row>
    <row r="709" spans="1:2" x14ac:dyDescent="0.2">
      <c r="A709" s="10">
        <v>35002</v>
      </c>
      <c r="B709">
        <v>1.85</v>
      </c>
    </row>
    <row r="710" spans="1:2" x14ac:dyDescent="0.2">
      <c r="A710" s="10">
        <v>35003</v>
      </c>
      <c r="B710">
        <v>1.8660000000000001</v>
      </c>
    </row>
    <row r="711" spans="1:2" x14ac:dyDescent="0.2">
      <c r="A711" s="10">
        <v>35004</v>
      </c>
      <c r="B711">
        <v>1.849</v>
      </c>
    </row>
    <row r="712" spans="1:2" x14ac:dyDescent="0.2">
      <c r="A712" s="10">
        <v>35005</v>
      </c>
      <c r="B712">
        <v>1.8440000000000001</v>
      </c>
    </row>
    <row r="713" spans="1:2" x14ac:dyDescent="0.2">
      <c r="A713" s="10">
        <v>35006</v>
      </c>
      <c r="B713">
        <v>1.833</v>
      </c>
    </row>
    <row r="714" spans="1:2" x14ac:dyDescent="0.2">
      <c r="A714" s="10">
        <v>35009</v>
      </c>
      <c r="B714">
        <v>1.8240000000000001</v>
      </c>
    </row>
    <row r="715" spans="1:2" x14ac:dyDescent="0.2">
      <c r="A715" s="10">
        <v>35010</v>
      </c>
      <c r="B715">
        <v>1.8440000000000001</v>
      </c>
    </row>
    <row r="716" spans="1:2" x14ac:dyDescent="0.2">
      <c r="A716" s="10">
        <v>35011</v>
      </c>
      <c r="B716">
        <v>1.8680000000000001</v>
      </c>
    </row>
    <row r="717" spans="1:2" x14ac:dyDescent="0.2">
      <c r="A717" s="10">
        <v>35012</v>
      </c>
      <c r="B717">
        <v>1.8560000000000001</v>
      </c>
    </row>
    <row r="718" spans="1:2" x14ac:dyDescent="0.2">
      <c r="A718" s="10">
        <v>35013</v>
      </c>
      <c r="B718">
        <v>1.901</v>
      </c>
    </row>
    <row r="719" spans="1:2" x14ac:dyDescent="0.2">
      <c r="A719" s="10">
        <v>35016</v>
      </c>
      <c r="B719">
        <v>1.9119999999999999</v>
      </c>
    </row>
    <row r="720" spans="1:2" x14ac:dyDescent="0.2">
      <c r="A720" s="10">
        <v>35017</v>
      </c>
      <c r="B720">
        <v>1.9059999999999999</v>
      </c>
    </row>
    <row r="721" spans="1:2" x14ac:dyDescent="0.2">
      <c r="A721" s="10">
        <v>35018</v>
      </c>
      <c r="B721">
        <v>1.919</v>
      </c>
    </row>
    <row r="722" spans="1:2" x14ac:dyDescent="0.2">
      <c r="A722" s="10">
        <v>35019</v>
      </c>
      <c r="B722">
        <v>1.9690000000000001</v>
      </c>
    </row>
    <row r="723" spans="1:2" x14ac:dyDescent="0.2">
      <c r="A723" s="10">
        <v>35020</v>
      </c>
      <c r="B723">
        <v>2.024</v>
      </c>
    </row>
    <row r="724" spans="1:2" x14ac:dyDescent="0.2">
      <c r="A724" s="10">
        <v>35023</v>
      </c>
      <c r="B724">
        <v>2.157</v>
      </c>
    </row>
    <row r="725" spans="1:2" x14ac:dyDescent="0.2">
      <c r="A725" s="10">
        <v>35024</v>
      </c>
      <c r="B725">
        <v>2.2410000000000001</v>
      </c>
    </row>
    <row r="726" spans="1:2" x14ac:dyDescent="0.2">
      <c r="A726" s="10">
        <v>35025</v>
      </c>
      <c r="B726">
        <v>2.113</v>
      </c>
    </row>
    <row r="727" spans="1:2" x14ac:dyDescent="0.2">
      <c r="A727" s="10">
        <v>35027</v>
      </c>
      <c r="B727">
        <v>2.09</v>
      </c>
    </row>
    <row r="728" spans="1:2" x14ac:dyDescent="0.2">
      <c r="A728" s="10">
        <v>35030</v>
      </c>
      <c r="B728">
        <v>2.0880000000000001</v>
      </c>
    </row>
    <row r="729" spans="1:2" x14ac:dyDescent="0.2">
      <c r="A729" s="10">
        <v>35031</v>
      </c>
      <c r="B729">
        <v>2.024</v>
      </c>
    </row>
    <row r="730" spans="1:2" x14ac:dyDescent="0.2">
      <c r="A730" s="10">
        <v>35032</v>
      </c>
      <c r="B730">
        <v>2.0310000000000001</v>
      </c>
    </row>
    <row r="731" spans="1:2" x14ac:dyDescent="0.2">
      <c r="A731" s="10">
        <v>35033</v>
      </c>
      <c r="B731">
        <v>2.0179999999999998</v>
      </c>
    </row>
    <row r="732" spans="1:2" x14ac:dyDescent="0.2">
      <c r="A732" s="10">
        <v>35034</v>
      </c>
      <c r="B732">
        <v>2.069</v>
      </c>
    </row>
    <row r="733" spans="1:2" x14ac:dyDescent="0.2">
      <c r="A733" s="10">
        <v>35037</v>
      </c>
      <c r="B733">
        <v>2.12</v>
      </c>
    </row>
    <row r="734" spans="1:2" x14ac:dyDescent="0.2">
      <c r="A734" s="10">
        <v>35038</v>
      </c>
      <c r="B734">
        <v>2.2250000000000001</v>
      </c>
    </row>
    <row r="735" spans="1:2" x14ac:dyDescent="0.2">
      <c r="A735" s="10">
        <v>35039</v>
      </c>
      <c r="B735">
        <v>2.2069999999999999</v>
      </c>
    </row>
    <row r="736" spans="1:2" x14ac:dyDescent="0.2">
      <c r="A736" s="10">
        <v>35040</v>
      </c>
      <c r="B736">
        <v>2.2080000000000002</v>
      </c>
    </row>
    <row r="737" spans="1:2" x14ac:dyDescent="0.2">
      <c r="A737" s="10">
        <v>35041</v>
      </c>
      <c r="B737">
        <v>2.2160000000000002</v>
      </c>
    </row>
    <row r="738" spans="1:2" x14ac:dyDescent="0.2">
      <c r="A738" s="10">
        <v>35044</v>
      </c>
      <c r="B738">
        <v>2.1930000000000001</v>
      </c>
    </row>
    <row r="739" spans="1:2" x14ac:dyDescent="0.2">
      <c r="A739" s="10">
        <v>35045</v>
      </c>
      <c r="B739">
        <v>2.2349999999999999</v>
      </c>
    </row>
    <row r="740" spans="1:2" x14ac:dyDescent="0.2">
      <c r="A740" s="10">
        <v>35046</v>
      </c>
      <c r="B740">
        <v>2.286</v>
      </c>
    </row>
    <row r="741" spans="1:2" x14ac:dyDescent="0.2">
      <c r="A741" s="10">
        <v>35047</v>
      </c>
      <c r="B741">
        <v>2.3530000000000002</v>
      </c>
    </row>
    <row r="742" spans="1:2" x14ac:dyDescent="0.2">
      <c r="A742" s="10">
        <v>35048</v>
      </c>
      <c r="B742">
        <v>2.3639999999999999</v>
      </c>
    </row>
    <row r="743" spans="1:2" x14ac:dyDescent="0.2">
      <c r="A743" s="10">
        <v>35051</v>
      </c>
      <c r="B743">
        <v>2.504</v>
      </c>
    </row>
    <row r="744" spans="1:2" x14ac:dyDescent="0.2">
      <c r="A744" s="10">
        <v>35052</v>
      </c>
      <c r="B744">
        <v>2.8679999999999999</v>
      </c>
    </row>
    <row r="745" spans="1:2" x14ac:dyDescent="0.2">
      <c r="A745" s="10">
        <v>35053</v>
      </c>
      <c r="B745">
        <v>3.0710000000000002</v>
      </c>
    </row>
    <row r="746" spans="1:2" x14ac:dyDescent="0.2">
      <c r="A746" s="10">
        <v>35054</v>
      </c>
      <c r="B746">
        <v>3.448</v>
      </c>
    </row>
    <row r="747" spans="1:2" x14ac:dyDescent="0.2">
      <c r="A747" s="10">
        <v>35055</v>
      </c>
      <c r="B747">
        <v>2.3679999999999999</v>
      </c>
    </row>
    <row r="748" spans="1:2" x14ac:dyDescent="0.2">
      <c r="A748" s="10">
        <v>35059</v>
      </c>
      <c r="B748">
        <v>2.468</v>
      </c>
    </row>
    <row r="749" spans="1:2" x14ac:dyDescent="0.2">
      <c r="A749" s="10">
        <v>35060</v>
      </c>
      <c r="B749">
        <v>2.8679999999999999</v>
      </c>
    </row>
    <row r="750" spans="1:2" x14ac:dyDescent="0.2">
      <c r="A750" s="10">
        <v>35061</v>
      </c>
      <c r="B750">
        <v>2.5089999999999999</v>
      </c>
    </row>
    <row r="751" spans="1:2" x14ac:dyDescent="0.2">
      <c r="A751" s="10">
        <v>35062</v>
      </c>
      <c r="B751">
        <v>2.6190000000000002</v>
      </c>
    </row>
    <row r="752" spans="1:2" x14ac:dyDescent="0.2">
      <c r="A752" s="10">
        <v>35066</v>
      </c>
      <c r="B752">
        <v>2.859</v>
      </c>
    </row>
    <row r="753" spans="1:2" x14ac:dyDescent="0.2">
      <c r="A753" s="10">
        <v>35067</v>
      </c>
      <c r="B753">
        <v>2.9860000000000002</v>
      </c>
    </row>
    <row r="754" spans="1:2" x14ac:dyDescent="0.2">
      <c r="A754" s="10">
        <v>35068</v>
      </c>
      <c r="B754">
        <v>2.964</v>
      </c>
    </row>
    <row r="755" spans="1:2" x14ac:dyDescent="0.2">
      <c r="A755" s="10">
        <v>35069</v>
      </c>
      <c r="B755">
        <v>2.9159999999999999</v>
      </c>
    </row>
    <row r="756" spans="1:2" x14ac:dyDescent="0.2">
      <c r="A756" s="10">
        <v>35072</v>
      </c>
      <c r="B756">
        <v>2.92</v>
      </c>
    </row>
    <row r="757" spans="1:2" x14ac:dyDescent="0.2">
      <c r="A757" s="10">
        <v>35073</v>
      </c>
      <c r="B757">
        <v>2.9279999999999999</v>
      </c>
    </row>
    <row r="758" spans="1:2" x14ac:dyDescent="0.2">
      <c r="A758" s="10">
        <v>35074</v>
      </c>
      <c r="B758">
        <v>2.8090000000000002</v>
      </c>
    </row>
    <row r="759" spans="1:2" x14ac:dyDescent="0.2">
      <c r="A759" s="10">
        <v>35075</v>
      </c>
      <c r="B759">
        <v>2.4900000000000002</v>
      </c>
    </row>
    <row r="760" spans="1:2" x14ac:dyDescent="0.2">
      <c r="A760" s="10">
        <v>35076</v>
      </c>
      <c r="B760">
        <v>2.3170000000000002</v>
      </c>
    </row>
    <row r="761" spans="1:2" x14ac:dyDescent="0.2">
      <c r="A761" s="10">
        <v>35079</v>
      </c>
      <c r="B761">
        <v>2.0169999999999999</v>
      </c>
    </row>
    <row r="762" spans="1:2" x14ac:dyDescent="0.2">
      <c r="A762" s="10">
        <v>35080</v>
      </c>
      <c r="B762">
        <v>2.0739999999999998</v>
      </c>
    </row>
    <row r="763" spans="1:2" x14ac:dyDescent="0.2">
      <c r="A763" s="10">
        <v>35081</v>
      </c>
      <c r="B763">
        <v>2.3359999999999999</v>
      </c>
    </row>
    <row r="764" spans="1:2" x14ac:dyDescent="0.2">
      <c r="A764" s="10">
        <v>35082</v>
      </c>
      <c r="B764">
        <v>2.2639999999999998</v>
      </c>
    </row>
    <row r="765" spans="1:2" x14ac:dyDescent="0.2">
      <c r="A765" s="10">
        <v>35083</v>
      </c>
      <c r="B765">
        <v>2.1680000000000001</v>
      </c>
    </row>
    <row r="766" spans="1:2" x14ac:dyDescent="0.2">
      <c r="A766" s="10">
        <v>35086</v>
      </c>
      <c r="B766">
        <v>2.125</v>
      </c>
    </row>
    <row r="767" spans="1:2" x14ac:dyDescent="0.2">
      <c r="A767" s="10">
        <v>35087</v>
      </c>
      <c r="B767">
        <v>2.4449999999999998</v>
      </c>
    </row>
    <row r="768" spans="1:2" x14ac:dyDescent="0.2">
      <c r="A768" s="10">
        <v>35088</v>
      </c>
      <c r="B768">
        <v>2.4929999999999999</v>
      </c>
    </row>
    <row r="769" spans="1:2" x14ac:dyDescent="0.2">
      <c r="A769" s="10">
        <v>35089</v>
      </c>
      <c r="B769">
        <v>2.34</v>
      </c>
    </row>
    <row r="770" spans="1:2" x14ac:dyDescent="0.2">
      <c r="A770" s="10">
        <v>35090</v>
      </c>
      <c r="B770">
        <v>2.1259999999999999</v>
      </c>
    </row>
    <row r="771" spans="1:2" x14ac:dyDescent="0.2">
      <c r="A771" s="10">
        <v>35093</v>
      </c>
      <c r="B771">
        <v>2.3370000000000002</v>
      </c>
    </row>
    <row r="772" spans="1:2" x14ac:dyDescent="0.2">
      <c r="A772" s="10">
        <v>35094</v>
      </c>
      <c r="B772">
        <v>2.504</v>
      </c>
    </row>
    <row r="773" spans="1:2" x14ac:dyDescent="0.2">
      <c r="A773" s="10">
        <v>35095</v>
      </c>
      <c r="B773">
        <v>2.6579999999999999</v>
      </c>
    </row>
    <row r="774" spans="1:2" x14ac:dyDescent="0.2">
      <c r="A774" s="10">
        <v>35096</v>
      </c>
      <c r="B774">
        <v>2.4990000000000001</v>
      </c>
    </row>
    <row r="775" spans="1:2" x14ac:dyDescent="0.2">
      <c r="A775" s="10">
        <v>35097</v>
      </c>
      <c r="B775">
        <v>2.4670000000000001</v>
      </c>
    </row>
    <row r="776" spans="1:2" x14ac:dyDescent="0.2">
      <c r="A776" s="10">
        <v>35100</v>
      </c>
      <c r="B776">
        <v>2.1680000000000001</v>
      </c>
    </row>
    <row r="777" spans="1:2" x14ac:dyDescent="0.2">
      <c r="A777" s="10">
        <v>35101</v>
      </c>
      <c r="B777">
        <v>2.448</v>
      </c>
    </row>
    <row r="778" spans="1:2" x14ac:dyDescent="0.2">
      <c r="A778" s="10">
        <v>35102</v>
      </c>
      <c r="B778">
        <v>2.5129999999999999</v>
      </c>
    </row>
    <row r="779" spans="1:2" x14ac:dyDescent="0.2">
      <c r="A779" s="10">
        <v>35103</v>
      </c>
      <c r="B779">
        <v>2.472</v>
      </c>
    </row>
    <row r="780" spans="1:2" x14ac:dyDescent="0.2">
      <c r="A780" s="10">
        <v>35104</v>
      </c>
      <c r="B780">
        <v>2.5510000000000002</v>
      </c>
    </row>
    <row r="781" spans="1:2" x14ac:dyDescent="0.2">
      <c r="A781" s="10">
        <v>35107</v>
      </c>
      <c r="B781">
        <v>2.456</v>
      </c>
    </row>
    <row r="782" spans="1:2" x14ac:dyDescent="0.2">
      <c r="A782" s="10">
        <v>35108</v>
      </c>
      <c r="B782">
        <v>2.6619999999999999</v>
      </c>
    </row>
    <row r="783" spans="1:2" x14ac:dyDescent="0.2">
      <c r="A783" s="10">
        <v>35109</v>
      </c>
      <c r="B783">
        <v>2.5819999999999999</v>
      </c>
    </row>
    <row r="784" spans="1:2" x14ac:dyDescent="0.2">
      <c r="A784" s="10">
        <v>35110</v>
      </c>
      <c r="B784">
        <v>2.5760000000000001</v>
      </c>
    </row>
    <row r="785" spans="1:2" x14ac:dyDescent="0.2">
      <c r="A785" s="10">
        <v>35111</v>
      </c>
      <c r="B785">
        <v>2.4409999999999998</v>
      </c>
    </row>
    <row r="786" spans="1:2" x14ac:dyDescent="0.2">
      <c r="A786" s="10">
        <v>35114</v>
      </c>
      <c r="B786">
        <v>2.37</v>
      </c>
    </row>
    <row r="787" spans="1:2" x14ac:dyDescent="0.2">
      <c r="A787" s="10">
        <v>35115</v>
      </c>
      <c r="B787">
        <v>2.3210000000000002</v>
      </c>
    </row>
    <row r="788" spans="1:2" x14ac:dyDescent="0.2">
      <c r="A788" s="10">
        <v>35116</v>
      </c>
      <c r="B788">
        <v>2.4470000000000001</v>
      </c>
    </row>
    <row r="789" spans="1:2" x14ac:dyDescent="0.2">
      <c r="A789" s="10">
        <v>35117</v>
      </c>
      <c r="B789">
        <v>2.6230000000000002</v>
      </c>
    </row>
    <row r="790" spans="1:2" x14ac:dyDescent="0.2">
      <c r="A790" s="10">
        <v>35118</v>
      </c>
      <c r="B790">
        <v>2.746</v>
      </c>
    </row>
    <row r="791" spans="1:2" x14ac:dyDescent="0.2">
      <c r="A791" s="10">
        <v>35121</v>
      </c>
      <c r="B791">
        <v>2.3380000000000001</v>
      </c>
    </row>
    <row r="792" spans="1:2" x14ac:dyDescent="0.2">
      <c r="A792" s="10">
        <v>35122</v>
      </c>
      <c r="B792">
        <v>2.3260000000000001</v>
      </c>
    </row>
    <row r="793" spans="1:2" x14ac:dyDescent="0.2">
      <c r="A793" s="10">
        <v>35123</v>
      </c>
      <c r="B793">
        <v>2.306</v>
      </c>
    </row>
    <row r="794" spans="1:2" x14ac:dyDescent="0.2">
      <c r="A794" s="10">
        <v>35124</v>
      </c>
      <c r="B794">
        <v>2.2360000000000002</v>
      </c>
    </row>
    <row r="795" spans="1:2" x14ac:dyDescent="0.2">
      <c r="A795" s="10">
        <v>35125</v>
      </c>
      <c r="B795">
        <v>2.1560000000000001</v>
      </c>
    </row>
    <row r="796" spans="1:2" x14ac:dyDescent="0.2">
      <c r="A796" s="10">
        <v>35128</v>
      </c>
      <c r="B796">
        <v>2.2400000000000002</v>
      </c>
    </row>
    <row r="797" spans="1:2" x14ac:dyDescent="0.2">
      <c r="A797" s="10">
        <v>35129</v>
      </c>
      <c r="B797">
        <v>2.1739999999999999</v>
      </c>
    </row>
    <row r="798" spans="1:2" x14ac:dyDescent="0.2">
      <c r="A798" s="10">
        <v>35130</v>
      </c>
      <c r="B798">
        <v>2.1880000000000002</v>
      </c>
    </row>
    <row r="799" spans="1:2" x14ac:dyDescent="0.2">
      <c r="A799" s="10">
        <v>35131</v>
      </c>
      <c r="B799">
        <v>2.1280000000000001</v>
      </c>
    </row>
    <row r="800" spans="1:2" x14ac:dyDescent="0.2">
      <c r="A800" s="10">
        <v>35132</v>
      </c>
      <c r="B800">
        <v>2.0950000000000002</v>
      </c>
    </row>
    <row r="801" spans="1:2" x14ac:dyDescent="0.2">
      <c r="A801" s="10">
        <v>35135</v>
      </c>
      <c r="B801">
        <v>2.1779999999999999</v>
      </c>
    </row>
    <row r="802" spans="1:2" x14ac:dyDescent="0.2">
      <c r="A802" s="10">
        <v>35136</v>
      </c>
      <c r="B802">
        <v>2.1680000000000001</v>
      </c>
    </row>
    <row r="803" spans="1:2" x14ac:dyDescent="0.2">
      <c r="A803" s="10">
        <v>35137</v>
      </c>
      <c r="B803">
        <v>2.2400000000000002</v>
      </c>
    </row>
    <row r="804" spans="1:2" x14ac:dyDescent="0.2">
      <c r="A804" s="10">
        <v>35138</v>
      </c>
      <c r="B804">
        <v>2.2469999999999999</v>
      </c>
    </row>
    <row r="805" spans="1:2" x14ac:dyDescent="0.2">
      <c r="A805" s="10">
        <v>35139</v>
      </c>
      <c r="B805">
        <v>2.3330000000000002</v>
      </c>
    </row>
    <row r="806" spans="1:2" x14ac:dyDescent="0.2">
      <c r="A806" s="10">
        <v>35142</v>
      </c>
      <c r="B806">
        <v>2.5110000000000001</v>
      </c>
    </row>
    <row r="807" spans="1:2" x14ac:dyDescent="0.2">
      <c r="A807" s="10">
        <v>35143</v>
      </c>
      <c r="B807">
        <v>2.5230000000000001</v>
      </c>
    </row>
    <row r="808" spans="1:2" x14ac:dyDescent="0.2">
      <c r="A808" s="10">
        <v>35144</v>
      </c>
      <c r="B808">
        <v>2.5739999999999998</v>
      </c>
    </row>
    <row r="809" spans="1:2" x14ac:dyDescent="0.2">
      <c r="A809" s="10">
        <v>35145</v>
      </c>
      <c r="B809">
        <v>2.74</v>
      </c>
    </row>
    <row r="810" spans="1:2" x14ac:dyDescent="0.2">
      <c r="A810" s="10">
        <v>35146</v>
      </c>
      <c r="B810">
        <v>2.863</v>
      </c>
    </row>
    <row r="811" spans="1:2" x14ac:dyDescent="0.2">
      <c r="A811" s="10">
        <v>35149</v>
      </c>
      <c r="B811">
        <v>2.7789999999999999</v>
      </c>
    </row>
    <row r="812" spans="1:2" x14ac:dyDescent="0.2">
      <c r="A812" s="10">
        <v>35150</v>
      </c>
      <c r="B812">
        <v>2.2669999999999999</v>
      </c>
    </row>
    <row r="813" spans="1:2" x14ac:dyDescent="0.2">
      <c r="A813" s="10">
        <v>35151</v>
      </c>
      <c r="B813">
        <v>2.339</v>
      </c>
    </row>
    <row r="814" spans="1:2" x14ac:dyDescent="0.2">
      <c r="A814" s="10">
        <v>35152</v>
      </c>
      <c r="B814">
        <v>2.3420000000000001</v>
      </c>
    </row>
    <row r="815" spans="1:2" x14ac:dyDescent="0.2">
      <c r="A815" s="10">
        <v>35153</v>
      </c>
      <c r="B815">
        <v>2.3359999999999999</v>
      </c>
    </row>
    <row r="816" spans="1:2" x14ac:dyDescent="0.2">
      <c r="A816" s="10">
        <v>35156</v>
      </c>
      <c r="B816">
        <v>2.2879999999999998</v>
      </c>
    </row>
    <row r="817" spans="1:2" x14ac:dyDescent="0.2">
      <c r="A817" s="10">
        <v>35157</v>
      </c>
      <c r="B817">
        <v>2.2930000000000001</v>
      </c>
    </row>
    <row r="818" spans="1:2" x14ac:dyDescent="0.2">
      <c r="A818" s="10">
        <v>35158</v>
      </c>
      <c r="B818">
        <v>2.3039999999999998</v>
      </c>
    </row>
    <row r="819" spans="1:2" x14ac:dyDescent="0.2">
      <c r="A819" s="10">
        <v>35159</v>
      </c>
      <c r="B819">
        <v>2.335</v>
      </c>
    </row>
    <row r="820" spans="1:2" x14ac:dyDescent="0.2">
      <c r="A820" s="10">
        <v>35163</v>
      </c>
      <c r="B820">
        <v>2.3719999999999999</v>
      </c>
    </row>
    <row r="821" spans="1:2" x14ac:dyDescent="0.2">
      <c r="A821" s="10">
        <v>35164</v>
      </c>
      <c r="B821">
        <v>2.3690000000000002</v>
      </c>
    </row>
    <row r="822" spans="1:2" x14ac:dyDescent="0.2">
      <c r="A822" s="10">
        <v>35165</v>
      </c>
      <c r="B822">
        <v>2.34</v>
      </c>
    </row>
    <row r="823" spans="1:2" x14ac:dyDescent="0.2">
      <c r="A823" s="10">
        <v>35166</v>
      </c>
      <c r="B823">
        <v>2.3290000000000002</v>
      </c>
    </row>
    <row r="824" spans="1:2" x14ac:dyDescent="0.2">
      <c r="A824" s="10">
        <v>35167</v>
      </c>
      <c r="B824">
        <v>2.411</v>
      </c>
    </row>
    <row r="825" spans="1:2" x14ac:dyDescent="0.2">
      <c r="A825" s="10">
        <v>35170</v>
      </c>
      <c r="B825">
        <v>2.343</v>
      </c>
    </row>
    <row r="826" spans="1:2" x14ac:dyDescent="0.2">
      <c r="A826" s="10">
        <v>35171</v>
      </c>
      <c r="B826">
        <v>2.3159999999999998</v>
      </c>
    </row>
    <row r="827" spans="1:2" x14ac:dyDescent="0.2">
      <c r="A827" s="10">
        <v>35172</v>
      </c>
      <c r="B827">
        <v>2.339</v>
      </c>
    </row>
    <row r="828" spans="1:2" x14ac:dyDescent="0.2">
      <c r="A828" s="10">
        <v>35173</v>
      </c>
      <c r="B828">
        <v>2.331</v>
      </c>
    </row>
    <row r="829" spans="1:2" x14ac:dyDescent="0.2">
      <c r="A829" s="10">
        <v>35174</v>
      </c>
      <c r="B829">
        <v>2.3610000000000002</v>
      </c>
    </row>
    <row r="830" spans="1:2" x14ac:dyDescent="0.2">
      <c r="A830" s="10">
        <v>35177</v>
      </c>
      <c r="B830">
        <v>2.359</v>
      </c>
    </row>
    <row r="831" spans="1:2" x14ac:dyDescent="0.2">
      <c r="A831" s="10">
        <v>35178</v>
      </c>
      <c r="B831">
        <v>2.2799999999999998</v>
      </c>
    </row>
    <row r="832" spans="1:2" x14ac:dyDescent="0.2">
      <c r="A832" s="10">
        <v>35179</v>
      </c>
      <c r="B832">
        <v>2.214</v>
      </c>
    </row>
    <row r="833" spans="1:2" x14ac:dyDescent="0.2">
      <c r="A833" s="10">
        <v>35180</v>
      </c>
      <c r="B833">
        <v>2.258</v>
      </c>
    </row>
    <row r="834" spans="1:2" x14ac:dyDescent="0.2">
      <c r="A834" s="10">
        <v>35181</v>
      </c>
      <c r="B834">
        <v>2.2069999999999999</v>
      </c>
    </row>
    <row r="835" spans="1:2" x14ac:dyDescent="0.2">
      <c r="A835" s="10">
        <v>35184</v>
      </c>
      <c r="B835">
        <v>2.2229999999999999</v>
      </c>
    </row>
    <row r="836" spans="1:2" x14ac:dyDescent="0.2">
      <c r="A836" s="10">
        <v>35185</v>
      </c>
      <c r="B836">
        <v>2.2240000000000002</v>
      </c>
    </row>
    <row r="837" spans="1:2" x14ac:dyDescent="0.2">
      <c r="A837" s="10">
        <v>35186</v>
      </c>
      <c r="B837">
        <v>2.2290000000000001</v>
      </c>
    </row>
    <row r="838" spans="1:2" x14ac:dyDescent="0.2">
      <c r="A838" s="10">
        <v>35187</v>
      </c>
      <c r="B838">
        <v>2.19</v>
      </c>
    </row>
    <row r="839" spans="1:2" x14ac:dyDescent="0.2">
      <c r="A839" s="10">
        <v>35188</v>
      </c>
      <c r="B839">
        <v>2.1309999999999998</v>
      </c>
    </row>
    <row r="840" spans="1:2" x14ac:dyDescent="0.2">
      <c r="A840" s="10">
        <v>35191</v>
      </c>
      <c r="B840">
        <v>2.1480000000000001</v>
      </c>
    </row>
    <row r="841" spans="1:2" x14ac:dyDescent="0.2">
      <c r="A841" s="10">
        <v>35192</v>
      </c>
      <c r="B841">
        <v>2.1869999999999998</v>
      </c>
    </row>
    <row r="842" spans="1:2" x14ac:dyDescent="0.2">
      <c r="A842" s="10">
        <v>35193</v>
      </c>
      <c r="B842">
        <v>2.1859999999999999</v>
      </c>
    </row>
    <row r="843" spans="1:2" x14ac:dyDescent="0.2">
      <c r="A843" s="10">
        <v>35194</v>
      </c>
      <c r="B843">
        <v>2.21</v>
      </c>
    </row>
    <row r="844" spans="1:2" x14ac:dyDescent="0.2">
      <c r="A844" s="10">
        <v>35195</v>
      </c>
      <c r="B844">
        <v>2.2040000000000002</v>
      </c>
    </row>
    <row r="845" spans="1:2" x14ac:dyDescent="0.2">
      <c r="A845" s="10">
        <v>35198</v>
      </c>
      <c r="B845">
        <v>2.286</v>
      </c>
    </row>
    <row r="846" spans="1:2" x14ac:dyDescent="0.2">
      <c r="A846" s="10">
        <v>35199</v>
      </c>
      <c r="B846">
        <v>2.2730000000000001</v>
      </c>
    </row>
    <row r="847" spans="1:2" x14ac:dyDescent="0.2">
      <c r="A847" s="10">
        <v>35200</v>
      </c>
      <c r="B847">
        <v>2.2989999999999999</v>
      </c>
    </row>
    <row r="848" spans="1:2" x14ac:dyDescent="0.2">
      <c r="A848" s="10">
        <v>35201</v>
      </c>
      <c r="B848">
        <v>2.302</v>
      </c>
    </row>
    <row r="849" spans="1:2" x14ac:dyDescent="0.2">
      <c r="A849" s="10">
        <v>35202</v>
      </c>
      <c r="B849">
        <v>2.2839999999999998</v>
      </c>
    </row>
    <row r="850" spans="1:2" x14ac:dyDescent="0.2">
      <c r="A850" s="10">
        <v>35205</v>
      </c>
      <c r="B850">
        <v>2.3239999999999998</v>
      </c>
    </row>
    <row r="851" spans="1:2" x14ac:dyDescent="0.2">
      <c r="A851" s="10">
        <v>35206</v>
      </c>
      <c r="B851">
        <v>2.2949999999999999</v>
      </c>
    </row>
    <row r="852" spans="1:2" x14ac:dyDescent="0.2">
      <c r="A852" s="10">
        <v>35207</v>
      </c>
      <c r="B852">
        <v>2.3290000000000002</v>
      </c>
    </row>
    <row r="853" spans="1:2" x14ac:dyDescent="0.2">
      <c r="A853" s="10">
        <v>35208</v>
      </c>
      <c r="B853">
        <v>2.3370000000000002</v>
      </c>
    </row>
    <row r="854" spans="1:2" x14ac:dyDescent="0.2">
      <c r="A854" s="10">
        <v>35209</v>
      </c>
      <c r="B854">
        <v>2.3610000000000002</v>
      </c>
    </row>
    <row r="855" spans="1:2" x14ac:dyDescent="0.2">
      <c r="A855" s="10">
        <v>35213</v>
      </c>
      <c r="B855">
        <v>2.4180000000000001</v>
      </c>
    </row>
    <row r="856" spans="1:2" x14ac:dyDescent="0.2">
      <c r="A856" s="10">
        <v>35214</v>
      </c>
      <c r="B856">
        <v>2.4420000000000002</v>
      </c>
    </row>
    <row r="857" spans="1:2" x14ac:dyDescent="0.2">
      <c r="A857" s="10">
        <v>35215</v>
      </c>
      <c r="B857">
        <v>2.3959999999999999</v>
      </c>
    </row>
    <row r="858" spans="1:2" x14ac:dyDescent="0.2">
      <c r="A858" s="10">
        <v>35216</v>
      </c>
      <c r="B858">
        <v>2.4060000000000001</v>
      </c>
    </row>
    <row r="859" spans="1:2" x14ac:dyDescent="0.2">
      <c r="A859" s="10">
        <v>35219</v>
      </c>
      <c r="B859">
        <v>2.4060000000000001</v>
      </c>
    </row>
    <row r="860" spans="1:2" x14ac:dyDescent="0.2">
      <c r="A860" s="10">
        <v>35220</v>
      </c>
      <c r="B860">
        <v>2.3639999999999999</v>
      </c>
    </row>
    <row r="861" spans="1:2" x14ac:dyDescent="0.2">
      <c r="A861" s="10">
        <v>35221</v>
      </c>
      <c r="B861">
        <v>2.379</v>
      </c>
    </row>
    <row r="862" spans="1:2" x14ac:dyDescent="0.2">
      <c r="A862" s="10">
        <v>35222</v>
      </c>
      <c r="B862">
        <v>2.3620000000000001</v>
      </c>
    </row>
    <row r="863" spans="1:2" x14ac:dyDescent="0.2">
      <c r="A863" s="10">
        <v>35223</v>
      </c>
      <c r="B863">
        <v>2.395</v>
      </c>
    </row>
    <row r="864" spans="1:2" x14ac:dyDescent="0.2">
      <c r="A864" s="10">
        <v>35226</v>
      </c>
      <c r="B864">
        <v>2.39</v>
      </c>
    </row>
    <row r="865" spans="1:2" x14ac:dyDescent="0.2">
      <c r="A865" s="10">
        <v>35227</v>
      </c>
      <c r="B865">
        <v>2.427</v>
      </c>
    </row>
    <row r="866" spans="1:2" x14ac:dyDescent="0.2">
      <c r="A866" s="10">
        <v>35228</v>
      </c>
      <c r="B866">
        <v>2.4340000000000002</v>
      </c>
    </row>
    <row r="867" spans="1:2" x14ac:dyDescent="0.2">
      <c r="A867" s="10">
        <v>35229</v>
      </c>
      <c r="B867">
        <v>2.4940000000000002</v>
      </c>
    </row>
    <row r="868" spans="1:2" x14ac:dyDescent="0.2">
      <c r="A868" s="10">
        <v>35230</v>
      </c>
      <c r="B868">
        <v>2.5089999999999999</v>
      </c>
    </row>
    <row r="869" spans="1:2" x14ac:dyDescent="0.2">
      <c r="A869" s="10">
        <v>35233</v>
      </c>
      <c r="B869">
        <v>2.536</v>
      </c>
    </row>
    <row r="870" spans="1:2" x14ac:dyDescent="0.2">
      <c r="A870" s="10">
        <v>35234</v>
      </c>
      <c r="B870">
        <v>2.61</v>
      </c>
    </row>
    <row r="871" spans="1:2" x14ac:dyDescent="0.2">
      <c r="A871" s="10">
        <v>35235</v>
      </c>
      <c r="B871">
        <v>2.6309999999999998</v>
      </c>
    </row>
    <row r="872" spans="1:2" x14ac:dyDescent="0.2">
      <c r="A872" s="10">
        <v>35236</v>
      </c>
      <c r="B872">
        <v>2.617</v>
      </c>
    </row>
    <row r="873" spans="1:2" x14ac:dyDescent="0.2">
      <c r="A873" s="10">
        <v>35237</v>
      </c>
      <c r="B873">
        <v>2.64</v>
      </c>
    </row>
    <row r="874" spans="1:2" x14ac:dyDescent="0.2">
      <c r="A874" s="10">
        <v>35240</v>
      </c>
      <c r="B874">
        <v>2.6459999999999999</v>
      </c>
    </row>
    <row r="875" spans="1:2" x14ac:dyDescent="0.2">
      <c r="A875" s="10">
        <v>35241</v>
      </c>
      <c r="B875">
        <v>2.6669999999999998</v>
      </c>
    </row>
    <row r="876" spans="1:2" x14ac:dyDescent="0.2">
      <c r="A876" s="10">
        <v>35242</v>
      </c>
      <c r="B876">
        <v>2.6869999999999998</v>
      </c>
    </row>
    <row r="877" spans="1:2" x14ac:dyDescent="0.2">
      <c r="A877" s="10">
        <v>35243</v>
      </c>
      <c r="B877">
        <v>2.7869999999999999</v>
      </c>
    </row>
    <row r="878" spans="1:2" x14ac:dyDescent="0.2">
      <c r="A878" s="10">
        <v>35244</v>
      </c>
      <c r="B878">
        <v>2.911</v>
      </c>
    </row>
    <row r="879" spans="1:2" x14ac:dyDescent="0.2">
      <c r="A879" s="10">
        <v>35247</v>
      </c>
      <c r="B879">
        <v>2.76</v>
      </c>
    </row>
    <row r="880" spans="1:2" x14ac:dyDescent="0.2">
      <c r="A880" s="10">
        <v>35248</v>
      </c>
      <c r="B880">
        <v>2.81</v>
      </c>
    </row>
    <row r="881" spans="1:2" x14ac:dyDescent="0.2">
      <c r="A881" s="10">
        <v>35249</v>
      </c>
      <c r="B881">
        <v>2.8410000000000002</v>
      </c>
    </row>
    <row r="882" spans="1:2" x14ac:dyDescent="0.2">
      <c r="A882" s="10">
        <v>35254</v>
      </c>
      <c r="B882">
        <v>2.827</v>
      </c>
    </row>
    <row r="883" spans="1:2" x14ac:dyDescent="0.2">
      <c r="A883" s="10">
        <v>35255</v>
      </c>
      <c r="B883">
        <v>2.7389999999999999</v>
      </c>
    </row>
    <row r="884" spans="1:2" x14ac:dyDescent="0.2">
      <c r="A884" s="10">
        <v>35256</v>
      </c>
      <c r="B884">
        <v>2.7770000000000001</v>
      </c>
    </row>
    <row r="885" spans="1:2" x14ac:dyDescent="0.2">
      <c r="A885" s="10">
        <v>35257</v>
      </c>
      <c r="B885">
        <v>2.6960000000000002</v>
      </c>
    </row>
    <row r="886" spans="1:2" x14ac:dyDescent="0.2">
      <c r="A886" s="10">
        <v>35258</v>
      </c>
      <c r="B886">
        <v>2.7610000000000001</v>
      </c>
    </row>
    <row r="887" spans="1:2" x14ac:dyDescent="0.2">
      <c r="A887" s="10">
        <v>35261</v>
      </c>
      <c r="B887">
        <v>2.7650000000000001</v>
      </c>
    </row>
    <row r="888" spans="1:2" x14ac:dyDescent="0.2">
      <c r="A888" s="10">
        <v>35262</v>
      </c>
      <c r="B888">
        <v>2.76</v>
      </c>
    </row>
    <row r="889" spans="1:2" x14ac:dyDescent="0.2">
      <c r="A889" s="10">
        <v>35263</v>
      </c>
      <c r="B889">
        <v>2.6379999999999999</v>
      </c>
    </row>
    <row r="890" spans="1:2" x14ac:dyDescent="0.2">
      <c r="A890" s="10">
        <v>35264</v>
      </c>
      <c r="B890">
        <v>2.4300000000000002</v>
      </c>
    </row>
    <row r="891" spans="1:2" x14ac:dyDescent="0.2">
      <c r="A891" s="10">
        <v>35265</v>
      </c>
      <c r="B891">
        <v>2.359</v>
      </c>
    </row>
    <row r="892" spans="1:2" x14ac:dyDescent="0.2">
      <c r="A892" s="10">
        <v>35268</v>
      </c>
      <c r="B892">
        <v>2.181</v>
      </c>
    </row>
    <row r="893" spans="1:2" x14ac:dyDescent="0.2">
      <c r="A893" s="10">
        <v>35269</v>
      </c>
      <c r="B893">
        <v>2.39</v>
      </c>
    </row>
    <row r="894" spans="1:2" x14ac:dyDescent="0.2">
      <c r="A894" s="10">
        <v>35270</v>
      </c>
      <c r="B894">
        <v>2.359</v>
      </c>
    </row>
    <row r="895" spans="1:2" x14ac:dyDescent="0.2">
      <c r="A895" s="10">
        <v>35271</v>
      </c>
      <c r="B895">
        <v>2.3220000000000001</v>
      </c>
    </row>
    <row r="896" spans="1:2" x14ac:dyDescent="0.2">
      <c r="A896" s="10">
        <v>35272</v>
      </c>
      <c r="B896">
        <v>2.1920000000000002</v>
      </c>
    </row>
    <row r="897" spans="1:2" x14ac:dyDescent="0.2">
      <c r="A897" s="10">
        <v>35275</v>
      </c>
      <c r="B897">
        <v>2.0459999999999998</v>
      </c>
    </row>
    <row r="898" spans="1:2" x14ac:dyDescent="0.2">
      <c r="A898" s="10">
        <v>35276</v>
      </c>
      <c r="B898">
        <v>2.1440000000000001</v>
      </c>
    </row>
    <row r="899" spans="1:2" x14ac:dyDescent="0.2">
      <c r="A899" s="10">
        <v>35277</v>
      </c>
      <c r="B899">
        <v>2.1629999999999998</v>
      </c>
    </row>
    <row r="900" spans="1:2" x14ac:dyDescent="0.2">
      <c r="A900" s="10">
        <v>35278</v>
      </c>
      <c r="B900">
        <v>2.2759999999999998</v>
      </c>
    </row>
    <row r="901" spans="1:2" x14ac:dyDescent="0.2">
      <c r="A901" s="10">
        <v>35279</v>
      </c>
      <c r="B901">
        <v>2.3149999999999999</v>
      </c>
    </row>
    <row r="902" spans="1:2" x14ac:dyDescent="0.2">
      <c r="A902" s="10">
        <v>35282</v>
      </c>
      <c r="B902">
        <v>2.2149999999999999</v>
      </c>
    </row>
    <row r="903" spans="1:2" x14ac:dyDescent="0.2">
      <c r="A903" s="10">
        <v>35283</v>
      </c>
      <c r="B903">
        <v>2.1240000000000001</v>
      </c>
    </row>
    <row r="904" spans="1:2" x14ac:dyDescent="0.2">
      <c r="A904" s="10">
        <v>35284</v>
      </c>
      <c r="B904">
        <v>2.0910000000000002</v>
      </c>
    </row>
    <row r="905" spans="1:2" x14ac:dyDescent="0.2">
      <c r="A905" s="10">
        <v>35285</v>
      </c>
      <c r="B905">
        <v>2.0680000000000001</v>
      </c>
    </row>
    <row r="906" spans="1:2" x14ac:dyDescent="0.2">
      <c r="A906" s="10">
        <v>35286</v>
      </c>
      <c r="B906">
        <v>2.1030000000000002</v>
      </c>
    </row>
    <row r="907" spans="1:2" x14ac:dyDescent="0.2">
      <c r="A907" s="10">
        <v>35289</v>
      </c>
      <c r="B907">
        <v>2.0739999999999998</v>
      </c>
    </row>
    <row r="908" spans="1:2" x14ac:dyDescent="0.2">
      <c r="A908" s="10">
        <v>35290</v>
      </c>
      <c r="B908">
        <v>2.056</v>
      </c>
    </row>
    <row r="909" spans="1:2" x14ac:dyDescent="0.2">
      <c r="A909" s="10">
        <v>35291</v>
      </c>
      <c r="B909">
        <v>2.0859999999999999</v>
      </c>
    </row>
    <row r="910" spans="1:2" x14ac:dyDescent="0.2">
      <c r="A910" s="10">
        <v>35292</v>
      </c>
      <c r="B910">
        <v>2.04</v>
      </c>
    </row>
    <row r="911" spans="1:2" x14ac:dyDescent="0.2">
      <c r="A911" s="10">
        <v>35293</v>
      </c>
      <c r="B911">
        <v>2.14</v>
      </c>
    </row>
    <row r="912" spans="1:2" x14ac:dyDescent="0.2">
      <c r="A912" s="10">
        <v>35296</v>
      </c>
      <c r="B912">
        <v>2.1869999999999998</v>
      </c>
    </row>
    <row r="913" spans="1:2" x14ac:dyDescent="0.2">
      <c r="A913" s="10">
        <v>35297</v>
      </c>
      <c r="B913">
        <v>2.0529999999999999</v>
      </c>
    </row>
    <row r="914" spans="1:2" x14ac:dyDescent="0.2">
      <c r="A914" s="10">
        <v>35298</v>
      </c>
      <c r="B914">
        <v>2.0299999999999998</v>
      </c>
    </row>
    <row r="915" spans="1:2" x14ac:dyDescent="0.2">
      <c r="A915" s="10">
        <v>35299</v>
      </c>
      <c r="B915">
        <v>1.921</v>
      </c>
    </row>
    <row r="916" spans="1:2" x14ac:dyDescent="0.2">
      <c r="A916" s="10">
        <v>35300</v>
      </c>
      <c r="B916">
        <v>1.95</v>
      </c>
    </row>
    <row r="917" spans="1:2" x14ac:dyDescent="0.2">
      <c r="A917" s="10">
        <v>35303</v>
      </c>
      <c r="B917">
        <v>1.853</v>
      </c>
    </row>
    <row r="918" spans="1:2" x14ac:dyDescent="0.2">
      <c r="A918" s="10">
        <v>35304</v>
      </c>
      <c r="B918">
        <v>1.8819999999999999</v>
      </c>
    </row>
    <row r="919" spans="1:2" x14ac:dyDescent="0.2">
      <c r="A919" s="10">
        <v>35305</v>
      </c>
      <c r="B919">
        <v>1.865</v>
      </c>
    </row>
    <row r="920" spans="1:2" x14ac:dyDescent="0.2">
      <c r="A920" s="10">
        <v>35306</v>
      </c>
      <c r="B920">
        <v>1.907</v>
      </c>
    </row>
    <row r="921" spans="1:2" x14ac:dyDescent="0.2">
      <c r="A921" s="10">
        <v>35307</v>
      </c>
      <c r="B921">
        <v>1.859</v>
      </c>
    </row>
    <row r="922" spans="1:2" x14ac:dyDescent="0.2">
      <c r="A922" s="10">
        <v>35311</v>
      </c>
      <c r="B922">
        <v>1.821</v>
      </c>
    </row>
    <row r="923" spans="1:2" x14ac:dyDescent="0.2">
      <c r="A923" s="10">
        <v>35312</v>
      </c>
      <c r="B923">
        <v>1.764</v>
      </c>
    </row>
    <row r="924" spans="1:2" x14ac:dyDescent="0.2">
      <c r="A924" s="10">
        <v>35313</v>
      </c>
      <c r="B924">
        <v>1.8089999999999999</v>
      </c>
    </row>
    <row r="925" spans="1:2" x14ac:dyDescent="0.2">
      <c r="A925" s="10">
        <v>35314</v>
      </c>
      <c r="B925">
        <v>1.863</v>
      </c>
    </row>
    <row r="926" spans="1:2" x14ac:dyDescent="0.2">
      <c r="A926" s="10">
        <v>35317</v>
      </c>
      <c r="B926">
        <v>1.8979999999999999</v>
      </c>
    </row>
    <row r="927" spans="1:2" x14ac:dyDescent="0.2">
      <c r="A927" s="10">
        <v>35318</v>
      </c>
      <c r="B927">
        <v>1.7909999999999999</v>
      </c>
    </row>
    <row r="928" spans="1:2" x14ac:dyDescent="0.2">
      <c r="A928" s="10">
        <v>35319</v>
      </c>
      <c r="B928">
        <v>1.806</v>
      </c>
    </row>
    <row r="929" spans="1:2" x14ac:dyDescent="0.2">
      <c r="A929" s="10">
        <v>35320</v>
      </c>
      <c r="B929">
        <v>1.8129999999999999</v>
      </c>
    </row>
    <row r="930" spans="1:2" x14ac:dyDescent="0.2">
      <c r="A930" s="10">
        <v>35321</v>
      </c>
      <c r="B930">
        <v>1.8640000000000001</v>
      </c>
    </row>
    <row r="931" spans="1:2" x14ac:dyDescent="0.2">
      <c r="A931" s="10">
        <v>35324</v>
      </c>
      <c r="B931">
        <v>1.9730000000000001</v>
      </c>
    </row>
    <row r="932" spans="1:2" x14ac:dyDescent="0.2">
      <c r="A932" s="10">
        <v>35325</v>
      </c>
      <c r="B932">
        <v>1.9339999999999999</v>
      </c>
    </row>
    <row r="933" spans="1:2" x14ac:dyDescent="0.2">
      <c r="A933" s="10">
        <v>35326</v>
      </c>
      <c r="B933">
        <v>1.968</v>
      </c>
    </row>
    <row r="934" spans="1:2" x14ac:dyDescent="0.2">
      <c r="A934" s="10">
        <v>35327</v>
      </c>
      <c r="B934">
        <v>2.0630000000000002</v>
      </c>
    </row>
    <row r="935" spans="1:2" x14ac:dyDescent="0.2">
      <c r="A935" s="10">
        <v>35328</v>
      </c>
      <c r="B935">
        <v>1.9650000000000001</v>
      </c>
    </row>
    <row r="936" spans="1:2" x14ac:dyDescent="0.2">
      <c r="A936" s="10">
        <v>35331</v>
      </c>
      <c r="B936">
        <v>1.873</v>
      </c>
    </row>
    <row r="937" spans="1:2" x14ac:dyDescent="0.2">
      <c r="A937" s="10">
        <v>35332</v>
      </c>
      <c r="B937">
        <v>1.8280000000000001</v>
      </c>
    </row>
    <row r="938" spans="1:2" x14ac:dyDescent="0.2">
      <c r="A938" s="10">
        <v>35333</v>
      </c>
      <c r="B938">
        <v>2.0960000000000001</v>
      </c>
    </row>
    <row r="939" spans="1:2" x14ac:dyDescent="0.2">
      <c r="A939" s="10">
        <v>35334</v>
      </c>
      <c r="B939">
        <v>2.137</v>
      </c>
    </row>
    <row r="940" spans="1:2" x14ac:dyDescent="0.2">
      <c r="A940" s="10">
        <v>35335</v>
      </c>
      <c r="B940">
        <v>2.181</v>
      </c>
    </row>
    <row r="941" spans="1:2" x14ac:dyDescent="0.2">
      <c r="A941" s="10">
        <v>35338</v>
      </c>
      <c r="B941">
        <v>2.214</v>
      </c>
    </row>
    <row r="942" spans="1:2" x14ac:dyDescent="0.2">
      <c r="A942" s="10">
        <v>35339</v>
      </c>
      <c r="B942">
        <v>2.1850000000000001</v>
      </c>
    </row>
    <row r="943" spans="1:2" x14ac:dyDescent="0.2">
      <c r="A943" s="10">
        <v>35340</v>
      </c>
      <c r="B943">
        <v>2.1800000000000002</v>
      </c>
    </row>
    <row r="944" spans="1:2" x14ac:dyDescent="0.2">
      <c r="A944" s="10">
        <v>35341</v>
      </c>
      <c r="B944">
        <v>2.3460000000000001</v>
      </c>
    </row>
    <row r="945" spans="1:2" x14ac:dyDescent="0.2">
      <c r="A945" s="10">
        <v>35342</v>
      </c>
      <c r="B945">
        <v>2.3959999999999999</v>
      </c>
    </row>
    <row r="946" spans="1:2" x14ac:dyDescent="0.2">
      <c r="A946" s="10">
        <v>35345</v>
      </c>
      <c r="B946">
        <v>2.3690000000000002</v>
      </c>
    </row>
    <row r="947" spans="1:2" x14ac:dyDescent="0.2">
      <c r="A947" s="10">
        <v>35346</v>
      </c>
      <c r="B947">
        <v>2.4380000000000002</v>
      </c>
    </row>
    <row r="948" spans="1:2" x14ac:dyDescent="0.2">
      <c r="A948" s="10">
        <v>35347</v>
      </c>
      <c r="B948">
        <v>2.4700000000000002</v>
      </c>
    </row>
    <row r="949" spans="1:2" x14ac:dyDescent="0.2">
      <c r="A949" s="10">
        <v>35348</v>
      </c>
      <c r="B949">
        <v>2.371</v>
      </c>
    </row>
    <row r="950" spans="1:2" x14ac:dyDescent="0.2">
      <c r="A950" s="10">
        <v>35349</v>
      </c>
      <c r="B950">
        <v>2.347</v>
      </c>
    </row>
    <row r="951" spans="1:2" x14ac:dyDescent="0.2">
      <c r="A951" s="10">
        <v>35352</v>
      </c>
      <c r="B951">
        <v>2.2999999999999998</v>
      </c>
    </row>
    <row r="952" spans="1:2" x14ac:dyDescent="0.2">
      <c r="A952" s="10">
        <v>35353</v>
      </c>
      <c r="B952">
        <v>2.464</v>
      </c>
    </row>
    <row r="953" spans="1:2" x14ac:dyDescent="0.2">
      <c r="A953" s="10">
        <v>35354</v>
      </c>
      <c r="B953">
        <v>2.4369999999999998</v>
      </c>
    </row>
    <row r="954" spans="1:2" x14ac:dyDescent="0.2">
      <c r="A954" s="10">
        <v>35355</v>
      </c>
      <c r="B954">
        <v>2.4279999999999999</v>
      </c>
    </row>
    <row r="955" spans="1:2" x14ac:dyDescent="0.2">
      <c r="A955" s="10">
        <v>35356</v>
      </c>
      <c r="B955">
        <v>2.4</v>
      </c>
    </row>
    <row r="956" spans="1:2" x14ac:dyDescent="0.2">
      <c r="A956" s="10">
        <v>35359</v>
      </c>
      <c r="B956">
        <v>2.4820000000000002</v>
      </c>
    </row>
    <row r="957" spans="1:2" x14ac:dyDescent="0.2">
      <c r="A957" s="10">
        <v>35360</v>
      </c>
      <c r="B957">
        <v>2.625</v>
      </c>
    </row>
    <row r="958" spans="1:2" x14ac:dyDescent="0.2">
      <c r="A958" s="10">
        <v>35361</v>
      </c>
      <c r="B958">
        <v>2.5750000000000002</v>
      </c>
    </row>
    <row r="959" spans="1:2" x14ac:dyDescent="0.2">
      <c r="A959" s="10">
        <v>35362</v>
      </c>
      <c r="B959">
        <v>2.4849999999999999</v>
      </c>
    </row>
    <row r="960" spans="1:2" x14ac:dyDescent="0.2">
      <c r="A960" s="10">
        <v>35363</v>
      </c>
      <c r="B960">
        <v>2.6520000000000001</v>
      </c>
    </row>
    <row r="961" spans="1:2" x14ac:dyDescent="0.2">
      <c r="A961" s="10">
        <v>35366</v>
      </c>
      <c r="B961">
        <v>2.7309999999999999</v>
      </c>
    </row>
    <row r="962" spans="1:2" x14ac:dyDescent="0.2">
      <c r="A962" s="10">
        <v>35367</v>
      </c>
      <c r="B962">
        <v>2.7949999999999999</v>
      </c>
    </row>
    <row r="963" spans="1:2" x14ac:dyDescent="0.2">
      <c r="A963" s="10">
        <v>35368</v>
      </c>
      <c r="B963">
        <v>2.8639999999999999</v>
      </c>
    </row>
    <row r="964" spans="1:2" x14ac:dyDescent="0.2">
      <c r="A964" s="10">
        <v>35369</v>
      </c>
      <c r="B964">
        <v>2.7280000000000002</v>
      </c>
    </row>
    <row r="965" spans="1:2" x14ac:dyDescent="0.2">
      <c r="A965" s="10">
        <v>35370</v>
      </c>
      <c r="B965">
        <v>2.6619999999999999</v>
      </c>
    </row>
    <row r="966" spans="1:2" x14ac:dyDescent="0.2">
      <c r="A966" s="10">
        <v>35373</v>
      </c>
      <c r="B966">
        <v>2.573</v>
      </c>
    </row>
    <row r="967" spans="1:2" x14ac:dyDescent="0.2">
      <c r="A967" s="10">
        <v>35374</v>
      </c>
      <c r="B967">
        <v>2.6739999999999999</v>
      </c>
    </row>
    <row r="968" spans="1:2" x14ac:dyDescent="0.2">
      <c r="A968" s="10">
        <v>35375</v>
      </c>
      <c r="B968">
        <v>2.6840000000000002</v>
      </c>
    </row>
    <row r="969" spans="1:2" x14ac:dyDescent="0.2">
      <c r="A969" s="10">
        <v>35376</v>
      </c>
      <c r="B969">
        <v>2.6429999999999998</v>
      </c>
    </row>
    <row r="970" spans="1:2" x14ac:dyDescent="0.2">
      <c r="A970" s="10">
        <v>35377</v>
      </c>
      <c r="B970">
        <v>2.669</v>
      </c>
    </row>
    <row r="971" spans="1:2" x14ac:dyDescent="0.2">
      <c r="A971" s="10">
        <v>35380</v>
      </c>
      <c r="B971">
        <v>2.7330000000000001</v>
      </c>
    </row>
    <row r="972" spans="1:2" x14ac:dyDescent="0.2">
      <c r="A972" s="10">
        <v>35381</v>
      </c>
      <c r="B972">
        <v>2.6459999999999999</v>
      </c>
    </row>
    <row r="973" spans="1:2" x14ac:dyDescent="0.2">
      <c r="A973" s="10">
        <v>35382</v>
      </c>
      <c r="B973">
        <v>2.645</v>
      </c>
    </row>
    <row r="974" spans="1:2" x14ac:dyDescent="0.2">
      <c r="A974" s="10">
        <v>35383</v>
      </c>
      <c r="B974">
        <v>2.7869999999999999</v>
      </c>
    </row>
    <row r="975" spans="1:2" x14ac:dyDescent="0.2">
      <c r="A975" s="10">
        <v>35384</v>
      </c>
      <c r="B975">
        <v>2.9079999999999999</v>
      </c>
    </row>
    <row r="976" spans="1:2" x14ac:dyDescent="0.2">
      <c r="A976" s="10">
        <v>35387</v>
      </c>
      <c r="B976">
        <v>2.9780000000000002</v>
      </c>
    </row>
    <row r="977" spans="1:2" x14ac:dyDescent="0.2">
      <c r="A977" s="10">
        <v>35388</v>
      </c>
      <c r="B977">
        <v>3.306</v>
      </c>
    </row>
    <row r="978" spans="1:2" x14ac:dyDescent="0.2">
      <c r="A978" s="10">
        <v>35389</v>
      </c>
      <c r="B978">
        <v>3.6269999999999998</v>
      </c>
    </row>
    <row r="979" spans="1:2" x14ac:dyDescent="0.2">
      <c r="A979" s="10">
        <v>35390</v>
      </c>
      <c r="B979">
        <v>3.9009999999999998</v>
      </c>
    </row>
    <row r="980" spans="1:2" x14ac:dyDescent="0.2">
      <c r="A980" s="10">
        <v>35391</v>
      </c>
      <c r="B980">
        <v>3.4369999999999998</v>
      </c>
    </row>
    <row r="981" spans="1:2" x14ac:dyDescent="0.2">
      <c r="A981" s="10">
        <v>35394</v>
      </c>
      <c r="B981">
        <v>3.4940000000000002</v>
      </c>
    </row>
    <row r="982" spans="1:2" x14ac:dyDescent="0.2">
      <c r="A982" s="10">
        <v>35395</v>
      </c>
      <c r="B982">
        <v>3.581</v>
      </c>
    </row>
    <row r="983" spans="1:2" x14ac:dyDescent="0.2">
      <c r="A983" s="10">
        <v>35396</v>
      </c>
      <c r="B983">
        <v>3.4969999999999999</v>
      </c>
    </row>
    <row r="984" spans="1:2" x14ac:dyDescent="0.2">
      <c r="A984" s="10">
        <v>35401</v>
      </c>
      <c r="B984">
        <v>3.246</v>
      </c>
    </row>
    <row r="985" spans="1:2" x14ac:dyDescent="0.2">
      <c r="A985" s="10">
        <v>35402</v>
      </c>
      <c r="B985">
        <v>3.3639999999999999</v>
      </c>
    </row>
    <row r="986" spans="1:2" x14ac:dyDescent="0.2">
      <c r="A986" s="10">
        <v>35403</v>
      </c>
      <c r="B986">
        <v>3.5049999999999999</v>
      </c>
    </row>
    <row r="987" spans="1:2" x14ac:dyDescent="0.2">
      <c r="A987" s="10">
        <v>35404</v>
      </c>
      <c r="B987">
        <v>3.7839999999999998</v>
      </c>
    </row>
    <row r="988" spans="1:2" x14ac:dyDescent="0.2">
      <c r="A988" s="10">
        <v>35405</v>
      </c>
      <c r="B988">
        <v>3.4870000000000001</v>
      </c>
    </row>
    <row r="989" spans="1:2" x14ac:dyDescent="0.2">
      <c r="A989" s="10">
        <v>35408</v>
      </c>
      <c r="B989">
        <v>3.222</v>
      </c>
    </row>
    <row r="990" spans="1:2" x14ac:dyDescent="0.2">
      <c r="A990" s="10">
        <v>35409</v>
      </c>
      <c r="B990">
        <v>3.3959999999999999</v>
      </c>
    </row>
    <row r="991" spans="1:2" x14ac:dyDescent="0.2">
      <c r="A991" s="10">
        <v>35410</v>
      </c>
      <c r="B991">
        <v>3.4929999999999999</v>
      </c>
    </row>
    <row r="992" spans="1:2" x14ac:dyDescent="0.2">
      <c r="A992" s="10">
        <v>35411</v>
      </c>
      <c r="B992">
        <v>3.5289999999999999</v>
      </c>
    </row>
    <row r="993" spans="1:2" x14ac:dyDescent="0.2">
      <c r="A993" s="10">
        <v>35412</v>
      </c>
      <c r="B993">
        <v>3.851</v>
      </c>
    </row>
    <row r="994" spans="1:2" x14ac:dyDescent="0.2">
      <c r="A994" s="10">
        <v>35415</v>
      </c>
      <c r="B994">
        <v>4.4669999999999996</v>
      </c>
    </row>
    <row r="995" spans="1:2" x14ac:dyDescent="0.2">
      <c r="A995" s="10">
        <v>35416</v>
      </c>
      <c r="B995">
        <v>4.17</v>
      </c>
    </row>
    <row r="996" spans="1:2" x14ac:dyDescent="0.2">
      <c r="A996" s="10">
        <v>35417</v>
      </c>
      <c r="B996">
        <v>4.0750000000000002</v>
      </c>
    </row>
    <row r="997" spans="1:2" x14ac:dyDescent="0.2">
      <c r="A997" s="10">
        <v>35418</v>
      </c>
      <c r="B997">
        <v>4.4089999999999998</v>
      </c>
    </row>
    <row r="998" spans="1:2" x14ac:dyDescent="0.2">
      <c r="A998" s="10">
        <v>35419</v>
      </c>
      <c r="B998">
        <v>4.5730000000000004</v>
      </c>
    </row>
    <row r="999" spans="1:2" x14ac:dyDescent="0.2">
      <c r="A999" s="10">
        <v>35422</v>
      </c>
      <c r="B999">
        <v>4.1920000000000002</v>
      </c>
    </row>
    <row r="1000" spans="1:2" x14ac:dyDescent="0.2">
      <c r="A1000" s="10">
        <v>35423</v>
      </c>
      <c r="B1000">
        <v>3.9980000000000002</v>
      </c>
    </row>
    <row r="1001" spans="1:2" x14ac:dyDescent="0.2">
      <c r="A1001" s="10">
        <v>35425</v>
      </c>
      <c r="B1001">
        <v>3.3839999999999999</v>
      </c>
    </row>
    <row r="1002" spans="1:2" x14ac:dyDescent="0.2">
      <c r="A1002" s="10">
        <v>35426</v>
      </c>
      <c r="B1002">
        <v>2.984</v>
      </c>
    </row>
    <row r="1003" spans="1:2" x14ac:dyDescent="0.2">
      <c r="A1003" s="10">
        <v>35429</v>
      </c>
      <c r="B1003">
        <v>2.677</v>
      </c>
    </row>
    <row r="1004" spans="1:2" x14ac:dyDescent="0.2">
      <c r="A1004" s="10">
        <v>35430</v>
      </c>
      <c r="B1004">
        <v>2.7570000000000001</v>
      </c>
    </row>
    <row r="1005" spans="1:2" x14ac:dyDescent="0.2">
      <c r="A1005" s="10">
        <v>35432</v>
      </c>
      <c r="B1005">
        <v>2.89</v>
      </c>
    </row>
    <row r="1006" spans="1:2" x14ac:dyDescent="0.2">
      <c r="A1006" s="10">
        <v>35433</v>
      </c>
      <c r="B1006">
        <v>3.1059999999999999</v>
      </c>
    </row>
    <row r="1007" spans="1:2" x14ac:dyDescent="0.2">
      <c r="A1007" s="10">
        <v>35436</v>
      </c>
      <c r="B1007">
        <v>3.6360000000000001</v>
      </c>
    </row>
    <row r="1008" spans="1:2" x14ac:dyDescent="0.2">
      <c r="A1008" s="10">
        <v>35437</v>
      </c>
      <c r="B1008">
        <v>3.3340000000000001</v>
      </c>
    </row>
    <row r="1009" spans="1:2" x14ac:dyDescent="0.2">
      <c r="A1009" s="10">
        <v>35438</v>
      </c>
      <c r="B1009">
        <v>3.5129999999999999</v>
      </c>
    </row>
    <row r="1010" spans="1:2" x14ac:dyDescent="0.2">
      <c r="A1010" s="10">
        <v>35439</v>
      </c>
      <c r="B1010">
        <v>3.4809999999999999</v>
      </c>
    </row>
    <row r="1011" spans="1:2" x14ac:dyDescent="0.2">
      <c r="A1011" s="10">
        <v>35440</v>
      </c>
      <c r="B1011">
        <v>3.3159999999999998</v>
      </c>
    </row>
    <row r="1012" spans="1:2" x14ac:dyDescent="0.2">
      <c r="A1012" s="10">
        <v>35443</v>
      </c>
      <c r="B1012">
        <v>3.254</v>
      </c>
    </row>
    <row r="1013" spans="1:2" x14ac:dyDescent="0.2">
      <c r="A1013" s="10">
        <v>35444</v>
      </c>
      <c r="B1013">
        <v>3.3929999999999998</v>
      </c>
    </row>
    <row r="1014" spans="1:2" x14ac:dyDescent="0.2">
      <c r="A1014" s="10">
        <v>35445</v>
      </c>
      <c r="B1014">
        <v>3.6110000000000002</v>
      </c>
    </row>
    <row r="1015" spans="1:2" x14ac:dyDescent="0.2">
      <c r="A1015" s="10">
        <v>35446</v>
      </c>
      <c r="B1015">
        <v>3.3410000000000002</v>
      </c>
    </row>
    <row r="1016" spans="1:2" x14ac:dyDescent="0.2">
      <c r="A1016" s="10">
        <v>35447</v>
      </c>
      <c r="B1016">
        <v>3.2570000000000001</v>
      </c>
    </row>
    <row r="1017" spans="1:2" x14ac:dyDescent="0.2">
      <c r="A1017" s="10">
        <v>35450</v>
      </c>
      <c r="B1017">
        <v>3.07</v>
      </c>
    </row>
    <row r="1018" spans="1:2" x14ac:dyDescent="0.2">
      <c r="A1018" s="10">
        <v>35451</v>
      </c>
      <c r="B1018">
        <v>2.9159999999999999</v>
      </c>
    </row>
    <row r="1019" spans="1:2" x14ac:dyDescent="0.2">
      <c r="A1019" s="10">
        <v>35452</v>
      </c>
      <c r="B1019">
        <v>2.9079999999999999</v>
      </c>
    </row>
    <row r="1020" spans="1:2" x14ac:dyDescent="0.2">
      <c r="A1020" s="10">
        <v>35453</v>
      </c>
      <c r="B1020">
        <v>2.794</v>
      </c>
    </row>
    <row r="1021" spans="1:2" x14ac:dyDescent="0.2">
      <c r="A1021" s="10">
        <v>35454</v>
      </c>
      <c r="B1021">
        <v>2.8239999999999998</v>
      </c>
    </row>
    <row r="1022" spans="1:2" x14ac:dyDescent="0.2">
      <c r="A1022" s="10">
        <v>35457</v>
      </c>
      <c r="B1022">
        <v>2.9860000000000002</v>
      </c>
    </row>
    <row r="1023" spans="1:2" x14ac:dyDescent="0.2">
      <c r="A1023" s="10">
        <v>35458</v>
      </c>
      <c r="B1023">
        <v>2.5459999999999998</v>
      </c>
    </row>
    <row r="1024" spans="1:2" x14ac:dyDescent="0.2">
      <c r="A1024" s="10">
        <v>35459</v>
      </c>
      <c r="B1024">
        <v>2.4380000000000002</v>
      </c>
    </row>
    <row r="1025" spans="1:2" x14ac:dyDescent="0.2">
      <c r="A1025" s="10">
        <v>35460</v>
      </c>
      <c r="B1025">
        <v>2.4860000000000002</v>
      </c>
    </row>
    <row r="1026" spans="1:2" x14ac:dyDescent="0.2">
      <c r="A1026" s="10">
        <v>35461</v>
      </c>
      <c r="B1026">
        <v>2.3849999999999998</v>
      </c>
    </row>
    <row r="1027" spans="1:2" x14ac:dyDescent="0.2">
      <c r="A1027" s="10">
        <v>35464</v>
      </c>
      <c r="B1027">
        <v>2.3130000000000002</v>
      </c>
    </row>
    <row r="1028" spans="1:2" x14ac:dyDescent="0.2">
      <c r="A1028" s="10">
        <v>35465</v>
      </c>
      <c r="B1028">
        <v>2.4969999999999999</v>
      </c>
    </row>
    <row r="1029" spans="1:2" x14ac:dyDescent="0.2">
      <c r="A1029" s="10">
        <v>35466</v>
      </c>
      <c r="B1029">
        <v>2.4300000000000002</v>
      </c>
    </row>
    <row r="1030" spans="1:2" x14ac:dyDescent="0.2">
      <c r="A1030" s="10">
        <v>35467</v>
      </c>
      <c r="B1030">
        <v>2.3610000000000002</v>
      </c>
    </row>
    <row r="1031" spans="1:2" x14ac:dyDescent="0.2">
      <c r="A1031" s="10">
        <v>35468</v>
      </c>
      <c r="B1031">
        <v>2.1819999999999999</v>
      </c>
    </row>
    <row r="1032" spans="1:2" x14ac:dyDescent="0.2">
      <c r="A1032" s="10">
        <v>35471</v>
      </c>
      <c r="B1032">
        <v>2.1669999999999998</v>
      </c>
    </row>
    <row r="1033" spans="1:2" x14ac:dyDescent="0.2">
      <c r="A1033" s="10">
        <v>35472</v>
      </c>
      <c r="B1033">
        <v>2.2240000000000002</v>
      </c>
    </row>
    <row r="1034" spans="1:2" x14ac:dyDescent="0.2">
      <c r="A1034" s="10">
        <v>35473</v>
      </c>
      <c r="B1034">
        <v>2.09</v>
      </c>
    </row>
    <row r="1035" spans="1:2" x14ac:dyDescent="0.2">
      <c r="A1035" s="10">
        <v>35474</v>
      </c>
      <c r="B1035">
        <v>1.9990000000000001</v>
      </c>
    </row>
    <row r="1036" spans="1:2" x14ac:dyDescent="0.2">
      <c r="A1036" s="10">
        <v>35475</v>
      </c>
      <c r="B1036">
        <v>1.966</v>
      </c>
    </row>
    <row r="1037" spans="1:2" x14ac:dyDescent="0.2">
      <c r="A1037" s="10">
        <v>35479</v>
      </c>
      <c r="B1037">
        <v>1.964</v>
      </c>
    </row>
    <row r="1038" spans="1:2" x14ac:dyDescent="0.2">
      <c r="A1038" s="10">
        <v>35480</v>
      </c>
      <c r="B1038">
        <v>2.016</v>
      </c>
    </row>
    <row r="1039" spans="1:2" x14ac:dyDescent="0.2">
      <c r="A1039" s="10">
        <v>35481</v>
      </c>
      <c r="B1039">
        <v>1.9219999999999999</v>
      </c>
    </row>
    <row r="1040" spans="1:2" x14ac:dyDescent="0.2">
      <c r="A1040" s="10">
        <v>35482</v>
      </c>
      <c r="B1040">
        <v>1.9359999999999999</v>
      </c>
    </row>
    <row r="1041" spans="1:2" x14ac:dyDescent="0.2">
      <c r="A1041" s="10">
        <v>35485</v>
      </c>
      <c r="B1041">
        <v>1.78</v>
      </c>
    </row>
    <row r="1042" spans="1:2" x14ac:dyDescent="0.2">
      <c r="A1042" s="10">
        <v>35486</v>
      </c>
      <c r="B1042">
        <v>1.865</v>
      </c>
    </row>
    <row r="1043" spans="1:2" x14ac:dyDescent="0.2">
      <c r="A1043" s="10">
        <v>35487</v>
      </c>
      <c r="B1043">
        <v>1.8740000000000001</v>
      </c>
    </row>
    <row r="1044" spans="1:2" x14ac:dyDescent="0.2">
      <c r="A1044" s="10">
        <v>35488</v>
      </c>
      <c r="B1044">
        <v>1.8380000000000001</v>
      </c>
    </row>
    <row r="1045" spans="1:2" x14ac:dyDescent="0.2">
      <c r="A1045" s="10">
        <v>35489</v>
      </c>
      <c r="B1045">
        <v>1.821</v>
      </c>
    </row>
    <row r="1046" spans="1:2" x14ac:dyDescent="0.2">
      <c r="A1046" s="10">
        <v>35492</v>
      </c>
      <c r="B1046">
        <v>1.8029999999999999</v>
      </c>
    </row>
    <row r="1047" spans="1:2" x14ac:dyDescent="0.2">
      <c r="A1047" s="10">
        <v>35493</v>
      </c>
      <c r="B1047">
        <v>1.9430000000000001</v>
      </c>
    </row>
    <row r="1048" spans="1:2" x14ac:dyDescent="0.2">
      <c r="A1048" s="10">
        <v>35494</v>
      </c>
      <c r="B1048">
        <v>1.839</v>
      </c>
    </row>
    <row r="1049" spans="1:2" x14ac:dyDescent="0.2">
      <c r="A1049" s="10">
        <v>35495</v>
      </c>
      <c r="B1049">
        <v>1.8859999999999999</v>
      </c>
    </row>
    <row r="1050" spans="1:2" x14ac:dyDescent="0.2">
      <c r="A1050" s="10">
        <v>35496</v>
      </c>
      <c r="B1050">
        <v>1.9470000000000001</v>
      </c>
    </row>
    <row r="1051" spans="1:2" x14ac:dyDescent="0.2">
      <c r="A1051" s="10">
        <v>35499</v>
      </c>
      <c r="B1051">
        <v>1.9370000000000001</v>
      </c>
    </row>
    <row r="1052" spans="1:2" x14ac:dyDescent="0.2">
      <c r="A1052" s="10">
        <v>35500</v>
      </c>
      <c r="B1052">
        <v>1.919</v>
      </c>
    </row>
    <row r="1053" spans="1:2" x14ac:dyDescent="0.2">
      <c r="A1053" s="10">
        <v>35501</v>
      </c>
      <c r="B1053">
        <v>1.9550000000000001</v>
      </c>
    </row>
    <row r="1054" spans="1:2" x14ac:dyDescent="0.2">
      <c r="A1054" s="10">
        <v>35502</v>
      </c>
      <c r="B1054">
        <v>1.9419999999999999</v>
      </c>
    </row>
    <row r="1055" spans="1:2" x14ac:dyDescent="0.2">
      <c r="A1055" s="10">
        <v>35503</v>
      </c>
      <c r="B1055">
        <v>1.96</v>
      </c>
    </row>
    <row r="1056" spans="1:2" x14ac:dyDescent="0.2">
      <c r="A1056" s="10">
        <v>35506</v>
      </c>
      <c r="B1056">
        <v>1.909</v>
      </c>
    </row>
    <row r="1057" spans="1:2" x14ac:dyDescent="0.2">
      <c r="A1057" s="10">
        <v>35507</v>
      </c>
      <c r="B1057">
        <v>1.897</v>
      </c>
    </row>
    <row r="1058" spans="1:2" x14ac:dyDescent="0.2">
      <c r="A1058" s="10">
        <v>35508</v>
      </c>
      <c r="B1058">
        <v>1.8959999999999999</v>
      </c>
    </row>
    <row r="1059" spans="1:2" x14ac:dyDescent="0.2">
      <c r="A1059" s="10">
        <v>35509</v>
      </c>
      <c r="B1059">
        <v>1.8919999999999999</v>
      </c>
    </row>
    <row r="1060" spans="1:2" x14ac:dyDescent="0.2">
      <c r="A1060" s="10">
        <v>35510</v>
      </c>
      <c r="B1060">
        <v>1.84</v>
      </c>
    </row>
    <row r="1061" spans="1:2" x14ac:dyDescent="0.2">
      <c r="A1061" s="10">
        <v>35513</v>
      </c>
      <c r="B1061">
        <v>1.8069999999999999</v>
      </c>
    </row>
    <row r="1062" spans="1:2" x14ac:dyDescent="0.2">
      <c r="A1062" s="10">
        <v>35514</v>
      </c>
      <c r="B1062">
        <v>1.8839999999999999</v>
      </c>
    </row>
    <row r="1063" spans="1:2" x14ac:dyDescent="0.2">
      <c r="A1063" s="10">
        <v>35515</v>
      </c>
      <c r="B1063">
        <v>1.883</v>
      </c>
    </row>
    <row r="1064" spans="1:2" x14ac:dyDescent="0.2">
      <c r="A1064" s="10">
        <v>35516</v>
      </c>
      <c r="B1064">
        <v>1.9279999999999999</v>
      </c>
    </row>
    <row r="1065" spans="1:2" x14ac:dyDescent="0.2">
      <c r="A1065" s="10">
        <v>35520</v>
      </c>
      <c r="B1065">
        <v>1.9259999999999999</v>
      </c>
    </row>
    <row r="1066" spans="1:2" x14ac:dyDescent="0.2">
      <c r="A1066" s="10">
        <v>35521</v>
      </c>
      <c r="B1066">
        <v>1.8819999999999999</v>
      </c>
    </row>
    <row r="1067" spans="1:2" x14ac:dyDescent="0.2">
      <c r="A1067" s="10">
        <v>35522</v>
      </c>
      <c r="B1067">
        <v>1.867</v>
      </c>
    </row>
    <row r="1068" spans="1:2" x14ac:dyDescent="0.2">
      <c r="A1068" s="10">
        <v>35523</v>
      </c>
      <c r="B1068">
        <v>1.905</v>
      </c>
    </row>
    <row r="1069" spans="1:2" x14ac:dyDescent="0.2">
      <c r="A1069" s="10">
        <v>35524</v>
      </c>
      <c r="B1069">
        <v>1.9419999999999999</v>
      </c>
    </row>
    <row r="1070" spans="1:2" x14ac:dyDescent="0.2">
      <c r="A1070" s="10">
        <v>35527</v>
      </c>
      <c r="B1070">
        <v>1.946</v>
      </c>
    </row>
    <row r="1071" spans="1:2" x14ac:dyDescent="0.2">
      <c r="A1071" s="10">
        <v>35528</v>
      </c>
      <c r="B1071">
        <v>1.9159999999999999</v>
      </c>
    </row>
    <row r="1072" spans="1:2" x14ac:dyDescent="0.2">
      <c r="A1072" s="10">
        <v>35529</v>
      </c>
      <c r="B1072">
        <v>1.901</v>
      </c>
    </row>
    <row r="1073" spans="1:2" x14ac:dyDescent="0.2">
      <c r="A1073" s="10">
        <v>35530</v>
      </c>
      <c r="B1073">
        <v>1.9</v>
      </c>
    </row>
    <row r="1074" spans="1:2" x14ac:dyDescent="0.2">
      <c r="A1074" s="10">
        <v>35531</v>
      </c>
      <c r="B1074">
        <v>1.9330000000000001</v>
      </c>
    </row>
    <row r="1075" spans="1:2" x14ac:dyDescent="0.2">
      <c r="A1075" s="10">
        <v>35534</v>
      </c>
      <c r="B1075">
        <v>1.9530000000000001</v>
      </c>
    </row>
    <row r="1076" spans="1:2" x14ac:dyDescent="0.2">
      <c r="A1076" s="10">
        <v>35535</v>
      </c>
      <c r="B1076">
        <v>1.9370000000000001</v>
      </c>
    </row>
    <row r="1077" spans="1:2" x14ac:dyDescent="0.2">
      <c r="A1077" s="10">
        <v>35536</v>
      </c>
      <c r="B1077">
        <v>2.0049999999999999</v>
      </c>
    </row>
    <row r="1078" spans="1:2" x14ac:dyDescent="0.2">
      <c r="A1078" s="10">
        <v>35537</v>
      </c>
      <c r="B1078">
        <v>2.069</v>
      </c>
    </row>
    <row r="1079" spans="1:2" x14ac:dyDescent="0.2">
      <c r="A1079" s="10">
        <v>35538</v>
      </c>
      <c r="B1079">
        <v>2.081</v>
      </c>
    </row>
    <row r="1080" spans="1:2" x14ac:dyDescent="0.2">
      <c r="A1080" s="10">
        <v>35541</v>
      </c>
      <c r="B1080">
        <v>2.0640000000000001</v>
      </c>
    </row>
    <row r="1081" spans="1:2" x14ac:dyDescent="0.2">
      <c r="A1081" s="10">
        <v>35542</v>
      </c>
      <c r="B1081">
        <v>2.1139999999999999</v>
      </c>
    </row>
    <row r="1082" spans="1:2" x14ac:dyDescent="0.2">
      <c r="A1082" s="10">
        <v>35543</v>
      </c>
      <c r="B1082">
        <v>2.06</v>
      </c>
    </row>
    <row r="1083" spans="1:2" x14ac:dyDescent="0.2">
      <c r="A1083" s="10">
        <v>35544</v>
      </c>
      <c r="B1083">
        <v>2.1219999999999999</v>
      </c>
    </row>
    <row r="1084" spans="1:2" x14ac:dyDescent="0.2">
      <c r="A1084" s="10">
        <v>35545</v>
      </c>
      <c r="B1084">
        <v>2.1259999999999999</v>
      </c>
    </row>
    <row r="1085" spans="1:2" x14ac:dyDescent="0.2">
      <c r="A1085" s="10">
        <v>35548</v>
      </c>
      <c r="B1085">
        <v>2.081</v>
      </c>
    </row>
    <row r="1086" spans="1:2" x14ac:dyDescent="0.2">
      <c r="A1086" s="10">
        <v>35549</v>
      </c>
      <c r="B1086">
        <v>2.1419999999999999</v>
      </c>
    </row>
    <row r="1087" spans="1:2" x14ac:dyDescent="0.2">
      <c r="A1087" s="10">
        <v>35550</v>
      </c>
      <c r="B1087">
        <v>2.1840000000000002</v>
      </c>
    </row>
    <row r="1088" spans="1:2" x14ac:dyDescent="0.2">
      <c r="A1088" s="10">
        <v>35551</v>
      </c>
      <c r="B1088">
        <v>2.2429999999999999</v>
      </c>
    </row>
    <row r="1089" spans="1:2" x14ac:dyDescent="0.2">
      <c r="A1089" s="10">
        <v>35552</v>
      </c>
      <c r="B1089">
        <v>2.2669999999999999</v>
      </c>
    </row>
    <row r="1090" spans="1:2" x14ac:dyDescent="0.2">
      <c r="A1090" s="10">
        <v>35555</v>
      </c>
      <c r="B1090">
        <v>2.2200000000000002</v>
      </c>
    </row>
    <row r="1091" spans="1:2" x14ac:dyDescent="0.2">
      <c r="A1091" s="10">
        <v>35556</v>
      </c>
      <c r="B1091">
        <v>2.3090000000000002</v>
      </c>
    </row>
    <row r="1092" spans="1:2" x14ac:dyDescent="0.2">
      <c r="A1092" s="10">
        <v>35557</v>
      </c>
      <c r="B1092">
        <v>2.3530000000000002</v>
      </c>
    </row>
    <row r="1093" spans="1:2" x14ac:dyDescent="0.2">
      <c r="A1093" s="10">
        <v>35558</v>
      </c>
      <c r="B1093">
        <v>2.2730000000000001</v>
      </c>
    </row>
    <row r="1094" spans="1:2" x14ac:dyDescent="0.2">
      <c r="A1094" s="10">
        <v>35559</v>
      </c>
      <c r="B1094">
        <v>2.242</v>
      </c>
    </row>
    <row r="1095" spans="1:2" x14ac:dyDescent="0.2">
      <c r="A1095" s="10">
        <v>35562</v>
      </c>
      <c r="B1095">
        <v>2.2240000000000002</v>
      </c>
    </row>
    <row r="1096" spans="1:2" x14ac:dyDescent="0.2">
      <c r="A1096" s="10">
        <v>35563</v>
      </c>
      <c r="B1096">
        <v>2.1890000000000001</v>
      </c>
    </row>
    <row r="1097" spans="1:2" x14ac:dyDescent="0.2">
      <c r="A1097" s="10">
        <v>35564</v>
      </c>
      <c r="B1097">
        <v>2.2759999999999998</v>
      </c>
    </row>
    <row r="1098" spans="1:2" x14ac:dyDescent="0.2">
      <c r="A1098" s="10">
        <v>35565</v>
      </c>
      <c r="B1098">
        <v>2.1949999999999998</v>
      </c>
    </row>
    <row r="1099" spans="1:2" x14ac:dyDescent="0.2">
      <c r="A1099" s="10">
        <v>35566</v>
      </c>
      <c r="B1099">
        <v>2.2490000000000001</v>
      </c>
    </row>
    <row r="1100" spans="1:2" x14ac:dyDescent="0.2">
      <c r="A1100" s="10">
        <v>35569</v>
      </c>
      <c r="B1100">
        <v>2.2149999999999999</v>
      </c>
    </row>
    <row r="1101" spans="1:2" x14ac:dyDescent="0.2">
      <c r="A1101" s="10">
        <v>35570</v>
      </c>
      <c r="B1101">
        <v>2.1909999999999998</v>
      </c>
    </row>
    <row r="1102" spans="1:2" x14ac:dyDescent="0.2">
      <c r="A1102" s="10">
        <v>35571</v>
      </c>
      <c r="B1102">
        <v>2.206</v>
      </c>
    </row>
    <row r="1103" spans="1:2" x14ac:dyDescent="0.2">
      <c r="A1103" s="10">
        <v>35572</v>
      </c>
      <c r="B1103">
        <v>2.1960000000000002</v>
      </c>
    </row>
    <row r="1104" spans="1:2" x14ac:dyDescent="0.2">
      <c r="A1104" s="10">
        <v>35573</v>
      </c>
      <c r="B1104">
        <v>2.2850000000000001</v>
      </c>
    </row>
    <row r="1105" spans="1:2" x14ac:dyDescent="0.2">
      <c r="A1105" s="10">
        <v>35577</v>
      </c>
      <c r="B1105">
        <v>2.363</v>
      </c>
    </row>
    <row r="1106" spans="1:2" x14ac:dyDescent="0.2">
      <c r="A1106" s="10">
        <v>35578</v>
      </c>
      <c r="B1106">
        <v>2.3460000000000001</v>
      </c>
    </row>
    <row r="1107" spans="1:2" x14ac:dyDescent="0.2">
      <c r="A1107" s="10">
        <v>35579</v>
      </c>
      <c r="B1107">
        <v>2.25</v>
      </c>
    </row>
    <row r="1108" spans="1:2" x14ac:dyDescent="0.2">
      <c r="A1108" s="10">
        <v>35580</v>
      </c>
      <c r="B1108">
        <v>2.2389999999999999</v>
      </c>
    </row>
    <row r="1109" spans="1:2" x14ac:dyDescent="0.2">
      <c r="A1109" s="10">
        <v>35583</v>
      </c>
      <c r="B1109">
        <v>2.11</v>
      </c>
    </row>
    <row r="1110" spans="1:2" x14ac:dyDescent="0.2">
      <c r="A1110" s="10">
        <v>35584</v>
      </c>
      <c r="B1110">
        <v>2.1030000000000002</v>
      </c>
    </row>
    <row r="1111" spans="1:2" x14ac:dyDescent="0.2">
      <c r="A1111" s="10">
        <v>35585</v>
      </c>
      <c r="B1111">
        <v>2.157</v>
      </c>
    </row>
    <row r="1112" spans="1:2" x14ac:dyDescent="0.2">
      <c r="A1112" s="10">
        <v>35586</v>
      </c>
      <c r="B1112">
        <v>2.177</v>
      </c>
    </row>
    <row r="1113" spans="1:2" x14ac:dyDescent="0.2">
      <c r="A1113" s="10">
        <v>35587</v>
      </c>
      <c r="B1113">
        <v>2.1880000000000002</v>
      </c>
    </row>
    <row r="1114" spans="1:2" x14ac:dyDescent="0.2">
      <c r="A1114" s="10">
        <v>35590</v>
      </c>
      <c r="B1114">
        <v>2.14</v>
      </c>
    </row>
    <row r="1115" spans="1:2" x14ac:dyDescent="0.2">
      <c r="A1115" s="10">
        <v>35591</v>
      </c>
      <c r="B1115">
        <v>2.1219999999999999</v>
      </c>
    </row>
    <row r="1116" spans="1:2" x14ac:dyDescent="0.2">
      <c r="A1116" s="10">
        <v>35592</v>
      </c>
      <c r="B1116">
        <v>2.0710000000000002</v>
      </c>
    </row>
    <row r="1117" spans="1:2" x14ac:dyDescent="0.2">
      <c r="A1117" s="10">
        <v>35593</v>
      </c>
      <c r="B1117">
        <v>2.08</v>
      </c>
    </row>
    <row r="1118" spans="1:2" x14ac:dyDescent="0.2">
      <c r="A1118" s="10">
        <v>35594</v>
      </c>
      <c r="B1118">
        <v>2.149</v>
      </c>
    </row>
    <row r="1119" spans="1:2" x14ac:dyDescent="0.2">
      <c r="A1119" s="10">
        <v>35597</v>
      </c>
      <c r="B1119">
        <v>2.1469999999999998</v>
      </c>
    </row>
    <row r="1120" spans="1:2" x14ac:dyDescent="0.2">
      <c r="A1120" s="10">
        <v>35598</v>
      </c>
      <c r="B1120">
        <v>2.1589999999999998</v>
      </c>
    </row>
    <row r="1121" spans="1:2" x14ac:dyDescent="0.2">
      <c r="A1121" s="10">
        <v>35599</v>
      </c>
      <c r="B1121">
        <v>2.1709999999999998</v>
      </c>
    </row>
    <row r="1122" spans="1:2" x14ac:dyDescent="0.2">
      <c r="A1122" s="10">
        <v>35600</v>
      </c>
      <c r="B1122">
        <v>2.2210000000000001</v>
      </c>
    </row>
    <row r="1123" spans="1:2" x14ac:dyDescent="0.2">
      <c r="A1123" s="10">
        <v>35601</v>
      </c>
      <c r="B1123">
        <v>2.2349999999999999</v>
      </c>
    </row>
    <row r="1124" spans="1:2" x14ac:dyDescent="0.2">
      <c r="A1124" s="10">
        <v>35604</v>
      </c>
      <c r="B1124">
        <v>2.246</v>
      </c>
    </row>
    <row r="1125" spans="1:2" x14ac:dyDescent="0.2">
      <c r="A1125" s="10">
        <v>35605</v>
      </c>
      <c r="B1125">
        <v>2.286</v>
      </c>
    </row>
    <row r="1126" spans="1:2" x14ac:dyDescent="0.2">
      <c r="A1126" s="10">
        <v>35606</v>
      </c>
      <c r="B1126">
        <v>2.2269999999999999</v>
      </c>
    </row>
    <row r="1127" spans="1:2" x14ac:dyDescent="0.2">
      <c r="A1127" s="10">
        <v>35607</v>
      </c>
      <c r="B1127">
        <v>2.145</v>
      </c>
    </row>
    <row r="1128" spans="1:2" x14ac:dyDescent="0.2">
      <c r="A1128" s="10">
        <v>35608</v>
      </c>
      <c r="B1128">
        <v>2.1389999999999998</v>
      </c>
    </row>
    <row r="1129" spans="1:2" x14ac:dyDescent="0.2">
      <c r="A1129" s="10">
        <v>35611</v>
      </c>
      <c r="B1129">
        <v>2.1389999999999998</v>
      </c>
    </row>
    <row r="1130" spans="1:2" x14ac:dyDescent="0.2">
      <c r="A1130" s="10">
        <v>35612</v>
      </c>
      <c r="B1130">
        <v>2.11</v>
      </c>
    </row>
    <row r="1131" spans="1:2" x14ac:dyDescent="0.2">
      <c r="A1131" s="10">
        <v>35613</v>
      </c>
      <c r="B1131">
        <v>2.0670000000000002</v>
      </c>
    </row>
    <row r="1132" spans="1:2" x14ac:dyDescent="0.2">
      <c r="A1132" s="10">
        <v>35614</v>
      </c>
      <c r="B1132">
        <v>2.1030000000000002</v>
      </c>
    </row>
    <row r="1133" spans="1:2" x14ac:dyDescent="0.2">
      <c r="A1133" s="10">
        <v>35618</v>
      </c>
      <c r="B1133">
        <v>2.0680000000000001</v>
      </c>
    </row>
    <row r="1134" spans="1:2" x14ac:dyDescent="0.2">
      <c r="A1134" s="10">
        <v>35619</v>
      </c>
      <c r="B1134">
        <v>2.1160000000000001</v>
      </c>
    </row>
    <row r="1135" spans="1:2" x14ac:dyDescent="0.2">
      <c r="A1135" s="10">
        <v>35620</v>
      </c>
      <c r="B1135">
        <v>2.0979999999999999</v>
      </c>
    </row>
    <row r="1136" spans="1:2" x14ac:dyDescent="0.2">
      <c r="A1136" s="10">
        <v>35621</v>
      </c>
      <c r="B1136">
        <v>2.1150000000000002</v>
      </c>
    </row>
    <row r="1137" spans="1:2" x14ac:dyDescent="0.2">
      <c r="A1137" s="10">
        <v>35622</v>
      </c>
      <c r="B1137">
        <v>2.0939999999999999</v>
      </c>
    </row>
    <row r="1138" spans="1:2" x14ac:dyDescent="0.2">
      <c r="A1138" s="10">
        <v>35625</v>
      </c>
      <c r="B1138">
        <v>2.1509999999999998</v>
      </c>
    </row>
    <row r="1139" spans="1:2" x14ac:dyDescent="0.2">
      <c r="A1139" s="10">
        <v>35626</v>
      </c>
      <c r="B1139">
        <v>2.1619999999999999</v>
      </c>
    </row>
    <row r="1140" spans="1:2" x14ac:dyDescent="0.2">
      <c r="A1140" s="10">
        <v>35627</v>
      </c>
      <c r="B1140">
        <v>2.1739999999999999</v>
      </c>
    </row>
    <row r="1141" spans="1:2" x14ac:dyDescent="0.2">
      <c r="A1141" s="10">
        <v>35628</v>
      </c>
      <c r="B1141">
        <v>2.1749999999999998</v>
      </c>
    </row>
    <row r="1142" spans="1:2" x14ac:dyDescent="0.2">
      <c r="A1142" s="10">
        <v>35629</v>
      </c>
      <c r="B1142">
        <v>2.1680000000000001</v>
      </c>
    </row>
    <row r="1143" spans="1:2" x14ac:dyDescent="0.2">
      <c r="A1143" s="10">
        <v>35632</v>
      </c>
      <c r="B1143">
        <v>2.085</v>
      </c>
    </row>
    <row r="1144" spans="1:2" x14ac:dyDescent="0.2">
      <c r="A1144" s="10">
        <v>35633</v>
      </c>
      <c r="B1144">
        <v>2.117</v>
      </c>
    </row>
    <row r="1145" spans="1:2" x14ac:dyDescent="0.2">
      <c r="A1145" s="10">
        <v>35634</v>
      </c>
      <c r="B1145">
        <v>2.1480000000000001</v>
      </c>
    </row>
    <row r="1146" spans="1:2" x14ac:dyDescent="0.2">
      <c r="A1146" s="10">
        <v>35635</v>
      </c>
      <c r="B1146">
        <v>2.1749999999999998</v>
      </c>
    </row>
    <row r="1147" spans="1:2" x14ac:dyDescent="0.2">
      <c r="A1147" s="10">
        <v>35636</v>
      </c>
      <c r="B1147">
        <v>2.1459999999999999</v>
      </c>
    </row>
    <row r="1148" spans="1:2" x14ac:dyDescent="0.2">
      <c r="A1148" s="10">
        <v>35639</v>
      </c>
      <c r="B1148">
        <v>2.1829999999999998</v>
      </c>
    </row>
    <row r="1149" spans="1:2" x14ac:dyDescent="0.2">
      <c r="A1149" s="10">
        <v>35640</v>
      </c>
      <c r="B1149">
        <v>2.161</v>
      </c>
    </row>
    <row r="1150" spans="1:2" x14ac:dyDescent="0.2">
      <c r="A1150" s="10">
        <v>35641</v>
      </c>
      <c r="B1150">
        <v>2.161</v>
      </c>
    </row>
    <row r="1151" spans="1:2" x14ac:dyDescent="0.2">
      <c r="A1151" s="10">
        <v>35642</v>
      </c>
      <c r="B1151">
        <v>2.177</v>
      </c>
    </row>
    <row r="1152" spans="1:2" x14ac:dyDescent="0.2">
      <c r="A1152" s="10">
        <v>35643</v>
      </c>
      <c r="B1152">
        <v>2.2389999999999999</v>
      </c>
    </row>
    <row r="1153" spans="1:2" x14ac:dyDescent="0.2">
      <c r="A1153" s="10">
        <v>35646</v>
      </c>
      <c r="B1153">
        <v>2.3740000000000001</v>
      </c>
    </row>
    <row r="1154" spans="1:2" x14ac:dyDescent="0.2">
      <c r="A1154" s="10">
        <v>35647</v>
      </c>
      <c r="B1154">
        <v>2.3740000000000001</v>
      </c>
    </row>
    <row r="1155" spans="1:2" x14ac:dyDescent="0.2">
      <c r="A1155" s="10">
        <v>35648</v>
      </c>
      <c r="B1155">
        <v>2.351</v>
      </c>
    </row>
    <row r="1156" spans="1:2" x14ac:dyDescent="0.2">
      <c r="A1156" s="10">
        <v>35649</v>
      </c>
      <c r="B1156">
        <v>2.444</v>
      </c>
    </row>
    <row r="1157" spans="1:2" x14ac:dyDescent="0.2">
      <c r="A1157" s="10">
        <v>35650</v>
      </c>
      <c r="B1157">
        <v>2.5030000000000001</v>
      </c>
    </row>
    <row r="1158" spans="1:2" x14ac:dyDescent="0.2">
      <c r="A1158" s="10">
        <v>35653</v>
      </c>
      <c r="B1158">
        <v>2.5859999999999999</v>
      </c>
    </row>
    <row r="1159" spans="1:2" x14ac:dyDescent="0.2">
      <c r="A1159" s="10">
        <v>35654</v>
      </c>
      <c r="B1159">
        <v>2.4750000000000001</v>
      </c>
    </row>
    <row r="1160" spans="1:2" x14ac:dyDescent="0.2">
      <c r="A1160" s="10">
        <v>35655</v>
      </c>
      <c r="B1160">
        <v>2.472</v>
      </c>
    </row>
    <row r="1161" spans="1:2" x14ac:dyDescent="0.2">
      <c r="A1161" s="10">
        <v>35656</v>
      </c>
      <c r="B1161">
        <v>2.4279999999999999</v>
      </c>
    </row>
    <row r="1162" spans="1:2" x14ac:dyDescent="0.2">
      <c r="A1162" s="10">
        <v>35657</v>
      </c>
      <c r="B1162">
        <v>2.4319999999999999</v>
      </c>
    </row>
    <row r="1163" spans="1:2" x14ac:dyDescent="0.2">
      <c r="A1163" s="10">
        <v>35660</v>
      </c>
      <c r="B1163">
        <v>2.4260000000000002</v>
      </c>
    </row>
    <row r="1164" spans="1:2" x14ac:dyDescent="0.2">
      <c r="A1164" s="10">
        <v>35661</v>
      </c>
      <c r="B1164">
        <v>2.528</v>
      </c>
    </row>
    <row r="1165" spans="1:2" x14ac:dyDescent="0.2">
      <c r="A1165" s="10">
        <v>35662</v>
      </c>
      <c r="B1165">
        <v>2.4489999999999998</v>
      </c>
    </row>
    <row r="1166" spans="1:2" x14ac:dyDescent="0.2">
      <c r="A1166" s="10">
        <v>35663</v>
      </c>
      <c r="B1166">
        <v>2.367</v>
      </c>
    </row>
    <row r="1167" spans="1:2" x14ac:dyDescent="0.2">
      <c r="A1167" s="10">
        <v>35664</v>
      </c>
      <c r="B1167">
        <v>2.4529999999999998</v>
      </c>
    </row>
    <row r="1168" spans="1:2" x14ac:dyDescent="0.2">
      <c r="A1168" s="10">
        <v>35667</v>
      </c>
      <c r="B1168">
        <v>2.4889999999999999</v>
      </c>
    </row>
    <row r="1169" spans="1:2" x14ac:dyDescent="0.2">
      <c r="A1169" s="10">
        <v>35668</v>
      </c>
      <c r="B1169">
        <v>2.5139999999999998</v>
      </c>
    </row>
    <row r="1170" spans="1:2" x14ac:dyDescent="0.2">
      <c r="A1170" s="10">
        <v>35669</v>
      </c>
      <c r="B1170">
        <v>2.5150000000000001</v>
      </c>
    </row>
    <row r="1171" spans="1:2" x14ac:dyDescent="0.2">
      <c r="A1171" s="10">
        <v>35670</v>
      </c>
      <c r="B1171">
        <v>2.6560000000000001</v>
      </c>
    </row>
    <row r="1172" spans="1:2" x14ac:dyDescent="0.2">
      <c r="A1172" s="10">
        <v>35671</v>
      </c>
      <c r="B1172">
        <v>2.714</v>
      </c>
    </row>
    <row r="1173" spans="1:2" x14ac:dyDescent="0.2">
      <c r="A1173" s="10">
        <v>35675</v>
      </c>
      <c r="B1173">
        <v>2.7930000000000001</v>
      </c>
    </row>
    <row r="1174" spans="1:2" x14ac:dyDescent="0.2">
      <c r="A1174" s="10">
        <v>35676</v>
      </c>
      <c r="B1174">
        <v>2.8069999999999999</v>
      </c>
    </row>
    <row r="1175" spans="1:2" x14ac:dyDescent="0.2">
      <c r="A1175" s="10">
        <v>35677</v>
      </c>
      <c r="B1175">
        <v>2.677</v>
      </c>
    </row>
    <row r="1176" spans="1:2" x14ac:dyDescent="0.2">
      <c r="A1176" s="10">
        <v>35678</v>
      </c>
      <c r="B1176">
        <v>2.6970000000000001</v>
      </c>
    </row>
    <row r="1177" spans="1:2" x14ac:dyDescent="0.2">
      <c r="A1177" s="10">
        <v>35681</v>
      </c>
      <c r="B1177">
        <v>2.6880000000000002</v>
      </c>
    </row>
    <row r="1178" spans="1:2" x14ac:dyDescent="0.2">
      <c r="A1178" s="10">
        <v>35682</v>
      </c>
      <c r="B1178">
        <v>2.6989999999999998</v>
      </c>
    </row>
    <row r="1179" spans="1:2" x14ac:dyDescent="0.2">
      <c r="A1179" s="10">
        <v>35683</v>
      </c>
      <c r="B1179">
        <v>2.702</v>
      </c>
    </row>
    <row r="1180" spans="1:2" x14ac:dyDescent="0.2">
      <c r="A1180" s="10">
        <v>35684</v>
      </c>
      <c r="B1180">
        <v>2.766</v>
      </c>
    </row>
    <row r="1181" spans="1:2" x14ac:dyDescent="0.2">
      <c r="A1181" s="10">
        <v>35685</v>
      </c>
      <c r="B1181">
        <v>2.7949999999999999</v>
      </c>
    </row>
    <row r="1182" spans="1:2" x14ac:dyDescent="0.2">
      <c r="A1182" s="10">
        <v>35688</v>
      </c>
      <c r="B1182">
        <v>2.786</v>
      </c>
    </row>
    <row r="1183" spans="1:2" x14ac:dyDescent="0.2">
      <c r="A1183" s="10">
        <v>35689</v>
      </c>
      <c r="B1183">
        <v>2.722</v>
      </c>
    </row>
    <row r="1184" spans="1:2" x14ac:dyDescent="0.2">
      <c r="A1184" s="10">
        <v>35690</v>
      </c>
      <c r="B1184">
        <v>2.6829999999999998</v>
      </c>
    </row>
    <row r="1185" spans="1:2" x14ac:dyDescent="0.2">
      <c r="A1185" s="10">
        <v>35691</v>
      </c>
      <c r="B1185">
        <v>2.887</v>
      </c>
    </row>
    <row r="1186" spans="1:2" x14ac:dyDescent="0.2">
      <c r="A1186" s="10">
        <v>35692</v>
      </c>
      <c r="B1186">
        <v>2.8370000000000002</v>
      </c>
    </row>
    <row r="1187" spans="1:2" x14ac:dyDescent="0.2">
      <c r="A1187" s="10">
        <v>35695</v>
      </c>
      <c r="B1187">
        <v>2.9929999999999999</v>
      </c>
    </row>
    <row r="1188" spans="1:2" x14ac:dyDescent="0.2">
      <c r="A1188" s="10">
        <v>35696</v>
      </c>
      <c r="B1188">
        <v>3.048</v>
      </c>
    </row>
    <row r="1189" spans="1:2" x14ac:dyDescent="0.2">
      <c r="A1189" s="10">
        <v>35697</v>
      </c>
      <c r="B1189">
        <v>3.0190000000000001</v>
      </c>
    </row>
    <row r="1190" spans="1:2" x14ac:dyDescent="0.2">
      <c r="A1190" s="10">
        <v>35698</v>
      </c>
      <c r="B1190">
        <v>3.298</v>
      </c>
    </row>
    <row r="1191" spans="1:2" x14ac:dyDescent="0.2">
      <c r="A1191" s="10">
        <v>35699</v>
      </c>
      <c r="B1191">
        <v>3.3460000000000001</v>
      </c>
    </row>
    <row r="1192" spans="1:2" x14ac:dyDescent="0.2">
      <c r="A1192" s="10">
        <v>35702</v>
      </c>
      <c r="B1192">
        <v>3.0150000000000001</v>
      </c>
    </row>
    <row r="1193" spans="1:2" x14ac:dyDescent="0.2">
      <c r="A1193" s="10">
        <v>35703</v>
      </c>
      <c r="B1193">
        <v>3.0819999999999999</v>
      </c>
    </row>
    <row r="1194" spans="1:2" x14ac:dyDescent="0.2">
      <c r="A1194" s="10">
        <v>35704</v>
      </c>
      <c r="B1194">
        <v>3.1240000000000001</v>
      </c>
    </row>
    <row r="1195" spans="1:2" x14ac:dyDescent="0.2">
      <c r="A1195" s="10">
        <v>35705</v>
      </c>
      <c r="B1195">
        <v>3.113</v>
      </c>
    </row>
    <row r="1196" spans="1:2" x14ac:dyDescent="0.2">
      <c r="A1196" s="10">
        <v>35706</v>
      </c>
      <c r="B1196">
        <v>3.125</v>
      </c>
    </row>
    <row r="1197" spans="1:2" x14ac:dyDescent="0.2">
      <c r="A1197" s="10">
        <v>35709</v>
      </c>
      <c r="B1197">
        <v>2.9790000000000001</v>
      </c>
    </row>
    <row r="1198" spans="1:2" x14ac:dyDescent="0.2">
      <c r="A1198" s="10">
        <v>35710</v>
      </c>
      <c r="B1198">
        <v>2.8769999999999998</v>
      </c>
    </row>
    <row r="1199" spans="1:2" x14ac:dyDescent="0.2">
      <c r="A1199" s="10">
        <v>35711</v>
      </c>
      <c r="B1199">
        <v>2.915</v>
      </c>
    </row>
    <row r="1200" spans="1:2" x14ac:dyDescent="0.2">
      <c r="A1200" s="10">
        <v>35712</v>
      </c>
      <c r="B1200">
        <v>2.9260000000000002</v>
      </c>
    </row>
    <row r="1201" spans="1:2" x14ac:dyDescent="0.2">
      <c r="A1201" s="10">
        <v>35713</v>
      </c>
      <c r="B1201">
        <v>3.0819999999999999</v>
      </c>
    </row>
    <row r="1202" spans="1:2" x14ac:dyDescent="0.2">
      <c r="A1202" s="10">
        <v>35716</v>
      </c>
      <c r="B1202">
        <v>3.0329999999999999</v>
      </c>
    </row>
    <row r="1203" spans="1:2" x14ac:dyDescent="0.2">
      <c r="A1203" s="10">
        <v>35717</v>
      </c>
      <c r="B1203">
        <v>3.0059999999999998</v>
      </c>
    </row>
    <row r="1204" spans="1:2" x14ac:dyDescent="0.2">
      <c r="A1204" s="10">
        <v>35718</v>
      </c>
      <c r="B1204">
        <v>3.0390000000000001</v>
      </c>
    </row>
    <row r="1205" spans="1:2" x14ac:dyDescent="0.2">
      <c r="A1205" s="10">
        <v>35719</v>
      </c>
      <c r="B1205">
        <v>3.2469999999999999</v>
      </c>
    </row>
    <row r="1206" spans="1:2" x14ac:dyDescent="0.2">
      <c r="A1206" s="10">
        <v>35720</v>
      </c>
      <c r="B1206">
        <v>3.2879999999999998</v>
      </c>
    </row>
    <row r="1207" spans="1:2" x14ac:dyDescent="0.2">
      <c r="A1207" s="10">
        <v>35723</v>
      </c>
      <c r="B1207">
        <v>3.39</v>
      </c>
    </row>
    <row r="1208" spans="1:2" x14ac:dyDescent="0.2">
      <c r="A1208" s="10">
        <v>35724</v>
      </c>
      <c r="B1208">
        <v>3.4039999999999999</v>
      </c>
    </row>
    <row r="1209" spans="1:2" x14ac:dyDescent="0.2">
      <c r="A1209" s="10">
        <v>35725</v>
      </c>
      <c r="B1209">
        <v>3.5369999999999999</v>
      </c>
    </row>
    <row r="1210" spans="1:2" x14ac:dyDescent="0.2">
      <c r="A1210" s="10">
        <v>35726</v>
      </c>
      <c r="B1210">
        <v>3.4289999999999998</v>
      </c>
    </row>
    <row r="1211" spans="1:2" x14ac:dyDescent="0.2">
      <c r="A1211" s="10">
        <v>35727</v>
      </c>
      <c r="B1211">
        <v>3.548</v>
      </c>
    </row>
    <row r="1212" spans="1:2" x14ac:dyDescent="0.2">
      <c r="A1212" s="10">
        <v>35730</v>
      </c>
      <c r="B1212">
        <v>3.7850000000000001</v>
      </c>
    </row>
    <row r="1213" spans="1:2" x14ac:dyDescent="0.2">
      <c r="A1213" s="10">
        <v>35731</v>
      </c>
      <c r="B1213">
        <v>3.4670000000000001</v>
      </c>
    </row>
    <row r="1214" spans="1:2" x14ac:dyDescent="0.2">
      <c r="A1214" s="10">
        <v>35732</v>
      </c>
      <c r="B1214">
        <v>3.266</v>
      </c>
    </row>
    <row r="1215" spans="1:2" x14ac:dyDescent="0.2">
      <c r="A1215" s="10">
        <v>35733</v>
      </c>
      <c r="B1215">
        <v>3.4780000000000002</v>
      </c>
    </row>
    <row r="1216" spans="1:2" x14ac:dyDescent="0.2">
      <c r="A1216" s="10">
        <v>35734</v>
      </c>
      <c r="B1216">
        <v>3.552</v>
      </c>
    </row>
    <row r="1217" spans="1:2" x14ac:dyDescent="0.2">
      <c r="A1217" s="10">
        <v>35737</v>
      </c>
      <c r="B1217">
        <v>3.371</v>
      </c>
    </row>
    <row r="1218" spans="1:2" x14ac:dyDescent="0.2">
      <c r="A1218" s="10">
        <v>35738</v>
      </c>
      <c r="B1218">
        <v>3.423</v>
      </c>
    </row>
    <row r="1219" spans="1:2" x14ac:dyDescent="0.2">
      <c r="A1219" s="10">
        <v>35739</v>
      </c>
      <c r="B1219">
        <v>3.468</v>
      </c>
    </row>
    <row r="1220" spans="1:2" x14ac:dyDescent="0.2">
      <c r="A1220" s="10">
        <v>35740</v>
      </c>
      <c r="B1220">
        <v>3.3919999999999999</v>
      </c>
    </row>
    <row r="1221" spans="1:2" x14ac:dyDescent="0.2">
      <c r="A1221" s="10">
        <v>35741</v>
      </c>
      <c r="B1221">
        <v>3.2559999999999998</v>
      </c>
    </row>
    <row r="1222" spans="1:2" x14ac:dyDescent="0.2">
      <c r="A1222" s="10">
        <v>35744</v>
      </c>
      <c r="B1222">
        <v>3.4329999999999998</v>
      </c>
    </row>
    <row r="1223" spans="1:2" x14ac:dyDescent="0.2">
      <c r="A1223" s="10">
        <v>35745</v>
      </c>
      <c r="B1223">
        <v>3.4950000000000001</v>
      </c>
    </row>
    <row r="1224" spans="1:2" x14ac:dyDescent="0.2">
      <c r="A1224" s="10">
        <v>35746</v>
      </c>
      <c r="B1224">
        <v>3.4769999999999999</v>
      </c>
    </row>
    <row r="1225" spans="1:2" x14ac:dyDescent="0.2">
      <c r="A1225" s="10">
        <v>35747</v>
      </c>
      <c r="B1225">
        <v>3.2509999999999999</v>
      </c>
    </row>
    <row r="1226" spans="1:2" x14ac:dyDescent="0.2">
      <c r="A1226" s="10">
        <v>35748</v>
      </c>
      <c r="B1226">
        <v>3.0289999999999999</v>
      </c>
    </row>
    <row r="1227" spans="1:2" x14ac:dyDescent="0.2">
      <c r="A1227" s="10">
        <v>35751</v>
      </c>
      <c r="B1227">
        <v>2.97</v>
      </c>
    </row>
    <row r="1228" spans="1:2" x14ac:dyDescent="0.2">
      <c r="A1228" s="10">
        <v>35752</v>
      </c>
      <c r="B1228">
        <v>2.9489999999999998</v>
      </c>
    </row>
    <row r="1229" spans="1:2" x14ac:dyDescent="0.2">
      <c r="A1229" s="10">
        <v>35753</v>
      </c>
      <c r="B1229">
        <v>2.8610000000000002</v>
      </c>
    </row>
    <row r="1230" spans="1:2" x14ac:dyDescent="0.2">
      <c r="A1230" s="10">
        <v>35754</v>
      </c>
      <c r="B1230">
        <v>2.7080000000000002</v>
      </c>
    </row>
    <row r="1231" spans="1:2" x14ac:dyDescent="0.2">
      <c r="A1231" s="10">
        <v>35755</v>
      </c>
      <c r="B1231">
        <v>2.762</v>
      </c>
    </row>
    <row r="1232" spans="1:2" x14ac:dyDescent="0.2">
      <c r="A1232" s="10">
        <v>35758</v>
      </c>
      <c r="B1232">
        <v>2.577</v>
      </c>
    </row>
    <row r="1233" spans="1:2" x14ac:dyDescent="0.2">
      <c r="A1233" s="10">
        <v>35759</v>
      </c>
      <c r="B1233">
        <v>2.66</v>
      </c>
    </row>
    <row r="1234" spans="1:2" x14ac:dyDescent="0.2">
      <c r="A1234" s="10">
        <v>35760</v>
      </c>
      <c r="B1234">
        <v>2.5779999999999998</v>
      </c>
    </row>
    <row r="1235" spans="1:2" x14ac:dyDescent="0.2">
      <c r="A1235" s="10">
        <v>35765</v>
      </c>
      <c r="B1235">
        <v>2.7679999999999998</v>
      </c>
    </row>
    <row r="1236" spans="1:2" x14ac:dyDescent="0.2">
      <c r="A1236" s="10">
        <v>35766</v>
      </c>
      <c r="B1236">
        <v>2.718</v>
      </c>
    </row>
    <row r="1237" spans="1:2" x14ac:dyDescent="0.2">
      <c r="A1237" s="10">
        <v>35767</v>
      </c>
      <c r="B1237">
        <v>2.609</v>
      </c>
    </row>
    <row r="1238" spans="1:2" x14ac:dyDescent="0.2">
      <c r="A1238" s="10">
        <v>35768</v>
      </c>
      <c r="B1238">
        <v>2.456</v>
      </c>
    </row>
    <row r="1239" spans="1:2" x14ac:dyDescent="0.2">
      <c r="A1239" s="10">
        <v>35769</v>
      </c>
      <c r="B1239">
        <v>2.4529999999999998</v>
      </c>
    </row>
    <row r="1240" spans="1:2" x14ac:dyDescent="0.2">
      <c r="A1240" s="10">
        <v>35772</v>
      </c>
      <c r="B1240">
        <v>2.4220000000000002</v>
      </c>
    </row>
    <row r="1241" spans="1:2" x14ac:dyDescent="0.2">
      <c r="A1241" s="10">
        <v>35773</v>
      </c>
      <c r="B1241">
        <v>2.5259999999999998</v>
      </c>
    </row>
    <row r="1242" spans="1:2" x14ac:dyDescent="0.2">
      <c r="A1242" s="10">
        <v>35774</v>
      </c>
      <c r="B1242">
        <v>2.3540000000000001</v>
      </c>
    </row>
    <row r="1243" spans="1:2" x14ac:dyDescent="0.2">
      <c r="A1243" s="10">
        <v>35775</v>
      </c>
      <c r="B1243">
        <v>2.343</v>
      </c>
    </row>
    <row r="1244" spans="1:2" x14ac:dyDescent="0.2">
      <c r="A1244" s="10">
        <v>35776</v>
      </c>
      <c r="B1244">
        <v>2.3570000000000002</v>
      </c>
    </row>
    <row r="1245" spans="1:2" x14ac:dyDescent="0.2">
      <c r="A1245" s="10">
        <v>35779</v>
      </c>
      <c r="B1245">
        <v>2.3069999999999999</v>
      </c>
    </row>
    <row r="1246" spans="1:2" x14ac:dyDescent="0.2">
      <c r="A1246" s="10">
        <v>35780</v>
      </c>
      <c r="B1246">
        <v>2.4089999999999998</v>
      </c>
    </row>
    <row r="1247" spans="1:2" x14ac:dyDescent="0.2">
      <c r="A1247" s="10">
        <v>35781</v>
      </c>
      <c r="B1247">
        <v>2.4380000000000002</v>
      </c>
    </row>
    <row r="1248" spans="1:2" x14ac:dyDescent="0.2">
      <c r="A1248" s="10">
        <v>35782</v>
      </c>
      <c r="B1248">
        <v>2.4119999999999999</v>
      </c>
    </row>
    <row r="1249" spans="1:2" x14ac:dyDescent="0.2">
      <c r="A1249" s="10">
        <v>35783</v>
      </c>
      <c r="B1249">
        <v>2.4710000000000001</v>
      </c>
    </row>
    <row r="1250" spans="1:2" x14ac:dyDescent="0.2">
      <c r="A1250" s="10">
        <v>35786</v>
      </c>
      <c r="B1250">
        <v>2.367</v>
      </c>
    </row>
    <row r="1251" spans="1:2" x14ac:dyDescent="0.2">
      <c r="A1251" s="10">
        <v>35787</v>
      </c>
      <c r="B1251">
        <v>2.2160000000000002</v>
      </c>
    </row>
    <row r="1252" spans="1:2" x14ac:dyDescent="0.2">
      <c r="A1252" s="10">
        <v>35788</v>
      </c>
      <c r="B1252">
        <v>2.246</v>
      </c>
    </row>
    <row r="1253" spans="1:2" x14ac:dyDescent="0.2">
      <c r="A1253" s="10">
        <v>35790</v>
      </c>
      <c r="B1253">
        <v>2.2519999999999998</v>
      </c>
    </row>
    <row r="1254" spans="1:2" x14ac:dyDescent="0.2">
      <c r="A1254" s="10">
        <v>35793</v>
      </c>
      <c r="B1254">
        <v>2.3090000000000002</v>
      </c>
    </row>
    <row r="1255" spans="1:2" x14ac:dyDescent="0.2">
      <c r="A1255" s="10">
        <v>35794</v>
      </c>
      <c r="B1255">
        <v>2.2349999999999999</v>
      </c>
    </row>
    <row r="1256" spans="1:2" x14ac:dyDescent="0.2">
      <c r="A1256" s="10">
        <v>35795</v>
      </c>
      <c r="B1256">
        <v>2.2639999999999998</v>
      </c>
    </row>
    <row r="1257" spans="1:2" x14ac:dyDescent="0.2">
      <c r="A1257" s="10">
        <v>35797</v>
      </c>
      <c r="B1257">
        <v>2.153</v>
      </c>
    </row>
    <row r="1258" spans="1:2" x14ac:dyDescent="0.2">
      <c r="A1258" s="10">
        <v>35800</v>
      </c>
      <c r="B1258">
        <v>2.2069999999999999</v>
      </c>
    </row>
    <row r="1259" spans="1:2" x14ac:dyDescent="0.2">
      <c r="A1259" s="10">
        <v>35801</v>
      </c>
      <c r="B1259">
        <v>2.1819999999999999</v>
      </c>
    </row>
    <row r="1260" spans="1:2" x14ac:dyDescent="0.2">
      <c r="A1260" s="10">
        <v>35802</v>
      </c>
      <c r="B1260">
        <v>2.145</v>
      </c>
    </row>
    <row r="1261" spans="1:2" x14ac:dyDescent="0.2">
      <c r="A1261" s="10">
        <v>35803</v>
      </c>
      <c r="B1261">
        <v>2.0459999999999998</v>
      </c>
    </row>
    <row r="1262" spans="1:2" x14ac:dyDescent="0.2">
      <c r="A1262" s="10">
        <v>35804</v>
      </c>
      <c r="B1262">
        <v>2.0459999999999998</v>
      </c>
    </row>
    <row r="1263" spans="1:2" x14ac:dyDescent="0.2">
      <c r="A1263" s="10">
        <v>35807</v>
      </c>
      <c r="B1263">
        <v>2.0019999999999998</v>
      </c>
    </row>
    <row r="1264" spans="1:2" x14ac:dyDescent="0.2">
      <c r="A1264" s="10">
        <v>35808</v>
      </c>
      <c r="B1264">
        <v>2.0139999999999998</v>
      </c>
    </row>
    <row r="1265" spans="1:2" x14ac:dyDescent="0.2">
      <c r="A1265" s="10">
        <v>35809</v>
      </c>
      <c r="B1265">
        <v>2.016</v>
      </c>
    </row>
    <row r="1266" spans="1:2" x14ac:dyDescent="0.2">
      <c r="A1266" s="10">
        <v>35810</v>
      </c>
      <c r="B1266">
        <v>2.0939999999999999</v>
      </c>
    </row>
    <row r="1267" spans="1:2" x14ac:dyDescent="0.2">
      <c r="A1267" s="10">
        <v>35811</v>
      </c>
      <c r="B1267">
        <v>2.1760000000000002</v>
      </c>
    </row>
    <row r="1268" spans="1:2" x14ac:dyDescent="0.2">
      <c r="A1268" s="10">
        <v>35815</v>
      </c>
      <c r="B1268">
        <v>2.1150000000000002</v>
      </c>
    </row>
    <row r="1269" spans="1:2" x14ac:dyDescent="0.2">
      <c r="A1269" s="10">
        <v>35816</v>
      </c>
      <c r="B1269">
        <v>2.0840000000000001</v>
      </c>
    </row>
    <row r="1270" spans="1:2" x14ac:dyDescent="0.2">
      <c r="A1270" s="10">
        <v>35817</v>
      </c>
      <c r="B1270">
        <v>2.16</v>
      </c>
    </row>
    <row r="1271" spans="1:2" x14ac:dyDescent="0.2">
      <c r="A1271" s="10">
        <v>35818</v>
      </c>
      <c r="B1271">
        <v>2.117</v>
      </c>
    </row>
    <row r="1272" spans="1:2" x14ac:dyDescent="0.2">
      <c r="A1272" s="10">
        <v>35821</v>
      </c>
      <c r="B1272">
        <v>2.0640000000000001</v>
      </c>
    </row>
    <row r="1273" spans="1:2" x14ac:dyDescent="0.2">
      <c r="A1273" s="10">
        <v>35822</v>
      </c>
      <c r="B1273">
        <v>2.0419999999999998</v>
      </c>
    </row>
    <row r="1274" spans="1:2" x14ac:dyDescent="0.2">
      <c r="A1274" s="10">
        <v>35823</v>
      </c>
      <c r="B1274">
        <v>2.0009999999999999</v>
      </c>
    </row>
    <row r="1275" spans="1:2" x14ac:dyDescent="0.2">
      <c r="A1275" s="10">
        <v>35824</v>
      </c>
      <c r="B1275">
        <v>2.101</v>
      </c>
    </row>
    <row r="1276" spans="1:2" x14ac:dyDescent="0.2">
      <c r="A1276" s="10">
        <v>35825</v>
      </c>
      <c r="B1276">
        <v>2.2570000000000001</v>
      </c>
    </row>
    <row r="1277" spans="1:2" x14ac:dyDescent="0.2">
      <c r="A1277" s="10">
        <v>35828</v>
      </c>
      <c r="B1277">
        <v>2.3290000000000002</v>
      </c>
    </row>
    <row r="1278" spans="1:2" x14ac:dyDescent="0.2">
      <c r="A1278" s="10">
        <v>35829</v>
      </c>
      <c r="B1278">
        <v>2.3069999999999999</v>
      </c>
    </row>
    <row r="1279" spans="1:2" x14ac:dyDescent="0.2">
      <c r="A1279" s="10">
        <v>35830</v>
      </c>
      <c r="B1279">
        <v>2.2989999999999999</v>
      </c>
    </row>
    <row r="1280" spans="1:2" x14ac:dyDescent="0.2">
      <c r="A1280" s="10">
        <v>35831</v>
      </c>
      <c r="B1280">
        <v>2.383</v>
      </c>
    </row>
    <row r="1281" spans="1:2" x14ac:dyDescent="0.2">
      <c r="A1281" s="10">
        <v>35832</v>
      </c>
      <c r="B1281">
        <v>2.359</v>
      </c>
    </row>
    <row r="1282" spans="1:2" x14ac:dyDescent="0.2">
      <c r="A1282" s="10">
        <v>35835</v>
      </c>
      <c r="B1282">
        <v>2.2210000000000001</v>
      </c>
    </row>
    <row r="1283" spans="1:2" x14ac:dyDescent="0.2">
      <c r="A1283" s="10">
        <v>35836</v>
      </c>
      <c r="B1283">
        <v>2.2679999999999998</v>
      </c>
    </row>
    <row r="1284" spans="1:2" x14ac:dyDescent="0.2">
      <c r="A1284" s="10">
        <v>35837</v>
      </c>
      <c r="B1284">
        <v>2.238</v>
      </c>
    </row>
    <row r="1285" spans="1:2" x14ac:dyDescent="0.2">
      <c r="A1285" s="10">
        <v>35838</v>
      </c>
      <c r="B1285">
        <v>2.2879999999999998</v>
      </c>
    </row>
    <row r="1286" spans="1:2" x14ac:dyDescent="0.2">
      <c r="A1286" s="10">
        <v>35839</v>
      </c>
      <c r="B1286">
        <v>2.2080000000000002</v>
      </c>
    </row>
    <row r="1287" spans="1:2" x14ac:dyDescent="0.2">
      <c r="A1287" s="10">
        <v>35843</v>
      </c>
      <c r="B1287">
        <v>2.1659999999999999</v>
      </c>
    </row>
    <row r="1288" spans="1:2" x14ac:dyDescent="0.2">
      <c r="A1288" s="10">
        <v>35844</v>
      </c>
      <c r="B1288">
        <v>2.238</v>
      </c>
    </row>
    <row r="1289" spans="1:2" x14ac:dyDescent="0.2">
      <c r="A1289" s="10">
        <v>35845</v>
      </c>
      <c r="B1289">
        <v>2.2170000000000001</v>
      </c>
    </row>
    <row r="1290" spans="1:2" x14ac:dyDescent="0.2">
      <c r="A1290" s="10">
        <v>35846</v>
      </c>
      <c r="B1290">
        <v>2.198</v>
      </c>
    </row>
    <row r="1291" spans="1:2" x14ac:dyDescent="0.2">
      <c r="A1291" s="10">
        <v>35849</v>
      </c>
      <c r="B1291">
        <v>2.1789999999999998</v>
      </c>
    </row>
    <row r="1292" spans="1:2" x14ac:dyDescent="0.2">
      <c r="A1292" s="10">
        <v>35850</v>
      </c>
      <c r="B1292">
        <v>2.2160000000000002</v>
      </c>
    </row>
    <row r="1293" spans="1:2" x14ac:dyDescent="0.2">
      <c r="A1293" s="10">
        <v>35851</v>
      </c>
      <c r="B1293">
        <v>2.286</v>
      </c>
    </row>
    <row r="1294" spans="1:2" x14ac:dyDescent="0.2">
      <c r="A1294" s="10">
        <v>35852</v>
      </c>
      <c r="B1294">
        <v>2.2839999999999998</v>
      </c>
    </row>
    <row r="1295" spans="1:2" x14ac:dyDescent="0.2">
      <c r="A1295" s="10">
        <v>35853</v>
      </c>
      <c r="B1295">
        <v>2.3210000000000002</v>
      </c>
    </row>
    <row r="1296" spans="1:2" x14ac:dyDescent="0.2">
      <c r="A1296" s="10">
        <v>35856</v>
      </c>
      <c r="B1296">
        <v>2.2919999999999998</v>
      </c>
    </row>
    <row r="1297" spans="1:2" x14ac:dyDescent="0.2">
      <c r="A1297" s="10">
        <v>35857</v>
      </c>
      <c r="B1297">
        <v>2.2410000000000001</v>
      </c>
    </row>
    <row r="1298" spans="1:2" x14ac:dyDescent="0.2">
      <c r="A1298" s="10">
        <v>35858</v>
      </c>
      <c r="B1298">
        <v>2.2280000000000002</v>
      </c>
    </row>
    <row r="1299" spans="1:2" x14ac:dyDescent="0.2">
      <c r="A1299" s="10">
        <v>35859</v>
      </c>
      <c r="B1299">
        <v>2.141</v>
      </c>
    </row>
    <row r="1300" spans="1:2" x14ac:dyDescent="0.2">
      <c r="A1300" s="10">
        <v>35860</v>
      </c>
      <c r="B1300">
        <v>2.129</v>
      </c>
    </row>
    <row r="1301" spans="1:2" x14ac:dyDescent="0.2">
      <c r="A1301" s="10">
        <v>35863</v>
      </c>
      <c r="B1301">
        <v>2.169</v>
      </c>
    </row>
    <row r="1302" spans="1:2" x14ac:dyDescent="0.2">
      <c r="A1302" s="10">
        <v>35864</v>
      </c>
      <c r="B1302">
        <v>2.137</v>
      </c>
    </row>
    <row r="1303" spans="1:2" x14ac:dyDescent="0.2">
      <c r="A1303" s="10">
        <v>35865</v>
      </c>
      <c r="B1303">
        <v>2.1720000000000002</v>
      </c>
    </row>
    <row r="1304" spans="1:2" x14ac:dyDescent="0.2">
      <c r="A1304" s="10">
        <v>35866</v>
      </c>
      <c r="B1304">
        <v>2.1339999999999999</v>
      </c>
    </row>
    <row r="1305" spans="1:2" x14ac:dyDescent="0.2">
      <c r="A1305" s="10">
        <v>35867</v>
      </c>
      <c r="B1305">
        <v>2.137</v>
      </c>
    </row>
    <row r="1306" spans="1:2" x14ac:dyDescent="0.2">
      <c r="A1306" s="10">
        <v>35870</v>
      </c>
      <c r="B1306">
        <v>2.1549999999999998</v>
      </c>
    </row>
    <row r="1307" spans="1:2" x14ac:dyDescent="0.2">
      <c r="A1307" s="10">
        <v>35871</v>
      </c>
      <c r="B1307">
        <v>2.1549999999999998</v>
      </c>
    </row>
    <row r="1308" spans="1:2" x14ac:dyDescent="0.2">
      <c r="A1308" s="10">
        <v>35872</v>
      </c>
      <c r="B1308">
        <v>2.2389999999999999</v>
      </c>
    </row>
    <row r="1309" spans="1:2" x14ac:dyDescent="0.2">
      <c r="A1309" s="10">
        <v>35873</v>
      </c>
      <c r="B1309">
        <v>2.2999999999999998</v>
      </c>
    </row>
    <row r="1310" spans="1:2" x14ac:dyDescent="0.2">
      <c r="A1310" s="10">
        <v>35874</v>
      </c>
      <c r="B1310">
        <v>2.343</v>
      </c>
    </row>
    <row r="1311" spans="1:2" x14ac:dyDescent="0.2">
      <c r="A1311" s="10">
        <v>35877</v>
      </c>
      <c r="B1311">
        <v>2.351</v>
      </c>
    </row>
    <row r="1312" spans="1:2" x14ac:dyDescent="0.2">
      <c r="A1312" s="10">
        <v>35878</v>
      </c>
      <c r="B1312">
        <v>2.33</v>
      </c>
    </row>
    <row r="1313" spans="1:2" x14ac:dyDescent="0.2">
      <c r="A1313" s="10">
        <v>35879</v>
      </c>
      <c r="B1313">
        <v>2.3650000000000002</v>
      </c>
    </row>
    <row r="1314" spans="1:2" x14ac:dyDescent="0.2">
      <c r="A1314" s="10">
        <v>35880</v>
      </c>
      <c r="B1314">
        <v>2.3380000000000001</v>
      </c>
    </row>
    <row r="1315" spans="1:2" x14ac:dyDescent="0.2">
      <c r="A1315" s="10">
        <v>35881</v>
      </c>
      <c r="B1315">
        <v>2.2999999999999998</v>
      </c>
    </row>
    <row r="1316" spans="1:2" x14ac:dyDescent="0.2">
      <c r="A1316" s="10">
        <v>35884</v>
      </c>
      <c r="B1316">
        <v>2.4089999999999998</v>
      </c>
    </row>
    <row r="1317" spans="1:2" x14ac:dyDescent="0.2">
      <c r="A1317" s="10">
        <v>35885</v>
      </c>
      <c r="B1317">
        <v>2.5219999999999998</v>
      </c>
    </row>
    <row r="1318" spans="1:2" x14ac:dyDescent="0.2">
      <c r="A1318" s="10">
        <v>35886</v>
      </c>
      <c r="B1318">
        <v>2.5009999999999999</v>
      </c>
    </row>
    <row r="1319" spans="1:2" x14ac:dyDescent="0.2">
      <c r="A1319" s="10">
        <v>35887</v>
      </c>
      <c r="B1319">
        <v>2.5619999999999998</v>
      </c>
    </row>
    <row r="1320" spans="1:2" x14ac:dyDescent="0.2">
      <c r="A1320" s="10">
        <v>35888</v>
      </c>
      <c r="B1320">
        <v>2.556</v>
      </c>
    </row>
    <row r="1321" spans="1:2" x14ac:dyDescent="0.2">
      <c r="A1321" s="10">
        <v>35891</v>
      </c>
      <c r="B1321">
        <v>2.5350000000000001</v>
      </c>
    </row>
    <row r="1322" spans="1:2" x14ac:dyDescent="0.2">
      <c r="A1322" s="10">
        <v>35892</v>
      </c>
      <c r="B1322">
        <v>2.6680000000000001</v>
      </c>
    </row>
    <row r="1323" spans="1:2" x14ac:dyDescent="0.2">
      <c r="A1323" s="10">
        <v>35893</v>
      </c>
      <c r="B1323">
        <v>2.6890000000000001</v>
      </c>
    </row>
    <row r="1324" spans="1:2" x14ac:dyDescent="0.2">
      <c r="A1324" s="10">
        <v>35894</v>
      </c>
      <c r="B1324">
        <v>2.657</v>
      </c>
    </row>
    <row r="1325" spans="1:2" x14ac:dyDescent="0.2">
      <c r="A1325" s="10">
        <v>35898</v>
      </c>
      <c r="B1325">
        <v>2.4790000000000001</v>
      </c>
    </row>
    <row r="1326" spans="1:2" x14ac:dyDescent="0.2">
      <c r="A1326" s="10">
        <v>35899</v>
      </c>
      <c r="B1326">
        <v>2.5009999999999999</v>
      </c>
    </row>
    <row r="1327" spans="1:2" x14ac:dyDescent="0.2">
      <c r="A1327" s="10">
        <v>35900</v>
      </c>
      <c r="B1327">
        <v>2.5209999999999999</v>
      </c>
    </row>
    <row r="1328" spans="1:2" x14ac:dyDescent="0.2">
      <c r="A1328" s="10">
        <v>35901</v>
      </c>
      <c r="B1328">
        <v>2.4790000000000001</v>
      </c>
    </row>
    <row r="1329" spans="1:2" x14ac:dyDescent="0.2">
      <c r="A1329" s="10">
        <v>35902</v>
      </c>
      <c r="B1329">
        <v>2.4750000000000001</v>
      </c>
    </row>
    <row r="1330" spans="1:2" x14ac:dyDescent="0.2">
      <c r="A1330" s="10">
        <v>35905</v>
      </c>
      <c r="B1330">
        <v>2.4689999999999999</v>
      </c>
    </row>
    <row r="1331" spans="1:2" x14ac:dyDescent="0.2">
      <c r="A1331" s="10">
        <v>35906</v>
      </c>
      <c r="B1331">
        <v>2.5609999999999999</v>
      </c>
    </row>
    <row r="1332" spans="1:2" x14ac:dyDescent="0.2">
      <c r="A1332" s="10">
        <v>35907</v>
      </c>
      <c r="B1332">
        <v>2.3980000000000001</v>
      </c>
    </row>
    <row r="1333" spans="1:2" x14ac:dyDescent="0.2">
      <c r="A1333" s="10">
        <v>35908</v>
      </c>
      <c r="B1333">
        <v>2.3279999999999998</v>
      </c>
    </row>
    <row r="1334" spans="1:2" x14ac:dyDescent="0.2">
      <c r="A1334" s="10">
        <v>35909</v>
      </c>
      <c r="B1334">
        <v>2.3420000000000001</v>
      </c>
    </row>
    <row r="1335" spans="1:2" x14ac:dyDescent="0.2">
      <c r="A1335" s="10">
        <v>35912</v>
      </c>
      <c r="B1335">
        <v>2.266</v>
      </c>
    </row>
    <row r="1336" spans="1:2" x14ac:dyDescent="0.2">
      <c r="A1336" s="10">
        <v>35913</v>
      </c>
      <c r="B1336">
        <v>2.262</v>
      </c>
    </row>
    <row r="1337" spans="1:2" x14ac:dyDescent="0.2">
      <c r="A1337" s="10">
        <v>35914</v>
      </c>
      <c r="B1337">
        <v>2.298</v>
      </c>
    </row>
    <row r="1338" spans="1:2" x14ac:dyDescent="0.2">
      <c r="A1338" s="10">
        <v>35915</v>
      </c>
      <c r="B1338">
        <v>2.2210000000000001</v>
      </c>
    </row>
    <row r="1339" spans="1:2" x14ac:dyDescent="0.2">
      <c r="A1339" s="10">
        <v>35916</v>
      </c>
      <c r="B1339">
        <v>2.202</v>
      </c>
    </row>
    <row r="1340" spans="1:2" x14ac:dyDescent="0.2">
      <c r="A1340" s="10">
        <v>35919</v>
      </c>
      <c r="B1340">
        <v>2.2570000000000001</v>
      </c>
    </row>
    <row r="1341" spans="1:2" x14ac:dyDescent="0.2">
      <c r="A1341" s="10">
        <v>35920</v>
      </c>
      <c r="B1341">
        <v>2.2149999999999999</v>
      </c>
    </row>
    <row r="1342" spans="1:2" x14ac:dyDescent="0.2">
      <c r="A1342" s="10">
        <v>35921</v>
      </c>
      <c r="B1342">
        <v>2.1349999999999998</v>
      </c>
    </row>
    <row r="1343" spans="1:2" x14ac:dyDescent="0.2">
      <c r="A1343" s="10">
        <v>35922</v>
      </c>
      <c r="B1343">
        <v>2.1589999999999998</v>
      </c>
    </row>
    <row r="1344" spans="1:2" x14ac:dyDescent="0.2">
      <c r="A1344" s="10">
        <v>35923</v>
      </c>
      <c r="B1344">
        <v>2.1669999999999998</v>
      </c>
    </row>
    <row r="1345" spans="1:2" x14ac:dyDescent="0.2">
      <c r="A1345" s="10">
        <v>35926</v>
      </c>
      <c r="B1345">
        <v>2.2149999999999999</v>
      </c>
    </row>
    <row r="1346" spans="1:2" x14ac:dyDescent="0.2">
      <c r="A1346" s="10">
        <v>35927</v>
      </c>
      <c r="B1346">
        <v>2.2559999999999998</v>
      </c>
    </row>
    <row r="1347" spans="1:2" x14ac:dyDescent="0.2">
      <c r="A1347" s="10">
        <v>35928</v>
      </c>
      <c r="B1347">
        <v>2.2040000000000002</v>
      </c>
    </row>
    <row r="1348" spans="1:2" x14ac:dyDescent="0.2">
      <c r="A1348" s="10">
        <v>35929</v>
      </c>
      <c r="B1348">
        <v>2.2000000000000002</v>
      </c>
    </row>
    <row r="1349" spans="1:2" x14ac:dyDescent="0.2">
      <c r="A1349" s="10">
        <v>35930</v>
      </c>
      <c r="B1349">
        <v>2.1779999999999999</v>
      </c>
    </row>
    <row r="1350" spans="1:2" x14ac:dyDescent="0.2">
      <c r="A1350" s="10">
        <v>35933</v>
      </c>
      <c r="B1350">
        <v>2.1339999999999999</v>
      </c>
    </row>
    <row r="1351" spans="1:2" x14ac:dyDescent="0.2">
      <c r="A1351" s="10">
        <v>35934</v>
      </c>
      <c r="B1351">
        <v>2.149</v>
      </c>
    </row>
    <row r="1352" spans="1:2" x14ac:dyDescent="0.2">
      <c r="A1352" s="10">
        <v>35935</v>
      </c>
      <c r="B1352">
        <v>2.169</v>
      </c>
    </row>
    <row r="1353" spans="1:2" x14ac:dyDescent="0.2">
      <c r="A1353" s="10">
        <v>35936</v>
      </c>
      <c r="B1353">
        <v>2.0670000000000002</v>
      </c>
    </row>
    <row r="1354" spans="1:2" x14ac:dyDescent="0.2">
      <c r="A1354" s="10">
        <v>35937</v>
      </c>
      <c r="B1354">
        <v>2.0939999999999999</v>
      </c>
    </row>
    <row r="1355" spans="1:2" x14ac:dyDescent="0.2">
      <c r="A1355" s="10">
        <v>35941</v>
      </c>
      <c r="B1355">
        <v>2.0950000000000002</v>
      </c>
    </row>
    <row r="1356" spans="1:2" x14ac:dyDescent="0.2">
      <c r="A1356" s="10">
        <v>35942</v>
      </c>
      <c r="B1356">
        <v>2.0169999999999999</v>
      </c>
    </row>
    <row r="1357" spans="1:2" x14ac:dyDescent="0.2">
      <c r="A1357" s="10">
        <v>35943</v>
      </c>
      <c r="B1357">
        <v>2.0710000000000002</v>
      </c>
    </row>
    <row r="1358" spans="1:2" x14ac:dyDescent="0.2">
      <c r="A1358" s="10">
        <v>35944</v>
      </c>
      <c r="B1358">
        <v>2.17</v>
      </c>
    </row>
    <row r="1359" spans="1:2" x14ac:dyDescent="0.2">
      <c r="A1359" s="10">
        <v>35947</v>
      </c>
      <c r="B1359">
        <v>2.1909999999999998</v>
      </c>
    </row>
    <row r="1360" spans="1:2" x14ac:dyDescent="0.2">
      <c r="A1360" s="10">
        <v>35948</v>
      </c>
      <c r="B1360">
        <v>2.1560000000000001</v>
      </c>
    </row>
    <row r="1361" spans="1:2" x14ac:dyDescent="0.2">
      <c r="A1361" s="10">
        <v>35949</v>
      </c>
      <c r="B1361">
        <v>2.1059999999999999</v>
      </c>
    </row>
    <row r="1362" spans="1:2" x14ac:dyDescent="0.2">
      <c r="A1362" s="10">
        <v>35950</v>
      </c>
      <c r="B1362">
        <v>2.02</v>
      </c>
    </row>
    <row r="1363" spans="1:2" x14ac:dyDescent="0.2">
      <c r="A1363" s="10">
        <v>35951</v>
      </c>
      <c r="B1363">
        <v>2.0270000000000001</v>
      </c>
    </row>
    <row r="1364" spans="1:2" x14ac:dyDescent="0.2">
      <c r="A1364" s="10">
        <v>35954</v>
      </c>
      <c r="B1364">
        <v>1.976</v>
      </c>
    </row>
    <row r="1365" spans="1:2" x14ac:dyDescent="0.2">
      <c r="A1365" s="10">
        <v>35955</v>
      </c>
      <c r="B1365">
        <v>1.9379999999999999</v>
      </c>
    </row>
    <row r="1366" spans="1:2" x14ac:dyDescent="0.2">
      <c r="A1366" s="10">
        <v>35956</v>
      </c>
      <c r="B1366">
        <v>1.93</v>
      </c>
    </row>
    <row r="1367" spans="1:2" x14ac:dyDescent="0.2">
      <c r="A1367" s="10">
        <v>35957</v>
      </c>
      <c r="B1367">
        <v>1.97</v>
      </c>
    </row>
    <row r="1368" spans="1:2" x14ac:dyDescent="0.2">
      <c r="A1368" s="10">
        <v>35958</v>
      </c>
      <c r="B1368">
        <v>2.0350000000000001</v>
      </c>
    </row>
    <row r="1369" spans="1:2" x14ac:dyDescent="0.2">
      <c r="A1369" s="10">
        <v>35961</v>
      </c>
      <c r="B1369">
        <v>2.1</v>
      </c>
    </row>
    <row r="1370" spans="1:2" x14ac:dyDescent="0.2">
      <c r="A1370" s="10">
        <v>35962</v>
      </c>
      <c r="B1370">
        <v>1.9890000000000001</v>
      </c>
    </row>
    <row r="1371" spans="1:2" x14ac:dyDescent="0.2">
      <c r="A1371" s="10">
        <v>35963</v>
      </c>
      <c r="B1371">
        <v>2.1739999999999999</v>
      </c>
    </row>
    <row r="1372" spans="1:2" x14ac:dyDescent="0.2">
      <c r="A1372" s="10">
        <v>35964</v>
      </c>
      <c r="B1372">
        <v>2.1440000000000001</v>
      </c>
    </row>
    <row r="1373" spans="1:2" x14ac:dyDescent="0.2">
      <c r="A1373" s="10">
        <v>35965</v>
      </c>
      <c r="B1373">
        <v>2.2839999999999998</v>
      </c>
    </row>
    <row r="1374" spans="1:2" x14ac:dyDescent="0.2">
      <c r="A1374" s="10">
        <v>35968</v>
      </c>
      <c r="B1374">
        <v>2.3620000000000001</v>
      </c>
    </row>
    <row r="1375" spans="1:2" x14ac:dyDescent="0.2">
      <c r="A1375" s="10">
        <v>35969</v>
      </c>
      <c r="B1375">
        <v>2.391</v>
      </c>
    </row>
    <row r="1376" spans="1:2" x14ac:dyDescent="0.2">
      <c r="A1376" s="10">
        <v>35970</v>
      </c>
      <c r="B1376">
        <v>2.3359999999999999</v>
      </c>
    </row>
    <row r="1377" spans="1:2" x14ac:dyDescent="0.2">
      <c r="A1377" s="10">
        <v>35971</v>
      </c>
      <c r="B1377">
        <v>2.3639999999999999</v>
      </c>
    </row>
    <row r="1378" spans="1:2" x14ac:dyDescent="0.2">
      <c r="A1378" s="10">
        <v>35972</v>
      </c>
      <c r="B1378">
        <v>2.3580000000000001</v>
      </c>
    </row>
    <row r="1379" spans="1:2" x14ac:dyDescent="0.2">
      <c r="A1379" s="10">
        <v>35975</v>
      </c>
      <c r="B1379">
        <v>2.3889999999999998</v>
      </c>
    </row>
    <row r="1380" spans="1:2" x14ac:dyDescent="0.2">
      <c r="A1380" s="10">
        <v>35976</v>
      </c>
      <c r="B1380">
        <v>2.4689999999999999</v>
      </c>
    </row>
    <row r="1381" spans="1:2" x14ac:dyDescent="0.2">
      <c r="A1381" s="10">
        <v>35977</v>
      </c>
      <c r="B1381">
        <v>2.4500000000000002</v>
      </c>
    </row>
    <row r="1382" spans="1:2" x14ac:dyDescent="0.2">
      <c r="A1382" s="10">
        <v>35978</v>
      </c>
      <c r="B1382">
        <v>2.4390000000000001</v>
      </c>
    </row>
    <row r="1383" spans="1:2" x14ac:dyDescent="0.2">
      <c r="A1383" s="10">
        <v>35982</v>
      </c>
      <c r="B1383">
        <v>2.3650000000000002</v>
      </c>
    </row>
    <row r="1384" spans="1:2" x14ac:dyDescent="0.2">
      <c r="A1384" s="10">
        <v>35983</v>
      </c>
      <c r="B1384">
        <v>2.3650000000000002</v>
      </c>
    </row>
    <row r="1385" spans="1:2" x14ac:dyDescent="0.2">
      <c r="A1385" s="10">
        <v>35984</v>
      </c>
      <c r="B1385">
        <v>2.3660000000000001</v>
      </c>
    </row>
    <row r="1386" spans="1:2" x14ac:dyDescent="0.2">
      <c r="A1386" s="10">
        <v>35985</v>
      </c>
      <c r="B1386">
        <v>2.3490000000000002</v>
      </c>
    </row>
    <row r="1387" spans="1:2" x14ac:dyDescent="0.2">
      <c r="A1387" s="10">
        <v>35986</v>
      </c>
      <c r="B1387">
        <v>2.3090000000000002</v>
      </c>
    </row>
    <row r="1388" spans="1:2" x14ac:dyDescent="0.2">
      <c r="A1388" s="10">
        <v>35989</v>
      </c>
      <c r="B1388">
        <v>2.2490000000000001</v>
      </c>
    </row>
    <row r="1389" spans="1:2" x14ac:dyDescent="0.2">
      <c r="A1389" s="10">
        <v>35990</v>
      </c>
      <c r="B1389">
        <v>2.266</v>
      </c>
    </row>
    <row r="1390" spans="1:2" x14ac:dyDescent="0.2">
      <c r="A1390" s="10">
        <v>35991</v>
      </c>
      <c r="B1390">
        <v>2.2309999999999999</v>
      </c>
    </row>
    <row r="1391" spans="1:2" x14ac:dyDescent="0.2">
      <c r="A1391" s="10">
        <v>35992</v>
      </c>
      <c r="B1391">
        <v>2.1320000000000001</v>
      </c>
    </row>
    <row r="1392" spans="1:2" x14ac:dyDescent="0.2">
      <c r="A1392" s="10">
        <v>35993</v>
      </c>
      <c r="B1392">
        <v>2.165</v>
      </c>
    </row>
    <row r="1393" spans="1:2" x14ac:dyDescent="0.2">
      <c r="A1393" s="10">
        <v>35996</v>
      </c>
      <c r="B1393">
        <v>2.0950000000000002</v>
      </c>
    </row>
    <row r="1394" spans="1:2" x14ac:dyDescent="0.2">
      <c r="A1394" s="10">
        <v>35997</v>
      </c>
      <c r="B1394">
        <v>1.9510000000000001</v>
      </c>
    </row>
    <row r="1395" spans="1:2" x14ac:dyDescent="0.2">
      <c r="A1395" s="10">
        <v>35998</v>
      </c>
      <c r="B1395">
        <v>1.9339999999999999</v>
      </c>
    </row>
    <row r="1396" spans="1:2" x14ac:dyDescent="0.2">
      <c r="A1396" s="10">
        <v>35999</v>
      </c>
      <c r="B1396">
        <v>1.948</v>
      </c>
    </row>
    <row r="1397" spans="1:2" x14ac:dyDescent="0.2">
      <c r="A1397" s="10">
        <v>36000</v>
      </c>
      <c r="B1397">
        <v>2.0310000000000001</v>
      </c>
    </row>
    <row r="1398" spans="1:2" x14ac:dyDescent="0.2">
      <c r="A1398" s="10">
        <v>36003</v>
      </c>
      <c r="B1398">
        <v>1.9650000000000001</v>
      </c>
    </row>
    <row r="1399" spans="1:2" x14ac:dyDescent="0.2">
      <c r="A1399" s="10">
        <v>36004</v>
      </c>
      <c r="B1399">
        <v>1.952</v>
      </c>
    </row>
    <row r="1400" spans="1:2" x14ac:dyDescent="0.2">
      <c r="A1400" s="10">
        <v>36005</v>
      </c>
      <c r="B1400">
        <v>1.9419999999999999</v>
      </c>
    </row>
    <row r="1401" spans="1:2" x14ac:dyDescent="0.2">
      <c r="A1401" s="10">
        <v>36006</v>
      </c>
      <c r="B1401">
        <v>1.9059999999999999</v>
      </c>
    </row>
    <row r="1402" spans="1:2" x14ac:dyDescent="0.2">
      <c r="A1402" s="10">
        <v>36007</v>
      </c>
      <c r="B1402">
        <v>1.8440000000000001</v>
      </c>
    </row>
    <row r="1403" spans="1:2" x14ac:dyDescent="0.2">
      <c r="A1403" s="10">
        <v>36010</v>
      </c>
      <c r="B1403">
        <v>1.869</v>
      </c>
    </row>
    <row r="1404" spans="1:2" x14ac:dyDescent="0.2">
      <c r="A1404" s="10">
        <v>36011</v>
      </c>
      <c r="B1404">
        <v>1.895</v>
      </c>
    </row>
    <row r="1405" spans="1:2" x14ac:dyDescent="0.2">
      <c r="A1405" s="10">
        <v>36012</v>
      </c>
      <c r="B1405">
        <v>1.873</v>
      </c>
    </row>
    <row r="1406" spans="1:2" x14ac:dyDescent="0.2">
      <c r="A1406" s="10">
        <v>36013</v>
      </c>
      <c r="B1406">
        <v>1.831</v>
      </c>
    </row>
    <row r="1407" spans="1:2" x14ac:dyDescent="0.2">
      <c r="A1407" s="10">
        <v>36014</v>
      </c>
      <c r="B1407">
        <v>1.833</v>
      </c>
    </row>
    <row r="1408" spans="1:2" x14ac:dyDescent="0.2">
      <c r="A1408" s="10">
        <v>36017</v>
      </c>
      <c r="B1408">
        <v>1.895</v>
      </c>
    </row>
    <row r="1409" spans="1:2" x14ac:dyDescent="0.2">
      <c r="A1409" s="10">
        <v>36018</v>
      </c>
      <c r="B1409">
        <v>1.8120000000000001</v>
      </c>
    </row>
    <row r="1410" spans="1:2" x14ac:dyDescent="0.2">
      <c r="A1410" s="10">
        <v>36019</v>
      </c>
      <c r="B1410">
        <v>1.819</v>
      </c>
    </row>
    <row r="1411" spans="1:2" x14ac:dyDescent="0.2">
      <c r="A1411" s="10">
        <v>36020</v>
      </c>
      <c r="B1411">
        <v>1.8169999999999999</v>
      </c>
    </row>
    <row r="1412" spans="1:2" x14ac:dyDescent="0.2">
      <c r="A1412" s="10">
        <v>36021</v>
      </c>
      <c r="B1412">
        <v>1.877</v>
      </c>
    </row>
    <row r="1413" spans="1:2" x14ac:dyDescent="0.2">
      <c r="A1413" s="10">
        <v>36024</v>
      </c>
      <c r="B1413">
        <v>2.0409999999999999</v>
      </c>
    </row>
    <row r="1414" spans="1:2" x14ac:dyDescent="0.2">
      <c r="A1414" s="10">
        <v>36025</v>
      </c>
      <c r="B1414">
        <v>1.9830000000000001</v>
      </c>
    </row>
    <row r="1415" spans="1:2" x14ac:dyDescent="0.2">
      <c r="A1415" s="10">
        <v>36026</v>
      </c>
      <c r="B1415">
        <v>1.917</v>
      </c>
    </row>
    <row r="1416" spans="1:2" x14ac:dyDescent="0.2">
      <c r="A1416" s="10">
        <v>36027</v>
      </c>
      <c r="B1416">
        <v>1.9530000000000001</v>
      </c>
    </row>
    <row r="1417" spans="1:2" x14ac:dyDescent="0.2">
      <c r="A1417" s="10">
        <v>36028</v>
      </c>
      <c r="B1417">
        <v>1.9470000000000001</v>
      </c>
    </row>
    <row r="1418" spans="1:2" x14ac:dyDescent="0.2">
      <c r="A1418" s="10">
        <v>36031</v>
      </c>
      <c r="B1418">
        <v>1.9259999999999999</v>
      </c>
    </row>
    <row r="1419" spans="1:2" x14ac:dyDescent="0.2">
      <c r="A1419" s="10">
        <v>36032</v>
      </c>
      <c r="B1419">
        <v>1.8280000000000001</v>
      </c>
    </row>
    <row r="1420" spans="1:2" x14ac:dyDescent="0.2">
      <c r="A1420" s="10">
        <v>36033</v>
      </c>
      <c r="B1420">
        <v>1.762</v>
      </c>
    </row>
    <row r="1421" spans="1:2" x14ac:dyDescent="0.2">
      <c r="A1421" s="10">
        <v>36034</v>
      </c>
      <c r="B1421">
        <v>1.6719999999999999</v>
      </c>
    </row>
    <row r="1422" spans="1:2" x14ac:dyDescent="0.2">
      <c r="A1422" s="10">
        <v>36035</v>
      </c>
      <c r="B1422">
        <v>1.6639999999999999</v>
      </c>
    </row>
    <row r="1423" spans="1:2" x14ac:dyDescent="0.2">
      <c r="A1423" s="10">
        <v>36038</v>
      </c>
      <c r="B1423">
        <v>1.752</v>
      </c>
    </row>
    <row r="1424" spans="1:2" x14ac:dyDescent="0.2">
      <c r="A1424" s="10">
        <v>36039</v>
      </c>
      <c r="B1424">
        <v>1.786</v>
      </c>
    </row>
    <row r="1425" spans="1:2" x14ac:dyDescent="0.2">
      <c r="A1425" s="10">
        <v>36040</v>
      </c>
      <c r="B1425">
        <v>1.6519999999999999</v>
      </c>
    </row>
    <row r="1426" spans="1:2" x14ac:dyDescent="0.2">
      <c r="A1426" s="10">
        <v>36041</v>
      </c>
      <c r="B1426">
        <v>1.712</v>
      </c>
    </row>
    <row r="1427" spans="1:2" x14ac:dyDescent="0.2">
      <c r="A1427" s="10">
        <v>36042</v>
      </c>
      <c r="B1427">
        <v>1.7829999999999999</v>
      </c>
    </row>
    <row r="1428" spans="1:2" x14ac:dyDescent="0.2">
      <c r="A1428" s="10">
        <v>36046</v>
      </c>
      <c r="B1428">
        <v>1.8740000000000001</v>
      </c>
    </row>
    <row r="1429" spans="1:2" x14ac:dyDescent="0.2">
      <c r="A1429" s="10">
        <v>36047</v>
      </c>
      <c r="B1429">
        <v>1.833</v>
      </c>
    </row>
    <row r="1430" spans="1:2" x14ac:dyDescent="0.2">
      <c r="A1430" s="10">
        <v>36048</v>
      </c>
      <c r="B1430">
        <v>1.958</v>
      </c>
    </row>
    <row r="1431" spans="1:2" x14ac:dyDescent="0.2">
      <c r="A1431" s="10">
        <v>36049</v>
      </c>
      <c r="B1431">
        <v>1.8779999999999999</v>
      </c>
    </row>
    <row r="1432" spans="1:2" x14ac:dyDescent="0.2">
      <c r="A1432" s="10">
        <v>36052</v>
      </c>
      <c r="B1432">
        <v>1.9450000000000001</v>
      </c>
    </row>
    <row r="1433" spans="1:2" x14ac:dyDescent="0.2">
      <c r="A1433" s="10">
        <v>36053</v>
      </c>
      <c r="B1433">
        <v>2.1230000000000002</v>
      </c>
    </row>
    <row r="1434" spans="1:2" x14ac:dyDescent="0.2">
      <c r="A1434" s="10">
        <v>36054</v>
      </c>
      <c r="B1434">
        <v>2.2410000000000001</v>
      </c>
    </row>
    <row r="1435" spans="1:2" x14ac:dyDescent="0.2">
      <c r="A1435" s="10">
        <v>36055</v>
      </c>
      <c r="B1435">
        <v>2.1379999999999999</v>
      </c>
    </row>
    <row r="1436" spans="1:2" x14ac:dyDescent="0.2">
      <c r="A1436" s="10">
        <v>36056</v>
      </c>
      <c r="B1436">
        <v>2.2599999999999998</v>
      </c>
    </row>
    <row r="1437" spans="1:2" x14ac:dyDescent="0.2">
      <c r="A1437" s="10">
        <v>36059</v>
      </c>
      <c r="B1437">
        <v>2.1869999999999998</v>
      </c>
    </row>
    <row r="1438" spans="1:2" x14ac:dyDescent="0.2">
      <c r="A1438" s="10">
        <v>36060</v>
      </c>
      <c r="B1438">
        <v>2.1859999999999999</v>
      </c>
    </row>
    <row r="1439" spans="1:2" x14ac:dyDescent="0.2">
      <c r="A1439" s="10">
        <v>36061</v>
      </c>
      <c r="B1439">
        <v>2.1309999999999998</v>
      </c>
    </row>
    <row r="1440" spans="1:2" x14ac:dyDescent="0.2">
      <c r="A1440" s="10">
        <v>36062</v>
      </c>
      <c r="B1440">
        <v>2.1789999999999998</v>
      </c>
    </row>
    <row r="1441" spans="1:2" x14ac:dyDescent="0.2">
      <c r="A1441" s="10">
        <v>36063</v>
      </c>
      <c r="B1441">
        <v>2.181</v>
      </c>
    </row>
    <row r="1442" spans="1:2" x14ac:dyDescent="0.2">
      <c r="A1442" s="10">
        <v>36066</v>
      </c>
      <c r="B1442">
        <v>2.0310000000000001</v>
      </c>
    </row>
    <row r="1443" spans="1:2" x14ac:dyDescent="0.2">
      <c r="A1443" s="10">
        <v>36067</v>
      </c>
      <c r="B1443">
        <v>2.347</v>
      </c>
    </row>
    <row r="1444" spans="1:2" x14ac:dyDescent="0.2">
      <c r="A1444" s="10">
        <v>36068</v>
      </c>
      <c r="B1444">
        <v>2.4329999999999998</v>
      </c>
    </row>
    <row r="1445" spans="1:2" x14ac:dyDescent="0.2">
      <c r="A1445" s="10">
        <v>36069</v>
      </c>
      <c r="B1445">
        <v>2.4140000000000001</v>
      </c>
    </row>
    <row r="1446" spans="1:2" x14ac:dyDescent="0.2">
      <c r="A1446" s="10">
        <v>36070</v>
      </c>
      <c r="B1446">
        <v>2.4319999999999999</v>
      </c>
    </row>
    <row r="1447" spans="1:2" x14ac:dyDescent="0.2">
      <c r="A1447" s="10">
        <v>36073</v>
      </c>
      <c r="B1447">
        <v>2.3929999999999998</v>
      </c>
    </row>
    <row r="1448" spans="1:2" x14ac:dyDescent="0.2">
      <c r="A1448" s="10">
        <v>36074</v>
      </c>
      <c r="B1448">
        <v>2.3460000000000001</v>
      </c>
    </row>
    <row r="1449" spans="1:2" x14ac:dyDescent="0.2">
      <c r="A1449" s="10">
        <v>36075</v>
      </c>
      <c r="B1449">
        <v>2.3929999999999998</v>
      </c>
    </row>
    <row r="1450" spans="1:2" x14ac:dyDescent="0.2">
      <c r="A1450" s="10">
        <v>36076</v>
      </c>
      <c r="B1450">
        <v>2.254</v>
      </c>
    </row>
    <row r="1451" spans="1:2" x14ac:dyDescent="0.2">
      <c r="A1451" s="10">
        <v>36077</v>
      </c>
      <c r="B1451">
        <v>2.1909999999999998</v>
      </c>
    </row>
    <row r="1452" spans="1:2" x14ac:dyDescent="0.2">
      <c r="A1452" s="10">
        <v>36080</v>
      </c>
      <c r="B1452">
        <v>2.089</v>
      </c>
    </row>
    <row r="1453" spans="1:2" x14ac:dyDescent="0.2">
      <c r="A1453" s="10">
        <v>36081</v>
      </c>
      <c r="B1453">
        <v>2.0840000000000001</v>
      </c>
    </row>
    <row r="1454" spans="1:2" x14ac:dyDescent="0.2">
      <c r="A1454" s="10">
        <v>36082</v>
      </c>
      <c r="B1454">
        <v>2.0409999999999999</v>
      </c>
    </row>
    <row r="1455" spans="1:2" x14ac:dyDescent="0.2">
      <c r="A1455" s="10">
        <v>36083</v>
      </c>
      <c r="B1455">
        <v>2.0950000000000002</v>
      </c>
    </row>
    <row r="1456" spans="1:2" x14ac:dyDescent="0.2">
      <c r="A1456" s="10">
        <v>36084</v>
      </c>
      <c r="B1456">
        <v>2.109</v>
      </c>
    </row>
    <row r="1457" spans="1:2" x14ac:dyDescent="0.2">
      <c r="A1457" s="10">
        <v>36087</v>
      </c>
      <c r="B1457">
        <v>2.1429999999999998</v>
      </c>
    </row>
    <row r="1458" spans="1:2" x14ac:dyDescent="0.2">
      <c r="A1458" s="10">
        <v>36088</v>
      </c>
      <c r="B1458">
        <v>2.202</v>
      </c>
    </row>
    <row r="1459" spans="1:2" x14ac:dyDescent="0.2">
      <c r="A1459" s="10">
        <v>36089</v>
      </c>
      <c r="B1459">
        <v>2.1800000000000002</v>
      </c>
    </row>
    <row r="1460" spans="1:2" x14ac:dyDescent="0.2">
      <c r="A1460" s="10">
        <v>36090</v>
      </c>
      <c r="B1460">
        <v>2.1760000000000002</v>
      </c>
    </row>
    <row r="1461" spans="1:2" x14ac:dyDescent="0.2">
      <c r="A1461" s="10">
        <v>36091</v>
      </c>
      <c r="B1461">
        <v>2.1640000000000001</v>
      </c>
    </row>
    <row r="1462" spans="1:2" x14ac:dyDescent="0.2">
      <c r="A1462" s="10">
        <v>36094</v>
      </c>
      <c r="B1462">
        <v>2.298</v>
      </c>
    </row>
    <row r="1463" spans="1:2" x14ac:dyDescent="0.2">
      <c r="A1463" s="10">
        <v>36095</v>
      </c>
      <c r="B1463">
        <v>2.1080000000000001</v>
      </c>
    </row>
    <row r="1464" spans="1:2" x14ac:dyDescent="0.2">
      <c r="A1464" s="10">
        <v>36096</v>
      </c>
      <c r="B1464">
        <v>1.972</v>
      </c>
    </row>
    <row r="1465" spans="1:2" x14ac:dyDescent="0.2">
      <c r="A1465" s="10">
        <v>36097</v>
      </c>
      <c r="B1465">
        <v>2.3479999999999999</v>
      </c>
    </row>
    <row r="1466" spans="1:2" x14ac:dyDescent="0.2">
      <c r="A1466" s="10">
        <v>36098</v>
      </c>
      <c r="B1466">
        <v>2.2749999999999999</v>
      </c>
    </row>
    <row r="1467" spans="1:2" x14ac:dyDescent="0.2">
      <c r="A1467" s="10">
        <v>36101</v>
      </c>
      <c r="B1467">
        <v>2.387</v>
      </c>
    </row>
    <row r="1468" spans="1:2" x14ac:dyDescent="0.2">
      <c r="A1468" s="10">
        <v>36102</v>
      </c>
      <c r="B1468">
        <v>2.4359999999999999</v>
      </c>
    </row>
    <row r="1469" spans="1:2" x14ac:dyDescent="0.2">
      <c r="A1469" s="10">
        <v>36103</v>
      </c>
      <c r="B1469">
        <v>2.395</v>
      </c>
    </row>
    <row r="1470" spans="1:2" x14ac:dyDescent="0.2">
      <c r="A1470" s="10">
        <v>36104</v>
      </c>
      <c r="B1470">
        <v>2.5529999999999999</v>
      </c>
    </row>
    <row r="1471" spans="1:2" x14ac:dyDescent="0.2">
      <c r="A1471" s="10">
        <v>36105</v>
      </c>
      <c r="B1471">
        <v>2.5529999999999999</v>
      </c>
    </row>
    <row r="1472" spans="1:2" x14ac:dyDescent="0.2">
      <c r="A1472" s="10">
        <v>36108</v>
      </c>
      <c r="B1472">
        <v>2.4420000000000002</v>
      </c>
    </row>
    <row r="1473" spans="1:2" x14ac:dyDescent="0.2">
      <c r="A1473" s="10">
        <v>36109</v>
      </c>
      <c r="B1473">
        <v>2.4780000000000002</v>
      </c>
    </row>
    <row r="1474" spans="1:2" x14ac:dyDescent="0.2">
      <c r="A1474" s="10">
        <v>36110</v>
      </c>
      <c r="B1474">
        <v>2.4319999999999999</v>
      </c>
    </row>
    <row r="1475" spans="1:2" x14ac:dyDescent="0.2">
      <c r="A1475" s="10">
        <v>36111</v>
      </c>
      <c r="B1475">
        <v>2.3940000000000001</v>
      </c>
    </row>
    <row r="1476" spans="1:2" x14ac:dyDescent="0.2">
      <c r="A1476" s="10">
        <v>36112</v>
      </c>
      <c r="B1476">
        <v>2.4590000000000001</v>
      </c>
    </row>
    <row r="1477" spans="1:2" x14ac:dyDescent="0.2">
      <c r="A1477" s="10">
        <v>36115</v>
      </c>
      <c r="B1477">
        <v>2.3050000000000002</v>
      </c>
    </row>
    <row r="1478" spans="1:2" x14ac:dyDescent="0.2">
      <c r="A1478" s="10">
        <v>36116</v>
      </c>
      <c r="B1478">
        <v>2.2789999999999999</v>
      </c>
    </row>
    <row r="1479" spans="1:2" x14ac:dyDescent="0.2">
      <c r="A1479" s="10">
        <v>36117</v>
      </c>
      <c r="B1479">
        <v>2.2040000000000002</v>
      </c>
    </row>
    <row r="1480" spans="1:2" x14ac:dyDescent="0.2">
      <c r="A1480" s="10">
        <v>36118</v>
      </c>
      <c r="B1480">
        <v>2.2130000000000001</v>
      </c>
    </row>
    <row r="1481" spans="1:2" x14ac:dyDescent="0.2">
      <c r="A1481" s="10">
        <v>36119</v>
      </c>
      <c r="B1481">
        <v>2.1629999999999998</v>
      </c>
    </row>
    <row r="1482" spans="1:2" x14ac:dyDescent="0.2">
      <c r="A1482" s="10">
        <v>36122</v>
      </c>
      <c r="B1482">
        <v>2.097</v>
      </c>
    </row>
    <row r="1483" spans="1:2" x14ac:dyDescent="0.2">
      <c r="A1483" s="10">
        <v>36123</v>
      </c>
      <c r="B1483">
        <v>2.149</v>
      </c>
    </row>
    <row r="1484" spans="1:2" x14ac:dyDescent="0.2">
      <c r="A1484" s="10">
        <v>36124</v>
      </c>
      <c r="B1484">
        <v>2.1960000000000002</v>
      </c>
    </row>
    <row r="1485" spans="1:2" x14ac:dyDescent="0.2">
      <c r="A1485" s="10">
        <v>36129</v>
      </c>
      <c r="B1485">
        <v>1.976</v>
      </c>
    </row>
    <row r="1486" spans="1:2" x14ac:dyDescent="0.2">
      <c r="A1486" s="10">
        <v>36130</v>
      </c>
      <c r="B1486">
        <v>1.958</v>
      </c>
    </row>
    <row r="1487" spans="1:2" x14ac:dyDescent="0.2">
      <c r="A1487" s="10">
        <v>36131</v>
      </c>
      <c r="B1487">
        <v>1.8859999999999999</v>
      </c>
    </row>
    <row r="1488" spans="1:2" x14ac:dyDescent="0.2">
      <c r="A1488" s="10">
        <v>36132</v>
      </c>
      <c r="B1488">
        <v>1.9590000000000001</v>
      </c>
    </row>
    <row r="1489" spans="1:2" x14ac:dyDescent="0.2">
      <c r="A1489" s="10">
        <v>36133</v>
      </c>
      <c r="B1489">
        <v>1.978</v>
      </c>
    </row>
    <row r="1490" spans="1:2" x14ac:dyDescent="0.2">
      <c r="A1490" s="10">
        <v>36136</v>
      </c>
      <c r="B1490">
        <v>2.101</v>
      </c>
    </row>
    <row r="1491" spans="1:2" x14ac:dyDescent="0.2">
      <c r="A1491" s="10">
        <v>36137</v>
      </c>
      <c r="B1491">
        <v>1.913</v>
      </c>
    </row>
    <row r="1492" spans="1:2" x14ac:dyDescent="0.2">
      <c r="A1492" s="10">
        <v>36138</v>
      </c>
      <c r="B1492">
        <v>1.847</v>
      </c>
    </row>
    <row r="1493" spans="1:2" x14ac:dyDescent="0.2">
      <c r="A1493" s="10">
        <v>36139</v>
      </c>
      <c r="B1493">
        <v>1.84</v>
      </c>
    </row>
    <row r="1494" spans="1:2" x14ac:dyDescent="0.2">
      <c r="A1494" s="10">
        <v>36140</v>
      </c>
      <c r="B1494">
        <v>1.8580000000000001</v>
      </c>
    </row>
    <row r="1495" spans="1:2" x14ac:dyDescent="0.2">
      <c r="A1495" s="10">
        <v>36143</v>
      </c>
      <c r="B1495">
        <v>1.952</v>
      </c>
    </row>
    <row r="1496" spans="1:2" x14ac:dyDescent="0.2">
      <c r="A1496" s="10">
        <v>36144</v>
      </c>
      <c r="B1496">
        <v>1.952</v>
      </c>
    </row>
    <row r="1497" spans="1:2" x14ac:dyDescent="0.2">
      <c r="A1497" s="10">
        <v>36145</v>
      </c>
      <c r="B1497">
        <v>1.99</v>
      </c>
    </row>
    <row r="1498" spans="1:2" x14ac:dyDescent="0.2">
      <c r="A1498" s="10">
        <v>36146</v>
      </c>
      <c r="B1498">
        <v>2.0640000000000001</v>
      </c>
    </row>
    <row r="1499" spans="1:2" x14ac:dyDescent="0.2">
      <c r="A1499" s="10">
        <v>36147</v>
      </c>
      <c r="B1499">
        <v>2.0739999999999998</v>
      </c>
    </row>
    <row r="1500" spans="1:2" x14ac:dyDescent="0.2">
      <c r="A1500" s="10">
        <v>36150</v>
      </c>
      <c r="B1500">
        <v>1.9470000000000001</v>
      </c>
    </row>
    <row r="1501" spans="1:2" x14ac:dyDescent="0.2">
      <c r="A1501" s="10">
        <v>36151</v>
      </c>
      <c r="B1501">
        <v>1.925</v>
      </c>
    </row>
    <row r="1502" spans="1:2" x14ac:dyDescent="0.2">
      <c r="A1502" s="10">
        <v>36152</v>
      </c>
      <c r="B1502">
        <v>1.9059999999999999</v>
      </c>
    </row>
    <row r="1503" spans="1:2" x14ac:dyDescent="0.2">
      <c r="A1503" s="10">
        <v>36153</v>
      </c>
      <c r="B1503">
        <v>1.881</v>
      </c>
    </row>
    <row r="1504" spans="1:2" x14ac:dyDescent="0.2">
      <c r="A1504" s="10">
        <v>36157</v>
      </c>
      <c r="B1504">
        <v>1.788</v>
      </c>
    </row>
    <row r="1505" spans="1:2" x14ac:dyDescent="0.2">
      <c r="A1505" s="10">
        <v>36158</v>
      </c>
      <c r="B1505">
        <v>1.7649999999999999</v>
      </c>
    </row>
    <row r="1506" spans="1:2" x14ac:dyDescent="0.2">
      <c r="A1506" s="10">
        <v>36159</v>
      </c>
      <c r="B1506">
        <v>1.8859999999999999</v>
      </c>
    </row>
    <row r="1507" spans="1:2" x14ac:dyDescent="0.2">
      <c r="A1507" s="10">
        <v>36160</v>
      </c>
      <c r="B1507">
        <v>1.9450000000000001</v>
      </c>
    </row>
    <row r="1508" spans="1:2" x14ac:dyDescent="0.2">
      <c r="A1508" s="10">
        <v>36164</v>
      </c>
      <c r="B1508">
        <v>2.0710000000000002</v>
      </c>
    </row>
    <row r="1509" spans="1:2" x14ac:dyDescent="0.2">
      <c r="A1509" s="10">
        <v>36165</v>
      </c>
      <c r="B1509">
        <v>1.9750000000000001</v>
      </c>
    </row>
    <row r="1510" spans="1:2" x14ac:dyDescent="0.2">
      <c r="A1510" s="10">
        <v>36166</v>
      </c>
      <c r="B1510">
        <v>1.931</v>
      </c>
    </row>
    <row r="1511" spans="1:2" x14ac:dyDescent="0.2">
      <c r="A1511" s="10">
        <v>36167</v>
      </c>
      <c r="B1511">
        <v>1.8360000000000001</v>
      </c>
    </row>
    <row r="1512" spans="1:2" x14ac:dyDescent="0.2">
      <c r="A1512" s="10">
        <v>36168</v>
      </c>
      <c r="B1512">
        <v>1.83</v>
      </c>
    </row>
    <row r="1513" spans="1:2" x14ac:dyDescent="0.2">
      <c r="A1513" s="10">
        <v>36171</v>
      </c>
      <c r="B1513">
        <v>1.7789999999999999</v>
      </c>
    </row>
    <row r="1514" spans="1:2" x14ac:dyDescent="0.2">
      <c r="A1514" s="10">
        <v>36172</v>
      </c>
      <c r="B1514">
        <v>1.821</v>
      </c>
    </row>
    <row r="1515" spans="1:2" x14ac:dyDescent="0.2">
      <c r="A1515" s="10">
        <v>36173</v>
      </c>
      <c r="B1515">
        <v>1.77</v>
      </c>
    </row>
    <row r="1516" spans="1:2" x14ac:dyDescent="0.2">
      <c r="A1516" s="10">
        <v>36174</v>
      </c>
      <c r="B1516">
        <v>1.8089999999999999</v>
      </c>
    </row>
    <row r="1517" spans="1:2" x14ac:dyDescent="0.2">
      <c r="A1517" s="10">
        <v>36175</v>
      </c>
      <c r="B1517">
        <v>1.796</v>
      </c>
    </row>
    <row r="1518" spans="1:2" x14ac:dyDescent="0.2">
      <c r="A1518" s="10">
        <v>36178</v>
      </c>
      <c r="B1518">
        <v>1.8049999999999999</v>
      </c>
    </row>
    <row r="1519" spans="1:2" x14ac:dyDescent="0.2">
      <c r="A1519" s="10">
        <v>36179</v>
      </c>
      <c r="B1519">
        <v>1.8169999999999999</v>
      </c>
    </row>
    <row r="1520" spans="1:2" x14ac:dyDescent="0.2">
      <c r="A1520" s="10">
        <v>36180</v>
      </c>
      <c r="B1520">
        <v>1.827</v>
      </c>
    </row>
    <row r="1521" spans="1:2" x14ac:dyDescent="0.2">
      <c r="A1521" s="10">
        <v>36181</v>
      </c>
      <c r="B1521">
        <v>1.8919999999999999</v>
      </c>
    </row>
    <row r="1522" spans="1:2" x14ac:dyDescent="0.2">
      <c r="A1522" s="10">
        <v>36182</v>
      </c>
      <c r="B1522">
        <v>1.778</v>
      </c>
    </row>
    <row r="1523" spans="1:2" x14ac:dyDescent="0.2">
      <c r="A1523" s="10">
        <v>36185</v>
      </c>
      <c r="B1523">
        <v>1.714</v>
      </c>
    </row>
    <row r="1524" spans="1:2" x14ac:dyDescent="0.2">
      <c r="A1524" s="10">
        <v>36186</v>
      </c>
      <c r="B1524">
        <v>1.714</v>
      </c>
    </row>
    <row r="1525" spans="1:2" x14ac:dyDescent="0.2">
      <c r="A1525" s="10">
        <v>36187</v>
      </c>
      <c r="B1525">
        <v>1.81</v>
      </c>
    </row>
    <row r="1526" spans="1:2" x14ac:dyDescent="0.2">
      <c r="A1526" s="10">
        <v>36188</v>
      </c>
      <c r="B1526">
        <v>1.86</v>
      </c>
    </row>
    <row r="1527" spans="1:2" x14ac:dyDescent="0.2">
      <c r="A1527" s="10">
        <v>36189</v>
      </c>
      <c r="B1527">
        <v>1.7769999999999999</v>
      </c>
    </row>
    <row r="1528" spans="1:2" x14ac:dyDescent="0.2">
      <c r="A1528" s="10">
        <v>36192</v>
      </c>
      <c r="B1528">
        <v>1.744</v>
      </c>
    </row>
    <row r="1529" spans="1:2" x14ac:dyDescent="0.2">
      <c r="A1529" s="10">
        <v>36193</v>
      </c>
      <c r="B1529">
        <v>1.8180000000000001</v>
      </c>
    </row>
    <row r="1530" spans="1:2" x14ac:dyDescent="0.2">
      <c r="A1530" s="10">
        <v>36194</v>
      </c>
      <c r="B1530">
        <v>1.7649999999999999</v>
      </c>
    </row>
    <row r="1531" spans="1:2" x14ac:dyDescent="0.2">
      <c r="A1531" s="10">
        <v>36195</v>
      </c>
      <c r="B1531">
        <v>1.829</v>
      </c>
    </row>
    <row r="1532" spans="1:2" x14ac:dyDescent="0.2">
      <c r="A1532" s="10">
        <v>36196</v>
      </c>
      <c r="B1532">
        <v>1.8</v>
      </c>
    </row>
    <row r="1533" spans="1:2" x14ac:dyDescent="0.2">
      <c r="A1533" s="10">
        <v>36199</v>
      </c>
      <c r="B1533">
        <v>1.8180000000000001</v>
      </c>
    </row>
    <row r="1534" spans="1:2" x14ac:dyDescent="0.2">
      <c r="A1534" s="10">
        <v>36200</v>
      </c>
      <c r="B1534">
        <v>1.8380000000000001</v>
      </c>
    </row>
    <row r="1535" spans="1:2" x14ac:dyDescent="0.2">
      <c r="A1535" s="10">
        <v>36201</v>
      </c>
      <c r="B1535">
        <v>1.7749999999999999</v>
      </c>
    </row>
    <row r="1536" spans="1:2" x14ac:dyDescent="0.2">
      <c r="A1536" s="10">
        <v>36202</v>
      </c>
      <c r="B1536">
        <v>1.837</v>
      </c>
    </row>
    <row r="1537" spans="1:2" x14ac:dyDescent="0.2">
      <c r="A1537" s="10">
        <v>36203</v>
      </c>
      <c r="B1537">
        <v>1.8069999999999999</v>
      </c>
    </row>
    <row r="1538" spans="1:2" x14ac:dyDescent="0.2">
      <c r="A1538" s="10">
        <v>36207</v>
      </c>
      <c r="B1538">
        <v>1.7949999999999999</v>
      </c>
    </row>
    <row r="1539" spans="1:2" x14ac:dyDescent="0.2">
      <c r="A1539" s="10">
        <v>36208</v>
      </c>
      <c r="B1539">
        <v>1.776</v>
      </c>
    </row>
    <row r="1540" spans="1:2" x14ac:dyDescent="0.2">
      <c r="A1540" s="10">
        <v>36209</v>
      </c>
      <c r="B1540">
        <v>1.746</v>
      </c>
    </row>
    <row r="1541" spans="1:2" x14ac:dyDescent="0.2">
      <c r="A1541" s="10">
        <v>36210</v>
      </c>
      <c r="B1541">
        <v>1.7450000000000001</v>
      </c>
    </row>
    <row r="1542" spans="1:2" x14ac:dyDescent="0.2">
      <c r="A1542" s="10">
        <v>36213</v>
      </c>
      <c r="B1542">
        <v>1.704</v>
      </c>
    </row>
    <row r="1543" spans="1:2" x14ac:dyDescent="0.2">
      <c r="A1543" s="10">
        <v>36214</v>
      </c>
      <c r="B1543">
        <v>1.71</v>
      </c>
    </row>
    <row r="1544" spans="1:2" x14ac:dyDescent="0.2">
      <c r="A1544" s="10">
        <v>36215</v>
      </c>
      <c r="B1544">
        <v>1.6659999999999999</v>
      </c>
    </row>
    <row r="1545" spans="1:2" x14ac:dyDescent="0.2">
      <c r="A1545" s="10">
        <v>36216</v>
      </c>
      <c r="B1545">
        <v>1.659</v>
      </c>
    </row>
    <row r="1546" spans="1:2" x14ac:dyDescent="0.2">
      <c r="A1546" s="10">
        <v>36217</v>
      </c>
      <c r="B1546">
        <v>1.6279999999999999</v>
      </c>
    </row>
    <row r="1547" spans="1:2" x14ac:dyDescent="0.2">
      <c r="A1547" s="10">
        <v>36220</v>
      </c>
      <c r="B1547">
        <v>1.7010000000000001</v>
      </c>
    </row>
    <row r="1548" spans="1:2" x14ac:dyDescent="0.2">
      <c r="A1548" s="10">
        <v>36221</v>
      </c>
      <c r="B1548">
        <v>1.696</v>
      </c>
    </row>
    <row r="1549" spans="1:2" x14ac:dyDescent="0.2">
      <c r="A1549" s="10">
        <v>36222</v>
      </c>
      <c r="B1549">
        <v>1.7230000000000001</v>
      </c>
    </row>
    <row r="1550" spans="1:2" x14ac:dyDescent="0.2">
      <c r="A1550" s="10">
        <v>36223</v>
      </c>
      <c r="B1550">
        <v>1.762</v>
      </c>
    </row>
    <row r="1551" spans="1:2" x14ac:dyDescent="0.2">
      <c r="A1551" s="10">
        <v>36224</v>
      </c>
      <c r="B1551">
        <v>1.853</v>
      </c>
    </row>
    <row r="1552" spans="1:2" x14ac:dyDescent="0.2">
      <c r="A1552" s="10">
        <v>36227</v>
      </c>
      <c r="B1552">
        <v>1.859</v>
      </c>
    </row>
    <row r="1553" spans="1:2" x14ac:dyDescent="0.2">
      <c r="A1553" s="10">
        <v>36228</v>
      </c>
      <c r="B1553">
        <v>1.9279999999999999</v>
      </c>
    </row>
    <row r="1554" spans="1:2" x14ac:dyDescent="0.2">
      <c r="A1554" s="10">
        <v>36229</v>
      </c>
      <c r="B1554">
        <v>1.9410000000000001</v>
      </c>
    </row>
    <row r="1555" spans="1:2" x14ac:dyDescent="0.2">
      <c r="A1555" s="10">
        <v>36230</v>
      </c>
      <c r="B1555">
        <v>1.82</v>
      </c>
    </row>
    <row r="1556" spans="1:2" x14ac:dyDescent="0.2">
      <c r="A1556" s="10">
        <v>36231</v>
      </c>
      <c r="B1556">
        <v>1.7589999999999999</v>
      </c>
    </row>
    <row r="1557" spans="1:2" x14ac:dyDescent="0.2">
      <c r="A1557" s="10">
        <v>36234</v>
      </c>
      <c r="B1557">
        <v>1.7170000000000001</v>
      </c>
    </row>
    <row r="1558" spans="1:2" x14ac:dyDescent="0.2">
      <c r="A1558" s="10">
        <v>36235</v>
      </c>
      <c r="B1558">
        <v>1.7170000000000001</v>
      </c>
    </row>
    <row r="1559" spans="1:2" x14ac:dyDescent="0.2">
      <c r="A1559" s="10">
        <v>36236</v>
      </c>
      <c r="B1559">
        <v>1.748</v>
      </c>
    </row>
    <row r="1560" spans="1:2" x14ac:dyDescent="0.2">
      <c r="A1560" s="10">
        <v>36237</v>
      </c>
      <c r="B1560">
        <v>1.6870000000000001</v>
      </c>
    </row>
    <row r="1561" spans="1:2" x14ac:dyDescent="0.2">
      <c r="A1561" s="10">
        <v>36238</v>
      </c>
      <c r="B1561">
        <v>1.6990000000000001</v>
      </c>
    </row>
    <row r="1562" spans="1:2" x14ac:dyDescent="0.2">
      <c r="A1562" s="10">
        <v>36241</v>
      </c>
      <c r="B1562">
        <v>1.7689999999999999</v>
      </c>
    </row>
    <row r="1563" spans="1:2" x14ac:dyDescent="0.2">
      <c r="A1563" s="10">
        <v>36242</v>
      </c>
      <c r="B1563">
        <v>1.754</v>
      </c>
    </row>
    <row r="1564" spans="1:2" x14ac:dyDescent="0.2">
      <c r="A1564" s="10">
        <v>36243</v>
      </c>
      <c r="B1564">
        <v>1.7589999999999999</v>
      </c>
    </row>
    <row r="1565" spans="1:2" x14ac:dyDescent="0.2">
      <c r="A1565" s="10">
        <v>36244</v>
      </c>
      <c r="B1565">
        <v>1.835</v>
      </c>
    </row>
    <row r="1566" spans="1:2" x14ac:dyDescent="0.2">
      <c r="A1566" s="10">
        <v>36245</v>
      </c>
      <c r="B1566">
        <v>1.8540000000000001</v>
      </c>
    </row>
    <row r="1567" spans="1:2" x14ac:dyDescent="0.2">
      <c r="A1567" s="10">
        <v>36248</v>
      </c>
      <c r="B1567">
        <v>1.8520000000000001</v>
      </c>
    </row>
    <row r="1568" spans="1:2" x14ac:dyDescent="0.2">
      <c r="A1568" s="10">
        <v>36249</v>
      </c>
      <c r="B1568">
        <v>1.978</v>
      </c>
    </row>
    <row r="1569" spans="1:2" x14ac:dyDescent="0.2">
      <c r="A1569" s="10">
        <v>36250</v>
      </c>
      <c r="B1569">
        <v>2.0129999999999999</v>
      </c>
    </row>
    <row r="1570" spans="1:2" x14ac:dyDescent="0.2">
      <c r="A1570" s="10">
        <v>36251</v>
      </c>
      <c r="B1570">
        <v>2.0379999999999998</v>
      </c>
    </row>
    <row r="1571" spans="1:2" x14ac:dyDescent="0.2">
      <c r="A1571" s="10">
        <v>36255</v>
      </c>
      <c r="B1571">
        <v>2.0299999999999998</v>
      </c>
    </row>
    <row r="1572" spans="1:2" x14ac:dyDescent="0.2">
      <c r="A1572" s="10">
        <v>36256</v>
      </c>
      <c r="B1572">
        <v>2.0129999999999999</v>
      </c>
    </row>
    <row r="1573" spans="1:2" x14ac:dyDescent="0.2">
      <c r="A1573" s="10">
        <v>36257</v>
      </c>
      <c r="B1573">
        <v>2.024</v>
      </c>
    </row>
    <row r="1574" spans="1:2" x14ac:dyDescent="0.2">
      <c r="A1574" s="10">
        <v>36258</v>
      </c>
      <c r="B1574">
        <v>2.069</v>
      </c>
    </row>
    <row r="1575" spans="1:2" x14ac:dyDescent="0.2">
      <c r="A1575" s="10">
        <v>36259</v>
      </c>
      <c r="B1575">
        <v>2.0960000000000001</v>
      </c>
    </row>
    <row r="1576" spans="1:2" x14ac:dyDescent="0.2">
      <c r="A1576" s="10">
        <v>36262</v>
      </c>
      <c r="B1576">
        <v>2.1280000000000001</v>
      </c>
    </row>
    <row r="1577" spans="1:2" x14ac:dyDescent="0.2">
      <c r="A1577" s="10">
        <v>36263</v>
      </c>
      <c r="B1577">
        <v>2.1360000000000001</v>
      </c>
    </row>
    <row r="1578" spans="1:2" x14ac:dyDescent="0.2">
      <c r="A1578" s="10">
        <v>36264</v>
      </c>
      <c r="B1578">
        <v>2.0960000000000001</v>
      </c>
    </row>
    <row r="1579" spans="1:2" x14ac:dyDescent="0.2">
      <c r="A1579" s="10">
        <v>36265</v>
      </c>
      <c r="B1579">
        <v>2.137</v>
      </c>
    </row>
    <row r="1580" spans="1:2" x14ac:dyDescent="0.2">
      <c r="A1580" s="10">
        <v>36266</v>
      </c>
      <c r="B1580">
        <v>2.1240000000000001</v>
      </c>
    </row>
    <row r="1581" spans="1:2" x14ac:dyDescent="0.2">
      <c r="A1581" s="10">
        <v>36269</v>
      </c>
      <c r="B1581">
        <v>2.169</v>
      </c>
    </row>
    <row r="1582" spans="1:2" x14ac:dyDescent="0.2">
      <c r="A1582" s="10">
        <v>36270</v>
      </c>
      <c r="B1582">
        <v>2.1440000000000001</v>
      </c>
    </row>
    <row r="1583" spans="1:2" x14ac:dyDescent="0.2">
      <c r="A1583" s="10">
        <v>36271</v>
      </c>
      <c r="B1583">
        <v>2.1739999999999999</v>
      </c>
    </row>
    <row r="1584" spans="1:2" x14ac:dyDescent="0.2">
      <c r="A1584" s="10">
        <v>36272</v>
      </c>
      <c r="B1584">
        <v>2.2250000000000001</v>
      </c>
    </row>
    <row r="1585" spans="1:2" x14ac:dyDescent="0.2">
      <c r="A1585" s="10">
        <v>36273</v>
      </c>
      <c r="B1585">
        <v>2.226</v>
      </c>
    </row>
    <row r="1586" spans="1:2" x14ac:dyDescent="0.2">
      <c r="A1586" s="10">
        <v>36276</v>
      </c>
      <c r="B1586">
        <v>2.2989999999999999</v>
      </c>
    </row>
    <row r="1587" spans="1:2" x14ac:dyDescent="0.2">
      <c r="A1587" s="10">
        <v>36277</v>
      </c>
      <c r="B1587">
        <v>2.331</v>
      </c>
    </row>
    <row r="1588" spans="1:2" x14ac:dyDescent="0.2">
      <c r="A1588" s="10">
        <v>36278</v>
      </c>
      <c r="B1588">
        <v>2.3479999999999999</v>
      </c>
    </row>
    <row r="1589" spans="1:2" x14ac:dyDescent="0.2">
      <c r="A1589" s="10">
        <v>36279</v>
      </c>
      <c r="B1589">
        <v>2.339</v>
      </c>
    </row>
    <row r="1590" spans="1:2" x14ac:dyDescent="0.2">
      <c r="A1590" s="10">
        <v>36280</v>
      </c>
      <c r="B1590">
        <v>2.2530000000000001</v>
      </c>
    </row>
    <row r="1591" spans="1:2" x14ac:dyDescent="0.2">
      <c r="A1591" s="10">
        <v>36283</v>
      </c>
      <c r="B1591">
        <v>2.3109999999999999</v>
      </c>
    </row>
    <row r="1592" spans="1:2" x14ac:dyDescent="0.2">
      <c r="A1592" s="10">
        <v>36284</v>
      </c>
      <c r="B1592">
        <v>2.359</v>
      </c>
    </row>
    <row r="1593" spans="1:2" x14ac:dyDescent="0.2">
      <c r="A1593" s="10">
        <v>36285</v>
      </c>
      <c r="B1593">
        <v>2.359</v>
      </c>
    </row>
    <row r="1594" spans="1:2" x14ac:dyDescent="0.2">
      <c r="A1594" s="10">
        <v>36286</v>
      </c>
      <c r="B1594">
        <v>2.2949999999999999</v>
      </c>
    </row>
    <row r="1595" spans="1:2" x14ac:dyDescent="0.2">
      <c r="A1595" s="10">
        <v>36287</v>
      </c>
      <c r="B1595">
        <v>2.2730000000000001</v>
      </c>
    </row>
    <row r="1596" spans="1:2" x14ac:dyDescent="0.2">
      <c r="A1596" s="10">
        <v>36290</v>
      </c>
      <c r="B1596">
        <v>2.302</v>
      </c>
    </row>
    <row r="1597" spans="1:2" x14ac:dyDescent="0.2">
      <c r="A1597" s="10">
        <v>36291</v>
      </c>
      <c r="B1597">
        <v>2.2360000000000002</v>
      </c>
    </row>
    <row r="1598" spans="1:2" x14ac:dyDescent="0.2">
      <c r="A1598" s="10">
        <v>36292</v>
      </c>
      <c r="B1598">
        <v>2.1909999999999998</v>
      </c>
    </row>
    <row r="1599" spans="1:2" x14ac:dyDescent="0.2">
      <c r="A1599" s="10">
        <v>36293</v>
      </c>
      <c r="B1599">
        <v>2.282</v>
      </c>
    </row>
    <row r="1600" spans="1:2" x14ac:dyDescent="0.2">
      <c r="A1600" s="10">
        <v>36294</v>
      </c>
      <c r="B1600">
        <v>2.2879999999999998</v>
      </c>
    </row>
    <row r="1601" spans="1:2" x14ac:dyDescent="0.2">
      <c r="A1601" s="10">
        <v>36297</v>
      </c>
      <c r="B1601">
        <v>2.343</v>
      </c>
    </row>
    <row r="1602" spans="1:2" x14ac:dyDescent="0.2">
      <c r="A1602" s="10">
        <v>36298</v>
      </c>
      <c r="B1602">
        <v>2.262</v>
      </c>
    </row>
    <row r="1603" spans="1:2" x14ac:dyDescent="0.2">
      <c r="A1603" s="10">
        <v>36299</v>
      </c>
      <c r="B1603">
        <v>2.254</v>
      </c>
    </row>
    <row r="1604" spans="1:2" x14ac:dyDescent="0.2">
      <c r="A1604" s="10">
        <v>36300</v>
      </c>
      <c r="B1604">
        <v>2.218</v>
      </c>
    </row>
    <row r="1605" spans="1:2" x14ac:dyDescent="0.2">
      <c r="A1605" s="10">
        <v>36301</v>
      </c>
      <c r="B1605">
        <v>2.2250000000000001</v>
      </c>
    </row>
    <row r="1606" spans="1:2" x14ac:dyDescent="0.2">
      <c r="A1606" s="10">
        <v>36304</v>
      </c>
      <c r="B1606">
        <v>2.1760000000000002</v>
      </c>
    </row>
    <row r="1607" spans="1:2" x14ac:dyDescent="0.2">
      <c r="A1607" s="10">
        <v>36305</v>
      </c>
      <c r="B1607">
        <v>2.2000000000000002</v>
      </c>
    </row>
    <row r="1608" spans="1:2" x14ac:dyDescent="0.2">
      <c r="A1608" s="10">
        <v>36306</v>
      </c>
      <c r="B1608">
        <v>2.226</v>
      </c>
    </row>
    <row r="1609" spans="1:2" x14ac:dyDescent="0.2">
      <c r="A1609" s="10">
        <v>36307</v>
      </c>
      <c r="B1609">
        <v>2.282</v>
      </c>
    </row>
    <row r="1610" spans="1:2" x14ac:dyDescent="0.2">
      <c r="A1610" s="10">
        <v>36308</v>
      </c>
      <c r="B1610">
        <v>2.3580000000000001</v>
      </c>
    </row>
    <row r="1611" spans="1:2" x14ac:dyDescent="0.2">
      <c r="A1611" s="10">
        <v>36312</v>
      </c>
      <c r="B1611">
        <v>2.343</v>
      </c>
    </row>
    <row r="1612" spans="1:2" x14ac:dyDescent="0.2">
      <c r="A1612" s="10">
        <v>36313</v>
      </c>
      <c r="B1612">
        <v>2.407</v>
      </c>
    </row>
    <row r="1613" spans="1:2" x14ac:dyDescent="0.2">
      <c r="A1613" s="10">
        <v>36314</v>
      </c>
      <c r="B1613">
        <v>2.3969999999999998</v>
      </c>
    </row>
    <row r="1614" spans="1:2" x14ac:dyDescent="0.2">
      <c r="A1614" s="10">
        <v>36315</v>
      </c>
      <c r="B1614">
        <v>2.4369999999999998</v>
      </c>
    </row>
    <row r="1615" spans="1:2" x14ac:dyDescent="0.2">
      <c r="A1615" s="10">
        <v>36318</v>
      </c>
      <c r="B1615">
        <v>2.4420000000000002</v>
      </c>
    </row>
    <row r="1616" spans="1:2" x14ac:dyDescent="0.2">
      <c r="A1616" s="10">
        <v>36319</v>
      </c>
      <c r="B1616">
        <v>2.3929999999999998</v>
      </c>
    </row>
    <row r="1617" spans="1:2" x14ac:dyDescent="0.2">
      <c r="A1617" s="10">
        <v>36320</v>
      </c>
      <c r="B1617">
        <v>2.46</v>
      </c>
    </row>
    <row r="1618" spans="1:2" x14ac:dyDescent="0.2">
      <c r="A1618" s="10">
        <v>36321</v>
      </c>
      <c r="B1618">
        <v>2.355</v>
      </c>
    </row>
    <row r="1619" spans="1:2" x14ac:dyDescent="0.2">
      <c r="A1619" s="10">
        <v>36322</v>
      </c>
      <c r="B1619">
        <v>2.3780000000000001</v>
      </c>
    </row>
    <row r="1620" spans="1:2" x14ac:dyDescent="0.2">
      <c r="A1620" s="10">
        <v>36325</v>
      </c>
      <c r="B1620">
        <v>2.3719999999999999</v>
      </c>
    </row>
    <row r="1621" spans="1:2" x14ac:dyDescent="0.2">
      <c r="A1621" s="10">
        <v>36326</v>
      </c>
      <c r="B1621">
        <v>2.367</v>
      </c>
    </row>
    <row r="1622" spans="1:2" x14ac:dyDescent="0.2">
      <c r="A1622" s="10">
        <v>36327</v>
      </c>
      <c r="B1622">
        <v>2.327</v>
      </c>
    </row>
    <row r="1623" spans="1:2" x14ac:dyDescent="0.2">
      <c r="A1623" s="10">
        <v>36328</v>
      </c>
      <c r="B1623">
        <v>2.2850000000000001</v>
      </c>
    </row>
    <row r="1624" spans="1:2" x14ac:dyDescent="0.2">
      <c r="A1624" s="10">
        <v>36329</v>
      </c>
      <c r="B1624">
        <v>2.3079999999999998</v>
      </c>
    </row>
    <row r="1625" spans="1:2" x14ac:dyDescent="0.2">
      <c r="A1625" s="10">
        <v>36332</v>
      </c>
      <c r="B1625">
        <v>2.2370000000000001</v>
      </c>
    </row>
    <row r="1626" spans="1:2" x14ac:dyDescent="0.2">
      <c r="A1626" s="10">
        <v>36333</v>
      </c>
      <c r="B1626">
        <v>2.238</v>
      </c>
    </row>
    <row r="1627" spans="1:2" x14ac:dyDescent="0.2">
      <c r="A1627" s="10">
        <v>36334</v>
      </c>
      <c r="B1627">
        <v>2.2639999999999998</v>
      </c>
    </row>
    <row r="1628" spans="1:2" x14ac:dyDescent="0.2">
      <c r="A1628" s="10">
        <v>36335</v>
      </c>
      <c r="B1628">
        <v>2.2949999999999999</v>
      </c>
    </row>
    <row r="1629" spans="1:2" x14ac:dyDescent="0.2">
      <c r="A1629" s="10">
        <v>36336</v>
      </c>
      <c r="B1629">
        <v>2.258</v>
      </c>
    </row>
    <row r="1630" spans="1:2" x14ac:dyDescent="0.2">
      <c r="A1630" s="10">
        <v>36339</v>
      </c>
      <c r="B1630">
        <v>2.262</v>
      </c>
    </row>
    <row r="1631" spans="1:2" x14ac:dyDescent="0.2">
      <c r="A1631" s="10">
        <v>36340</v>
      </c>
      <c r="B1631">
        <v>2.4</v>
      </c>
    </row>
    <row r="1632" spans="1:2" x14ac:dyDescent="0.2">
      <c r="A1632" s="10">
        <v>36341</v>
      </c>
      <c r="B1632">
        <v>2.3940000000000001</v>
      </c>
    </row>
    <row r="1633" spans="1:2" x14ac:dyDescent="0.2">
      <c r="A1633" s="10">
        <v>36342</v>
      </c>
      <c r="B1633">
        <v>2.3090000000000002</v>
      </c>
    </row>
    <row r="1634" spans="1:2" x14ac:dyDescent="0.2">
      <c r="A1634" s="10">
        <v>36343</v>
      </c>
      <c r="B1634">
        <v>2.2869999999999999</v>
      </c>
    </row>
    <row r="1635" spans="1:2" x14ac:dyDescent="0.2">
      <c r="A1635" s="10">
        <v>36347</v>
      </c>
      <c r="B1635">
        <v>2.1909999999999998</v>
      </c>
    </row>
    <row r="1636" spans="1:2" x14ac:dyDescent="0.2">
      <c r="A1636" s="10">
        <v>36348</v>
      </c>
      <c r="B1636">
        <v>2.141</v>
      </c>
    </row>
    <row r="1637" spans="1:2" x14ac:dyDescent="0.2">
      <c r="A1637" s="10">
        <v>36349</v>
      </c>
      <c r="B1637">
        <v>2.1619999999999999</v>
      </c>
    </row>
    <row r="1638" spans="1:2" x14ac:dyDescent="0.2">
      <c r="A1638" s="10">
        <v>36350</v>
      </c>
      <c r="B1638">
        <v>2.1629999999999998</v>
      </c>
    </row>
    <row r="1639" spans="1:2" x14ac:dyDescent="0.2">
      <c r="A1639" s="10">
        <v>36353</v>
      </c>
      <c r="B1639">
        <v>2.1440000000000001</v>
      </c>
    </row>
    <row r="1640" spans="1:2" x14ac:dyDescent="0.2">
      <c r="A1640" s="10">
        <v>36354</v>
      </c>
      <c r="B1640">
        <v>2.1760000000000002</v>
      </c>
    </row>
    <row r="1641" spans="1:2" x14ac:dyDescent="0.2">
      <c r="A1641" s="10">
        <v>36355</v>
      </c>
      <c r="B1641">
        <v>2.1459999999999999</v>
      </c>
    </row>
    <row r="1642" spans="1:2" x14ac:dyDescent="0.2">
      <c r="A1642" s="10">
        <v>36356</v>
      </c>
      <c r="B1642">
        <v>2.1789999999999998</v>
      </c>
    </row>
    <row r="1643" spans="1:2" x14ac:dyDescent="0.2">
      <c r="A1643" s="10">
        <v>36357</v>
      </c>
      <c r="B1643">
        <v>2.1869999999999998</v>
      </c>
    </row>
    <row r="1644" spans="1:2" x14ac:dyDescent="0.2">
      <c r="A1644" s="10">
        <v>36360</v>
      </c>
      <c r="B1644">
        <v>2.2069999999999999</v>
      </c>
    </row>
    <row r="1645" spans="1:2" x14ac:dyDescent="0.2">
      <c r="A1645" s="10">
        <v>36361</v>
      </c>
      <c r="B1645">
        <v>2.198</v>
      </c>
    </row>
    <row r="1646" spans="1:2" x14ac:dyDescent="0.2">
      <c r="A1646" s="10">
        <v>36362</v>
      </c>
      <c r="B1646">
        <v>2.2530000000000001</v>
      </c>
    </row>
    <row r="1647" spans="1:2" x14ac:dyDescent="0.2">
      <c r="A1647" s="10">
        <v>36363</v>
      </c>
      <c r="B1647">
        <v>2.395</v>
      </c>
    </row>
    <row r="1648" spans="1:2" x14ac:dyDescent="0.2">
      <c r="A1648" s="10">
        <v>36364</v>
      </c>
      <c r="B1648">
        <v>2.528</v>
      </c>
    </row>
    <row r="1649" spans="1:2" x14ac:dyDescent="0.2">
      <c r="A1649" s="10">
        <v>36367</v>
      </c>
      <c r="B1649">
        <v>2.5419999999999998</v>
      </c>
    </row>
    <row r="1650" spans="1:2" x14ac:dyDescent="0.2">
      <c r="A1650" s="10">
        <v>36368</v>
      </c>
      <c r="B1650">
        <v>2.5739999999999998</v>
      </c>
    </row>
    <row r="1651" spans="1:2" x14ac:dyDescent="0.2">
      <c r="A1651" s="10">
        <v>36369</v>
      </c>
      <c r="B1651">
        <v>2.601</v>
      </c>
    </row>
    <row r="1652" spans="1:2" x14ac:dyDescent="0.2">
      <c r="A1652" s="10">
        <v>36370</v>
      </c>
      <c r="B1652">
        <v>2.569</v>
      </c>
    </row>
    <row r="1653" spans="1:2" x14ac:dyDescent="0.2">
      <c r="A1653" s="10">
        <v>36371</v>
      </c>
      <c r="B1653">
        <v>2.5430000000000001</v>
      </c>
    </row>
    <row r="1654" spans="1:2" x14ac:dyDescent="0.2">
      <c r="A1654" s="10">
        <v>36374</v>
      </c>
      <c r="B1654">
        <v>2.5750000000000002</v>
      </c>
    </row>
    <row r="1655" spans="1:2" x14ac:dyDescent="0.2">
      <c r="A1655" s="10">
        <v>36375</v>
      </c>
      <c r="B1655">
        <v>2.5979999999999999</v>
      </c>
    </row>
    <row r="1656" spans="1:2" x14ac:dyDescent="0.2">
      <c r="A1656" s="10">
        <v>36376</v>
      </c>
      <c r="B1656">
        <v>2.6419999999999999</v>
      </c>
    </row>
    <row r="1657" spans="1:2" x14ac:dyDescent="0.2">
      <c r="A1657" s="10">
        <v>36377</v>
      </c>
      <c r="B1657">
        <v>2.6469999999999998</v>
      </c>
    </row>
    <row r="1658" spans="1:2" x14ac:dyDescent="0.2">
      <c r="A1658" s="10">
        <v>36378</v>
      </c>
      <c r="B1658">
        <v>2.698</v>
      </c>
    </row>
    <row r="1659" spans="1:2" x14ac:dyDescent="0.2">
      <c r="A1659" s="10">
        <v>36381</v>
      </c>
      <c r="B1659">
        <v>2.7210000000000001</v>
      </c>
    </row>
    <row r="1660" spans="1:2" x14ac:dyDescent="0.2">
      <c r="A1660" s="10">
        <v>36382</v>
      </c>
      <c r="B1660">
        <v>2.7480000000000002</v>
      </c>
    </row>
    <row r="1661" spans="1:2" x14ac:dyDescent="0.2">
      <c r="A1661" s="10">
        <v>36383</v>
      </c>
      <c r="B1661">
        <v>2.7040000000000002</v>
      </c>
    </row>
    <row r="1662" spans="1:2" x14ac:dyDescent="0.2">
      <c r="A1662" s="10">
        <v>36384</v>
      </c>
      <c r="B1662">
        <v>2.7229999999999999</v>
      </c>
    </row>
    <row r="1663" spans="1:2" x14ac:dyDescent="0.2">
      <c r="A1663" s="10">
        <v>36385</v>
      </c>
      <c r="B1663">
        <v>2.7450000000000001</v>
      </c>
    </row>
    <row r="1664" spans="1:2" x14ac:dyDescent="0.2">
      <c r="A1664" s="10">
        <v>36388</v>
      </c>
      <c r="B1664">
        <v>2.7</v>
      </c>
    </row>
    <row r="1665" spans="1:2" x14ac:dyDescent="0.2">
      <c r="A1665" s="10">
        <v>36389</v>
      </c>
      <c r="B1665">
        <v>2.7080000000000002</v>
      </c>
    </row>
    <row r="1666" spans="1:2" x14ac:dyDescent="0.2">
      <c r="A1666" s="10">
        <v>36390</v>
      </c>
      <c r="B1666">
        <v>2.7919999999999998</v>
      </c>
    </row>
    <row r="1667" spans="1:2" x14ac:dyDescent="0.2">
      <c r="A1667" s="10">
        <v>36391</v>
      </c>
      <c r="B1667">
        <v>2.8980000000000001</v>
      </c>
    </row>
    <row r="1668" spans="1:2" x14ac:dyDescent="0.2">
      <c r="A1668" s="10">
        <v>36392</v>
      </c>
      <c r="B1668">
        <v>2.9380000000000002</v>
      </c>
    </row>
    <row r="1669" spans="1:2" x14ac:dyDescent="0.2">
      <c r="A1669" s="10">
        <v>36395</v>
      </c>
      <c r="B1669">
        <v>3.0640000000000001</v>
      </c>
    </row>
    <row r="1670" spans="1:2" x14ac:dyDescent="0.2">
      <c r="A1670" s="10">
        <v>36396</v>
      </c>
      <c r="B1670">
        <v>3.0590000000000002</v>
      </c>
    </row>
    <row r="1671" spans="1:2" x14ac:dyDescent="0.2">
      <c r="A1671" s="10">
        <v>36397</v>
      </c>
      <c r="B1671">
        <v>3.03</v>
      </c>
    </row>
    <row r="1672" spans="1:2" x14ac:dyDescent="0.2">
      <c r="A1672" s="10">
        <v>36398</v>
      </c>
      <c r="B1672">
        <v>2.948</v>
      </c>
    </row>
    <row r="1673" spans="1:2" x14ac:dyDescent="0.2">
      <c r="A1673" s="10">
        <v>36399</v>
      </c>
      <c r="B1673">
        <v>2.9119999999999999</v>
      </c>
    </row>
    <row r="1674" spans="1:2" x14ac:dyDescent="0.2">
      <c r="A1674" s="10">
        <v>36402</v>
      </c>
      <c r="B1674">
        <v>2.9689999999999999</v>
      </c>
    </row>
    <row r="1675" spans="1:2" x14ac:dyDescent="0.2">
      <c r="A1675" s="10">
        <v>36403</v>
      </c>
      <c r="B1675">
        <v>2.8250000000000002</v>
      </c>
    </row>
    <row r="1676" spans="1:2" x14ac:dyDescent="0.2">
      <c r="A1676" s="10">
        <v>36404</v>
      </c>
      <c r="B1676">
        <v>2.7370000000000001</v>
      </c>
    </row>
    <row r="1677" spans="1:2" x14ac:dyDescent="0.2">
      <c r="A1677" s="10">
        <v>36405</v>
      </c>
      <c r="B1677">
        <v>2.4710000000000001</v>
      </c>
    </row>
    <row r="1678" spans="1:2" x14ac:dyDescent="0.2">
      <c r="A1678" s="10">
        <v>36406</v>
      </c>
      <c r="B1678">
        <v>2.5609999999999999</v>
      </c>
    </row>
    <row r="1679" spans="1:2" x14ac:dyDescent="0.2">
      <c r="A1679" s="10">
        <v>36410</v>
      </c>
      <c r="B1679">
        <v>2.677</v>
      </c>
    </row>
    <row r="1680" spans="1:2" x14ac:dyDescent="0.2">
      <c r="A1680" s="10">
        <v>36411</v>
      </c>
      <c r="B1680">
        <v>2.6120000000000001</v>
      </c>
    </row>
    <row r="1681" spans="1:2" x14ac:dyDescent="0.2">
      <c r="A1681" s="10">
        <v>36412</v>
      </c>
      <c r="B1681">
        <v>2.851</v>
      </c>
    </row>
    <row r="1682" spans="1:2" x14ac:dyDescent="0.2">
      <c r="A1682" s="10">
        <v>36413</v>
      </c>
      <c r="B1682">
        <v>2.8010000000000002</v>
      </c>
    </row>
    <row r="1683" spans="1:2" x14ac:dyDescent="0.2">
      <c r="A1683" s="10">
        <v>36416</v>
      </c>
      <c r="B1683">
        <v>2.7810000000000001</v>
      </c>
    </row>
    <row r="1684" spans="1:2" x14ac:dyDescent="0.2">
      <c r="A1684" s="10">
        <v>36417</v>
      </c>
      <c r="B1684">
        <v>2.6360000000000001</v>
      </c>
    </row>
    <row r="1685" spans="1:2" x14ac:dyDescent="0.2">
      <c r="A1685" s="10">
        <v>36418</v>
      </c>
      <c r="B1685">
        <v>2.6280000000000001</v>
      </c>
    </row>
    <row r="1686" spans="1:2" x14ac:dyDescent="0.2">
      <c r="A1686" s="10">
        <v>36419</v>
      </c>
      <c r="B1686">
        <v>2.5459999999999998</v>
      </c>
    </row>
    <row r="1687" spans="1:2" x14ac:dyDescent="0.2">
      <c r="A1687" s="10">
        <v>36420</v>
      </c>
      <c r="B1687">
        <v>2.6080000000000001</v>
      </c>
    </row>
    <row r="1688" spans="1:2" x14ac:dyDescent="0.2">
      <c r="A1688" s="10">
        <v>36423</v>
      </c>
      <c r="B1688">
        <v>2.5190000000000001</v>
      </c>
    </row>
    <row r="1689" spans="1:2" x14ac:dyDescent="0.2">
      <c r="A1689" s="10">
        <v>36424</v>
      </c>
      <c r="B1689">
        <v>2.427</v>
      </c>
    </row>
    <row r="1690" spans="1:2" x14ac:dyDescent="0.2">
      <c r="A1690" s="10">
        <v>36425</v>
      </c>
      <c r="B1690">
        <v>2.4260000000000002</v>
      </c>
    </row>
    <row r="1691" spans="1:2" x14ac:dyDescent="0.2">
      <c r="A1691" s="10">
        <v>36426</v>
      </c>
      <c r="B1691">
        <v>2.6970000000000001</v>
      </c>
    </row>
    <row r="1692" spans="1:2" x14ac:dyDescent="0.2">
      <c r="A1692" s="10">
        <v>36427</v>
      </c>
      <c r="B1692">
        <v>2.63</v>
      </c>
    </row>
    <row r="1693" spans="1:2" x14ac:dyDescent="0.2">
      <c r="A1693" s="10">
        <v>36430</v>
      </c>
      <c r="B1693">
        <v>2.6320000000000001</v>
      </c>
    </row>
    <row r="1694" spans="1:2" x14ac:dyDescent="0.2">
      <c r="A1694" s="10">
        <v>36431</v>
      </c>
      <c r="B1694">
        <v>2.56</v>
      </c>
    </row>
    <row r="1695" spans="1:2" x14ac:dyDescent="0.2">
      <c r="A1695" s="10">
        <v>36432</v>
      </c>
      <c r="B1695">
        <v>2.8239999999999998</v>
      </c>
    </row>
    <row r="1696" spans="1:2" x14ac:dyDescent="0.2">
      <c r="A1696" s="10">
        <v>36433</v>
      </c>
      <c r="B1696">
        <v>2.7440000000000002</v>
      </c>
    </row>
    <row r="1697" spans="1:2" x14ac:dyDescent="0.2">
      <c r="A1697" s="10">
        <v>36434</v>
      </c>
      <c r="B1697">
        <v>2.7930000000000001</v>
      </c>
    </row>
    <row r="1698" spans="1:2" x14ac:dyDescent="0.2">
      <c r="A1698" s="10">
        <v>36437</v>
      </c>
      <c r="B1698">
        <v>2.625</v>
      </c>
    </row>
    <row r="1699" spans="1:2" x14ac:dyDescent="0.2">
      <c r="A1699" s="10">
        <v>36438</v>
      </c>
      <c r="B1699">
        <v>2.5859999999999999</v>
      </c>
    </row>
    <row r="1700" spans="1:2" x14ac:dyDescent="0.2">
      <c r="A1700" s="10">
        <v>36439</v>
      </c>
      <c r="B1700">
        <v>2.601</v>
      </c>
    </row>
    <row r="1701" spans="1:2" x14ac:dyDescent="0.2">
      <c r="A1701" s="10">
        <v>36440</v>
      </c>
      <c r="B1701">
        <v>2.6419999999999999</v>
      </c>
    </row>
    <row r="1702" spans="1:2" x14ac:dyDescent="0.2">
      <c r="A1702" s="10">
        <v>36441</v>
      </c>
      <c r="B1702">
        <v>2.6920000000000002</v>
      </c>
    </row>
    <row r="1703" spans="1:2" x14ac:dyDescent="0.2">
      <c r="A1703" s="10">
        <v>36444</v>
      </c>
      <c r="B1703">
        <v>2.8250000000000002</v>
      </c>
    </row>
    <row r="1704" spans="1:2" x14ac:dyDescent="0.2">
      <c r="A1704" s="10">
        <v>36445</v>
      </c>
      <c r="B1704">
        <v>2.927</v>
      </c>
    </row>
    <row r="1705" spans="1:2" x14ac:dyDescent="0.2">
      <c r="A1705" s="10">
        <v>36446</v>
      </c>
      <c r="B1705">
        <v>2.97</v>
      </c>
    </row>
    <row r="1706" spans="1:2" x14ac:dyDescent="0.2">
      <c r="A1706" s="10">
        <v>36447</v>
      </c>
      <c r="B1706">
        <v>2.8340000000000001</v>
      </c>
    </row>
    <row r="1707" spans="1:2" x14ac:dyDescent="0.2">
      <c r="A1707" s="10">
        <v>36448</v>
      </c>
      <c r="B1707">
        <v>2.9750000000000001</v>
      </c>
    </row>
    <row r="1708" spans="1:2" x14ac:dyDescent="0.2">
      <c r="A1708" s="10">
        <v>36451</v>
      </c>
      <c r="B1708">
        <v>2.92</v>
      </c>
    </row>
    <row r="1709" spans="1:2" x14ac:dyDescent="0.2">
      <c r="A1709" s="10">
        <v>36452</v>
      </c>
      <c r="B1709">
        <v>3.0070000000000001</v>
      </c>
    </row>
    <row r="1710" spans="1:2" x14ac:dyDescent="0.2">
      <c r="A1710" s="10">
        <v>36453</v>
      </c>
      <c r="B1710">
        <v>2.9780000000000002</v>
      </c>
    </row>
    <row r="1711" spans="1:2" x14ac:dyDescent="0.2">
      <c r="A1711" s="10">
        <v>36454</v>
      </c>
      <c r="B1711">
        <v>3.0640000000000001</v>
      </c>
    </row>
    <row r="1712" spans="1:2" x14ac:dyDescent="0.2">
      <c r="A1712" s="10">
        <v>36455</v>
      </c>
      <c r="B1712">
        <v>3.0720000000000001</v>
      </c>
    </row>
    <row r="1713" spans="1:2" x14ac:dyDescent="0.2">
      <c r="A1713" s="10">
        <v>36458</v>
      </c>
      <c r="B1713">
        <v>3.016</v>
      </c>
    </row>
    <row r="1714" spans="1:2" x14ac:dyDescent="0.2">
      <c r="A1714" s="10">
        <v>36459</v>
      </c>
      <c r="B1714">
        <v>3.0110000000000001</v>
      </c>
    </row>
    <row r="1715" spans="1:2" x14ac:dyDescent="0.2">
      <c r="A1715" s="10">
        <v>36460</v>
      </c>
      <c r="B1715">
        <v>3.0920000000000001</v>
      </c>
    </row>
    <row r="1716" spans="1:2" x14ac:dyDescent="0.2">
      <c r="A1716" s="10">
        <v>36461</v>
      </c>
      <c r="B1716">
        <v>2.9649999999999999</v>
      </c>
    </row>
    <row r="1717" spans="1:2" x14ac:dyDescent="0.2">
      <c r="A1717" s="10">
        <v>36462</v>
      </c>
      <c r="B1717">
        <v>2.9609999999999999</v>
      </c>
    </row>
    <row r="1718" spans="1:2" x14ac:dyDescent="0.2">
      <c r="A1718" s="10">
        <v>36465</v>
      </c>
      <c r="B1718">
        <v>2.9140000000000001</v>
      </c>
    </row>
    <row r="1719" spans="1:2" x14ac:dyDescent="0.2">
      <c r="A1719" s="10">
        <v>36466</v>
      </c>
      <c r="B1719">
        <v>2.8370000000000002</v>
      </c>
    </row>
    <row r="1720" spans="1:2" x14ac:dyDescent="0.2">
      <c r="A1720" s="10">
        <v>36467</v>
      </c>
      <c r="B1720">
        <v>2.8730000000000002</v>
      </c>
    </row>
    <row r="1721" spans="1:2" x14ac:dyDescent="0.2">
      <c r="A1721" s="10">
        <v>36468</v>
      </c>
      <c r="B1721">
        <v>2.8260000000000001</v>
      </c>
    </row>
    <row r="1722" spans="1:2" x14ac:dyDescent="0.2">
      <c r="A1722" s="10">
        <v>36469</v>
      </c>
      <c r="B1722">
        <v>2.8839999999999999</v>
      </c>
    </row>
    <row r="1723" spans="1:2" x14ac:dyDescent="0.2">
      <c r="A1723" s="10">
        <v>36472</v>
      </c>
      <c r="B1723">
        <v>2.665</v>
      </c>
    </row>
    <row r="1724" spans="1:2" x14ac:dyDescent="0.2">
      <c r="A1724" s="10">
        <v>36473</v>
      </c>
      <c r="B1724">
        <v>2.6429999999999998</v>
      </c>
    </row>
    <row r="1725" spans="1:2" x14ac:dyDescent="0.2">
      <c r="A1725" s="10">
        <v>36474</v>
      </c>
      <c r="B1725">
        <v>2.657</v>
      </c>
    </row>
    <row r="1726" spans="1:2" x14ac:dyDescent="0.2">
      <c r="A1726" s="10">
        <v>36475</v>
      </c>
      <c r="B1726">
        <v>2.5219999999999998</v>
      </c>
    </row>
    <row r="1727" spans="1:2" x14ac:dyDescent="0.2">
      <c r="A1727" s="10">
        <v>36476</v>
      </c>
      <c r="B1727">
        <v>2.649</v>
      </c>
    </row>
    <row r="1728" spans="1:2" x14ac:dyDescent="0.2">
      <c r="A1728" s="10">
        <v>36479</v>
      </c>
      <c r="B1728">
        <v>2.524</v>
      </c>
    </row>
    <row r="1729" spans="1:2" x14ac:dyDescent="0.2">
      <c r="A1729" s="10">
        <v>36480</v>
      </c>
      <c r="B1729">
        <v>2.4510000000000001</v>
      </c>
    </row>
    <row r="1730" spans="1:2" x14ac:dyDescent="0.2">
      <c r="A1730" s="10">
        <v>36481</v>
      </c>
      <c r="B1730">
        <v>2.456</v>
      </c>
    </row>
    <row r="1731" spans="1:2" x14ac:dyDescent="0.2">
      <c r="A1731" s="10">
        <v>36482</v>
      </c>
      <c r="B1731">
        <v>2.496</v>
      </c>
    </row>
    <row r="1732" spans="1:2" x14ac:dyDescent="0.2">
      <c r="A1732" s="10">
        <v>36483</v>
      </c>
      <c r="B1732">
        <v>2.4340000000000002</v>
      </c>
    </row>
    <row r="1733" spans="1:2" x14ac:dyDescent="0.2">
      <c r="A1733" s="10">
        <v>36486</v>
      </c>
      <c r="B1733">
        <v>2.1970000000000001</v>
      </c>
    </row>
    <row r="1734" spans="1:2" x14ac:dyDescent="0.2">
      <c r="A1734" s="10">
        <v>36487</v>
      </c>
      <c r="B1734">
        <v>2.1890000000000001</v>
      </c>
    </row>
    <row r="1735" spans="1:2" x14ac:dyDescent="0.2">
      <c r="A1735" s="10">
        <v>36488</v>
      </c>
      <c r="B1735">
        <v>2.12</v>
      </c>
    </row>
    <row r="1736" spans="1:2" x14ac:dyDescent="0.2">
      <c r="A1736" s="10">
        <v>36493</v>
      </c>
      <c r="B1736">
        <v>2.3519999999999999</v>
      </c>
    </row>
    <row r="1737" spans="1:2" x14ac:dyDescent="0.2">
      <c r="A1737" s="10">
        <v>36494</v>
      </c>
      <c r="B1737">
        <v>2.3039999999999998</v>
      </c>
    </row>
    <row r="1738" spans="1:2" x14ac:dyDescent="0.2">
      <c r="A1738" s="10">
        <v>36495</v>
      </c>
      <c r="B1738">
        <v>2.3929999999999998</v>
      </c>
    </row>
    <row r="1739" spans="1:2" x14ac:dyDescent="0.2">
      <c r="A1739" s="10">
        <v>36496</v>
      </c>
      <c r="B1739">
        <v>2.4609999999999999</v>
      </c>
    </row>
    <row r="1740" spans="1:2" x14ac:dyDescent="0.2">
      <c r="A1740" s="10">
        <v>36497</v>
      </c>
      <c r="B1740">
        <v>2.331</v>
      </c>
    </row>
    <row r="1741" spans="1:2" x14ac:dyDescent="0.2">
      <c r="A1741" s="10">
        <v>36500</v>
      </c>
      <c r="B1741">
        <v>2.2240000000000002</v>
      </c>
    </row>
    <row r="1742" spans="1:2" x14ac:dyDescent="0.2">
      <c r="A1742" s="10">
        <v>36501</v>
      </c>
      <c r="B1742">
        <v>2.2709999999999999</v>
      </c>
    </row>
    <row r="1743" spans="1:2" x14ac:dyDescent="0.2">
      <c r="A1743" s="10">
        <v>36502</v>
      </c>
      <c r="B1743">
        <v>2.2879999999999998</v>
      </c>
    </row>
    <row r="1744" spans="1:2" x14ac:dyDescent="0.2">
      <c r="A1744" s="10">
        <v>36503</v>
      </c>
      <c r="B1744">
        <v>2.2850000000000001</v>
      </c>
    </row>
    <row r="1745" spans="1:2" x14ac:dyDescent="0.2">
      <c r="A1745" s="10">
        <v>36504</v>
      </c>
      <c r="B1745">
        <v>2.4460000000000002</v>
      </c>
    </row>
    <row r="1746" spans="1:2" x14ac:dyDescent="0.2">
      <c r="A1746" s="10">
        <v>36507</v>
      </c>
      <c r="B1746">
        <v>2.5089999999999999</v>
      </c>
    </row>
    <row r="1747" spans="1:2" x14ac:dyDescent="0.2">
      <c r="A1747" s="10">
        <v>36508</v>
      </c>
      <c r="B1747">
        <v>2.585</v>
      </c>
    </row>
    <row r="1748" spans="1:2" x14ac:dyDescent="0.2">
      <c r="A1748" s="10">
        <v>36509</v>
      </c>
      <c r="B1748">
        <v>2.4860000000000002</v>
      </c>
    </row>
    <row r="1749" spans="1:2" x14ac:dyDescent="0.2">
      <c r="A1749" s="10">
        <v>36510</v>
      </c>
      <c r="B1749">
        <v>2.6360000000000001</v>
      </c>
    </row>
    <row r="1750" spans="1:2" x14ac:dyDescent="0.2">
      <c r="A1750" s="10">
        <v>36511</v>
      </c>
      <c r="B1750">
        <v>2.6549999999999998</v>
      </c>
    </row>
    <row r="1751" spans="1:2" x14ac:dyDescent="0.2">
      <c r="A1751" s="10">
        <v>36514</v>
      </c>
      <c r="B1751">
        <v>2.629</v>
      </c>
    </row>
    <row r="1752" spans="1:2" x14ac:dyDescent="0.2">
      <c r="A1752" s="10">
        <v>36515</v>
      </c>
      <c r="B1752">
        <v>2.5219999999999998</v>
      </c>
    </row>
    <row r="1753" spans="1:2" x14ac:dyDescent="0.2">
      <c r="A1753" s="10">
        <v>36516</v>
      </c>
      <c r="B1753">
        <v>2.444</v>
      </c>
    </row>
    <row r="1754" spans="1:2" x14ac:dyDescent="0.2">
      <c r="A1754" s="10">
        <v>36517</v>
      </c>
      <c r="B1754">
        <v>2.399</v>
      </c>
    </row>
    <row r="1755" spans="1:2" x14ac:dyDescent="0.2">
      <c r="A1755" s="10">
        <v>36521</v>
      </c>
      <c r="B1755">
        <v>2.2709999999999999</v>
      </c>
    </row>
    <row r="1756" spans="1:2" x14ac:dyDescent="0.2">
      <c r="A1756" s="10">
        <v>36522</v>
      </c>
      <c r="B1756">
        <v>2.3439999999999999</v>
      </c>
    </row>
    <row r="1757" spans="1:2" x14ac:dyDescent="0.2">
      <c r="A1757" s="10">
        <v>36523</v>
      </c>
      <c r="B1757">
        <v>2.3940000000000001</v>
      </c>
    </row>
    <row r="1758" spans="1:2" x14ac:dyDescent="0.2">
      <c r="A1758" s="10">
        <v>36524</v>
      </c>
      <c r="B1758">
        <v>2.3290000000000002</v>
      </c>
    </row>
    <row r="1759" spans="1:2" x14ac:dyDescent="0.2">
      <c r="A1759" s="10">
        <v>36525</v>
      </c>
      <c r="B1759">
        <v>2.25</v>
      </c>
    </row>
    <row r="1760" spans="1:2" x14ac:dyDescent="0.2">
      <c r="A1760" s="10">
        <v>36529</v>
      </c>
      <c r="B1760">
        <v>2.1760000000000002</v>
      </c>
    </row>
    <row r="1761" spans="1:2" x14ac:dyDescent="0.2">
      <c r="A1761" s="10">
        <v>36530</v>
      </c>
      <c r="B1761">
        <v>2.1680000000000001</v>
      </c>
    </row>
    <row r="1762" spans="1:2" x14ac:dyDescent="0.2">
      <c r="A1762" s="10">
        <v>36531</v>
      </c>
      <c r="B1762">
        <v>2.1960000000000002</v>
      </c>
    </row>
    <row r="1763" spans="1:2" x14ac:dyDescent="0.2">
      <c r="A1763" s="10">
        <v>36532</v>
      </c>
      <c r="B1763">
        <v>2.173</v>
      </c>
    </row>
    <row r="1764" spans="1:2" x14ac:dyDescent="0.2">
      <c r="A1764" s="10">
        <v>36535</v>
      </c>
      <c r="B1764">
        <v>2.2160000000000002</v>
      </c>
    </row>
    <row r="1765" spans="1:2" x14ac:dyDescent="0.2">
      <c r="A1765" s="10">
        <v>36536</v>
      </c>
      <c r="B1765">
        <v>2.2599999999999998</v>
      </c>
    </row>
    <row r="1766" spans="1:2" x14ac:dyDescent="0.2">
      <c r="A1766" s="10">
        <v>36537</v>
      </c>
      <c r="B1766">
        <v>2.2440000000000002</v>
      </c>
    </row>
    <row r="1767" spans="1:2" x14ac:dyDescent="0.2">
      <c r="A1767" s="10">
        <v>36538</v>
      </c>
      <c r="B1767">
        <v>2.2519999999999998</v>
      </c>
    </row>
    <row r="1768" spans="1:2" x14ac:dyDescent="0.2">
      <c r="A1768" s="10">
        <v>36539</v>
      </c>
      <c r="B1768">
        <v>2.3220000000000001</v>
      </c>
    </row>
    <row r="1769" spans="1:2" x14ac:dyDescent="0.2">
      <c r="A1769" s="10">
        <v>36543</v>
      </c>
      <c r="B1769">
        <v>2.383</v>
      </c>
    </row>
    <row r="1770" spans="1:2" x14ac:dyDescent="0.2">
      <c r="A1770" s="10">
        <v>36544</v>
      </c>
      <c r="B1770">
        <v>2.4169999999999998</v>
      </c>
    </row>
    <row r="1771" spans="1:2" x14ac:dyDescent="0.2">
      <c r="A1771" s="10">
        <v>36545</v>
      </c>
      <c r="B1771">
        <v>2.5590000000000002</v>
      </c>
    </row>
    <row r="1772" spans="1:2" x14ac:dyDescent="0.2">
      <c r="A1772" s="10">
        <v>36546</v>
      </c>
      <c r="B1772">
        <v>2.4849999999999999</v>
      </c>
    </row>
    <row r="1773" spans="1:2" x14ac:dyDescent="0.2">
      <c r="A1773" s="10">
        <v>36549</v>
      </c>
      <c r="B1773">
        <v>2.528</v>
      </c>
    </row>
    <row r="1774" spans="1:2" x14ac:dyDescent="0.2">
      <c r="A1774" s="10">
        <v>36550</v>
      </c>
      <c r="B1774">
        <v>2.6160000000000001</v>
      </c>
    </row>
    <row r="1775" spans="1:2" x14ac:dyDescent="0.2">
      <c r="A1775" s="10">
        <v>36551</v>
      </c>
      <c r="B1775">
        <v>2.5230000000000001</v>
      </c>
    </row>
    <row r="1776" spans="1:2" x14ac:dyDescent="0.2">
      <c r="A1776" s="10">
        <v>36552</v>
      </c>
      <c r="B1776">
        <v>2.61</v>
      </c>
    </row>
    <row r="1777" spans="1:2" x14ac:dyDescent="0.2">
      <c r="A1777" s="10">
        <v>36553</v>
      </c>
      <c r="B1777">
        <v>2.532</v>
      </c>
    </row>
    <row r="1778" spans="1:2" x14ac:dyDescent="0.2">
      <c r="A1778" s="10">
        <v>36556</v>
      </c>
      <c r="B1778">
        <v>2.6619999999999999</v>
      </c>
    </row>
    <row r="1779" spans="1:2" x14ac:dyDescent="0.2">
      <c r="A1779" s="10">
        <v>36557</v>
      </c>
      <c r="B1779">
        <v>2.6989999999999998</v>
      </c>
    </row>
    <row r="1780" spans="1:2" x14ac:dyDescent="0.2">
      <c r="A1780" s="10">
        <v>36558</v>
      </c>
      <c r="B1780">
        <v>2.7589999999999999</v>
      </c>
    </row>
    <row r="1781" spans="1:2" x14ac:dyDescent="0.2">
      <c r="A1781" s="10">
        <v>36559</v>
      </c>
      <c r="B1781">
        <v>2.6589999999999998</v>
      </c>
    </row>
    <row r="1782" spans="1:2" x14ac:dyDescent="0.2">
      <c r="A1782" s="10">
        <v>36560</v>
      </c>
      <c r="B1782">
        <v>2.742</v>
      </c>
    </row>
    <row r="1783" spans="1:2" x14ac:dyDescent="0.2">
      <c r="A1783" s="10">
        <v>36563</v>
      </c>
      <c r="B1783">
        <v>2.5619999999999998</v>
      </c>
    </row>
    <row r="1784" spans="1:2" x14ac:dyDescent="0.2">
      <c r="A1784" s="10">
        <v>36564</v>
      </c>
      <c r="B1784">
        <v>2.4950000000000001</v>
      </c>
    </row>
    <row r="1785" spans="1:2" x14ac:dyDescent="0.2">
      <c r="A1785" s="10">
        <v>36565</v>
      </c>
      <c r="B1785">
        <v>2.54</v>
      </c>
    </row>
    <row r="1786" spans="1:2" x14ac:dyDescent="0.2">
      <c r="A1786" s="10">
        <v>36566</v>
      </c>
      <c r="B1786">
        <v>2.5920000000000001</v>
      </c>
    </row>
    <row r="1787" spans="1:2" x14ac:dyDescent="0.2">
      <c r="A1787" s="10">
        <v>36567</v>
      </c>
      <c r="B1787">
        <v>2.57</v>
      </c>
    </row>
    <row r="1788" spans="1:2" x14ac:dyDescent="0.2">
      <c r="A1788" s="10">
        <v>36570</v>
      </c>
      <c r="B1788">
        <v>2.5409999999999999</v>
      </c>
    </row>
    <row r="1789" spans="1:2" x14ac:dyDescent="0.2">
      <c r="A1789" s="10">
        <v>36571</v>
      </c>
      <c r="B1789">
        <v>2.6179999999999999</v>
      </c>
    </row>
    <row r="1790" spans="1:2" x14ac:dyDescent="0.2">
      <c r="A1790" s="10">
        <v>36572</v>
      </c>
      <c r="B1790">
        <v>2.5640000000000001</v>
      </c>
    </row>
    <row r="1791" spans="1:2" x14ac:dyDescent="0.2">
      <c r="A1791" s="10">
        <v>36573</v>
      </c>
      <c r="B1791">
        <v>2.6669999999999998</v>
      </c>
    </row>
    <row r="1792" spans="1:2" x14ac:dyDescent="0.2">
      <c r="A1792" s="10">
        <v>36574</v>
      </c>
      <c r="B1792">
        <v>2.633</v>
      </c>
    </row>
    <row r="1793" spans="1:2" x14ac:dyDescent="0.2">
      <c r="A1793" s="10">
        <v>36578</v>
      </c>
      <c r="B1793">
        <v>2.5150000000000001</v>
      </c>
    </row>
    <row r="1794" spans="1:2" x14ac:dyDescent="0.2">
      <c r="A1794" s="10">
        <v>36579</v>
      </c>
      <c r="B1794">
        <v>2.5299999999999998</v>
      </c>
    </row>
    <row r="1795" spans="1:2" x14ac:dyDescent="0.2">
      <c r="A1795" s="10">
        <v>36580</v>
      </c>
      <c r="B1795">
        <v>2.5489999999999999</v>
      </c>
    </row>
    <row r="1796" spans="1:2" x14ac:dyDescent="0.2">
      <c r="A1796" s="10">
        <v>36581</v>
      </c>
      <c r="B1796">
        <v>2.6030000000000002</v>
      </c>
    </row>
    <row r="1797" spans="1:2" x14ac:dyDescent="0.2">
      <c r="A1797" s="10">
        <v>36584</v>
      </c>
      <c r="B1797">
        <v>2.6859999999999999</v>
      </c>
    </row>
    <row r="1798" spans="1:2" x14ac:dyDescent="0.2">
      <c r="A1798" s="10">
        <v>36585</v>
      </c>
      <c r="B1798">
        <v>2.7610000000000001</v>
      </c>
    </row>
    <row r="1799" spans="1:2" x14ac:dyDescent="0.2">
      <c r="A1799" s="10">
        <v>36586</v>
      </c>
      <c r="B1799">
        <v>2.8149999999999999</v>
      </c>
    </row>
    <row r="1800" spans="1:2" x14ac:dyDescent="0.2">
      <c r="A1800" s="10">
        <v>36587</v>
      </c>
      <c r="B1800">
        <v>2.7829999999999999</v>
      </c>
    </row>
    <row r="1801" spans="1:2" x14ac:dyDescent="0.2">
      <c r="A1801" s="10">
        <v>36588</v>
      </c>
      <c r="B1801">
        <v>2.8250000000000002</v>
      </c>
    </row>
    <row r="1802" spans="1:2" x14ac:dyDescent="0.2">
      <c r="A1802" s="10">
        <v>36591</v>
      </c>
      <c r="B1802">
        <v>2.85</v>
      </c>
    </row>
    <row r="1803" spans="1:2" x14ac:dyDescent="0.2">
      <c r="A1803" s="10">
        <v>36592</v>
      </c>
      <c r="B1803">
        <v>2.7989999999999999</v>
      </c>
    </row>
    <row r="1804" spans="1:2" x14ac:dyDescent="0.2">
      <c r="A1804" s="10">
        <v>36593</v>
      </c>
      <c r="B1804">
        <v>2.71</v>
      </c>
    </row>
    <row r="1805" spans="1:2" x14ac:dyDescent="0.2">
      <c r="A1805" s="10">
        <v>36594</v>
      </c>
      <c r="B1805">
        <v>2.786</v>
      </c>
    </row>
    <row r="1806" spans="1:2" x14ac:dyDescent="0.2">
      <c r="A1806" s="10">
        <v>36595</v>
      </c>
      <c r="B1806">
        <v>2.774</v>
      </c>
    </row>
    <row r="1807" spans="1:2" x14ac:dyDescent="0.2">
      <c r="A1807" s="10">
        <v>36598</v>
      </c>
      <c r="B1807">
        <v>2.86</v>
      </c>
    </row>
    <row r="1808" spans="1:2" x14ac:dyDescent="0.2">
      <c r="A1808" s="10">
        <v>36599</v>
      </c>
      <c r="B1808">
        <v>2.8090000000000002</v>
      </c>
    </row>
    <row r="1809" spans="1:2" x14ac:dyDescent="0.2">
      <c r="A1809" s="10">
        <v>36600</v>
      </c>
      <c r="B1809">
        <v>2.8660000000000001</v>
      </c>
    </row>
    <row r="1810" spans="1:2" x14ac:dyDescent="0.2">
      <c r="A1810" s="10">
        <v>36601</v>
      </c>
      <c r="B1810">
        <v>2.851</v>
      </c>
    </row>
    <row r="1811" spans="1:2" x14ac:dyDescent="0.2">
      <c r="A1811" s="10">
        <v>36602</v>
      </c>
      <c r="B1811">
        <v>2.7850000000000001</v>
      </c>
    </row>
    <row r="1812" spans="1:2" x14ac:dyDescent="0.2">
      <c r="A1812" s="10">
        <v>36605</v>
      </c>
      <c r="B1812">
        <v>2.714</v>
      </c>
    </row>
    <row r="1813" spans="1:2" x14ac:dyDescent="0.2">
      <c r="A1813" s="10">
        <v>36606</v>
      </c>
      <c r="B1813">
        <v>2.7509999999999999</v>
      </c>
    </row>
    <row r="1814" spans="1:2" x14ac:dyDescent="0.2">
      <c r="A1814" s="10">
        <v>36607</v>
      </c>
      <c r="B1814">
        <v>2.794</v>
      </c>
    </row>
    <row r="1815" spans="1:2" x14ac:dyDescent="0.2">
      <c r="A1815" s="10">
        <v>36608</v>
      </c>
      <c r="B1815">
        <v>2.847</v>
      </c>
    </row>
    <row r="1816" spans="1:2" x14ac:dyDescent="0.2">
      <c r="A1816" s="10">
        <v>36609</v>
      </c>
      <c r="B1816">
        <v>2.8359999999999999</v>
      </c>
    </row>
    <row r="1817" spans="1:2" x14ac:dyDescent="0.2">
      <c r="A1817" s="10">
        <v>36612</v>
      </c>
      <c r="B1817">
        <v>2.9140000000000001</v>
      </c>
    </row>
    <row r="1818" spans="1:2" x14ac:dyDescent="0.2">
      <c r="A1818" s="10">
        <v>36613</v>
      </c>
      <c r="B1818">
        <v>2.9630000000000001</v>
      </c>
    </row>
    <row r="1819" spans="1:2" x14ac:dyDescent="0.2">
      <c r="A1819" s="10">
        <v>36614</v>
      </c>
      <c r="B1819">
        <v>2.9</v>
      </c>
    </row>
    <row r="1820" spans="1:2" x14ac:dyDescent="0.2">
      <c r="A1820" s="10">
        <v>36615</v>
      </c>
      <c r="B1820">
        <v>2.8730000000000002</v>
      </c>
    </row>
    <row r="1821" spans="1:2" x14ac:dyDescent="0.2">
      <c r="A1821" s="10">
        <v>36616</v>
      </c>
      <c r="B1821">
        <v>2.9449999999999998</v>
      </c>
    </row>
    <row r="1822" spans="1:2" x14ac:dyDescent="0.2">
      <c r="A1822" s="10">
        <v>36619</v>
      </c>
      <c r="B1822">
        <v>2.8889999999999998</v>
      </c>
    </row>
    <row r="1823" spans="1:2" x14ac:dyDescent="0.2">
      <c r="A1823" s="10">
        <v>36620</v>
      </c>
      <c r="B1823">
        <v>2.8220000000000001</v>
      </c>
    </row>
    <row r="1824" spans="1:2" x14ac:dyDescent="0.2">
      <c r="A1824" s="10">
        <v>36621</v>
      </c>
      <c r="B1824">
        <v>2.8879999999999999</v>
      </c>
    </row>
    <row r="1825" spans="1:2" x14ac:dyDescent="0.2">
      <c r="A1825" s="10">
        <v>36622</v>
      </c>
      <c r="B1825">
        <v>2.956</v>
      </c>
    </row>
    <row r="1826" spans="1:2" x14ac:dyDescent="0.2">
      <c r="A1826" s="10">
        <v>36623</v>
      </c>
      <c r="B1826">
        <v>2.9710000000000001</v>
      </c>
    </row>
    <row r="1827" spans="1:2" x14ac:dyDescent="0.2">
      <c r="A1827" s="10">
        <v>36626</v>
      </c>
      <c r="B1827">
        <v>2.9710000000000001</v>
      </c>
    </row>
    <row r="1828" spans="1:2" x14ac:dyDescent="0.2">
      <c r="A1828" s="10">
        <v>36627</v>
      </c>
      <c r="B1828">
        <v>2.9489999999999998</v>
      </c>
    </row>
    <row r="1829" spans="1:2" x14ac:dyDescent="0.2">
      <c r="A1829" s="10">
        <v>36628</v>
      </c>
      <c r="B1829">
        <v>3.0209999999999999</v>
      </c>
    </row>
    <row r="1830" spans="1:2" x14ac:dyDescent="0.2">
      <c r="A1830" s="10">
        <v>36629</v>
      </c>
      <c r="B1830">
        <v>3.0870000000000002</v>
      </c>
    </row>
    <row r="1831" spans="1:2" x14ac:dyDescent="0.2">
      <c r="A1831" s="10">
        <v>36630</v>
      </c>
      <c r="B1831">
        <v>3.0779999999999998</v>
      </c>
    </row>
    <row r="1832" spans="1:2" x14ac:dyDescent="0.2">
      <c r="A1832" s="10">
        <v>36633</v>
      </c>
      <c r="B1832">
        <v>3.1579999999999999</v>
      </c>
    </row>
    <row r="1833" spans="1:2" x14ac:dyDescent="0.2">
      <c r="A1833" s="10">
        <v>36634</v>
      </c>
      <c r="B1833">
        <v>3.0979999999999999</v>
      </c>
    </row>
    <row r="1834" spans="1:2" x14ac:dyDescent="0.2">
      <c r="A1834" s="10">
        <v>36635</v>
      </c>
      <c r="B1834">
        <v>3.0550000000000002</v>
      </c>
    </row>
    <row r="1835" spans="1:2" x14ac:dyDescent="0.2">
      <c r="A1835" s="10">
        <v>36636</v>
      </c>
      <c r="B1835">
        <v>3.073</v>
      </c>
    </row>
    <row r="1836" spans="1:2" x14ac:dyDescent="0.2">
      <c r="A1836" s="10">
        <v>36640</v>
      </c>
      <c r="B1836">
        <v>3.137</v>
      </c>
    </row>
    <row r="1837" spans="1:2" x14ac:dyDescent="0.2">
      <c r="A1837" s="10">
        <v>36641</v>
      </c>
      <c r="B1837">
        <v>3.11</v>
      </c>
    </row>
    <row r="1838" spans="1:2" x14ac:dyDescent="0.2">
      <c r="A1838" s="10">
        <v>36642</v>
      </c>
      <c r="B1838">
        <v>3.089</v>
      </c>
    </row>
    <row r="1839" spans="1:2" x14ac:dyDescent="0.2">
      <c r="A1839" s="10">
        <v>36643</v>
      </c>
      <c r="B1839">
        <v>3.0550000000000002</v>
      </c>
    </row>
    <row r="1840" spans="1:2" x14ac:dyDescent="0.2">
      <c r="A1840" s="10">
        <v>36644</v>
      </c>
      <c r="B1840">
        <v>3.141</v>
      </c>
    </row>
    <row r="1841" spans="1:2" x14ac:dyDescent="0.2">
      <c r="A1841" s="10">
        <v>36646</v>
      </c>
      <c r="B1841">
        <v>3.18</v>
      </c>
    </row>
    <row r="1842" spans="1:2" x14ac:dyDescent="0.2">
      <c r="A1842" s="10">
        <v>36647</v>
      </c>
      <c r="B1842">
        <v>3.2160000000000002</v>
      </c>
    </row>
    <row r="1843" spans="1:2" x14ac:dyDescent="0.2">
      <c r="A1843" s="10">
        <v>36648</v>
      </c>
      <c r="B1843">
        <v>3.2170000000000001</v>
      </c>
    </row>
    <row r="1844" spans="1:2" x14ac:dyDescent="0.2">
      <c r="A1844" s="10">
        <v>36649</v>
      </c>
      <c r="B1844">
        <v>3.1259999999999999</v>
      </c>
    </row>
    <row r="1845" spans="1:2" x14ac:dyDescent="0.2">
      <c r="A1845" s="10">
        <v>36650</v>
      </c>
      <c r="B1845">
        <v>3.1070000000000002</v>
      </c>
    </row>
    <row r="1846" spans="1:2" x14ac:dyDescent="0.2">
      <c r="A1846" s="10">
        <v>36651</v>
      </c>
      <c r="B1846">
        <v>3.0249999999999999</v>
      </c>
    </row>
    <row r="1847" spans="1:2" x14ac:dyDescent="0.2">
      <c r="A1847" s="10">
        <v>36654</v>
      </c>
      <c r="B1847">
        <v>3.17</v>
      </c>
    </row>
    <row r="1848" spans="1:2" x14ac:dyDescent="0.2">
      <c r="A1848" s="10">
        <v>36655</v>
      </c>
      <c r="B1848">
        <v>3.1829999999999998</v>
      </c>
    </row>
    <row r="1849" spans="1:2" x14ac:dyDescent="0.2">
      <c r="A1849" s="10">
        <v>36656</v>
      </c>
      <c r="B1849">
        <v>3.3170000000000002</v>
      </c>
    </row>
    <row r="1850" spans="1:2" x14ac:dyDescent="0.2">
      <c r="A1850" s="10">
        <v>36657</v>
      </c>
      <c r="B1850">
        <v>3.3519999999999999</v>
      </c>
    </row>
    <row r="1851" spans="1:2" x14ac:dyDescent="0.2">
      <c r="A1851" s="10">
        <v>36658</v>
      </c>
      <c r="B1851">
        <v>3.3540000000000001</v>
      </c>
    </row>
    <row r="1852" spans="1:2" x14ac:dyDescent="0.2">
      <c r="A1852" s="10">
        <v>36661</v>
      </c>
      <c r="B1852">
        <v>3.3959999999999999</v>
      </c>
    </row>
    <row r="1853" spans="1:2" x14ac:dyDescent="0.2">
      <c r="A1853" s="10">
        <v>36662</v>
      </c>
      <c r="B1853">
        <v>3.448</v>
      </c>
    </row>
    <row r="1854" spans="1:2" x14ac:dyDescent="0.2">
      <c r="A1854" s="10">
        <v>36663</v>
      </c>
      <c r="B1854">
        <v>3.6890000000000001</v>
      </c>
    </row>
    <row r="1855" spans="1:2" x14ac:dyDescent="0.2">
      <c r="A1855" s="10">
        <v>36664</v>
      </c>
      <c r="B1855">
        <v>3.71</v>
      </c>
    </row>
    <row r="1856" spans="1:2" x14ac:dyDescent="0.2">
      <c r="A1856" s="10">
        <v>36665</v>
      </c>
      <c r="B1856">
        <v>3.8250000000000002</v>
      </c>
    </row>
    <row r="1857" spans="1:2" x14ac:dyDescent="0.2">
      <c r="A1857" s="10">
        <v>36668</v>
      </c>
      <c r="B1857">
        <v>3.7469999999999999</v>
      </c>
    </row>
    <row r="1858" spans="1:2" x14ac:dyDescent="0.2">
      <c r="A1858" s="10">
        <v>36669</v>
      </c>
      <c r="B1858">
        <v>3.8140000000000001</v>
      </c>
    </row>
    <row r="1859" spans="1:2" x14ac:dyDescent="0.2">
      <c r="A1859" s="10">
        <v>36670</v>
      </c>
      <c r="B1859">
        <v>4.0730000000000004</v>
      </c>
    </row>
    <row r="1860" spans="1:2" x14ac:dyDescent="0.2">
      <c r="A1860" s="10">
        <v>36671</v>
      </c>
      <c r="B1860">
        <v>4.2359999999999998</v>
      </c>
    </row>
    <row r="1861" spans="1:2" x14ac:dyDescent="0.2">
      <c r="A1861" s="10">
        <v>36672</v>
      </c>
      <c r="B1861">
        <v>4.4059999999999997</v>
      </c>
    </row>
    <row r="1862" spans="1:2" x14ac:dyDescent="0.2">
      <c r="A1862" s="10">
        <v>36676</v>
      </c>
      <c r="B1862">
        <v>4.3540000000000001</v>
      </c>
    </row>
    <row r="1863" spans="1:2" x14ac:dyDescent="0.2">
      <c r="A1863" s="10">
        <v>36677</v>
      </c>
      <c r="B1863">
        <v>4.3559999999999999</v>
      </c>
    </row>
    <row r="1864" spans="1:2" x14ac:dyDescent="0.2">
      <c r="A1864" s="10">
        <v>36678</v>
      </c>
      <c r="B1864">
        <v>4.0640000000000001</v>
      </c>
    </row>
    <row r="1865" spans="1:2" x14ac:dyDescent="0.2">
      <c r="A1865" s="10">
        <v>36679</v>
      </c>
      <c r="B1865">
        <v>4.0430000000000001</v>
      </c>
    </row>
    <row r="1866" spans="1:2" x14ac:dyDescent="0.2">
      <c r="A1866" s="10">
        <v>36682</v>
      </c>
      <c r="B1866">
        <v>4.3979999999999997</v>
      </c>
    </row>
    <row r="1867" spans="1:2" x14ac:dyDescent="0.2">
      <c r="A1867" s="10">
        <v>36683</v>
      </c>
      <c r="B1867">
        <v>4.2939999999999996</v>
      </c>
    </row>
    <row r="1868" spans="1:2" x14ac:dyDescent="0.2">
      <c r="A1868" s="10">
        <v>36684</v>
      </c>
      <c r="B1868">
        <v>3.9449999999999998</v>
      </c>
    </row>
    <row r="1869" spans="1:2" x14ac:dyDescent="0.2">
      <c r="A1869" s="10">
        <v>36685</v>
      </c>
      <c r="B1869">
        <v>4.133</v>
      </c>
    </row>
    <row r="1870" spans="1:2" x14ac:dyDescent="0.2">
      <c r="A1870" s="10">
        <v>36686</v>
      </c>
      <c r="B1870">
        <v>4.16</v>
      </c>
    </row>
    <row r="1871" spans="1:2" x14ac:dyDescent="0.2">
      <c r="A1871" s="10">
        <v>36689</v>
      </c>
      <c r="B1871">
        <v>4.2119999999999997</v>
      </c>
    </row>
    <row r="1872" spans="1:2" x14ac:dyDescent="0.2">
      <c r="A1872" s="10">
        <v>36690</v>
      </c>
      <c r="B1872">
        <v>4.1580000000000004</v>
      </c>
    </row>
    <row r="1873" spans="1:2" x14ac:dyDescent="0.2">
      <c r="A1873" s="10">
        <v>36691</v>
      </c>
      <c r="B1873">
        <v>4.2560000000000002</v>
      </c>
    </row>
    <row r="1874" spans="1:2" x14ac:dyDescent="0.2">
      <c r="A1874" s="10">
        <v>36692</v>
      </c>
      <c r="B1874">
        <v>4.4630000000000001</v>
      </c>
    </row>
    <row r="1875" spans="1:2" x14ac:dyDescent="0.2">
      <c r="A1875" s="10">
        <v>36693</v>
      </c>
      <c r="B1875">
        <v>4.4880000000000004</v>
      </c>
    </row>
    <row r="1876" spans="1:2" x14ac:dyDescent="0.2">
      <c r="A1876" s="10">
        <v>36696</v>
      </c>
      <c r="B1876">
        <v>4.0629999999999997</v>
      </c>
    </row>
    <row r="1877" spans="1:2" x14ac:dyDescent="0.2">
      <c r="A1877" s="10">
        <v>36697</v>
      </c>
      <c r="B1877">
        <v>4.1070000000000002</v>
      </c>
    </row>
    <row r="1878" spans="1:2" x14ac:dyDescent="0.2">
      <c r="A1878" s="10">
        <v>36698</v>
      </c>
      <c r="B1878">
        <v>4.3780000000000001</v>
      </c>
    </row>
    <row r="1879" spans="1:2" x14ac:dyDescent="0.2">
      <c r="A1879" s="10">
        <v>36699</v>
      </c>
      <c r="B1879">
        <v>4.5510000000000002</v>
      </c>
    </row>
    <row r="1880" spans="1:2" x14ac:dyDescent="0.2">
      <c r="A1880" s="10">
        <v>36700</v>
      </c>
      <c r="B1880">
        <v>4.4480000000000004</v>
      </c>
    </row>
    <row r="1881" spans="1:2" x14ac:dyDescent="0.2">
      <c r="A1881" s="10">
        <v>36703</v>
      </c>
      <c r="B1881">
        <v>4.5599999999999996</v>
      </c>
    </row>
    <row r="1882" spans="1:2" x14ac:dyDescent="0.2">
      <c r="A1882" s="10">
        <v>36704</v>
      </c>
      <c r="B1882">
        <v>4.6859999999999999</v>
      </c>
    </row>
    <row r="1883" spans="1:2" x14ac:dyDescent="0.2">
      <c r="A1883" s="10">
        <v>36705</v>
      </c>
      <c r="B1883">
        <v>4.3689999999999998</v>
      </c>
    </row>
    <row r="1884" spans="1:2" x14ac:dyDescent="0.2">
      <c r="A1884" s="10">
        <v>36706</v>
      </c>
      <c r="B1884">
        <v>4.423</v>
      </c>
    </row>
    <row r="1885" spans="1:2" x14ac:dyDescent="0.2">
      <c r="A1885" s="10">
        <v>36707</v>
      </c>
      <c r="B1885">
        <v>4.476</v>
      </c>
    </row>
    <row r="1886" spans="1:2" x14ac:dyDescent="0.2">
      <c r="A1886" s="10">
        <v>36710</v>
      </c>
      <c r="B1886">
        <v>4.25</v>
      </c>
    </row>
    <row r="1887" spans="1:2" x14ac:dyDescent="0.2">
      <c r="A1887" s="10">
        <v>36712</v>
      </c>
      <c r="B1887">
        <v>4.109</v>
      </c>
    </row>
    <row r="1888" spans="1:2" x14ac:dyDescent="0.2">
      <c r="A1888" s="10">
        <v>36713</v>
      </c>
      <c r="B1888">
        <v>4.0659999999999998</v>
      </c>
    </row>
    <row r="1889" spans="1:2" x14ac:dyDescent="0.2">
      <c r="A1889" s="10">
        <v>36714</v>
      </c>
      <c r="B1889">
        <v>4.2619999999999996</v>
      </c>
    </row>
    <row r="1890" spans="1:2" x14ac:dyDescent="0.2">
      <c r="A1890" s="10">
        <v>36717</v>
      </c>
      <c r="B1890">
        <v>4.2279999999999998</v>
      </c>
    </row>
    <row r="1891" spans="1:2" x14ac:dyDescent="0.2">
      <c r="A1891" s="10">
        <v>36718</v>
      </c>
      <c r="B1891">
        <v>4.2569999999999997</v>
      </c>
    </row>
    <row r="1892" spans="1:2" x14ac:dyDescent="0.2">
      <c r="A1892" s="10">
        <v>36719</v>
      </c>
      <c r="B1892">
        <v>4.0309999999999997</v>
      </c>
    </row>
    <row r="1893" spans="1:2" x14ac:dyDescent="0.2">
      <c r="A1893" s="10">
        <v>36720</v>
      </c>
      <c r="B1893">
        <v>4.1660000000000004</v>
      </c>
    </row>
    <row r="1894" spans="1:2" x14ac:dyDescent="0.2">
      <c r="A1894" s="10">
        <v>36721</v>
      </c>
      <c r="B1894">
        <v>4.1500000000000004</v>
      </c>
    </row>
    <row r="1895" spans="1:2" x14ac:dyDescent="0.2">
      <c r="A1895" s="10">
        <v>36724</v>
      </c>
      <c r="B1895">
        <v>4.0019999999999998</v>
      </c>
    </row>
    <row r="1896" spans="1:2" x14ac:dyDescent="0.2">
      <c r="A1896" s="10">
        <v>36725</v>
      </c>
      <c r="B1896">
        <v>4.0439999999999996</v>
      </c>
    </row>
    <row r="1897" spans="1:2" x14ac:dyDescent="0.2">
      <c r="A1897" s="10">
        <v>36726</v>
      </c>
      <c r="B1897">
        <v>3.8839999999999999</v>
      </c>
    </row>
    <row r="1898" spans="1:2" x14ac:dyDescent="0.2">
      <c r="A1898" s="10">
        <v>36727</v>
      </c>
      <c r="B1898">
        <v>3.86</v>
      </c>
    </row>
    <row r="1899" spans="1:2" x14ac:dyDescent="0.2">
      <c r="A1899" s="10">
        <v>36728</v>
      </c>
      <c r="B1899">
        <v>3.8340000000000001</v>
      </c>
    </row>
    <row r="1900" spans="1:2" x14ac:dyDescent="0.2">
      <c r="A1900" s="10">
        <v>36731</v>
      </c>
      <c r="B1900">
        <v>3.7149999999999999</v>
      </c>
    </row>
    <row r="1901" spans="1:2" x14ac:dyDescent="0.2">
      <c r="A1901" s="10">
        <v>36732</v>
      </c>
      <c r="B1901">
        <v>3.66</v>
      </c>
    </row>
    <row r="1902" spans="1:2" x14ac:dyDescent="0.2">
      <c r="A1902" s="10">
        <v>36733</v>
      </c>
      <c r="B1902">
        <v>3.7629999999999999</v>
      </c>
    </row>
    <row r="1903" spans="1:2" x14ac:dyDescent="0.2">
      <c r="A1903" s="10">
        <v>36734</v>
      </c>
      <c r="B1903">
        <v>3.82</v>
      </c>
    </row>
    <row r="1904" spans="1:2" x14ac:dyDescent="0.2">
      <c r="A1904" s="10">
        <v>36735</v>
      </c>
      <c r="B1904">
        <v>3.8450000000000002</v>
      </c>
    </row>
    <row r="1905" spans="1:2" x14ac:dyDescent="0.2">
      <c r="A1905" s="10">
        <v>36738</v>
      </c>
      <c r="B1905">
        <v>3.774</v>
      </c>
    </row>
    <row r="1906" spans="1:2" x14ac:dyDescent="0.2">
      <c r="A1906" s="10">
        <v>36739</v>
      </c>
      <c r="B1906">
        <v>3.9870000000000001</v>
      </c>
    </row>
    <row r="1907" spans="1:2" x14ac:dyDescent="0.2">
      <c r="A1907" s="10">
        <v>36740</v>
      </c>
      <c r="B1907">
        <v>4.2140000000000004</v>
      </c>
    </row>
    <row r="1908" spans="1:2" x14ac:dyDescent="0.2">
      <c r="A1908" s="10">
        <v>36741</v>
      </c>
      <c r="B1908">
        <v>4.25</v>
      </c>
    </row>
    <row r="1909" spans="1:2" x14ac:dyDescent="0.2">
      <c r="A1909" s="10">
        <v>36742</v>
      </c>
      <c r="B1909">
        <v>4.2960000000000003</v>
      </c>
    </row>
    <row r="1910" spans="1:2" x14ac:dyDescent="0.2">
      <c r="A1910" s="10">
        <v>36745</v>
      </c>
      <c r="B1910">
        <v>4.3479999999999999</v>
      </c>
    </row>
    <row r="1911" spans="1:2" x14ac:dyDescent="0.2">
      <c r="A1911" s="10">
        <v>36746</v>
      </c>
      <c r="B1911">
        <v>4.4089999999999998</v>
      </c>
    </row>
    <row r="1912" spans="1:2" x14ac:dyDescent="0.2">
      <c r="A1912" s="10">
        <v>36747</v>
      </c>
      <c r="B1912">
        <v>4.4189999999999996</v>
      </c>
    </row>
    <row r="1913" spans="1:2" x14ac:dyDescent="0.2">
      <c r="A1913" s="10">
        <v>36748</v>
      </c>
      <c r="B1913">
        <v>4.468</v>
      </c>
    </row>
    <row r="1914" spans="1:2" x14ac:dyDescent="0.2">
      <c r="A1914" s="10">
        <v>36749</v>
      </c>
      <c r="B1914">
        <v>4.4749999999999996</v>
      </c>
    </row>
    <row r="1915" spans="1:2" x14ac:dyDescent="0.2">
      <c r="A1915" s="10">
        <v>36752</v>
      </c>
      <c r="B1915">
        <v>4.3179999999999996</v>
      </c>
    </row>
    <row r="1916" spans="1:2" x14ac:dyDescent="0.2">
      <c r="A1916" s="10">
        <v>36753</v>
      </c>
      <c r="B1916">
        <v>4.234</v>
      </c>
    </row>
    <row r="1917" spans="1:2" x14ac:dyDescent="0.2">
      <c r="A1917" s="10">
        <v>36754</v>
      </c>
      <c r="B1917">
        <v>4.4130000000000003</v>
      </c>
    </row>
    <row r="1918" spans="1:2" x14ac:dyDescent="0.2">
      <c r="A1918" s="10">
        <v>36755</v>
      </c>
      <c r="B1918">
        <v>4.4059999999999997</v>
      </c>
    </row>
    <row r="1919" spans="1:2" x14ac:dyDescent="0.2">
      <c r="A1919" s="10">
        <v>36756</v>
      </c>
      <c r="B1919">
        <v>4.4359999999999999</v>
      </c>
    </row>
    <row r="1920" spans="1:2" x14ac:dyDescent="0.2">
      <c r="A1920" s="10">
        <v>36759</v>
      </c>
      <c r="B1920">
        <v>4.7469999999999999</v>
      </c>
    </row>
    <row r="1921" spans="1:2" x14ac:dyDescent="0.2">
      <c r="A1921" s="10">
        <v>36760</v>
      </c>
      <c r="B1921">
        <v>4.5199999999999996</v>
      </c>
    </row>
    <row r="1922" spans="1:2" x14ac:dyDescent="0.2">
      <c r="A1922" s="10">
        <v>36761</v>
      </c>
      <c r="B1922">
        <v>4.6050000000000004</v>
      </c>
    </row>
    <row r="1923" spans="1:2" x14ac:dyDescent="0.2">
      <c r="A1923" s="10">
        <v>36762</v>
      </c>
      <c r="B1923">
        <v>4.54</v>
      </c>
    </row>
    <row r="1924" spans="1:2" x14ac:dyDescent="0.2">
      <c r="A1924" s="10">
        <v>36763</v>
      </c>
      <c r="B1924">
        <v>4.6280000000000001</v>
      </c>
    </row>
    <row r="1925" spans="1:2" x14ac:dyDescent="0.2">
      <c r="A1925" s="10">
        <v>36766</v>
      </c>
      <c r="B1925">
        <v>4.6849999999999996</v>
      </c>
    </row>
    <row r="1926" spans="1:2" x14ac:dyDescent="0.2">
      <c r="A1926" s="10">
        <v>36767</v>
      </c>
      <c r="B1926">
        <v>4.6180000000000003</v>
      </c>
    </row>
    <row r="1927" spans="1:2" x14ac:dyDescent="0.2">
      <c r="A1927" s="10">
        <v>36768</v>
      </c>
      <c r="B1927">
        <v>4.8010000000000002</v>
      </c>
    </row>
    <row r="1928" spans="1:2" x14ac:dyDescent="0.2">
      <c r="A1928" s="10">
        <v>36769</v>
      </c>
      <c r="B1928">
        <v>4.782</v>
      </c>
    </row>
    <row r="1929" spans="1:2" x14ac:dyDescent="0.2">
      <c r="A1929" s="10">
        <v>36770</v>
      </c>
      <c r="B1929">
        <v>4.835</v>
      </c>
    </row>
    <row r="1930" spans="1:2" x14ac:dyDescent="0.2">
      <c r="A1930" s="10">
        <v>36774</v>
      </c>
      <c r="B1930">
        <v>4.95</v>
      </c>
    </row>
    <row r="1931" spans="1:2" x14ac:dyDescent="0.2">
      <c r="A1931" s="10">
        <v>36775</v>
      </c>
      <c r="B1931">
        <v>5.0709999999999997</v>
      </c>
    </row>
    <row r="1932" spans="1:2" x14ac:dyDescent="0.2">
      <c r="A1932" s="10">
        <v>36776</v>
      </c>
      <c r="B1932">
        <v>4.9980000000000002</v>
      </c>
    </row>
    <row r="1933" spans="1:2" x14ac:dyDescent="0.2">
      <c r="A1933" s="10">
        <v>36777</v>
      </c>
      <c r="B1933">
        <v>4.88</v>
      </c>
    </row>
    <row r="1934" spans="1:2" x14ac:dyDescent="0.2">
      <c r="A1934" s="10">
        <v>36780</v>
      </c>
      <c r="B1934">
        <v>5.0110000000000001</v>
      </c>
    </row>
    <row r="1935" spans="1:2" x14ac:dyDescent="0.2">
      <c r="A1935" s="10">
        <v>36781</v>
      </c>
      <c r="B1935">
        <v>5.008</v>
      </c>
    </row>
    <row r="1936" spans="1:2" x14ac:dyDescent="0.2">
      <c r="A1936" s="10">
        <v>36782</v>
      </c>
      <c r="B1936">
        <v>5.0549999999999997</v>
      </c>
    </row>
    <row r="1937" spans="1:2" x14ac:dyDescent="0.2">
      <c r="A1937" s="10">
        <v>36783</v>
      </c>
      <c r="B1937">
        <v>5.1950000000000003</v>
      </c>
    </row>
    <row r="1938" spans="1:2" x14ac:dyDescent="0.2">
      <c r="A1938" s="10">
        <v>36784</v>
      </c>
      <c r="B1938">
        <v>5.2060000000000004</v>
      </c>
    </row>
    <row r="1939" spans="1:2" x14ac:dyDescent="0.2">
      <c r="A1939" s="10">
        <v>36787</v>
      </c>
      <c r="B1939">
        <v>5.2949999999999999</v>
      </c>
    </row>
    <row r="1940" spans="1:2" x14ac:dyDescent="0.2">
      <c r="A1940" s="10">
        <v>36788</v>
      </c>
      <c r="B1940">
        <v>5.3630000000000004</v>
      </c>
    </row>
    <row r="1941" spans="1:2" x14ac:dyDescent="0.2">
      <c r="A1941" s="10">
        <v>36789</v>
      </c>
      <c r="B1941">
        <v>5.3179999999999996</v>
      </c>
    </row>
    <row r="1942" spans="1:2" x14ac:dyDescent="0.2">
      <c r="A1942" s="10">
        <v>36790</v>
      </c>
      <c r="B1942">
        <v>5.2869999999999999</v>
      </c>
    </row>
    <row r="1943" spans="1:2" x14ac:dyDescent="0.2">
      <c r="A1943" s="10">
        <v>36791</v>
      </c>
      <c r="B1943">
        <v>5.1310000000000002</v>
      </c>
    </row>
    <row r="1944" spans="1:2" x14ac:dyDescent="0.2">
      <c r="A1944" s="10">
        <v>36794</v>
      </c>
      <c r="B1944">
        <v>5.2759999999999998</v>
      </c>
    </row>
    <row r="1945" spans="1:2" x14ac:dyDescent="0.2">
      <c r="A1945" s="10">
        <v>36795</v>
      </c>
      <c r="B1945">
        <v>5.3239999999999998</v>
      </c>
    </row>
    <row r="1946" spans="1:2" x14ac:dyDescent="0.2">
      <c r="A1946" s="10">
        <v>36796</v>
      </c>
      <c r="B1946">
        <v>5.3120000000000003</v>
      </c>
    </row>
    <row r="1947" spans="1:2" x14ac:dyDescent="0.2">
      <c r="A1947" s="10">
        <v>36797</v>
      </c>
      <c r="B1947">
        <v>5.1239999999999997</v>
      </c>
    </row>
    <row r="1948" spans="1:2" x14ac:dyDescent="0.2">
      <c r="A1948" s="10">
        <v>36798</v>
      </c>
      <c r="B1948">
        <v>5.1859999999999999</v>
      </c>
    </row>
    <row r="1949" spans="1:2" x14ac:dyDescent="0.2">
      <c r="A1949" s="10">
        <v>36799</v>
      </c>
      <c r="B1949">
        <v>5.25</v>
      </c>
    </row>
    <row r="1950" spans="1:2" x14ac:dyDescent="0.2">
      <c r="A1950" s="10">
        <v>36801</v>
      </c>
      <c r="B1950">
        <v>5.3520000000000003</v>
      </c>
    </row>
    <row r="1951" spans="1:2" x14ac:dyDescent="0.2">
      <c r="A1951" s="10">
        <v>36802</v>
      </c>
      <c r="B1951">
        <v>5.3479999999999999</v>
      </c>
    </row>
    <row r="1952" spans="1:2" x14ac:dyDescent="0.2">
      <c r="A1952" s="10">
        <v>36803</v>
      </c>
      <c r="B1952">
        <v>5.29</v>
      </c>
    </row>
    <row r="1953" spans="1:2" x14ac:dyDescent="0.2">
      <c r="A1953" s="10">
        <v>36804</v>
      </c>
      <c r="B1953">
        <v>5.1520000000000001</v>
      </c>
    </row>
    <row r="1954" spans="1:2" x14ac:dyDescent="0.2">
      <c r="A1954" s="10">
        <v>36805</v>
      </c>
      <c r="B1954">
        <v>5.008</v>
      </c>
    </row>
    <row r="1955" spans="1:2" x14ac:dyDescent="0.2">
      <c r="A1955" s="10">
        <v>36808</v>
      </c>
      <c r="B1955">
        <v>5.15</v>
      </c>
    </row>
    <row r="1956" spans="1:2" x14ac:dyDescent="0.2">
      <c r="A1956" s="10">
        <v>36809</v>
      </c>
      <c r="B1956">
        <v>5.1340000000000003</v>
      </c>
    </row>
    <row r="1957" spans="1:2" x14ac:dyDescent="0.2">
      <c r="A1957" s="10">
        <v>36810</v>
      </c>
      <c r="B1957">
        <v>5.508</v>
      </c>
    </row>
    <row r="1958" spans="1:2" x14ac:dyDescent="0.2">
      <c r="A1958" s="10">
        <v>36811</v>
      </c>
      <c r="B1958">
        <v>5.63</v>
      </c>
    </row>
    <row r="1959" spans="1:2" x14ac:dyDescent="0.2">
      <c r="A1959" s="10">
        <v>36812</v>
      </c>
      <c r="B1959">
        <v>5.5369999999999999</v>
      </c>
    </row>
    <row r="1960" spans="1:2" x14ac:dyDescent="0.2">
      <c r="A1960" s="10">
        <v>36815</v>
      </c>
      <c r="B1960">
        <v>5.3639999999999999</v>
      </c>
    </row>
    <row r="1961" spans="1:2" x14ac:dyDescent="0.2">
      <c r="A1961" s="10">
        <v>36816</v>
      </c>
      <c r="B1961">
        <v>5.4390000000000001</v>
      </c>
    </row>
    <row r="1962" spans="1:2" x14ac:dyDescent="0.2">
      <c r="A1962" s="10">
        <v>36817</v>
      </c>
      <c r="B1962">
        <v>5.2279999999999998</v>
      </c>
    </row>
    <row r="1963" spans="1:2" x14ac:dyDescent="0.2">
      <c r="A1963" s="10">
        <v>36818</v>
      </c>
      <c r="B1963">
        <v>4.9509999999999996</v>
      </c>
    </row>
    <row r="1964" spans="1:2" x14ac:dyDescent="0.2">
      <c r="A1964" s="10">
        <v>36819</v>
      </c>
      <c r="B1964">
        <v>4.9370000000000003</v>
      </c>
    </row>
    <row r="1965" spans="1:2" x14ac:dyDescent="0.2">
      <c r="A1965" s="10">
        <v>36822</v>
      </c>
      <c r="B1965">
        <v>5.0720000000000001</v>
      </c>
    </row>
    <row r="1966" spans="1:2" x14ac:dyDescent="0.2">
      <c r="A1966" s="10">
        <v>36823</v>
      </c>
      <c r="B1966">
        <v>4.82</v>
      </c>
    </row>
    <row r="1967" spans="1:2" x14ac:dyDescent="0.2">
      <c r="A1967" s="10">
        <v>36824</v>
      </c>
      <c r="B1967">
        <v>4.6589999999999998</v>
      </c>
    </row>
    <row r="1968" spans="1:2" x14ac:dyDescent="0.2">
      <c r="A1968" s="10">
        <v>36825</v>
      </c>
      <c r="B1968">
        <v>4.6639999999999997</v>
      </c>
    </row>
    <row r="1969" spans="1:2" x14ac:dyDescent="0.2">
      <c r="A1969" s="10">
        <v>36826</v>
      </c>
      <c r="B1969">
        <v>4.5410000000000004</v>
      </c>
    </row>
    <row r="1970" spans="1:2" x14ac:dyDescent="0.2">
      <c r="A1970" s="10">
        <v>36829</v>
      </c>
      <c r="B1970">
        <v>4.4850000000000003</v>
      </c>
    </row>
    <row r="1971" spans="1:2" x14ac:dyDescent="0.2">
      <c r="A1971" s="10">
        <v>36830</v>
      </c>
      <c r="B1971">
        <v>4.49</v>
      </c>
    </row>
    <row r="1972" spans="1:2" x14ac:dyDescent="0.2">
      <c r="A1972" s="10">
        <v>36831</v>
      </c>
      <c r="B1972">
        <v>4.6859999999999999</v>
      </c>
    </row>
    <row r="1973" spans="1:2" x14ac:dyDescent="0.2">
      <c r="A1973" s="10">
        <v>36832</v>
      </c>
      <c r="B1973">
        <v>4.76</v>
      </c>
    </row>
    <row r="1974" spans="1:2" x14ac:dyDescent="0.2">
      <c r="A1974" s="10">
        <v>36833</v>
      </c>
      <c r="B1974">
        <v>4.931</v>
      </c>
    </row>
    <row r="1975" spans="1:2" x14ac:dyDescent="0.2">
      <c r="A1975" s="10">
        <v>36836</v>
      </c>
      <c r="B1975">
        <v>4.8490000000000002</v>
      </c>
    </row>
    <row r="1976" spans="1:2" x14ac:dyDescent="0.2">
      <c r="A1976" s="10">
        <v>36837</v>
      </c>
      <c r="B1976">
        <v>5.0810000000000004</v>
      </c>
    </row>
    <row r="1977" spans="1:2" x14ac:dyDescent="0.2">
      <c r="A1977" s="10">
        <v>36838</v>
      </c>
      <c r="B1977">
        <v>5.3380000000000001</v>
      </c>
    </row>
    <row r="1978" spans="1:2" x14ac:dyDescent="0.2">
      <c r="A1978" s="10">
        <v>36839</v>
      </c>
      <c r="B1978">
        <v>5.4450000000000003</v>
      </c>
    </row>
    <row r="1979" spans="1:2" x14ac:dyDescent="0.2">
      <c r="A1979" s="10">
        <v>36840</v>
      </c>
      <c r="B1979">
        <v>5.4560000000000004</v>
      </c>
    </row>
    <row r="1980" spans="1:2" x14ac:dyDescent="0.2">
      <c r="A1980" s="10">
        <v>36843</v>
      </c>
      <c r="B1980">
        <v>5.6980000000000004</v>
      </c>
    </row>
    <row r="1981" spans="1:2" x14ac:dyDescent="0.2">
      <c r="A1981" s="10">
        <v>36844</v>
      </c>
      <c r="B1981">
        <v>6.016</v>
      </c>
    </row>
    <row r="1982" spans="1:2" x14ac:dyDescent="0.2">
      <c r="A1982" s="10">
        <v>36845</v>
      </c>
      <c r="B1982">
        <v>6.2649999999999997</v>
      </c>
    </row>
    <row r="1983" spans="1:2" x14ac:dyDescent="0.2">
      <c r="A1983" s="10">
        <v>36846</v>
      </c>
      <c r="B1983">
        <v>5.798</v>
      </c>
    </row>
    <row r="1984" spans="1:2" x14ac:dyDescent="0.2">
      <c r="A1984" s="10">
        <v>36847</v>
      </c>
      <c r="B1984">
        <v>6.1</v>
      </c>
    </row>
    <row r="1985" spans="1:2" x14ac:dyDescent="0.2">
      <c r="A1985" s="10">
        <v>36850</v>
      </c>
      <c r="B1985">
        <v>6.2489999999999997</v>
      </c>
    </row>
    <row r="1986" spans="1:2" x14ac:dyDescent="0.2">
      <c r="A1986" s="10">
        <v>36851</v>
      </c>
      <c r="B1986">
        <v>6.4080000000000004</v>
      </c>
    </row>
    <row r="1987" spans="1:2" x14ac:dyDescent="0.2">
      <c r="A1987" s="10">
        <v>36852</v>
      </c>
      <c r="B1987">
        <v>6.577</v>
      </c>
    </row>
    <row r="1988" spans="1:2" x14ac:dyDescent="0.2">
      <c r="A1988" s="10">
        <v>36857</v>
      </c>
      <c r="B1988">
        <v>6.3680000000000003</v>
      </c>
    </row>
    <row r="1989" spans="1:2" x14ac:dyDescent="0.2">
      <c r="A1989" s="10">
        <v>36858</v>
      </c>
      <c r="B1989">
        <v>6.016</v>
      </c>
    </row>
    <row r="1990" spans="1:2" x14ac:dyDescent="0.2">
      <c r="A1990" s="10">
        <v>36859</v>
      </c>
      <c r="B1990">
        <v>6.181</v>
      </c>
    </row>
    <row r="1991" spans="1:2" x14ac:dyDescent="0.2">
      <c r="A1991" s="10">
        <v>36860</v>
      </c>
      <c r="B1991">
        <v>6.5890000000000004</v>
      </c>
    </row>
    <row r="1992" spans="1:2" x14ac:dyDescent="0.2">
      <c r="A1992" s="10">
        <v>36861</v>
      </c>
      <c r="B1992">
        <v>6.673</v>
      </c>
    </row>
    <row r="1993" spans="1:2" x14ac:dyDescent="0.2">
      <c r="A1993" s="10">
        <v>36864</v>
      </c>
      <c r="B1993">
        <v>7.4329999999999998</v>
      </c>
    </row>
    <row r="1994" spans="1:2" x14ac:dyDescent="0.2">
      <c r="A1994" s="10">
        <v>36865</v>
      </c>
      <c r="B1994">
        <v>7.3840000000000003</v>
      </c>
    </row>
    <row r="1995" spans="1:2" x14ac:dyDescent="0.2">
      <c r="A1995" s="10">
        <v>36866</v>
      </c>
      <c r="B1995">
        <v>8.4849999999999994</v>
      </c>
    </row>
    <row r="1996" spans="1:2" x14ac:dyDescent="0.2">
      <c r="A1996" s="10">
        <v>36867</v>
      </c>
      <c r="B1996">
        <v>8.3729999999999993</v>
      </c>
    </row>
    <row r="1997" spans="1:2" x14ac:dyDescent="0.2">
      <c r="A1997" s="10">
        <v>36868</v>
      </c>
      <c r="B1997">
        <v>8.5839999999999996</v>
      </c>
    </row>
    <row r="1998" spans="1:2" x14ac:dyDescent="0.2">
      <c r="A1998" s="10">
        <v>36871</v>
      </c>
      <c r="B1998">
        <v>9.4130000000000003</v>
      </c>
    </row>
    <row r="1999" spans="1:2" x14ac:dyDescent="0.2">
      <c r="A1999" s="10">
        <v>36872</v>
      </c>
      <c r="B1999">
        <v>8.1449999999999996</v>
      </c>
    </row>
    <row r="2000" spans="1:2" x14ac:dyDescent="0.2">
      <c r="A2000" s="10">
        <v>36873</v>
      </c>
      <c r="B2000">
        <v>7.5369999999999999</v>
      </c>
    </row>
    <row r="2001" spans="1:2" x14ac:dyDescent="0.2">
      <c r="A2001" s="10">
        <v>36874</v>
      </c>
      <c r="B2001">
        <v>7.4130000000000003</v>
      </c>
    </row>
    <row r="2002" spans="1:2" x14ac:dyDescent="0.2">
      <c r="A2002" s="10">
        <v>36875</v>
      </c>
      <c r="B2002">
        <v>8.3960000000000008</v>
      </c>
    </row>
    <row r="2003" spans="1:2" x14ac:dyDescent="0.2">
      <c r="A2003" s="10">
        <v>36878</v>
      </c>
      <c r="B2003">
        <v>8.5269999999999992</v>
      </c>
    </row>
    <row r="2004" spans="1:2" x14ac:dyDescent="0.2">
      <c r="A2004" s="10">
        <v>36879</v>
      </c>
      <c r="B2004">
        <v>9.1020000000000003</v>
      </c>
    </row>
    <row r="2005" spans="1:2" x14ac:dyDescent="0.2">
      <c r="A2005" s="10">
        <v>36880</v>
      </c>
      <c r="B2005">
        <v>9.3260000000000005</v>
      </c>
    </row>
    <row r="2006" spans="1:2" x14ac:dyDescent="0.2">
      <c r="A2006" s="10">
        <v>36881</v>
      </c>
      <c r="B2006">
        <v>9.83</v>
      </c>
    </row>
    <row r="2007" spans="1:2" x14ac:dyDescent="0.2">
      <c r="A2007" s="10">
        <v>36882</v>
      </c>
      <c r="B2007">
        <v>9.5790000000000006</v>
      </c>
    </row>
    <row r="2008" spans="1:2" x14ac:dyDescent="0.2">
      <c r="A2008" s="10">
        <v>36886</v>
      </c>
      <c r="B2008">
        <v>9.8049999999999997</v>
      </c>
    </row>
    <row r="2009" spans="1:2" x14ac:dyDescent="0.2">
      <c r="A2009" s="10">
        <v>36887</v>
      </c>
      <c r="B2009">
        <v>9.98</v>
      </c>
    </row>
    <row r="2010" spans="1:2" x14ac:dyDescent="0.2">
      <c r="A2010" s="10">
        <v>36888</v>
      </c>
      <c r="B2010">
        <v>9.2629999999999999</v>
      </c>
    </row>
    <row r="2011" spans="1:2" x14ac:dyDescent="0.2">
      <c r="A2011" s="10">
        <v>36889</v>
      </c>
      <c r="B2011">
        <v>9.7750000000000004</v>
      </c>
    </row>
    <row r="2012" spans="1:2" x14ac:dyDescent="0.2">
      <c r="A2012" s="10">
        <v>36893</v>
      </c>
      <c r="B2012">
        <v>8.3640000000000008</v>
      </c>
    </row>
    <row r="2013" spans="1:2" x14ac:dyDescent="0.2">
      <c r="A2013" s="10">
        <v>36894</v>
      </c>
      <c r="B2013">
        <v>8.1890000000000001</v>
      </c>
    </row>
    <row r="2014" spans="1:2" x14ac:dyDescent="0.2">
      <c r="A2014" s="10">
        <v>36895</v>
      </c>
      <c r="B2014">
        <v>8.9659999999999993</v>
      </c>
    </row>
    <row r="2015" spans="1:2" x14ac:dyDescent="0.2">
      <c r="A2015" s="10">
        <v>36896</v>
      </c>
      <c r="B2015">
        <v>9.2609999999999992</v>
      </c>
    </row>
    <row r="2016" spans="1:2" x14ac:dyDescent="0.2">
      <c r="A2016" s="10">
        <v>36899</v>
      </c>
      <c r="B2016">
        <v>9.6890000000000001</v>
      </c>
    </row>
    <row r="2017" spans="1:2" x14ac:dyDescent="0.2">
      <c r="A2017" s="10">
        <v>36900</v>
      </c>
      <c r="B2017">
        <v>9.8190000000000008</v>
      </c>
    </row>
    <row r="2018" spans="1:2" x14ac:dyDescent="0.2">
      <c r="A2018" s="10">
        <v>36901</v>
      </c>
      <c r="B2018">
        <v>9.1280000000000001</v>
      </c>
    </row>
    <row r="2019" spans="1:2" x14ac:dyDescent="0.2">
      <c r="A2019" s="10">
        <v>36902</v>
      </c>
      <c r="B2019">
        <v>8.7080000000000002</v>
      </c>
    </row>
    <row r="2020" spans="1:2" x14ac:dyDescent="0.2">
      <c r="A2020" s="10">
        <v>36903</v>
      </c>
      <c r="B2020">
        <v>8.4719999999999995</v>
      </c>
    </row>
    <row r="2021" spans="1:2" x14ac:dyDescent="0.2">
      <c r="A2021" s="10">
        <v>36907</v>
      </c>
      <c r="B2021">
        <v>8.1029999999999998</v>
      </c>
    </row>
    <row r="2022" spans="1:2" x14ac:dyDescent="0.2">
      <c r="A2022" s="10">
        <v>36908</v>
      </c>
      <c r="B2022">
        <v>6.9089999999999998</v>
      </c>
    </row>
    <row r="2023" spans="1:2" x14ac:dyDescent="0.2">
      <c r="A2023" s="10">
        <v>36909</v>
      </c>
      <c r="B2023">
        <v>7.1360000000000001</v>
      </c>
    </row>
    <row r="2024" spans="1:2" x14ac:dyDescent="0.2">
      <c r="A2024" s="10">
        <v>36910</v>
      </c>
      <c r="B2024">
        <v>7.4589999999999996</v>
      </c>
    </row>
    <row r="2025" spans="1:2" x14ac:dyDescent="0.2">
      <c r="A2025" s="10">
        <v>36913</v>
      </c>
      <c r="B2025">
        <v>7.4569999999999999</v>
      </c>
    </row>
    <row r="2026" spans="1:2" x14ac:dyDescent="0.2">
      <c r="A2026" s="10">
        <v>36914</v>
      </c>
      <c r="B2026">
        <v>6.9459999999999997</v>
      </c>
    </row>
    <row r="2027" spans="1:2" x14ac:dyDescent="0.2">
      <c r="A2027" s="10">
        <v>36915</v>
      </c>
      <c r="B2027">
        <v>7.1150000000000002</v>
      </c>
    </row>
    <row r="2028" spans="1:2" x14ac:dyDescent="0.2">
      <c r="A2028" s="10">
        <v>36916</v>
      </c>
      <c r="B2028">
        <v>7.27</v>
      </c>
    </row>
    <row r="2029" spans="1:2" x14ac:dyDescent="0.2">
      <c r="A2029" s="10">
        <v>36917</v>
      </c>
      <c r="B2029">
        <v>7.2560000000000002</v>
      </c>
    </row>
    <row r="2030" spans="1:2" x14ac:dyDescent="0.2">
      <c r="A2030" s="10">
        <v>36920</v>
      </c>
      <c r="B2030">
        <v>6.2930000000000001</v>
      </c>
    </row>
    <row r="2031" spans="1:2" x14ac:dyDescent="0.2">
      <c r="A2031" s="10">
        <v>36921</v>
      </c>
      <c r="B2031">
        <v>6.0970000000000004</v>
      </c>
    </row>
    <row r="2032" spans="1:2" x14ac:dyDescent="0.2">
      <c r="A2032" s="10">
        <v>36922</v>
      </c>
      <c r="B2032">
        <v>5.7069999999999999</v>
      </c>
    </row>
    <row r="2033" spans="1:2" x14ac:dyDescent="0.2">
      <c r="A2033" s="10">
        <v>36923</v>
      </c>
      <c r="B2033">
        <v>6.38</v>
      </c>
    </row>
    <row r="2034" spans="1:2" x14ac:dyDescent="0.2">
      <c r="A2034" s="10">
        <v>36924</v>
      </c>
      <c r="B2034">
        <v>6.7430000000000003</v>
      </c>
    </row>
    <row r="2035" spans="1:2" x14ac:dyDescent="0.2">
      <c r="A2035" s="10">
        <v>36927</v>
      </c>
      <c r="B2035">
        <v>5.7060000000000004</v>
      </c>
    </row>
    <row r="2036" spans="1:2" x14ac:dyDescent="0.2">
      <c r="A2036" s="10">
        <v>36928</v>
      </c>
      <c r="B2036">
        <v>5.7640000000000002</v>
      </c>
    </row>
    <row r="2037" spans="1:2" x14ac:dyDescent="0.2">
      <c r="A2037" s="10">
        <v>36929</v>
      </c>
      <c r="B2037">
        <v>6.2350000000000003</v>
      </c>
    </row>
    <row r="2038" spans="1:2" x14ac:dyDescent="0.2">
      <c r="A2038" s="10">
        <v>36930</v>
      </c>
      <c r="B2038">
        <v>6.1580000000000004</v>
      </c>
    </row>
    <row r="2039" spans="1:2" x14ac:dyDescent="0.2">
      <c r="A2039" s="10">
        <v>36931</v>
      </c>
      <c r="B2039">
        <v>6.21</v>
      </c>
    </row>
    <row r="2040" spans="1:2" x14ac:dyDescent="0.2">
      <c r="A2040" s="10">
        <v>36934</v>
      </c>
      <c r="B2040">
        <v>5.8209999999999997</v>
      </c>
    </row>
    <row r="2041" spans="1:2" x14ac:dyDescent="0.2">
      <c r="A2041" s="10">
        <v>36935</v>
      </c>
      <c r="B2041">
        <v>6.0190000000000001</v>
      </c>
    </row>
    <row r="2042" spans="1:2" x14ac:dyDescent="0.2">
      <c r="A2042" s="10">
        <v>36936</v>
      </c>
      <c r="B2042">
        <v>5.5179999999999998</v>
      </c>
    </row>
    <row r="2043" spans="1:2" x14ac:dyDescent="0.2">
      <c r="A2043" s="10">
        <v>36937</v>
      </c>
      <c r="B2043">
        <v>5.5940000000000003</v>
      </c>
    </row>
    <row r="2044" spans="1:2" x14ac:dyDescent="0.2">
      <c r="A2044" s="10">
        <v>36938</v>
      </c>
      <c r="B2044">
        <v>5.5679999999999996</v>
      </c>
    </row>
    <row r="2045" spans="1:2" x14ac:dyDescent="0.2">
      <c r="A2045" s="10">
        <v>36942</v>
      </c>
      <c r="B2045">
        <v>5.2779999999999996</v>
      </c>
    </row>
    <row r="2046" spans="1:2" x14ac:dyDescent="0.2">
      <c r="A2046" s="10">
        <v>36943</v>
      </c>
      <c r="B2046">
        <v>5.1459999999999999</v>
      </c>
    </row>
    <row r="2047" spans="1:2" x14ac:dyDescent="0.2">
      <c r="A2047" s="10">
        <v>36944</v>
      </c>
      <c r="B2047">
        <v>5.1420000000000003</v>
      </c>
    </row>
    <row r="2048" spans="1:2" x14ac:dyDescent="0.2">
      <c r="A2048" s="10">
        <v>36945</v>
      </c>
      <c r="B2048">
        <v>5.1310000000000002</v>
      </c>
    </row>
    <row r="2049" spans="1:2" x14ac:dyDescent="0.2">
      <c r="A2049" s="10">
        <v>36948</v>
      </c>
      <c r="B2049">
        <v>4.9980000000000002</v>
      </c>
    </row>
    <row r="2050" spans="1:2" x14ac:dyDescent="0.2">
      <c r="A2050" s="10">
        <v>36949</v>
      </c>
      <c r="B2050">
        <v>5.2789999999999999</v>
      </c>
    </row>
    <row r="2051" spans="1:2" x14ac:dyDescent="0.2">
      <c r="A2051" s="10">
        <v>36950</v>
      </c>
      <c r="B2051">
        <v>5.2359999999999998</v>
      </c>
    </row>
    <row r="2052" spans="1:2" x14ac:dyDescent="0.2">
      <c r="A2052" s="10">
        <v>36951</v>
      </c>
      <c r="B2052">
        <v>5.1859999999999999</v>
      </c>
    </row>
    <row r="2053" spans="1:2" x14ac:dyDescent="0.2">
      <c r="A2053" s="10">
        <v>36952</v>
      </c>
      <c r="B2053">
        <v>5.27</v>
      </c>
    </row>
    <row r="2054" spans="1:2" x14ac:dyDescent="0.2">
      <c r="A2054" s="10">
        <v>36955</v>
      </c>
      <c r="B2054">
        <v>5.3360000000000003</v>
      </c>
    </row>
    <row r="2055" spans="1:2" x14ac:dyDescent="0.2">
      <c r="A2055" s="10">
        <v>36956</v>
      </c>
      <c r="B2055">
        <v>5.3150000000000004</v>
      </c>
    </row>
    <row r="2056" spans="1:2" x14ac:dyDescent="0.2">
      <c r="A2056" s="10">
        <v>36957</v>
      </c>
      <c r="B2056">
        <v>5.35</v>
      </c>
    </row>
    <row r="2057" spans="1:2" x14ac:dyDescent="0.2">
      <c r="A2057" s="10">
        <v>36958</v>
      </c>
      <c r="B2057">
        <v>5.2850000000000001</v>
      </c>
    </row>
    <row r="2058" spans="1:2" x14ac:dyDescent="0.2">
      <c r="A2058" s="10">
        <v>36959</v>
      </c>
      <c r="B2058">
        <v>5.0720000000000001</v>
      </c>
    </row>
    <row r="2059" spans="1:2" x14ac:dyDescent="0.2">
      <c r="A2059" s="10">
        <v>36962</v>
      </c>
      <c r="B2059">
        <v>5.1589999999999998</v>
      </c>
    </row>
    <row r="2060" spans="1:2" x14ac:dyDescent="0.2">
      <c r="A2060" s="10">
        <v>36963</v>
      </c>
      <c r="B2060">
        <v>5.0060000000000002</v>
      </c>
    </row>
    <row r="2061" spans="1:2" x14ac:dyDescent="0.2">
      <c r="A2061" s="10">
        <v>36964</v>
      </c>
      <c r="B2061">
        <v>4.9109999999999996</v>
      </c>
    </row>
    <row r="2062" spans="1:2" x14ac:dyDescent="0.2">
      <c r="A2062" s="10">
        <v>36965</v>
      </c>
      <c r="B2062">
        <v>4.9269999999999996</v>
      </c>
    </row>
    <row r="2063" spans="1:2" x14ac:dyDescent="0.2">
      <c r="A2063" s="10">
        <v>36966</v>
      </c>
      <c r="B2063">
        <v>5.0350000000000001</v>
      </c>
    </row>
    <row r="2064" spans="1:2" x14ac:dyDescent="0.2">
      <c r="A2064" s="10">
        <v>36969</v>
      </c>
      <c r="B2064">
        <v>5.0629999999999997</v>
      </c>
    </row>
    <row r="2065" spans="1:2" x14ac:dyDescent="0.2">
      <c r="A2065" s="10">
        <v>36970</v>
      </c>
      <c r="B2065">
        <v>5.2869999999999999</v>
      </c>
    </row>
    <row r="2066" spans="1:2" x14ac:dyDescent="0.2">
      <c r="A2066" s="10">
        <v>36971</v>
      </c>
      <c r="B2066">
        <v>5.0410000000000004</v>
      </c>
    </row>
    <row r="2067" spans="1:2" x14ac:dyDescent="0.2">
      <c r="A2067" s="10">
        <v>36972</v>
      </c>
      <c r="B2067">
        <v>5.2119999999999997</v>
      </c>
    </row>
    <row r="2068" spans="1:2" x14ac:dyDescent="0.2">
      <c r="A2068" s="10">
        <v>36973</v>
      </c>
      <c r="B2068">
        <v>5.2729999999999997</v>
      </c>
    </row>
    <row r="2069" spans="1:2" x14ac:dyDescent="0.2">
      <c r="A2069" s="10">
        <v>36976</v>
      </c>
      <c r="B2069">
        <v>5.3220000000000001</v>
      </c>
    </row>
    <row r="2070" spans="1:2" x14ac:dyDescent="0.2">
      <c r="A2070" s="10">
        <v>36977</v>
      </c>
      <c r="B2070">
        <v>5.6210000000000004</v>
      </c>
    </row>
    <row r="2071" spans="1:2" x14ac:dyDescent="0.2">
      <c r="A2071" s="10">
        <v>36978</v>
      </c>
      <c r="B2071">
        <v>5.3840000000000003</v>
      </c>
    </row>
    <row r="2072" spans="1:2" x14ac:dyDescent="0.2">
      <c r="A2072" s="10">
        <v>36979</v>
      </c>
      <c r="B2072">
        <v>5.274</v>
      </c>
    </row>
    <row r="2073" spans="1:2" x14ac:dyDescent="0.2">
      <c r="A2073" s="10">
        <v>36980</v>
      </c>
      <c r="B2073">
        <v>5.0250000000000004</v>
      </c>
    </row>
    <row r="2074" spans="1:2" x14ac:dyDescent="0.2">
      <c r="A2074" s="10">
        <v>36983</v>
      </c>
      <c r="B2074">
        <v>5.1029999999999998</v>
      </c>
    </row>
    <row r="2075" spans="1:2" x14ac:dyDescent="0.2">
      <c r="A2075" s="10">
        <v>36984</v>
      </c>
      <c r="B2075">
        <v>5.1150000000000002</v>
      </c>
    </row>
    <row r="2076" spans="1:2" x14ac:dyDescent="0.2">
      <c r="A2076" s="10">
        <v>36985</v>
      </c>
      <c r="B2076">
        <v>5.1820000000000004</v>
      </c>
    </row>
    <row r="2077" spans="1:2" x14ac:dyDescent="0.2">
      <c r="A2077" s="10">
        <v>36986</v>
      </c>
      <c r="B2077">
        <v>5.4219999999999997</v>
      </c>
    </row>
    <row r="2078" spans="1:2" x14ac:dyDescent="0.2">
      <c r="A2078" s="10">
        <v>36987</v>
      </c>
      <c r="B2078">
        <v>5.3879999999999999</v>
      </c>
    </row>
    <row r="2079" spans="1:2" x14ac:dyDescent="0.2">
      <c r="A2079" s="10">
        <v>36990</v>
      </c>
      <c r="B2079">
        <v>5.4770000000000003</v>
      </c>
    </row>
    <row r="2080" spans="1:2" x14ac:dyDescent="0.2">
      <c r="A2080" s="10">
        <v>36991</v>
      </c>
      <c r="B2080">
        <v>5.5590000000000002</v>
      </c>
    </row>
    <row r="2081" spans="1:2" x14ac:dyDescent="0.2">
      <c r="A2081" s="10">
        <v>36992</v>
      </c>
      <c r="B2081">
        <v>5.3849999999999998</v>
      </c>
    </row>
    <row r="2082" spans="1:2" x14ac:dyDescent="0.2">
      <c r="A2082" s="10">
        <v>36993</v>
      </c>
      <c r="B2082">
        <v>5.3810000000000002</v>
      </c>
    </row>
    <row r="2083" spans="1:2" x14ac:dyDescent="0.2">
      <c r="A2083" s="10">
        <v>36997</v>
      </c>
      <c r="B2083">
        <v>5.516</v>
      </c>
    </row>
    <row r="2084" spans="1:2" x14ac:dyDescent="0.2">
      <c r="A2084" s="10">
        <v>36998</v>
      </c>
      <c r="B2084">
        <v>5.2480000000000002</v>
      </c>
    </row>
    <row r="2085" spans="1:2" x14ac:dyDescent="0.2">
      <c r="A2085" s="10">
        <v>36999</v>
      </c>
      <c r="B2085">
        <v>5.1479999999999997</v>
      </c>
    </row>
    <row r="2086" spans="1:2" x14ac:dyDescent="0.2">
      <c r="A2086" s="10">
        <v>37000</v>
      </c>
      <c r="B2086">
        <v>5.101</v>
      </c>
    </row>
    <row r="2087" spans="1:2" x14ac:dyDescent="0.2">
      <c r="A2087" s="10">
        <v>37001</v>
      </c>
      <c r="B2087">
        <v>5.1280000000000001</v>
      </c>
    </row>
    <row r="2088" spans="1:2" x14ac:dyDescent="0.2">
      <c r="A2088" s="10">
        <v>37004</v>
      </c>
      <c r="B2088">
        <v>5.125</v>
      </c>
    </row>
    <row r="2089" spans="1:2" x14ac:dyDescent="0.2">
      <c r="A2089" s="10">
        <v>37005</v>
      </c>
      <c r="B2089">
        <v>5.0780000000000003</v>
      </c>
    </row>
    <row r="2090" spans="1:2" x14ac:dyDescent="0.2">
      <c r="A2090" s="10">
        <v>37006</v>
      </c>
      <c r="B2090">
        <v>4.9809999999999999</v>
      </c>
    </row>
    <row r="2091" spans="1:2" x14ac:dyDescent="0.2">
      <c r="A2091" s="10">
        <v>37007</v>
      </c>
      <c r="B2091">
        <v>4.891</v>
      </c>
    </row>
    <row r="2092" spans="1:2" x14ac:dyDescent="0.2">
      <c r="A2092" s="10">
        <v>37008</v>
      </c>
      <c r="B2092">
        <v>4.867</v>
      </c>
    </row>
    <row r="2093" spans="1:2" x14ac:dyDescent="0.2">
      <c r="A2093" s="10">
        <v>37011</v>
      </c>
      <c r="B2093">
        <v>4.6950000000000003</v>
      </c>
    </row>
    <row r="2094" spans="1:2" x14ac:dyDescent="0.2">
      <c r="A2094" s="10">
        <v>37012</v>
      </c>
      <c r="B2094">
        <v>4.641</v>
      </c>
    </row>
    <row r="2095" spans="1:2" x14ac:dyDescent="0.2">
      <c r="A2095" s="10">
        <v>37013</v>
      </c>
      <c r="B2095">
        <v>4.4829999999999997</v>
      </c>
    </row>
    <row r="2096" spans="1:2" x14ac:dyDescent="0.2">
      <c r="A2096" s="10">
        <v>37014</v>
      </c>
      <c r="B2096">
        <v>4.5270000000000001</v>
      </c>
    </row>
    <row r="2097" spans="1:2" x14ac:dyDescent="0.2">
      <c r="A2097" s="10">
        <v>37015</v>
      </c>
      <c r="B2097">
        <v>4.49</v>
      </c>
    </row>
    <row r="2098" spans="1:2" x14ac:dyDescent="0.2">
      <c r="A2098" s="10">
        <v>37018</v>
      </c>
      <c r="B2098">
        <v>4.2389999999999999</v>
      </c>
    </row>
    <row r="2099" spans="1:2" x14ac:dyDescent="0.2">
      <c r="A2099" s="10">
        <v>37019</v>
      </c>
      <c r="B2099">
        <v>4.2789999999999999</v>
      </c>
    </row>
    <row r="2100" spans="1:2" x14ac:dyDescent="0.2">
      <c r="A2100" s="10">
        <v>37020</v>
      </c>
      <c r="B2100">
        <v>4.202</v>
      </c>
    </row>
    <row r="2101" spans="1:2" x14ac:dyDescent="0.2">
      <c r="A2101" s="10">
        <v>37021</v>
      </c>
      <c r="B2101">
        <v>4.3479999999999999</v>
      </c>
    </row>
    <row r="2102" spans="1:2" x14ac:dyDescent="0.2">
      <c r="A2102" s="10">
        <v>37022</v>
      </c>
      <c r="B2102">
        <v>4.2779999999999996</v>
      </c>
    </row>
    <row r="2103" spans="1:2" x14ac:dyDescent="0.2">
      <c r="A2103" s="10">
        <v>37025</v>
      </c>
      <c r="B2103">
        <v>4.3940000000000001</v>
      </c>
    </row>
    <row r="2104" spans="1:2" x14ac:dyDescent="0.2">
      <c r="A2104" s="10">
        <v>37026</v>
      </c>
      <c r="B2104">
        <v>4.6529999999999996</v>
      </c>
    </row>
    <row r="2105" spans="1:2" x14ac:dyDescent="0.2">
      <c r="A2105" s="10">
        <v>37027</v>
      </c>
      <c r="B2105">
        <v>4.298</v>
      </c>
    </row>
    <row r="2106" spans="1:2" x14ac:dyDescent="0.2">
      <c r="A2106" s="10">
        <v>37028</v>
      </c>
      <c r="B2106">
        <v>4.2480000000000002</v>
      </c>
    </row>
    <row r="2107" spans="1:2" x14ac:dyDescent="0.2">
      <c r="A2107" s="10">
        <v>37029</v>
      </c>
      <c r="B2107">
        <v>4.2910000000000004</v>
      </c>
    </row>
    <row r="2108" spans="1:2" x14ac:dyDescent="0.2">
      <c r="A2108" s="10">
        <v>37032</v>
      </c>
      <c r="B2108">
        <v>4.1130000000000004</v>
      </c>
    </row>
    <row r="2109" spans="1:2" x14ac:dyDescent="0.2">
      <c r="A2109" s="10">
        <v>37033</v>
      </c>
      <c r="B2109">
        <v>4.1230000000000002</v>
      </c>
    </row>
    <row r="2110" spans="1:2" x14ac:dyDescent="0.2">
      <c r="A2110" s="10">
        <v>37034</v>
      </c>
      <c r="B2110">
        <v>4.1130000000000004</v>
      </c>
    </row>
    <row r="2111" spans="1:2" x14ac:dyDescent="0.2">
      <c r="A2111" s="10">
        <v>37035</v>
      </c>
      <c r="B2111">
        <v>4.0540000000000003</v>
      </c>
    </row>
    <row r="2112" spans="1:2" x14ac:dyDescent="0.2">
      <c r="A2112" s="10">
        <v>37036</v>
      </c>
      <c r="B2112">
        <v>3.9729999999999999</v>
      </c>
    </row>
    <row r="2113" spans="1:2" x14ac:dyDescent="0.2">
      <c r="A2113" s="10">
        <v>37040</v>
      </c>
      <c r="B2113">
        <v>3.738</v>
      </c>
    </row>
    <row r="2114" spans="1:2" x14ac:dyDescent="0.2">
      <c r="A2114" s="10">
        <v>37041</v>
      </c>
      <c r="B2114">
        <v>3.9809999999999999</v>
      </c>
    </row>
    <row r="2115" spans="1:2" x14ac:dyDescent="0.2">
      <c r="A2115" s="10">
        <v>37042</v>
      </c>
      <c r="B2115">
        <v>3.9140000000000001</v>
      </c>
    </row>
    <row r="2116" spans="1:2" x14ac:dyDescent="0.2">
      <c r="A2116" s="10">
        <v>37043</v>
      </c>
      <c r="B2116">
        <v>3.93</v>
      </c>
    </row>
    <row r="2117" spans="1:2" x14ac:dyDescent="0.2">
      <c r="A2117" s="10">
        <v>37046</v>
      </c>
      <c r="B2117">
        <v>4.069</v>
      </c>
    </row>
    <row r="2118" spans="1:2" x14ac:dyDescent="0.2">
      <c r="A2118" s="10">
        <v>37047</v>
      </c>
      <c r="B2118">
        <v>3.8919999999999999</v>
      </c>
    </row>
    <row r="2119" spans="1:2" x14ac:dyDescent="0.2">
      <c r="A2119" s="10">
        <v>37048</v>
      </c>
      <c r="B2119">
        <v>3.8010000000000002</v>
      </c>
    </row>
    <row r="2120" spans="1:2" x14ac:dyDescent="0.2">
      <c r="A2120" s="10">
        <v>37049</v>
      </c>
      <c r="B2120">
        <v>3.79</v>
      </c>
    </row>
    <row r="2121" spans="1:2" x14ac:dyDescent="0.2">
      <c r="A2121" s="10">
        <v>37050</v>
      </c>
      <c r="B2121">
        <v>3.9220000000000002</v>
      </c>
    </row>
    <row r="2122" spans="1:2" x14ac:dyDescent="0.2">
      <c r="A2122" s="10">
        <v>37053</v>
      </c>
      <c r="B2122">
        <v>4.1790000000000003</v>
      </c>
    </row>
    <row r="2123" spans="1:2" x14ac:dyDescent="0.2">
      <c r="A2123" s="10">
        <v>37054</v>
      </c>
      <c r="B2123">
        <v>4.3010000000000002</v>
      </c>
    </row>
    <row r="2124" spans="1:2" x14ac:dyDescent="0.2">
      <c r="A2124" s="10">
        <v>37055</v>
      </c>
      <c r="B2124">
        <v>4.1120000000000001</v>
      </c>
    </row>
    <row r="2125" spans="1:2" x14ac:dyDescent="0.2">
      <c r="A2125" s="10">
        <v>37056</v>
      </c>
      <c r="B2125">
        <v>4.0380000000000003</v>
      </c>
    </row>
    <row r="2126" spans="1:2" x14ac:dyDescent="0.2">
      <c r="A2126" s="10">
        <v>37057</v>
      </c>
      <c r="B2126">
        <v>3.9790000000000001</v>
      </c>
    </row>
    <row r="2127" spans="1:2" x14ac:dyDescent="0.2">
      <c r="A2127" s="10">
        <v>37060</v>
      </c>
      <c r="B2127">
        <v>3.9390000000000001</v>
      </c>
    </row>
    <row r="2128" spans="1:2" x14ac:dyDescent="0.2">
      <c r="A2128" s="10">
        <v>37061</v>
      </c>
      <c r="B2128">
        <v>3.9809999999999999</v>
      </c>
    </row>
    <row r="2129" spans="1:2" x14ac:dyDescent="0.2">
      <c r="A2129" s="10">
        <v>37062</v>
      </c>
      <c r="B2129">
        <v>3.734</v>
      </c>
    </row>
    <row r="2130" spans="1:2" x14ac:dyDescent="0.2">
      <c r="A2130" s="10">
        <v>37063</v>
      </c>
      <c r="B2130">
        <v>3.7469999999999999</v>
      </c>
    </row>
    <row r="2131" spans="1:2" x14ac:dyDescent="0.2">
      <c r="A2131" s="10">
        <v>37064</v>
      </c>
      <c r="B2131">
        <v>3.742</v>
      </c>
    </row>
    <row r="2132" spans="1:2" x14ac:dyDescent="0.2">
      <c r="A2132" s="10">
        <v>37067</v>
      </c>
      <c r="B2132">
        <v>3.4460000000000002</v>
      </c>
    </row>
    <row r="2133" spans="1:2" x14ac:dyDescent="0.2">
      <c r="A2133" s="10">
        <v>37068</v>
      </c>
      <c r="B2133">
        <v>3.3969999999999998</v>
      </c>
    </row>
    <row r="2134" spans="1:2" x14ac:dyDescent="0.2">
      <c r="A2134" s="10">
        <v>37069</v>
      </c>
      <c r="B2134">
        <v>3.1819999999999999</v>
      </c>
    </row>
    <row r="2135" spans="1:2" x14ac:dyDescent="0.2">
      <c r="A2135" s="10">
        <v>37070</v>
      </c>
      <c r="B2135">
        <v>3.28</v>
      </c>
    </row>
    <row r="2136" spans="1:2" x14ac:dyDescent="0.2">
      <c r="A2136" s="10">
        <v>37071</v>
      </c>
      <c r="B2136">
        <v>3.0960000000000001</v>
      </c>
    </row>
    <row r="2137" spans="1:2" x14ac:dyDescent="0.2">
      <c r="A2137" s="10">
        <v>37074</v>
      </c>
      <c r="B2137">
        <v>3.117</v>
      </c>
    </row>
    <row r="2138" spans="1:2" x14ac:dyDescent="0.2">
      <c r="A2138" s="10">
        <v>37075</v>
      </c>
      <c r="B2138">
        <v>3.2010000000000001</v>
      </c>
    </row>
    <row r="2139" spans="1:2" x14ac:dyDescent="0.2">
      <c r="A2139" s="10">
        <v>37077</v>
      </c>
      <c r="B2139">
        <v>3.1360000000000001</v>
      </c>
    </row>
    <row r="2140" spans="1:2" x14ac:dyDescent="0.2">
      <c r="A2140" s="10">
        <v>37078</v>
      </c>
      <c r="B2140">
        <v>3.218</v>
      </c>
    </row>
    <row r="2141" spans="1:2" x14ac:dyDescent="0.2">
      <c r="A2141" s="10">
        <v>37081</v>
      </c>
      <c r="B2141">
        <v>3.153</v>
      </c>
    </row>
    <row r="2142" spans="1:2" x14ac:dyDescent="0.2">
      <c r="A2142" s="10">
        <v>37082</v>
      </c>
      <c r="B2142">
        <v>3.282</v>
      </c>
    </row>
    <row r="2143" spans="1:2" x14ac:dyDescent="0.2">
      <c r="A2143" s="10">
        <v>37083</v>
      </c>
      <c r="B2143">
        <v>3.3420000000000001</v>
      </c>
    </row>
    <row r="2144" spans="1:2" x14ac:dyDescent="0.2">
      <c r="A2144" s="10">
        <v>37084</v>
      </c>
      <c r="B2144">
        <v>3.4279999999999999</v>
      </c>
    </row>
    <row r="2145" spans="1:2" x14ac:dyDescent="0.2">
      <c r="A2145" s="10">
        <v>37085</v>
      </c>
      <c r="B2145">
        <v>3.25</v>
      </c>
    </row>
    <row r="2146" spans="1:2" x14ac:dyDescent="0.2">
      <c r="A2146" s="10">
        <v>37088</v>
      </c>
      <c r="B2146">
        <v>3.0680000000000001</v>
      </c>
    </row>
    <row r="2147" spans="1:2" x14ac:dyDescent="0.2">
      <c r="A2147" s="10">
        <v>37089</v>
      </c>
      <c r="B2147">
        <v>3.165</v>
      </c>
    </row>
    <row r="2148" spans="1:2" x14ac:dyDescent="0.2">
      <c r="A2148" s="10">
        <v>37090</v>
      </c>
      <c r="B2148">
        <v>3.0870000000000002</v>
      </c>
    </row>
    <row r="2149" spans="1:2" x14ac:dyDescent="0.2">
      <c r="A2149" s="10">
        <v>37091</v>
      </c>
      <c r="B2149">
        <v>2.9390000000000001</v>
      </c>
    </row>
    <row r="2150" spans="1:2" x14ac:dyDescent="0.2">
      <c r="A2150" s="10">
        <v>37092</v>
      </c>
      <c r="B2150">
        <v>2.9550000000000001</v>
      </c>
    </row>
    <row r="2151" spans="1:2" x14ac:dyDescent="0.2">
      <c r="A2151" s="10">
        <v>37095</v>
      </c>
      <c r="B2151">
        <v>2.9780000000000002</v>
      </c>
    </row>
    <row r="2152" spans="1:2" x14ac:dyDescent="0.2">
      <c r="A2152" s="10">
        <v>37096</v>
      </c>
      <c r="B2152">
        <v>2.97</v>
      </c>
    </row>
    <row r="2153" spans="1:2" x14ac:dyDescent="0.2">
      <c r="A2153" s="10">
        <v>37097</v>
      </c>
      <c r="B2153">
        <v>3.2759999999999998</v>
      </c>
    </row>
    <row r="2154" spans="1:2" x14ac:dyDescent="0.2">
      <c r="A2154" s="10">
        <v>37098</v>
      </c>
      <c r="B2154">
        <v>3.1280000000000001</v>
      </c>
    </row>
    <row r="2155" spans="1:2" x14ac:dyDescent="0.2">
      <c r="A2155" s="10">
        <v>37099</v>
      </c>
      <c r="B2155">
        <v>3.1669999999999998</v>
      </c>
    </row>
    <row r="2156" spans="1:2" x14ac:dyDescent="0.2">
      <c r="A2156" s="10">
        <v>37102</v>
      </c>
      <c r="B2156">
        <v>3.3530000000000002</v>
      </c>
    </row>
    <row r="2157" spans="1:2" x14ac:dyDescent="0.2">
      <c r="A2157" s="10">
        <v>37103</v>
      </c>
      <c r="B2157">
        <v>3.2959999999999998</v>
      </c>
    </row>
    <row r="2158" spans="1:2" x14ac:dyDescent="0.2">
      <c r="A2158" s="10">
        <v>37104</v>
      </c>
      <c r="B2158">
        <v>3.081</v>
      </c>
    </row>
    <row r="2159" spans="1:2" x14ac:dyDescent="0.2">
      <c r="A2159" s="10">
        <v>37105</v>
      </c>
      <c r="B2159">
        <v>3.1920000000000002</v>
      </c>
    </row>
    <row r="2160" spans="1:2" x14ac:dyDescent="0.2">
      <c r="A2160" s="10">
        <v>37106</v>
      </c>
      <c r="B2160">
        <v>2.9710000000000001</v>
      </c>
    </row>
    <row r="2161" spans="1:2" x14ac:dyDescent="0.2">
      <c r="A2161" s="10">
        <v>37109</v>
      </c>
      <c r="B2161">
        <v>3.0270000000000001</v>
      </c>
    </row>
    <row r="2162" spans="1:2" x14ac:dyDescent="0.2">
      <c r="A2162" s="10">
        <v>37110</v>
      </c>
      <c r="B2162">
        <v>2.9710000000000001</v>
      </c>
    </row>
    <row r="2163" spans="1:2" x14ac:dyDescent="0.2">
      <c r="A2163" s="10">
        <v>37111</v>
      </c>
      <c r="B2163">
        <v>3.036</v>
      </c>
    </row>
    <row r="2164" spans="1:2" x14ac:dyDescent="0.2">
      <c r="A2164" s="10">
        <v>37112</v>
      </c>
      <c r="B2164">
        <v>2.956</v>
      </c>
    </row>
    <row r="2165" spans="1:2" x14ac:dyDescent="0.2">
      <c r="A2165" s="10">
        <v>37113</v>
      </c>
      <c r="B2165">
        <v>3.04</v>
      </c>
    </row>
    <row r="2166" spans="1:2" x14ac:dyDescent="0.2">
      <c r="A2166" s="10">
        <v>37116</v>
      </c>
      <c r="B2166">
        <v>2.9990000000000001</v>
      </c>
    </row>
    <row r="2167" spans="1:2" x14ac:dyDescent="0.2">
      <c r="A2167" s="10">
        <v>37117</v>
      </c>
      <c r="B2167">
        <v>3.0939999999999999</v>
      </c>
    </row>
    <row r="2168" spans="1:2" x14ac:dyDescent="0.2">
      <c r="A2168" s="10">
        <v>37118</v>
      </c>
      <c r="B2168">
        <v>3.468</v>
      </c>
    </row>
    <row r="2169" spans="1:2" x14ac:dyDescent="0.2">
      <c r="A2169" s="10">
        <v>37119</v>
      </c>
      <c r="B2169">
        <v>3.367</v>
      </c>
    </row>
    <row r="2170" spans="1:2" x14ac:dyDescent="0.2">
      <c r="A2170" s="10">
        <v>37120</v>
      </c>
      <c r="B2170">
        <v>3.3029999999999999</v>
      </c>
    </row>
    <row r="2171" spans="1:2" x14ac:dyDescent="0.2">
      <c r="A2171" s="10">
        <v>37123</v>
      </c>
      <c r="B2171">
        <v>3.1869999999999998</v>
      </c>
    </row>
    <row r="2172" spans="1:2" x14ac:dyDescent="0.2">
      <c r="A2172" s="10">
        <v>37124</v>
      </c>
      <c r="B2172">
        <v>3.1659999999999999</v>
      </c>
    </row>
    <row r="2173" spans="1:2" x14ac:dyDescent="0.2">
      <c r="A2173" s="10">
        <v>37125</v>
      </c>
      <c r="B2173">
        <v>2.8479999999999999</v>
      </c>
    </row>
    <row r="2174" spans="1:2" x14ac:dyDescent="0.2">
      <c r="A2174" s="10">
        <v>37126</v>
      </c>
      <c r="B2174">
        <v>2.8109999999999999</v>
      </c>
    </row>
    <row r="2175" spans="1:2" x14ac:dyDescent="0.2">
      <c r="A2175" s="10">
        <v>37127</v>
      </c>
      <c r="B2175">
        <v>2.706</v>
      </c>
    </row>
    <row r="2176" spans="1:2" x14ac:dyDescent="0.2">
      <c r="A2176" s="10">
        <v>37130</v>
      </c>
      <c r="B2176">
        <v>2.544</v>
      </c>
    </row>
    <row r="2177" spans="1:2" x14ac:dyDescent="0.2">
      <c r="A2177" s="10">
        <v>37131</v>
      </c>
      <c r="B2177">
        <v>2.415</v>
      </c>
    </row>
    <row r="2178" spans="1:2" x14ac:dyDescent="0.2">
      <c r="A2178" s="10">
        <v>37132</v>
      </c>
      <c r="B2178">
        <v>2.2949999999999999</v>
      </c>
    </row>
    <row r="2179" spans="1:2" x14ac:dyDescent="0.2">
      <c r="A2179" s="10">
        <v>37133</v>
      </c>
      <c r="B2179">
        <v>2.395</v>
      </c>
    </row>
    <row r="2180" spans="1:2" x14ac:dyDescent="0.2">
      <c r="A2180" s="10">
        <v>37134</v>
      </c>
      <c r="B2180">
        <v>2.38</v>
      </c>
    </row>
    <row r="2181" spans="1:2" x14ac:dyDescent="0.2">
      <c r="A2181" s="10">
        <v>37138</v>
      </c>
      <c r="B2181">
        <v>2.359</v>
      </c>
    </row>
    <row r="2182" spans="1:2" x14ac:dyDescent="0.2">
      <c r="A2182" s="10">
        <v>37139</v>
      </c>
      <c r="B2182">
        <v>2.42</v>
      </c>
    </row>
    <row r="2183" spans="1:2" x14ac:dyDescent="0.2">
      <c r="A2183" s="10">
        <v>37140</v>
      </c>
      <c r="B2183">
        <v>2.44</v>
      </c>
    </row>
    <row r="2184" spans="1:2" x14ac:dyDescent="0.2">
      <c r="A2184" s="10">
        <v>37141</v>
      </c>
      <c r="B2184">
        <v>2.5</v>
      </c>
    </row>
    <row r="2185" spans="1:2" x14ac:dyDescent="0.2">
      <c r="A2185" s="10">
        <v>37144</v>
      </c>
      <c r="B2185">
        <v>2.3919999999999999</v>
      </c>
    </row>
    <row r="2186" spans="1:2" x14ac:dyDescent="0.2">
      <c r="A2186" s="10">
        <v>37145</v>
      </c>
      <c r="B2186">
        <v>2.3919999999999999</v>
      </c>
    </row>
    <row r="2187" spans="1:2" x14ac:dyDescent="0.2">
      <c r="A2187" s="10">
        <v>37146</v>
      </c>
      <c r="B2187">
        <v>2.5</v>
      </c>
    </row>
    <row r="2188" spans="1:2" x14ac:dyDescent="0.2">
      <c r="A2188" s="10">
        <v>37147</v>
      </c>
      <c r="B2188">
        <v>2.57</v>
      </c>
    </row>
    <row r="2189" spans="1:2" x14ac:dyDescent="0.2">
      <c r="A2189" s="10">
        <v>37148</v>
      </c>
      <c r="B2189">
        <v>2.552</v>
      </c>
    </row>
    <row r="2190" spans="1:2" x14ac:dyDescent="0.2">
      <c r="A2190" s="10">
        <v>37151</v>
      </c>
      <c r="B2190">
        <v>2.3690000000000002</v>
      </c>
    </row>
    <row r="2191" spans="1:2" x14ac:dyDescent="0.2">
      <c r="A2191" s="10">
        <v>37152</v>
      </c>
      <c r="B2191">
        <v>2.2250000000000001</v>
      </c>
    </row>
    <row r="2192" spans="1:2" x14ac:dyDescent="0.2">
      <c r="A2192" s="10">
        <v>37153</v>
      </c>
      <c r="B2192">
        <v>2.1019999999999999</v>
      </c>
    </row>
    <row r="2193" spans="1:2" x14ac:dyDescent="0.2">
      <c r="A2193" s="10">
        <v>37154</v>
      </c>
      <c r="B2193">
        <v>2.1429999999999998</v>
      </c>
    </row>
    <row r="2194" spans="1:2" x14ac:dyDescent="0.2">
      <c r="A2194" s="10">
        <v>37155</v>
      </c>
      <c r="B2194">
        <v>2.1030000000000002</v>
      </c>
    </row>
    <row r="2195" spans="1:2" x14ac:dyDescent="0.2">
      <c r="A2195" s="10">
        <v>37158</v>
      </c>
      <c r="B2195">
        <v>1.91</v>
      </c>
    </row>
    <row r="2196" spans="1:2" x14ac:dyDescent="0.2">
      <c r="A2196" s="10">
        <v>37159</v>
      </c>
      <c r="B2196">
        <v>1.925</v>
      </c>
    </row>
    <row r="2197" spans="1:2" x14ac:dyDescent="0.2">
      <c r="A2197" s="10">
        <v>37160</v>
      </c>
      <c r="B2197">
        <v>1.83</v>
      </c>
    </row>
    <row r="2198" spans="1:2" x14ac:dyDescent="0.2">
      <c r="A2198" s="10">
        <v>37161</v>
      </c>
      <c r="B2198">
        <v>2.2530000000000001</v>
      </c>
    </row>
    <row r="2199" spans="1:2" x14ac:dyDescent="0.2">
      <c r="A2199" s="10">
        <v>37162</v>
      </c>
      <c r="B2199">
        <v>2.2440000000000002</v>
      </c>
    </row>
    <row r="2200" spans="1:2" x14ac:dyDescent="0.2">
      <c r="A2200" s="10">
        <v>37165</v>
      </c>
      <c r="B2200">
        <v>2.2080000000000002</v>
      </c>
    </row>
    <row r="2201" spans="1:2" x14ac:dyDescent="0.2">
      <c r="A2201" s="10">
        <v>37166</v>
      </c>
      <c r="B2201">
        <v>2.2679999999999998</v>
      </c>
    </row>
    <row r="2202" spans="1:2" x14ac:dyDescent="0.2">
      <c r="A2202" s="10">
        <v>37167</v>
      </c>
      <c r="B2202">
        <v>2.3199999999999998</v>
      </c>
    </row>
    <row r="2203" spans="1:2" x14ac:dyDescent="0.2">
      <c r="A2203" s="10">
        <v>37168</v>
      </c>
      <c r="B2203">
        <v>2.4140000000000001</v>
      </c>
    </row>
    <row r="2204" spans="1:2" x14ac:dyDescent="0.2">
      <c r="A2204" s="10">
        <v>37169</v>
      </c>
      <c r="B2204">
        <v>2.2269999999999999</v>
      </c>
    </row>
    <row r="2205" spans="1:2" x14ac:dyDescent="0.2">
      <c r="A2205" s="10">
        <v>37172</v>
      </c>
      <c r="B2205">
        <v>2.27</v>
      </c>
    </row>
    <row r="2206" spans="1:2" x14ac:dyDescent="0.2">
      <c r="A2206" s="10">
        <v>37173</v>
      </c>
      <c r="B2206">
        <v>2.3879999999999999</v>
      </c>
    </row>
    <row r="2207" spans="1:2" x14ac:dyDescent="0.2">
      <c r="A2207" s="10">
        <v>37174</v>
      </c>
      <c r="B2207">
        <v>2.48</v>
      </c>
    </row>
    <row r="2208" spans="1:2" x14ac:dyDescent="0.2">
      <c r="A2208" s="10">
        <v>37175</v>
      </c>
      <c r="B2208">
        <v>2.5310000000000001</v>
      </c>
    </row>
    <row r="2209" spans="1:2" x14ac:dyDescent="0.2">
      <c r="A2209" s="10">
        <v>37176</v>
      </c>
      <c r="B2209">
        <v>2.4300000000000002</v>
      </c>
    </row>
    <row r="2210" spans="1:2" x14ac:dyDescent="0.2">
      <c r="A2210" s="10">
        <v>37179</v>
      </c>
      <c r="B2210">
        <v>2.3780000000000001</v>
      </c>
    </row>
    <row r="2211" spans="1:2" x14ac:dyDescent="0.2">
      <c r="A2211" s="10">
        <v>37180</v>
      </c>
      <c r="B2211">
        <v>2.5920000000000001</v>
      </c>
    </row>
    <row r="2212" spans="1:2" x14ac:dyDescent="0.2">
      <c r="A2212" s="10">
        <v>37181</v>
      </c>
      <c r="B2212">
        <v>2.4180000000000001</v>
      </c>
    </row>
    <row r="2213" spans="1:2" x14ac:dyDescent="0.2">
      <c r="A2213" s="10">
        <v>37182</v>
      </c>
      <c r="B2213">
        <v>2.4860000000000002</v>
      </c>
    </row>
    <row r="2214" spans="1:2" x14ac:dyDescent="0.2">
      <c r="A2214" s="10">
        <v>37183</v>
      </c>
      <c r="B2214">
        <v>2.681</v>
      </c>
    </row>
    <row r="2215" spans="1:2" x14ac:dyDescent="0.2">
      <c r="A2215" s="10">
        <v>37186</v>
      </c>
      <c r="B2215">
        <v>2.8069999999999999</v>
      </c>
    </row>
    <row r="2216" spans="1:2" x14ac:dyDescent="0.2">
      <c r="A2216" s="10">
        <v>37187</v>
      </c>
      <c r="B2216">
        <v>2.681</v>
      </c>
    </row>
    <row r="2217" spans="1:2" x14ac:dyDescent="0.2">
      <c r="A2217" s="10">
        <v>37188</v>
      </c>
      <c r="B2217">
        <v>2.9809999999999999</v>
      </c>
    </row>
    <row r="2218" spans="1:2" x14ac:dyDescent="0.2">
      <c r="A2218" s="10">
        <v>37189</v>
      </c>
      <c r="B2218">
        <v>2.9380000000000002</v>
      </c>
    </row>
    <row r="2219" spans="1:2" x14ac:dyDescent="0.2">
      <c r="A2219" s="10">
        <v>37190</v>
      </c>
      <c r="B2219">
        <v>3.0409999999999999</v>
      </c>
    </row>
    <row r="2220" spans="1:2" x14ac:dyDescent="0.2">
      <c r="A2220" s="10">
        <v>37193</v>
      </c>
      <c r="B2220">
        <v>3.202</v>
      </c>
    </row>
    <row r="2221" spans="1:2" x14ac:dyDescent="0.2">
      <c r="A2221" s="10">
        <v>37194</v>
      </c>
      <c r="B2221">
        <v>3.1829999999999998</v>
      </c>
    </row>
    <row r="2222" spans="1:2" x14ac:dyDescent="0.2">
      <c r="A2222" s="10">
        <v>37195</v>
      </c>
      <c r="B2222">
        <v>3.2909999999999999</v>
      </c>
    </row>
    <row r="2223" spans="1:2" x14ac:dyDescent="0.2">
      <c r="A2223" s="10">
        <v>37196</v>
      </c>
      <c r="B2223">
        <v>3.29</v>
      </c>
    </row>
    <row r="2224" spans="1:2" x14ac:dyDescent="0.2">
      <c r="A2224" s="10">
        <v>37197</v>
      </c>
      <c r="B2224">
        <v>3.2480000000000002</v>
      </c>
    </row>
    <row r="2225" spans="1:2" x14ac:dyDescent="0.2">
      <c r="A2225" s="10">
        <v>37200</v>
      </c>
      <c r="B2225">
        <v>2.9220000000000002</v>
      </c>
    </row>
    <row r="2226" spans="1:2" x14ac:dyDescent="0.2">
      <c r="A2226" s="10">
        <v>37201</v>
      </c>
      <c r="B2226">
        <v>2.88</v>
      </c>
    </row>
    <row r="2227" spans="1:2" x14ac:dyDescent="0.2">
      <c r="A2227" s="10">
        <v>37202</v>
      </c>
      <c r="B2227">
        <v>2.87</v>
      </c>
    </row>
    <row r="2228" spans="1:2" x14ac:dyDescent="0.2">
      <c r="A2228" s="10">
        <v>37203</v>
      </c>
      <c r="B2228">
        <v>2.96</v>
      </c>
    </row>
    <row r="2229" spans="1:2" x14ac:dyDescent="0.2">
      <c r="A2229" s="10">
        <v>37204</v>
      </c>
      <c r="B2229">
        <v>2.9249999999999998</v>
      </c>
    </row>
    <row r="2230" spans="1:2" x14ac:dyDescent="0.2">
      <c r="A2230" s="10">
        <v>37207</v>
      </c>
      <c r="B2230">
        <v>2.7330000000000001</v>
      </c>
    </row>
    <row r="2231" spans="1:2" x14ac:dyDescent="0.2">
      <c r="A2231" s="10">
        <v>37208</v>
      </c>
      <c r="B2231">
        <v>2.798</v>
      </c>
    </row>
    <row r="2232" spans="1:2" x14ac:dyDescent="0.2">
      <c r="A2232" s="10">
        <v>37209</v>
      </c>
      <c r="B2232">
        <v>2.6760000000000002</v>
      </c>
    </row>
    <row r="2233" spans="1:2" x14ac:dyDescent="0.2">
      <c r="A2233" s="10">
        <v>37210</v>
      </c>
      <c r="B2233">
        <v>2.5510000000000002</v>
      </c>
    </row>
    <row r="2234" spans="1:2" x14ac:dyDescent="0.2">
      <c r="A2234" s="10">
        <v>37211</v>
      </c>
      <c r="B2234">
        <v>2.637</v>
      </c>
    </row>
    <row r="2235" spans="1:2" x14ac:dyDescent="0.2">
      <c r="A2235" s="10">
        <v>37214</v>
      </c>
      <c r="B2235">
        <v>2.7909999999999999</v>
      </c>
    </row>
    <row r="2236" spans="1:2" x14ac:dyDescent="0.2">
      <c r="A2236" s="10">
        <v>37215</v>
      </c>
      <c r="B2236">
        <v>2.8519999999999999</v>
      </c>
    </row>
    <row r="2237" spans="1:2" x14ac:dyDescent="0.2">
      <c r="A2237" s="10">
        <v>37216</v>
      </c>
      <c r="B2237">
        <v>2.8130000000000002</v>
      </c>
    </row>
    <row r="2238" spans="1:2" x14ac:dyDescent="0.2">
      <c r="A2238" s="10">
        <v>37221</v>
      </c>
      <c r="B2238">
        <v>2.6960000000000002</v>
      </c>
    </row>
    <row r="2239" spans="1:2" x14ac:dyDescent="0.2">
      <c r="A2239" s="10">
        <v>37222</v>
      </c>
      <c r="B2239">
        <v>2.6059999999999999</v>
      </c>
    </row>
    <row r="2240" spans="1:2" x14ac:dyDescent="0.2">
      <c r="A2240" s="10">
        <v>37223</v>
      </c>
      <c r="B2240">
        <v>2.3159999999999998</v>
      </c>
    </row>
    <row r="2241" spans="1:2" x14ac:dyDescent="0.2">
      <c r="A2241" s="10">
        <v>37224</v>
      </c>
      <c r="B2241">
        <v>2.5609999999999999</v>
      </c>
    </row>
    <row r="2242" spans="1:2" x14ac:dyDescent="0.2">
      <c r="A2242" s="10">
        <v>37225</v>
      </c>
      <c r="B2242">
        <v>2.7010000000000001</v>
      </c>
    </row>
    <row r="2243" spans="1:2" x14ac:dyDescent="0.2">
      <c r="A2243" s="10">
        <v>37228</v>
      </c>
      <c r="B2243">
        <v>2.6339999999999999</v>
      </c>
    </row>
    <row r="2244" spans="1:2" x14ac:dyDescent="0.2">
      <c r="A2244" s="10">
        <v>37229</v>
      </c>
      <c r="B2244">
        <v>2.5630000000000002</v>
      </c>
    </row>
    <row r="2245" spans="1:2" x14ac:dyDescent="0.2">
      <c r="A2245" s="10">
        <v>37230</v>
      </c>
      <c r="B2245">
        <v>2.4910000000000001</v>
      </c>
    </row>
    <row r="2246" spans="1:2" x14ac:dyDescent="0.2">
      <c r="A2246" s="10">
        <v>37231</v>
      </c>
      <c r="B2246">
        <v>2.5649999999999999</v>
      </c>
    </row>
    <row r="2247" spans="1:2" x14ac:dyDescent="0.2">
      <c r="A2247" s="10">
        <v>37232</v>
      </c>
      <c r="B2247">
        <v>2.5680000000000001</v>
      </c>
    </row>
    <row r="2248" spans="1:2" x14ac:dyDescent="0.2">
      <c r="A2248" s="10">
        <v>37235</v>
      </c>
      <c r="B2248">
        <v>2.7469999999999999</v>
      </c>
    </row>
    <row r="2249" spans="1:2" x14ac:dyDescent="0.2">
      <c r="A2249" s="10">
        <v>37236</v>
      </c>
      <c r="B2249">
        <v>2.8029999999999999</v>
      </c>
    </row>
    <row r="2250" spans="1:2" x14ac:dyDescent="0.2">
      <c r="A2250" s="10">
        <v>37237</v>
      </c>
      <c r="B2250">
        <v>2.7189999999999999</v>
      </c>
    </row>
    <row r="2251" spans="1:2" x14ac:dyDescent="0.2">
      <c r="A2251" s="10">
        <v>37238</v>
      </c>
      <c r="B2251">
        <v>2.7559999999999998</v>
      </c>
    </row>
    <row r="2252" spans="1:2" x14ac:dyDescent="0.2">
      <c r="A2252" s="10">
        <v>37239</v>
      </c>
      <c r="B2252">
        <v>2.8460000000000001</v>
      </c>
    </row>
    <row r="2253" spans="1:2" x14ac:dyDescent="0.2">
      <c r="A2253" s="10">
        <v>37242</v>
      </c>
      <c r="B2253">
        <v>2.6859999999999999</v>
      </c>
    </row>
    <row r="2254" spans="1:2" x14ac:dyDescent="0.2">
      <c r="A2254" s="10">
        <v>37243</v>
      </c>
      <c r="B2254">
        <v>2.657</v>
      </c>
    </row>
    <row r="2255" spans="1:2" x14ac:dyDescent="0.2">
      <c r="A2255" s="10">
        <v>37244</v>
      </c>
      <c r="B2255">
        <v>2.6160000000000001</v>
      </c>
    </row>
    <row r="2256" spans="1:2" x14ac:dyDescent="0.2">
      <c r="A2256" s="10">
        <v>37245</v>
      </c>
      <c r="B2256">
        <v>2.6859999999999999</v>
      </c>
    </row>
    <row r="2257" spans="1:2" x14ac:dyDescent="0.2">
      <c r="A2257" s="10">
        <v>37246</v>
      </c>
      <c r="B2257">
        <v>2.895</v>
      </c>
    </row>
    <row r="2258" spans="1:2" x14ac:dyDescent="0.2">
      <c r="A2258" s="10">
        <v>37251</v>
      </c>
      <c r="B2258">
        <v>2.911</v>
      </c>
    </row>
    <row r="2259" spans="1:2" x14ac:dyDescent="0.2">
      <c r="A2259" s="10">
        <v>37252</v>
      </c>
      <c r="B2259">
        <v>2.5550000000000002</v>
      </c>
    </row>
    <row r="2260" spans="1:2" x14ac:dyDescent="0.2">
      <c r="A2260" s="10">
        <v>37253</v>
      </c>
      <c r="B2260">
        <v>2.774</v>
      </c>
    </row>
    <row r="2261" spans="1:2" x14ac:dyDescent="0.2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" workbookViewId="0">
      <selection activeCell="CT20" sqref="CT20"/>
    </sheetView>
  </sheetViews>
  <sheetFormatPr defaultRowHeight="12.75" x14ac:dyDescent="0.2"/>
  <cols>
    <col min="1" max="1" width="9.140625" style="32"/>
    <col min="6" max="6" width="6.42578125" bestFit="1" customWidth="1"/>
    <col min="7" max="7" width="6.7109375" bestFit="1" customWidth="1"/>
    <col min="8" max="8" width="8" bestFit="1" customWidth="1"/>
    <col min="9" max="11" width="6.85546875" bestFit="1" customWidth="1"/>
    <col min="14" max="14" width="7.140625" customWidth="1"/>
    <col min="15" max="15" width="7" customWidth="1"/>
    <col min="16" max="16" width="7.7109375" customWidth="1"/>
    <col min="17" max="17" width="7.42578125" customWidth="1"/>
    <col min="18" max="18" width="5.28515625" customWidth="1"/>
    <col min="19" max="19" width="6.7109375" customWidth="1"/>
    <col min="20" max="20" width="6.85546875" customWidth="1"/>
    <col min="21" max="21" width="6.5703125" customWidth="1"/>
    <col min="22" max="22" width="6.28515625" customWidth="1"/>
    <col min="23" max="23" width="7" customWidth="1"/>
    <col min="30" max="35" width="7.42578125" customWidth="1"/>
    <col min="42" max="47" width="7.85546875" customWidth="1"/>
    <col min="55" max="59" width="6.85546875" customWidth="1"/>
    <col min="66" max="71" width="8.140625" customWidth="1"/>
    <col min="90" max="95" width="7.42578125" customWidth="1"/>
    <col min="103" max="107" width="6.5703125" customWidth="1"/>
  </cols>
  <sheetData>
    <row r="1" spans="1:107" ht="15.75" x14ac:dyDescent="0.25">
      <c r="F1" s="33">
        <v>1993</v>
      </c>
      <c r="Q1" s="33">
        <v>1994</v>
      </c>
      <c r="AC1" s="33">
        <v>1995</v>
      </c>
      <c r="AO1" s="33">
        <v>1996</v>
      </c>
      <c r="BA1" s="33">
        <v>1997</v>
      </c>
      <c r="BM1" s="33">
        <v>1998</v>
      </c>
      <c r="BZ1" s="33">
        <v>1999</v>
      </c>
      <c r="CK1" s="33">
        <v>2000</v>
      </c>
      <c r="CV1" s="33">
        <v>2001</v>
      </c>
    </row>
    <row r="3" spans="1:107" ht="48.75" thickBot="1" x14ac:dyDescent="0.25">
      <c r="A3" s="37" t="s">
        <v>5</v>
      </c>
      <c r="B3" s="23" t="s">
        <v>23</v>
      </c>
      <c r="C3" s="23" t="s">
        <v>27</v>
      </c>
      <c r="D3" s="23" t="s">
        <v>28</v>
      </c>
      <c r="E3" s="23" t="s">
        <v>29</v>
      </c>
      <c r="F3" s="24" t="s">
        <v>2</v>
      </c>
      <c r="G3" s="24" t="s">
        <v>7</v>
      </c>
      <c r="H3" s="24" t="s">
        <v>8</v>
      </c>
      <c r="I3" s="24" t="s">
        <v>18</v>
      </c>
      <c r="J3" s="24" t="s">
        <v>19</v>
      </c>
      <c r="K3" s="24" t="s">
        <v>20</v>
      </c>
      <c r="M3" s="37" t="s">
        <v>5</v>
      </c>
      <c r="N3" s="23" t="s">
        <v>23</v>
      </c>
      <c r="O3" s="23" t="s">
        <v>27</v>
      </c>
      <c r="P3" s="23" t="s">
        <v>28</v>
      </c>
      <c r="Q3" s="23" t="s">
        <v>29</v>
      </c>
      <c r="R3" s="24" t="s">
        <v>2</v>
      </c>
      <c r="S3" s="24" t="s">
        <v>7</v>
      </c>
      <c r="T3" s="24" t="s">
        <v>8</v>
      </c>
      <c r="U3" s="24" t="s">
        <v>18</v>
      </c>
      <c r="V3" s="24" t="s">
        <v>19</v>
      </c>
      <c r="W3" s="24" t="s">
        <v>20</v>
      </c>
      <c r="Y3" s="37" t="s">
        <v>5</v>
      </c>
      <c r="Z3" s="23" t="s">
        <v>23</v>
      </c>
      <c r="AA3" s="23" t="s">
        <v>27</v>
      </c>
      <c r="AB3" s="23" t="s">
        <v>28</v>
      </c>
      <c r="AC3" s="23" t="s">
        <v>29</v>
      </c>
      <c r="AD3" s="24" t="s">
        <v>2</v>
      </c>
      <c r="AE3" s="24" t="s">
        <v>7</v>
      </c>
      <c r="AF3" s="24" t="s">
        <v>8</v>
      </c>
      <c r="AG3" s="24" t="s">
        <v>18</v>
      </c>
      <c r="AH3" s="24" t="s">
        <v>19</v>
      </c>
      <c r="AI3" s="24" t="s">
        <v>20</v>
      </c>
      <c r="AK3" s="37" t="s">
        <v>5</v>
      </c>
      <c r="AL3" s="23" t="s">
        <v>23</v>
      </c>
      <c r="AM3" s="23" t="s">
        <v>27</v>
      </c>
      <c r="AN3" s="23" t="s">
        <v>28</v>
      </c>
      <c r="AO3" s="23" t="s">
        <v>29</v>
      </c>
      <c r="AP3" s="24" t="s">
        <v>2</v>
      </c>
      <c r="AQ3" s="24" t="s">
        <v>7</v>
      </c>
      <c r="AR3" s="24" t="s">
        <v>8</v>
      </c>
      <c r="AS3" s="24" t="s">
        <v>18</v>
      </c>
      <c r="AT3" s="24" t="s">
        <v>19</v>
      </c>
      <c r="AU3" s="24" t="s">
        <v>20</v>
      </c>
      <c r="AW3" s="37" t="s">
        <v>5</v>
      </c>
      <c r="AX3" s="23" t="s">
        <v>23</v>
      </c>
      <c r="AY3" s="23" t="s">
        <v>27</v>
      </c>
      <c r="AZ3" s="23" t="s">
        <v>28</v>
      </c>
      <c r="BA3" s="23" t="s">
        <v>29</v>
      </c>
      <c r="BB3" s="24" t="s">
        <v>2</v>
      </c>
      <c r="BC3" s="24" t="s">
        <v>7</v>
      </c>
      <c r="BD3" s="24" t="s">
        <v>8</v>
      </c>
      <c r="BE3" s="24" t="s">
        <v>18</v>
      </c>
      <c r="BF3" s="24" t="s">
        <v>19</v>
      </c>
      <c r="BG3" s="24" t="s">
        <v>20</v>
      </c>
      <c r="BI3" s="37" t="s">
        <v>5</v>
      </c>
      <c r="BJ3" s="23" t="s">
        <v>23</v>
      </c>
      <c r="BK3" s="23" t="s">
        <v>27</v>
      </c>
      <c r="BL3" s="23" t="s">
        <v>28</v>
      </c>
      <c r="BM3" s="23" t="s">
        <v>29</v>
      </c>
      <c r="BN3" s="24" t="s">
        <v>2</v>
      </c>
      <c r="BO3" s="24" t="s">
        <v>7</v>
      </c>
      <c r="BP3" s="24" t="s">
        <v>8</v>
      </c>
      <c r="BQ3" s="24" t="s">
        <v>18</v>
      </c>
      <c r="BR3" s="24" t="s">
        <v>19</v>
      </c>
      <c r="BS3" s="24" t="s">
        <v>20</v>
      </c>
      <c r="BU3" s="37" t="s">
        <v>5</v>
      </c>
      <c r="BV3" s="23" t="s">
        <v>23</v>
      </c>
      <c r="BW3" s="23" t="s">
        <v>27</v>
      </c>
      <c r="BX3" s="23" t="s">
        <v>28</v>
      </c>
      <c r="BY3" s="23" t="s">
        <v>29</v>
      </c>
      <c r="BZ3" s="24" t="s">
        <v>2</v>
      </c>
      <c r="CA3" s="24" t="s">
        <v>7</v>
      </c>
      <c r="CB3" s="24" t="s">
        <v>8</v>
      </c>
      <c r="CC3" s="24" t="s">
        <v>18</v>
      </c>
      <c r="CD3" s="24" t="s">
        <v>19</v>
      </c>
      <c r="CE3" s="24" t="s">
        <v>20</v>
      </c>
      <c r="CG3" s="37" t="s">
        <v>5</v>
      </c>
      <c r="CH3" s="23" t="s">
        <v>23</v>
      </c>
      <c r="CI3" s="23" t="s">
        <v>27</v>
      </c>
      <c r="CJ3" s="23" t="s">
        <v>28</v>
      </c>
      <c r="CK3" s="23" t="s">
        <v>29</v>
      </c>
      <c r="CL3" s="24" t="s">
        <v>2</v>
      </c>
      <c r="CM3" s="24" t="s">
        <v>7</v>
      </c>
      <c r="CN3" s="24" t="s">
        <v>8</v>
      </c>
      <c r="CO3" s="24" t="s">
        <v>18</v>
      </c>
      <c r="CP3" s="24" t="s">
        <v>19</v>
      </c>
      <c r="CQ3" s="24" t="s">
        <v>20</v>
      </c>
      <c r="CS3" s="37" t="s">
        <v>5</v>
      </c>
      <c r="CT3" s="23" t="s">
        <v>23</v>
      </c>
      <c r="CU3" s="23" t="s">
        <v>27</v>
      </c>
      <c r="CV3" s="23" t="s">
        <v>28</v>
      </c>
      <c r="CW3" s="23" t="s">
        <v>29</v>
      </c>
      <c r="CX3" s="24" t="s">
        <v>2</v>
      </c>
      <c r="CY3" s="24" t="s">
        <v>7</v>
      </c>
      <c r="CZ3" s="24" t="s">
        <v>8</v>
      </c>
      <c r="DA3" s="24" t="s">
        <v>18</v>
      </c>
      <c r="DB3" s="24" t="s">
        <v>19</v>
      </c>
      <c r="DC3" s="24" t="s">
        <v>20</v>
      </c>
    </row>
    <row r="4" spans="1:107" ht="13.5" thickTop="1" x14ac:dyDescent="0.2">
      <c r="A4" s="1">
        <v>33976</v>
      </c>
      <c r="B4" s="16">
        <v>0.29811428571428533</v>
      </c>
      <c r="C4" s="19">
        <v>9.1819705000000029E-2</v>
      </c>
      <c r="D4" s="19">
        <v>9.9500609166666365E-2</v>
      </c>
      <c r="E4" s="19">
        <v>0.19132031416666639</v>
      </c>
      <c r="F4" s="21">
        <v>1.6</v>
      </c>
      <c r="G4" s="21">
        <v>1.5892857142857146</v>
      </c>
      <c r="H4" s="21">
        <v>1.8874</v>
      </c>
      <c r="I4" s="21">
        <v>1.7704194583333335</v>
      </c>
      <c r="J4" s="21">
        <v>1.8622391633333335</v>
      </c>
      <c r="K4" s="21">
        <v>1.9617397724999999</v>
      </c>
      <c r="M4" s="1">
        <v>34340</v>
      </c>
      <c r="N4" s="19">
        <v>0.22808571428571445</v>
      </c>
      <c r="O4" s="19">
        <v>0.115</v>
      </c>
      <c r="P4" s="19">
        <v>0.115</v>
      </c>
      <c r="Q4" s="19">
        <v>0.23</v>
      </c>
      <c r="R4" s="21">
        <v>2.0939999999999999</v>
      </c>
      <c r="S4" s="21">
        <v>1.9917142857142858</v>
      </c>
      <c r="T4" s="21">
        <v>2.2198000000000002</v>
      </c>
      <c r="U4" s="21">
        <v>2.1746666666666665</v>
      </c>
      <c r="V4" s="21">
        <v>2.2896666666666667</v>
      </c>
      <c r="W4" s="21">
        <v>2.4046666666666665</v>
      </c>
      <c r="Y4" s="1">
        <v>34704</v>
      </c>
      <c r="Z4" s="19">
        <v>0.21885714285714286</v>
      </c>
      <c r="AA4" s="19">
        <v>9.7500000000000142E-2</v>
      </c>
      <c r="AB4" s="19">
        <v>0.10249999999999999</v>
      </c>
      <c r="AC4" s="19">
        <v>0.2</v>
      </c>
      <c r="AD4" s="21">
        <v>1.552</v>
      </c>
      <c r="AE4" s="21">
        <v>1.6251428571428572</v>
      </c>
      <c r="AF4" s="21">
        <v>1.8440000000000001</v>
      </c>
      <c r="AG4" s="21">
        <v>1.806</v>
      </c>
      <c r="AH4" s="21">
        <v>1.9035000000000002</v>
      </c>
      <c r="AI4" s="21">
        <v>2.0059999999999998</v>
      </c>
      <c r="AK4" s="1">
        <v>35068</v>
      </c>
      <c r="AL4" s="19">
        <v>0.13174285714285694</v>
      </c>
      <c r="AM4" s="19">
        <v>2.633333333333332E-2</v>
      </c>
      <c r="AN4" s="19">
        <v>4.0000000000000702E-2</v>
      </c>
      <c r="AO4" s="19">
        <v>6.6333333333334021E-2</v>
      </c>
      <c r="AP4" s="21">
        <v>2.964</v>
      </c>
      <c r="AQ4" s="21">
        <v>1.858857142857143</v>
      </c>
      <c r="AR4" s="21">
        <v>1.9905999999999999</v>
      </c>
      <c r="AS4" s="21">
        <v>1.9255833333333332</v>
      </c>
      <c r="AT4" s="21">
        <v>1.9519166666666665</v>
      </c>
      <c r="AU4" s="21">
        <v>1.9919166666666672</v>
      </c>
      <c r="AW4" s="1">
        <v>35432</v>
      </c>
      <c r="AX4" s="19">
        <v>0.1153142857142857</v>
      </c>
      <c r="AY4" s="19">
        <v>2.0333333333333314E-2</v>
      </c>
      <c r="AZ4" s="19">
        <v>1.0000000000000231E-2</v>
      </c>
      <c r="BA4" s="19">
        <v>3.0333333333333545E-2</v>
      </c>
      <c r="BB4" s="21">
        <v>2.89</v>
      </c>
      <c r="BC4" s="21">
        <v>2.2332857142857141</v>
      </c>
      <c r="BD4" s="21">
        <v>2.3485999999999998</v>
      </c>
      <c r="BE4" s="21">
        <v>2.2383333333333333</v>
      </c>
      <c r="BF4" s="21">
        <v>2.2586666666666666</v>
      </c>
      <c r="BG4" s="21">
        <v>2.2686666666666668</v>
      </c>
      <c r="BI4" s="1">
        <v>35803</v>
      </c>
      <c r="BJ4" s="19">
        <v>0.26782857142857175</v>
      </c>
      <c r="BK4" s="19">
        <v>1.1083333333333112E-2</v>
      </c>
      <c r="BL4" s="19">
        <v>1.2583333333333613E-2</v>
      </c>
      <c r="BM4" s="19">
        <v>2.3666666666666725E-2</v>
      </c>
      <c r="BN4" s="21">
        <v>2.0459999999999998</v>
      </c>
      <c r="BO4" s="21">
        <v>2.0935714285714289</v>
      </c>
      <c r="BP4" s="21">
        <v>2.3614000000000006</v>
      </c>
      <c r="BQ4" s="21">
        <v>2.2361666666666666</v>
      </c>
      <c r="BR4" s="21">
        <v>2.2472499999999997</v>
      </c>
      <c r="BS4" s="21">
        <v>2.2598333333333334</v>
      </c>
      <c r="BU4" s="1">
        <v>36167</v>
      </c>
      <c r="BV4" s="19">
        <v>0.33320000000000038</v>
      </c>
      <c r="BW4" s="19">
        <v>2.1749999999999936E-2</v>
      </c>
      <c r="BX4" s="19">
        <v>2.5416666666666643E-2</v>
      </c>
      <c r="BY4" s="19">
        <v>4.7166666666666579E-2</v>
      </c>
      <c r="BZ4" s="21">
        <v>1.8360000000000001</v>
      </c>
      <c r="CA4" s="21">
        <v>1.91</v>
      </c>
      <c r="CB4" s="21">
        <v>2.2432000000000003</v>
      </c>
      <c r="CC4" s="21">
        <v>2.1734166666666668</v>
      </c>
      <c r="CD4" s="21">
        <v>2.1951666666666667</v>
      </c>
      <c r="CE4" s="21">
        <v>2.2205833333333334</v>
      </c>
      <c r="CG4" s="1">
        <v>36531</v>
      </c>
      <c r="CH4" s="19">
        <v>0.26634285714285744</v>
      </c>
      <c r="CI4" s="19">
        <v>1.858333333333384E-2</v>
      </c>
      <c r="CJ4" s="19">
        <v>3.5958333333333314E-2</v>
      </c>
      <c r="CK4" s="19">
        <v>5.4541666666667155E-2</v>
      </c>
      <c r="CL4" s="21">
        <v>2.1960000000000002</v>
      </c>
      <c r="CM4" s="21">
        <v>2.3338571428571426</v>
      </c>
      <c r="CN4" s="21">
        <v>2.6002000000000001</v>
      </c>
      <c r="CO4" s="21">
        <v>2.4813333333333332</v>
      </c>
      <c r="CP4" s="21">
        <v>2.499916666666667</v>
      </c>
      <c r="CQ4" s="21">
        <v>2.5358750000000003</v>
      </c>
      <c r="CS4" s="1">
        <v>36895</v>
      </c>
      <c r="CT4" s="19">
        <v>-0.14071428571428513</v>
      </c>
      <c r="CU4" s="19">
        <v>-0.5844999999999998</v>
      </c>
      <c r="CV4" s="19">
        <v>-0.11916666666666753</v>
      </c>
      <c r="CW4" s="19">
        <v>-0.70366666666666733</v>
      </c>
      <c r="CX4" s="21">
        <v>8.9659999999999993</v>
      </c>
      <c r="CY4" s="21">
        <v>5.4507142857142856</v>
      </c>
      <c r="CZ4" s="21">
        <v>5.31</v>
      </c>
      <c r="DA4" s="21">
        <v>4.4272499999999999</v>
      </c>
      <c r="DB4" s="21">
        <v>3.8427500000000001</v>
      </c>
      <c r="DC4" s="21">
        <v>3.7235833333333326</v>
      </c>
    </row>
    <row r="5" spans="1:107" x14ac:dyDescent="0.2">
      <c r="A5" s="1">
        <v>33983</v>
      </c>
      <c r="B5" s="16">
        <v>0.32037142857142875</v>
      </c>
      <c r="C5" s="19">
        <v>8.5376710833333425E-2</v>
      </c>
      <c r="D5" s="19">
        <v>8.959615749999994E-2</v>
      </c>
      <c r="E5" s="19">
        <v>0.17497286833333336</v>
      </c>
      <c r="F5" s="21">
        <v>1.6459999999999999</v>
      </c>
      <c r="G5" s="21">
        <v>1.5904285714285713</v>
      </c>
      <c r="H5" s="21">
        <v>1.9108000000000001</v>
      </c>
      <c r="I5" s="21">
        <v>1.7852742324999999</v>
      </c>
      <c r="J5" s="21">
        <v>1.8706509433333334</v>
      </c>
      <c r="K5" s="21">
        <v>1.9602471008333333</v>
      </c>
      <c r="M5" s="1">
        <v>34347</v>
      </c>
      <c r="N5" s="19">
        <v>0.21708571428571433</v>
      </c>
      <c r="O5" s="19">
        <v>9.2500000000000249E-2</v>
      </c>
      <c r="P5" s="19">
        <v>9.7499999999999698E-2</v>
      </c>
      <c r="Q5" s="19">
        <v>0.19</v>
      </c>
      <c r="R5" s="21">
        <v>2.194</v>
      </c>
      <c r="S5" s="21">
        <v>1.9887142857142857</v>
      </c>
      <c r="T5" s="21">
        <v>2.2058</v>
      </c>
      <c r="U5" s="21">
        <v>2.1448333333333331</v>
      </c>
      <c r="V5" s="21">
        <v>2.2373333333333334</v>
      </c>
      <c r="W5" s="21">
        <v>2.3348333333333331</v>
      </c>
      <c r="Y5" s="1">
        <v>34711</v>
      </c>
      <c r="Z5" s="19">
        <v>0.25328571428571411</v>
      </c>
      <c r="AA5" s="19">
        <v>9.9999999999999867E-2</v>
      </c>
      <c r="AB5" s="19">
        <v>0.10249999999999999</v>
      </c>
      <c r="AC5" s="19">
        <v>0.20250000000000001</v>
      </c>
      <c r="AD5" s="21">
        <v>1.343</v>
      </c>
      <c r="AE5" s="21">
        <v>1.5467142857142859</v>
      </c>
      <c r="AF5" s="21">
        <v>1.8</v>
      </c>
      <c r="AG5" s="21">
        <v>1.7622499999999999</v>
      </c>
      <c r="AH5" s="21">
        <v>1.8622499999999997</v>
      </c>
      <c r="AI5" s="21">
        <v>1.9647500000000002</v>
      </c>
      <c r="AK5" s="1">
        <v>35075</v>
      </c>
      <c r="AL5" s="19">
        <v>0.16739999999999999</v>
      </c>
      <c r="AM5" s="19">
        <v>2.6250000000000107E-2</v>
      </c>
      <c r="AN5" s="19">
        <v>3.9999999999999591E-2</v>
      </c>
      <c r="AO5" s="19">
        <v>6.6249999999999698E-2</v>
      </c>
      <c r="AP5" s="21">
        <v>2.4900000000000002</v>
      </c>
      <c r="AQ5" s="21">
        <v>1.8509999999999998</v>
      </c>
      <c r="AR5" s="21">
        <v>2.0183999999999997</v>
      </c>
      <c r="AS5" s="21">
        <v>1.9596541666666667</v>
      </c>
      <c r="AT5" s="21">
        <v>1.9859041666666668</v>
      </c>
      <c r="AU5" s="21">
        <v>2.0259041666666664</v>
      </c>
      <c r="AW5" s="1">
        <v>35439</v>
      </c>
      <c r="AX5" s="19">
        <v>9.9571428571428644E-2</v>
      </c>
      <c r="AY5" s="19">
        <v>1.8499999999999961E-2</v>
      </c>
      <c r="AZ5" s="19">
        <v>9.9999999999997868E-3</v>
      </c>
      <c r="BA5" s="19">
        <v>2.8499999999999748E-2</v>
      </c>
      <c r="BB5" s="21">
        <v>3.4809999999999999</v>
      </c>
      <c r="BC5" s="21">
        <v>2.2744285714285715</v>
      </c>
      <c r="BD5" s="21">
        <v>2.3740000000000001</v>
      </c>
      <c r="BE5" s="21">
        <v>2.2805833333333334</v>
      </c>
      <c r="BF5" s="21">
        <v>2.2990833333333334</v>
      </c>
      <c r="BG5" s="21">
        <v>2.3090833333333332</v>
      </c>
      <c r="BI5" s="1">
        <v>35810</v>
      </c>
      <c r="BJ5" s="19">
        <v>0.253857142857143</v>
      </c>
      <c r="BK5" s="19">
        <v>2.4166666666666892E-2</v>
      </c>
      <c r="BL5" s="19">
        <v>1.616666666666644E-2</v>
      </c>
      <c r="BM5" s="19">
        <v>4.0333333333333332E-2</v>
      </c>
      <c r="BN5" s="21">
        <v>2.0939999999999999</v>
      </c>
      <c r="BO5" s="21">
        <v>2.145142857142857</v>
      </c>
      <c r="BP5" s="21">
        <v>2.399</v>
      </c>
      <c r="BQ5" s="21">
        <v>2.2743333333333333</v>
      </c>
      <c r="BR5" s="21">
        <v>2.2985000000000002</v>
      </c>
      <c r="BS5" s="21">
        <v>2.3146666666666667</v>
      </c>
      <c r="BU5" s="1">
        <v>36174</v>
      </c>
      <c r="BV5" s="19">
        <v>0.32965714285714309</v>
      </c>
      <c r="BW5" s="19">
        <v>4.6916666666666273E-2</v>
      </c>
      <c r="BX5" s="19">
        <v>3.1666666666666732E-2</v>
      </c>
      <c r="BY5" s="19">
        <v>7.8583333333333005E-2</v>
      </c>
      <c r="BZ5" s="21">
        <v>1.8089999999999999</v>
      </c>
      <c r="CA5" s="21">
        <v>1.919142857142857</v>
      </c>
      <c r="CB5" s="21">
        <v>2.2488000000000001</v>
      </c>
      <c r="CC5" s="21">
        <v>2.185916666666667</v>
      </c>
      <c r="CD5" s="21">
        <v>2.2328333333333332</v>
      </c>
      <c r="CE5" s="21">
        <v>2.2645</v>
      </c>
      <c r="CG5" s="1">
        <v>36538</v>
      </c>
      <c r="CH5" s="19">
        <v>0.23928571428571388</v>
      </c>
      <c r="CI5" s="19">
        <v>2.9416666666666202E-2</v>
      </c>
      <c r="CJ5" s="19">
        <v>4.2916666666667158E-2</v>
      </c>
      <c r="CK5" s="19">
        <v>7.2333333333333361E-2</v>
      </c>
      <c r="CL5" s="21">
        <v>2.2519999999999998</v>
      </c>
      <c r="CM5" s="21">
        <v>2.3687142857142862</v>
      </c>
      <c r="CN5" s="21">
        <v>2.6080000000000001</v>
      </c>
      <c r="CO5" s="21">
        <v>2.4945833333333334</v>
      </c>
      <c r="CP5" s="21">
        <v>2.5239999999999996</v>
      </c>
      <c r="CQ5" s="21">
        <v>2.5669166666666667</v>
      </c>
      <c r="CS5" s="1">
        <v>36902</v>
      </c>
      <c r="CT5" s="19">
        <v>-4.1571428571427482E-2</v>
      </c>
      <c r="CU5" s="19">
        <v>-0.70516666666666517</v>
      </c>
      <c r="CV5" s="19">
        <v>-0.13658333333333328</v>
      </c>
      <c r="CW5" s="19">
        <v>-0.84174999999999844</v>
      </c>
      <c r="CX5" s="21">
        <v>8.7080000000000002</v>
      </c>
      <c r="CY5" s="21">
        <v>6.0175714285714283</v>
      </c>
      <c r="CZ5" s="21">
        <v>5.9760000000000009</v>
      </c>
      <c r="DA5" s="21">
        <v>4.939166666666666</v>
      </c>
      <c r="DB5" s="21">
        <v>4.2340000000000009</v>
      </c>
      <c r="DC5" s="21">
        <v>4.0974166666666676</v>
      </c>
    </row>
    <row r="6" spans="1:107" x14ac:dyDescent="0.2">
      <c r="A6" s="1">
        <v>33990</v>
      </c>
      <c r="B6" s="16">
        <v>0.33725714285714292</v>
      </c>
      <c r="C6" s="19">
        <v>8.7005311666666918E-2</v>
      </c>
      <c r="D6" s="19">
        <v>9.4018971666666618E-2</v>
      </c>
      <c r="E6" s="19">
        <v>0.18102428333333354</v>
      </c>
      <c r="F6" s="21">
        <v>1.677</v>
      </c>
      <c r="G6" s="21">
        <v>1.6361428571428573</v>
      </c>
      <c r="H6" s="21">
        <v>1.9734000000000003</v>
      </c>
      <c r="I6" s="21">
        <v>1.8280982283333334</v>
      </c>
      <c r="J6" s="21">
        <v>1.9151035400000003</v>
      </c>
      <c r="K6" s="21">
        <v>2.0091225116666669</v>
      </c>
      <c r="M6" s="1">
        <v>34354</v>
      </c>
      <c r="N6" s="19">
        <v>0.18800000000000017</v>
      </c>
      <c r="O6" s="19">
        <v>8.9999999999999858E-2</v>
      </c>
      <c r="P6" s="19">
        <v>9.5000000000000195E-2</v>
      </c>
      <c r="Q6" s="19">
        <v>0.185</v>
      </c>
      <c r="R6" s="21">
        <v>2.25</v>
      </c>
      <c r="S6" s="21">
        <v>2.008</v>
      </c>
      <c r="T6" s="21">
        <v>2.1960000000000002</v>
      </c>
      <c r="U6" s="21">
        <v>2.1248333333333336</v>
      </c>
      <c r="V6" s="21">
        <v>2.2148333333333334</v>
      </c>
      <c r="W6" s="21">
        <v>2.3098333333333336</v>
      </c>
      <c r="Y6" s="1">
        <v>34718</v>
      </c>
      <c r="Z6" s="19">
        <v>0.24488571428571437</v>
      </c>
      <c r="AA6" s="19">
        <v>0.1075</v>
      </c>
      <c r="AB6" s="19">
        <v>0.11</v>
      </c>
      <c r="AC6" s="19">
        <v>0.2175</v>
      </c>
      <c r="AD6" s="21">
        <v>1.359</v>
      </c>
      <c r="AE6" s="21">
        <v>1.5497142857142858</v>
      </c>
      <c r="AF6" s="21">
        <v>1.7946000000000002</v>
      </c>
      <c r="AG6" s="21">
        <v>1.7686666666666664</v>
      </c>
      <c r="AH6" s="21">
        <v>1.8761666666666663</v>
      </c>
      <c r="AI6" s="21">
        <v>1.9861666666666666</v>
      </c>
      <c r="AK6" s="1">
        <v>35082</v>
      </c>
      <c r="AL6" s="19">
        <v>0.15008571428571416</v>
      </c>
      <c r="AM6" s="19">
        <v>2.6250000000000107E-2</v>
      </c>
      <c r="AN6" s="19">
        <v>3.9999999999999813E-2</v>
      </c>
      <c r="AO6" s="19">
        <v>6.624999999999992E-2</v>
      </c>
      <c r="AP6" s="21">
        <v>2.2639999999999998</v>
      </c>
      <c r="AQ6" s="21">
        <v>1.8527142857142855</v>
      </c>
      <c r="AR6" s="21">
        <v>2.0027999999999997</v>
      </c>
      <c r="AS6" s="21">
        <v>1.9544937499999999</v>
      </c>
      <c r="AT6" s="21">
        <v>1.98074375</v>
      </c>
      <c r="AU6" s="21">
        <v>2.0207437499999998</v>
      </c>
      <c r="AW6" s="1">
        <v>35446</v>
      </c>
      <c r="AX6" s="19">
        <v>0.1032857142857142</v>
      </c>
      <c r="AY6" s="19">
        <v>-1.725000000000021E-2</v>
      </c>
      <c r="AZ6" s="19">
        <v>0</v>
      </c>
      <c r="BA6" s="19">
        <v>-1.725000000000021E-2</v>
      </c>
      <c r="BB6" s="21">
        <v>3.3410000000000002</v>
      </c>
      <c r="BC6" s="21">
        <v>2.2607142857142857</v>
      </c>
      <c r="BD6" s="21">
        <v>2.3639999999999999</v>
      </c>
      <c r="BE6" s="21">
        <v>2.2524999999999999</v>
      </c>
      <c r="BF6" s="21">
        <v>2.2352499999999997</v>
      </c>
      <c r="BG6" s="21">
        <v>2.2352499999999997</v>
      </c>
      <c r="BI6" s="1">
        <v>35817</v>
      </c>
      <c r="BJ6" s="19">
        <v>0.2386571428571429</v>
      </c>
      <c r="BK6" s="19">
        <v>2.8333333333333766E-2</v>
      </c>
      <c r="BL6" s="19">
        <v>2.1833333333332927E-2</v>
      </c>
      <c r="BM6" s="19">
        <v>5.0166666666666693E-2</v>
      </c>
      <c r="BN6" s="21">
        <v>2.16</v>
      </c>
      <c r="BO6" s="21">
        <v>2.2201428571428572</v>
      </c>
      <c r="BP6" s="21">
        <v>2.4588000000000001</v>
      </c>
      <c r="BQ6" s="21">
        <v>2.3119999999999998</v>
      </c>
      <c r="BR6" s="21">
        <v>2.3403333333333336</v>
      </c>
      <c r="BS6" s="21">
        <v>2.3621666666666665</v>
      </c>
      <c r="BU6" s="1">
        <v>36181</v>
      </c>
      <c r="BV6" s="19">
        <v>0.31362857142857115</v>
      </c>
      <c r="BW6" s="19">
        <v>6.8416666666666348E-2</v>
      </c>
      <c r="BX6" s="19">
        <v>4.6416666666666551E-2</v>
      </c>
      <c r="BY6" s="19">
        <v>0.1148333333333329</v>
      </c>
      <c r="BZ6" s="21">
        <v>1.8919999999999999</v>
      </c>
      <c r="CA6" s="21">
        <v>1.9735714285714288</v>
      </c>
      <c r="CB6" s="21">
        <v>2.2871999999999999</v>
      </c>
      <c r="CC6" s="21">
        <v>2.2231666666666672</v>
      </c>
      <c r="CD6" s="21">
        <v>2.2915833333333335</v>
      </c>
      <c r="CE6" s="21">
        <v>2.3380000000000001</v>
      </c>
      <c r="CG6" s="1">
        <v>36545</v>
      </c>
      <c r="CH6" s="19">
        <v>0.1609428571428575</v>
      </c>
      <c r="CI6" s="19">
        <v>-5.5833333333334956E-3</v>
      </c>
      <c r="CJ6" s="19">
        <v>3.7666666666666515E-2</v>
      </c>
      <c r="CK6" s="19">
        <v>3.208333333333302E-2</v>
      </c>
      <c r="CL6" s="21">
        <v>2.5590000000000002</v>
      </c>
      <c r="CM6" s="21">
        <v>2.5958571428571431</v>
      </c>
      <c r="CN6" s="21">
        <v>2.7568000000000006</v>
      </c>
      <c r="CO6" s="21">
        <v>2.6012499999999998</v>
      </c>
      <c r="CP6" s="21">
        <v>2.5956666666666668</v>
      </c>
      <c r="CQ6" s="21">
        <v>2.6333333333333333</v>
      </c>
      <c r="CS6" s="1">
        <v>36909</v>
      </c>
      <c r="CT6" s="19">
        <v>4.1428571428570038E-3</v>
      </c>
      <c r="CU6" s="19">
        <v>-0.61975000000000069</v>
      </c>
      <c r="CV6" s="19">
        <v>-0.13658333333333328</v>
      </c>
      <c r="CW6" s="19">
        <v>-0.75633333333333397</v>
      </c>
      <c r="CX6" s="21">
        <v>7.1360000000000001</v>
      </c>
      <c r="CY6" s="21">
        <v>5.652857142857143</v>
      </c>
      <c r="CZ6" s="21">
        <v>5.657</v>
      </c>
      <c r="DA6" s="21">
        <v>4.7937500000000002</v>
      </c>
      <c r="DB6" s="21">
        <v>4.1739999999999995</v>
      </c>
      <c r="DC6" s="21">
        <v>4.0374166666666662</v>
      </c>
    </row>
    <row r="7" spans="1:107" x14ac:dyDescent="0.2">
      <c r="A7" s="1">
        <v>33997</v>
      </c>
      <c r="B7" s="16">
        <v>0.32785714285714262</v>
      </c>
      <c r="C7" s="19">
        <v>7.8625054999999833E-2</v>
      </c>
      <c r="D7" s="19">
        <v>8.6362475000000272E-2</v>
      </c>
      <c r="E7" s="19">
        <v>0.1649875300000001</v>
      </c>
      <c r="F7" s="21">
        <v>1.5880000000000001</v>
      </c>
      <c r="G7" s="21">
        <v>1.6611428571428575</v>
      </c>
      <c r="H7" s="21">
        <v>1.9890000000000001</v>
      </c>
      <c r="I7" s="21">
        <v>1.8604166666666668</v>
      </c>
      <c r="J7" s="21">
        <v>1.9390417216666667</v>
      </c>
      <c r="K7" s="21">
        <v>2.0254041966666669</v>
      </c>
      <c r="M7" s="1">
        <v>34361</v>
      </c>
      <c r="N7" s="19">
        <v>0.14085714285714301</v>
      </c>
      <c r="O7" s="19">
        <v>7.9999999999999627E-2</v>
      </c>
      <c r="P7" s="19">
        <v>9.5000000000000195E-2</v>
      </c>
      <c r="Q7" s="19">
        <v>0.17499999999999999</v>
      </c>
      <c r="R7" s="21">
        <v>2.4169999999999998</v>
      </c>
      <c r="S7" s="21">
        <v>2.1191428571428572</v>
      </c>
      <c r="T7" s="21">
        <v>2.2599999999999998</v>
      </c>
      <c r="U7" s="21">
        <v>2.1659166666666669</v>
      </c>
      <c r="V7" s="21">
        <v>2.2459166666666666</v>
      </c>
      <c r="W7" s="21">
        <v>2.3409166666666668</v>
      </c>
      <c r="Y7" s="1">
        <v>34725</v>
      </c>
      <c r="Z7" s="19">
        <v>0.26094285714285692</v>
      </c>
      <c r="AA7" s="19">
        <v>0.1075</v>
      </c>
      <c r="AB7" s="19">
        <v>0.11</v>
      </c>
      <c r="AC7" s="19">
        <v>0.2175</v>
      </c>
      <c r="AD7" s="21">
        <v>1.3819999999999999</v>
      </c>
      <c r="AE7" s="21">
        <v>1.5468571428571429</v>
      </c>
      <c r="AF7" s="21">
        <v>1.8077999999999999</v>
      </c>
      <c r="AG7" s="21">
        <v>1.7900833333333335</v>
      </c>
      <c r="AH7" s="21">
        <v>1.8975833333333334</v>
      </c>
      <c r="AI7" s="21">
        <v>2.0075833333333333</v>
      </c>
      <c r="AK7" s="1">
        <v>35089</v>
      </c>
      <c r="AL7" s="19">
        <v>0.15088571428571451</v>
      </c>
      <c r="AM7" s="19">
        <v>2.2083333333333011E-2</v>
      </c>
      <c r="AN7" s="19">
        <v>3.5000000000000142E-2</v>
      </c>
      <c r="AO7" s="19">
        <v>5.7083333333333153E-2</v>
      </c>
      <c r="AP7" s="21">
        <v>2.34</v>
      </c>
      <c r="AQ7" s="21">
        <v>1.8467142857142858</v>
      </c>
      <c r="AR7" s="21">
        <v>1.9976000000000003</v>
      </c>
      <c r="AS7" s="21">
        <v>1.9457500000000001</v>
      </c>
      <c r="AT7" s="21">
        <v>1.9678333333333331</v>
      </c>
      <c r="AU7" s="21">
        <v>2.0028333333333332</v>
      </c>
      <c r="AW7" s="1">
        <v>35453</v>
      </c>
      <c r="AX7" s="19">
        <v>0.14397142857142864</v>
      </c>
      <c r="AY7" s="19">
        <v>-4.1249999999999787E-2</v>
      </c>
      <c r="AZ7" s="19">
        <v>-4.9999999999998934E-3</v>
      </c>
      <c r="BA7" s="19">
        <v>-4.624999999999968E-2</v>
      </c>
      <c r="BB7" s="21">
        <v>2.794</v>
      </c>
      <c r="BC7" s="21">
        <v>2.1224285714285713</v>
      </c>
      <c r="BD7" s="21">
        <v>2.2664</v>
      </c>
      <c r="BE7" s="21">
        <v>2.1565833333333333</v>
      </c>
      <c r="BF7" s="21">
        <v>2.1153333333333335</v>
      </c>
      <c r="BG7" s="21">
        <v>2.1103333333333336</v>
      </c>
      <c r="BI7" s="1">
        <v>35824</v>
      </c>
      <c r="BJ7" s="19">
        <v>0.23925714285714283</v>
      </c>
      <c r="BK7" s="19">
        <v>3.5250000000000004E-2</v>
      </c>
      <c r="BL7" s="19">
        <v>2.608333333333368E-2</v>
      </c>
      <c r="BM7" s="19">
        <v>6.1333333333333684E-2</v>
      </c>
      <c r="BN7" s="21">
        <v>2.101</v>
      </c>
      <c r="BO7" s="21">
        <v>2.2121428571428572</v>
      </c>
      <c r="BP7" s="21">
        <v>2.4514</v>
      </c>
      <c r="BQ7" s="21">
        <v>2.3112499999999998</v>
      </c>
      <c r="BR7" s="21">
        <v>2.3464999999999998</v>
      </c>
      <c r="BS7" s="21">
        <v>2.3725833333333335</v>
      </c>
      <c r="BU7" s="1">
        <v>36188</v>
      </c>
      <c r="BV7" s="19">
        <v>0.35648571428571407</v>
      </c>
      <c r="BW7" s="19">
        <v>8.4833333333333094E-2</v>
      </c>
      <c r="BX7" s="19">
        <v>5.1999999999999602E-2</v>
      </c>
      <c r="BY7" s="19">
        <v>0.1368333333333327</v>
      </c>
      <c r="BZ7" s="21">
        <v>1.86</v>
      </c>
      <c r="CA7" s="21">
        <v>1.9557142857142857</v>
      </c>
      <c r="CB7" s="21">
        <v>2.3121999999999998</v>
      </c>
      <c r="CC7" s="21">
        <v>2.2639166666666672</v>
      </c>
      <c r="CD7" s="21">
        <v>2.3487499999999999</v>
      </c>
      <c r="CE7" s="21">
        <v>2.4007499999999999</v>
      </c>
      <c r="CG7" s="1">
        <v>36552</v>
      </c>
      <c r="CH7" s="19">
        <v>0.17328571428571404</v>
      </c>
      <c r="CI7" s="19">
        <v>5.6666666666669308E-3</v>
      </c>
      <c r="CJ7" s="19">
        <v>3.8166666666666682E-2</v>
      </c>
      <c r="CK7" s="19">
        <v>4.3833333333333613E-2</v>
      </c>
      <c r="CL7" s="21">
        <v>2.61</v>
      </c>
      <c r="CM7" s="21">
        <v>2.5197142857142856</v>
      </c>
      <c r="CN7" s="21">
        <v>2.6929999999999996</v>
      </c>
      <c r="CO7" s="21">
        <v>2.5506666666666664</v>
      </c>
      <c r="CP7" s="21">
        <v>2.5563333333333333</v>
      </c>
      <c r="CQ7" s="21">
        <v>2.5945</v>
      </c>
      <c r="CS7" s="1">
        <v>36916</v>
      </c>
      <c r="CT7" s="19">
        <v>-3.9857142857142591E-2</v>
      </c>
      <c r="CU7" s="19">
        <v>-0.52825000000000166</v>
      </c>
      <c r="CV7" s="19">
        <v>-5.0416666666665222E-2</v>
      </c>
      <c r="CW7" s="19">
        <v>-0.57866666666666688</v>
      </c>
      <c r="CX7" s="21">
        <v>7.27</v>
      </c>
      <c r="CY7" s="21">
        <v>5.6928571428571431</v>
      </c>
      <c r="CZ7" s="21">
        <v>5.6530000000000005</v>
      </c>
      <c r="DA7" s="21">
        <v>4.8106666666666671</v>
      </c>
      <c r="DB7" s="21">
        <v>4.2824166666666654</v>
      </c>
      <c r="DC7" s="21">
        <v>4.2320000000000002</v>
      </c>
    </row>
    <row r="8" spans="1:107" x14ac:dyDescent="0.2">
      <c r="A8" s="1">
        <v>34004</v>
      </c>
      <c r="B8" s="16">
        <v>0.32474285714285678</v>
      </c>
      <c r="C8" s="19">
        <v>8.7621990833332886E-2</v>
      </c>
      <c r="D8" s="19">
        <v>0.10191926083333369</v>
      </c>
      <c r="E8" s="19">
        <v>0.18954125166666658</v>
      </c>
      <c r="F8" s="21">
        <v>1.6180000000000001</v>
      </c>
      <c r="G8" s="21">
        <v>1.6988571428571428</v>
      </c>
      <c r="H8" s="21">
        <v>2.0235999999999996</v>
      </c>
      <c r="I8" s="21">
        <v>1.8973333333333333</v>
      </c>
      <c r="J8" s="21">
        <v>1.9849553241666662</v>
      </c>
      <c r="K8" s="21">
        <v>2.0868745849999999</v>
      </c>
      <c r="M8" s="1">
        <v>34368</v>
      </c>
      <c r="N8" s="19">
        <v>0.1464285714285718</v>
      </c>
      <c r="O8" s="19">
        <v>7.9999999999999183E-2</v>
      </c>
      <c r="P8" s="19">
        <v>9.4999999999999751E-2</v>
      </c>
      <c r="Q8" s="19">
        <v>0.17499999999999893</v>
      </c>
      <c r="R8" s="21">
        <v>2.383</v>
      </c>
      <c r="S8" s="21">
        <v>2.1205714285714286</v>
      </c>
      <c r="T8" s="21">
        <v>2.2670000000000003</v>
      </c>
      <c r="U8" s="21">
        <v>2.1933333333333338</v>
      </c>
      <c r="V8" s="21">
        <v>2.273333333333333</v>
      </c>
      <c r="W8" s="21">
        <v>2.3683333333333327</v>
      </c>
      <c r="Y8" s="1">
        <v>34732</v>
      </c>
      <c r="Z8" s="19">
        <v>0.24865714285714291</v>
      </c>
      <c r="AA8" s="19">
        <v>0.1075</v>
      </c>
      <c r="AB8" s="19">
        <v>0.11</v>
      </c>
      <c r="AC8" s="19">
        <v>0.2175</v>
      </c>
      <c r="AD8" s="21">
        <v>1.4350000000000001</v>
      </c>
      <c r="AE8" s="21">
        <v>1.5491428571428572</v>
      </c>
      <c r="AF8" s="21">
        <v>1.7978000000000001</v>
      </c>
      <c r="AG8" s="21">
        <v>1.7820833333333332</v>
      </c>
      <c r="AH8" s="21">
        <v>1.8895833333333336</v>
      </c>
      <c r="AI8" s="21">
        <v>1.9995833333333335</v>
      </c>
      <c r="AK8" s="1">
        <v>35096</v>
      </c>
      <c r="AL8" s="19">
        <v>6.008571428571452E-2</v>
      </c>
      <c r="AM8" s="19">
        <v>2.5000000000000133E-2</v>
      </c>
      <c r="AN8" s="19">
        <v>3.5000000000000364E-2</v>
      </c>
      <c r="AO8" s="19">
        <v>6.0000000000000497E-2</v>
      </c>
      <c r="AP8" s="21">
        <v>2.4990000000000001</v>
      </c>
      <c r="AQ8" s="21">
        <v>1.9347142857142856</v>
      </c>
      <c r="AR8" s="21">
        <v>1.9948000000000001</v>
      </c>
      <c r="AS8" s="21">
        <v>1.935583333333333</v>
      </c>
      <c r="AT8" s="21">
        <v>1.9605833333333331</v>
      </c>
      <c r="AU8" s="21">
        <v>1.9955833333333335</v>
      </c>
      <c r="AW8" s="1">
        <v>35460</v>
      </c>
      <c r="AX8" s="19">
        <v>0.17122857142857129</v>
      </c>
      <c r="AY8" s="19">
        <v>-1.9583333333333286E-2</v>
      </c>
      <c r="AZ8" s="19">
        <v>-4.9999999999998934E-3</v>
      </c>
      <c r="BA8" s="19">
        <v>-2.4583333333333179E-2</v>
      </c>
      <c r="BB8" s="21">
        <v>2.4860000000000002</v>
      </c>
      <c r="BC8" s="21">
        <v>2.1015714285714289</v>
      </c>
      <c r="BD8" s="21">
        <v>2.2728000000000002</v>
      </c>
      <c r="BE8" s="21">
        <v>2.1536666666666666</v>
      </c>
      <c r="BF8" s="21">
        <v>2.1340833333333333</v>
      </c>
      <c r="BG8" s="21">
        <v>2.1290833333333334</v>
      </c>
      <c r="BI8" s="1">
        <v>35831</v>
      </c>
      <c r="BJ8" s="19">
        <v>0.16565714285714295</v>
      </c>
      <c r="BK8" s="19">
        <v>2.2416666666666529E-2</v>
      </c>
      <c r="BL8" s="19">
        <v>3.0750000000000277E-2</v>
      </c>
      <c r="BM8" s="19">
        <v>5.3166666666666806E-2</v>
      </c>
      <c r="BN8" s="21">
        <v>2.383</v>
      </c>
      <c r="BO8" s="21">
        <v>2.3881428571428569</v>
      </c>
      <c r="BP8" s="21">
        <v>2.5537999999999998</v>
      </c>
      <c r="BQ8" s="21">
        <v>2.3704166666666668</v>
      </c>
      <c r="BR8" s="21">
        <v>2.3928333333333334</v>
      </c>
      <c r="BS8" s="21">
        <v>2.4235833333333336</v>
      </c>
      <c r="BU8" s="1">
        <v>36195</v>
      </c>
      <c r="BV8" s="19">
        <v>0.37334285714285764</v>
      </c>
      <c r="BW8" s="19">
        <v>9.3249999999999833E-2</v>
      </c>
      <c r="BX8" s="19">
        <v>6.4083333333333492E-2</v>
      </c>
      <c r="BY8" s="19">
        <v>0.15733333333333333</v>
      </c>
      <c r="BZ8" s="21">
        <v>1.829</v>
      </c>
      <c r="CA8" s="21">
        <v>1.9318571428571425</v>
      </c>
      <c r="CB8" s="21">
        <v>2.3052000000000001</v>
      </c>
      <c r="CC8" s="21">
        <v>2.2595000000000001</v>
      </c>
      <c r="CD8" s="21">
        <v>2.3527499999999999</v>
      </c>
      <c r="CE8" s="21">
        <v>2.4168333333333334</v>
      </c>
      <c r="CG8" s="1">
        <v>36559</v>
      </c>
      <c r="CH8" s="19">
        <v>0.16559999999999953</v>
      </c>
      <c r="CI8" s="19">
        <v>-1.9999999999997797E-3</v>
      </c>
      <c r="CJ8" s="19">
        <v>3.641666666666632E-2</v>
      </c>
      <c r="CK8" s="19">
        <v>3.441666666666654E-2</v>
      </c>
      <c r="CL8" s="21">
        <v>2.6589999999999998</v>
      </c>
      <c r="CM8" s="21">
        <v>2.556</v>
      </c>
      <c r="CN8" s="21">
        <v>2.7215999999999996</v>
      </c>
      <c r="CO8" s="21">
        <v>2.5620833333333333</v>
      </c>
      <c r="CP8" s="21">
        <v>2.5600833333333335</v>
      </c>
      <c r="CQ8" s="21">
        <v>2.5964999999999998</v>
      </c>
      <c r="CS8" s="1">
        <v>36923</v>
      </c>
      <c r="CT8" s="19">
        <v>-1.5428571428572901E-2</v>
      </c>
      <c r="CU8" s="19">
        <v>-0.47191666666666698</v>
      </c>
      <c r="CV8" s="19">
        <v>-2.8583333333333627E-2</v>
      </c>
      <c r="CW8" s="19">
        <v>-0.50050000000000061</v>
      </c>
      <c r="CX8" s="21">
        <v>6.38</v>
      </c>
      <c r="CY8" s="21">
        <v>5.5064285714285726</v>
      </c>
      <c r="CZ8" s="21">
        <v>5.4909999999999997</v>
      </c>
      <c r="DA8" s="21">
        <v>4.7670833333333347</v>
      </c>
      <c r="DB8" s="21">
        <v>4.2951666666666677</v>
      </c>
      <c r="DC8" s="21">
        <v>4.2665833333333341</v>
      </c>
    </row>
    <row r="9" spans="1:107" x14ac:dyDescent="0.2">
      <c r="A9" s="1">
        <v>34011</v>
      </c>
      <c r="B9" s="16">
        <v>0.32754285714285758</v>
      </c>
      <c r="C9" s="19">
        <v>7.8640748333333121E-2</v>
      </c>
      <c r="D9" s="19">
        <v>9.8341670833332895E-2</v>
      </c>
      <c r="E9" s="19">
        <v>0.17698241916666602</v>
      </c>
      <c r="F9" s="21">
        <v>1.7450000000000001</v>
      </c>
      <c r="G9" s="21">
        <v>1.7738571428571428</v>
      </c>
      <c r="H9" s="21">
        <v>2.1014000000000004</v>
      </c>
      <c r="I9" s="21">
        <v>1.9557500000000001</v>
      </c>
      <c r="J9" s="21">
        <v>2.0343907483333332</v>
      </c>
      <c r="K9" s="21">
        <v>2.1327324191666661</v>
      </c>
      <c r="M9" s="1">
        <v>34375</v>
      </c>
      <c r="N9" s="19">
        <v>0.16511428571428599</v>
      </c>
      <c r="O9" s="19">
        <v>8.0000000000000071E-2</v>
      </c>
      <c r="P9" s="19">
        <v>9.2500000000000249E-2</v>
      </c>
      <c r="Q9" s="19">
        <v>0.17249999999999999</v>
      </c>
      <c r="R9" s="21">
        <v>2.3740000000000001</v>
      </c>
      <c r="S9" s="21">
        <v>2.1672857142857143</v>
      </c>
      <c r="T9" s="21">
        <v>2.3324000000000003</v>
      </c>
      <c r="U9" s="21">
        <v>2.2554166666666666</v>
      </c>
      <c r="V9" s="21">
        <v>2.3354166666666667</v>
      </c>
      <c r="W9" s="21">
        <v>2.4279166666666669</v>
      </c>
      <c r="Y9" s="1">
        <v>34739</v>
      </c>
      <c r="Z9" s="19">
        <v>0.2338285714285715</v>
      </c>
      <c r="AA9" s="19">
        <v>0.105</v>
      </c>
      <c r="AB9" s="19">
        <v>0.105</v>
      </c>
      <c r="AC9" s="19">
        <v>0.2099999999999993</v>
      </c>
      <c r="AD9" s="21">
        <v>1.4890000000000001</v>
      </c>
      <c r="AE9" s="21">
        <v>1.6085714285714285</v>
      </c>
      <c r="AF9" s="21">
        <v>1.8424</v>
      </c>
      <c r="AG9" s="21">
        <v>1.811166666666667</v>
      </c>
      <c r="AH9" s="21">
        <v>1.9161666666666666</v>
      </c>
      <c r="AI9" s="21">
        <v>2.0211666666666663</v>
      </c>
      <c r="AK9" s="1">
        <v>35103</v>
      </c>
      <c r="AL9" s="19">
        <v>3.4742857142856964E-2</v>
      </c>
      <c r="AM9" s="19">
        <v>2.6166666666666449E-2</v>
      </c>
      <c r="AN9" s="19">
        <v>3.0249999999999888E-2</v>
      </c>
      <c r="AO9" s="19">
        <v>5.6416666666666337E-2</v>
      </c>
      <c r="AP9" s="21">
        <v>2.472</v>
      </c>
      <c r="AQ9" s="21">
        <v>1.9878571428571428</v>
      </c>
      <c r="AR9" s="21">
        <v>2.0225999999999997</v>
      </c>
      <c r="AS9" s="21">
        <v>1.9544125000000001</v>
      </c>
      <c r="AT9" s="21">
        <v>1.9805791666666666</v>
      </c>
      <c r="AU9" s="21">
        <v>2.0108291666666664</v>
      </c>
      <c r="AW9" s="1">
        <v>35467</v>
      </c>
      <c r="AX9" s="19">
        <v>0.17879999999999985</v>
      </c>
      <c r="AY9" s="19">
        <v>-6.333333333333524E-3</v>
      </c>
      <c r="AZ9" s="19">
        <v>0</v>
      </c>
      <c r="BA9" s="19">
        <v>-6.333333333333524E-3</v>
      </c>
      <c r="BB9" s="21">
        <v>2.3610000000000002</v>
      </c>
      <c r="BC9" s="21">
        <v>2.11</v>
      </c>
      <c r="BD9" s="21">
        <v>2.2888000000000002</v>
      </c>
      <c r="BE9" s="21">
        <v>2.1680000000000001</v>
      </c>
      <c r="BF9" s="21">
        <v>2.1616666666666666</v>
      </c>
      <c r="BG9" s="21">
        <v>2.1616666666666666</v>
      </c>
      <c r="BI9" s="1">
        <v>35838</v>
      </c>
      <c r="BJ9" s="19">
        <v>0.20499999999999999</v>
      </c>
      <c r="BK9" s="19">
        <v>-8.0833333333329982E-3</v>
      </c>
      <c r="BL9" s="19">
        <v>1.8749999999999822E-2</v>
      </c>
      <c r="BM9" s="19">
        <v>1.0666666666666824E-2</v>
      </c>
      <c r="BN9" s="21">
        <v>2.2879999999999998</v>
      </c>
      <c r="BO9" s="21">
        <v>2.367</v>
      </c>
      <c r="BP9" s="21">
        <v>2.5720000000000001</v>
      </c>
      <c r="BQ9" s="21">
        <v>2.3959999999999999</v>
      </c>
      <c r="BR9" s="21">
        <v>2.3879166666666669</v>
      </c>
      <c r="BS9" s="21">
        <v>2.4066666666666667</v>
      </c>
      <c r="BU9" s="1">
        <v>36202</v>
      </c>
      <c r="BV9" s="19">
        <v>0.37277142857142831</v>
      </c>
      <c r="BW9" s="19">
        <v>7.4083333333333279E-2</v>
      </c>
      <c r="BX9" s="19">
        <v>6.1833333333333851E-2</v>
      </c>
      <c r="BY9" s="19">
        <v>0.13591666666666713</v>
      </c>
      <c r="BZ9" s="21">
        <v>1.837</v>
      </c>
      <c r="CA9" s="21">
        <v>1.9364285714285714</v>
      </c>
      <c r="CB9" s="21">
        <v>2.3091999999999997</v>
      </c>
      <c r="CC9" s="21">
        <v>2.2551666666666663</v>
      </c>
      <c r="CD9" s="21">
        <v>2.3292499999999996</v>
      </c>
      <c r="CE9" s="21">
        <v>2.3910833333333334</v>
      </c>
      <c r="CG9" s="1">
        <v>36566</v>
      </c>
      <c r="CH9" s="19">
        <v>0.20902857142857112</v>
      </c>
      <c r="CI9" s="19">
        <v>-2.2500000000000409E-2</v>
      </c>
      <c r="CJ9" s="19">
        <v>3.3666666666666956E-2</v>
      </c>
      <c r="CK9" s="19">
        <v>1.1166666666666547E-2</v>
      </c>
      <c r="CL9" s="21">
        <v>2.5920000000000001</v>
      </c>
      <c r="CM9" s="21">
        <v>2.5965714285714285</v>
      </c>
      <c r="CN9" s="21">
        <v>2.8055999999999996</v>
      </c>
      <c r="CO9" s="21">
        <v>2.6076666666666668</v>
      </c>
      <c r="CP9" s="21">
        <v>2.5851666666666664</v>
      </c>
      <c r="CQ9" s="21">
        <v>2.6188333333333333</v>
      </c>
      <c r="CS9" s="1">
        <v>36930</v>
      </c>
      <c r="CT9" s="19">
        <v>-6.8000000000000504E-2</v>
      </c>
      <c r="CU9" s="19">
        <v>-0.36758333333333404</v>
      </c>
      <c r="CV9" s="19">
        <v>1.083333333333325E-2</v>
      </c>
      <c r="CW9" s="19">
        <v>-0.35675000000000079</v>
      </c>
      <c r="CX9" s="21">
        <v>6.1580000000000004</v>
      </c>
      <c r="CY9" s="21">
        <v>5.6540000000000008</v>
      </c>
      <c r="CZ9" s="21">
        <v>5.5860000000000003</v>
      </c>
      <c r="DA9" s="21">
        <v>4.784416666666667</v>
      </c>
      <c r="DB9" s="21">
        <v>4.4168333333333329</v>
      </c>
      <c r="DC9" s="21">
        <v>4.4276666666666662</v>
      </c>
    </row>
    <row r="10" spans="1:107" x14ac:dyDescent="0.2">
      <c r="A10" s="1">
        <v>34018</v>
      </c>
      <c r="B10" s="16">
        <v>0.32899999999999929</v>
      </c>
      <c r="C10" s="19">
        <v>7.8935113333333584E-2</v>
      </c>
      <c r="D10" s="19">
        <v>9.4164740833333038E-2</v>
      </c>
      <c r="E10" s="19">
        <v>0.17309985416666662</v>
      </c>
      <c r="F10" s="21">
        <v>1.873</v>
      </c>
      <c r="G10" s="21">
        <v>1.7549999999999999</v>
      </c>
      <c r="H10" s="21">
        <v>2.0839999999999996</v>
      </c>
      <c r="I10" s="21">
        <v>1.9517499999999999</v>
      </c>
      <c r="J10" s="21">
        <v>2.0306851133333335</v>
      </c>
      <c r="K10" s="21">
        <v>2.1248498541666665</v>
      </c>
      <c r="M10" s="1">
        <v>34382</v>
      </c>
      <c r="N10" s="19">
        <v>0.12897142857142851</v>
      </c>
      <c r="O10" s="19">
        <v>8.0000000000000071E-2</v>
      </c>
      <c r="P10" s="19">
        <v>9.2499999999999805E-2</v>
      </c>
      <c r="Q10" s="19">
        <v>0.17249999999999999</v>
      </c>
      <c r="R10" s="21">
        <v>2.3849999999999998</v>
      </c>
      <c r="S10" s="21">
        <v>2.1814285714285715</v>
      </c>
      <c r="T10" s="21">
        <v>2.3104</v>
      </c>
      <c r="U10" s="21">
        <v>2.2526666666666664</v>
      </c>
      <c r="V10" s="21">
        <v>2.3326666666666664</v>
      </c>
      <c r="W10" s="21">
        <v>2.4251666666666662</v>
      </c>
      <c r="Y10" s="1">
        <v>34746</v>
      </c>
      <c r="Z10" s="19">
        <v>0.26105714285714265</v>
      </c>
      <c r="AA10" s="19">
        <v>0.1075</v>
      </c>
      <c r="AB10" s="19">
        <v>0.105</v>
      </c>
      <c r="AC10" s="19">
        <v>0.21249999999999999</v>
      </c>
      <c r="AD10" s="21">
        <v>1.399</v>
      </c>
      <c r="AE10" s="21">
        <v>1.5491428571428574</v>
      </c>
      <c r="AF10" s="21">
        <v>1.8102</v>
      </c>
      <c r="AG10" s="21">
        <v>1.7770000000000001</v>
      </c>
      <c r="AH10" s="21">
        <v>1.8845000000000001</v>
      </c>
      <c r="AI10" s="21">
        <v>1.9894999999999998</v>
      </c>
      <c r="AK10" s="1">
        <v>35110</v>
      </c>
      <c r="AL10" s="19">
        <v>3.7171428571427967E-2</v>
      </c>
      <c r="AM10" s="19">
        <v>2.6166666666666671E-2</v>
      </c>
      <c r="AN10" s="19">
        <v>3.4999999999999698E-2</v>
      </c>
      <c r="AO10" s="19">
        <v>6.1166666666666369E-2</v>
      </c>
      <c r="AP10" s="21">
        <v>2.5760000000000001</v>
      </c>
      <c r="AQ10" s="21">
        <v>2.0174285714285718</v>
      </c>
      <c r="AR10" s="21">
        <v>2.0545999999999998</v>
      </c>
      <c r="AS10" s="21">
        <v>1.9884166666666667</v>
      </c>
      <c r="AT10" s="21">
        <v>2.0145833333333334</v>
      </c>
      <c r="AU10" s="21">
        <v>2.0495833333333331</v>
      </c>
      <c r="AW10" s="1">
        <v>35474</v>
      </c>
      <c r="AX10" s="19">
        <v>0.18722857142857174</v>
      </c>
      <c r="AY10" s="19">
        <v>2.0750000000001378E-2</v>
      </c>
      <c r="AZ10" s="19">
        <v>0</v>
      </c>
      <c r="BA10" s="19">
        <v>2.0750000000001378E-2</v>
      </c>
      <c r="BB10" s="21">
        <v>1.9990000000000001</v>
      </c>
      <c r="BC10" s="21">
        <v>1.9905714285714287</v>
      </c>
      <c r="BD10" s="21">
        <v>2.1778000000000004</v>
      </c>
      <c r="BE10" s="21">
        <v>2.0624166666666661</v>
      </c>
      <c r="BF10" s="21">
        <v>2.0831666666666675</v>
      </c>
      <c r="BG10" s="21">
        <v>2.0831666666666675</v>
      </c>
      <c r="BI10" s="1">
        <v>35845</v>
      </c>
      <c r="BJ10" s="19">
        <v>0.22542857142857153</v>
      </c>
      <c r="BK10" s="19">
        <v>-1.0666666666666824E-2</v>
      </c>
      <c r="BL10" s="19">
        <v>1.8833333333333258E-2</v>
      </c>
      <c r="BM10" s="19">
        <v>8.1666666666664334E-3</v>
      </c>
      <c r="BN10" s="21">
        <v>2.2170000000000001</v>
      </c>
      <c r="BO10" s="21">
        <v>2.3175714285714286</v>
      </c>
      <c r="BP10" s="21">
        <v>2.5430000000000001</v>
      </c>
      <c r="BQ10" s="21">
        <v>2.372583333333333</v>
      </c>
      <c r="BR10" s="21">
        <v>2.3619166666666662</v>
      </c>
      <c r="BS10" s="21">
        <v>2.3807499999999995</v>
      </c>
      <c r="BU10" s="1">
        <v>36209</v>
      </c>
      <c r="BV10" s="19">
        <v>0.41508571428571406</v>
      </c>
      <c r="BW10" s="19">
        <v>6.8333333333333357E-2</v>
      </c>
      <c r="BX10" s="19">
        <v>6.1999999999999833E-2</v>
      </c>
      <c r="BY10" s="19">
        <v>0.13033333333333319</v>
      </c>
      <c r="BZ10" s="21">
        <v>1.746</v>
      </c>
      <c r="CA10" s="21">
        <v>1.8697142857142857</v>
      </c>
      <c r="CB10" s="21">
        <v>2.2847999999999997</v>
      </c>
      <c r="CC10" s="21">
        <v>2.233916666666667</v>
      </c>
      <c r="CD10" s="21">
        <v>2.3022500000000004</v>
      </c>
      <c r="CE10" s="21">
        <v>2.3642500000000002</v>
      </c>
      <c r="CG10" s="1">
        <v>36573</v>
      </c>
      <c r="CH10" s="19">
        <v>0.18714285714285683</v>
      </c>
      <c r="CI10" s="19">
        <v>-3.5666666666666735E-2</v>
      </c>
      <c r="CJ10" s="19">
        <v>2.4833333333333929E-2</v>
      </c>
      <c r="CK10" s="19">
        <v>-1.0833333333332806E-2</v>
      </c>
      <c r="CL10" s="21">
        <v>2.6669999999999998</v>
      </c>
      <c r="CM10" s="21">
        <v>2.7008571428571431</v>
      </c>
      <c r="CN10" s="21">
        <v>2.8879999999999999</v>
      </c>
      <c r="CO10" s="21">
        <v>2.6834166666666666</v>
      </c>
      <c r="CP10" s="21">
        <v>2.6477499999999998</v>
      </c>
      <c r="CQ10" s="21">
        <v>2.6725833333333338</v>
      </c>
      <c r="CS10" s="1">
        <v>36937</v>
      </c>
      <c r="CT10" s="19">
        <v>-2.3314285714285177E-2</v>
      </c>
      <c r="CU10" s="19">
        <v>-0.390083333333334</v>
      </c>
      <c r="CV10" s="19">
        <v>2.6666666666666394E-2</v>
      </c>
      <c r="CW10" s="19">
        <v>-0.36341666666666761</v>
      </c>
      <c r="CX10" s="21">
        <v>5.5940000000000003</v>
      </c>
      <c r="CY10" s="21">
        <v>5.5457142857142854</v>
      </c>
      <c r="CZ10" s="21">
        <v>5.5224000000000002</v>
      </c>
      <c r="DA10" s="21">
        <v>4.7128333333333341</v>
      </c>
      <c r="DB10" s="21">
        <v>4.3227500000000001</v>
      </c>
      <c r="DC10" s="21">
        <v>4.3494166666666665</v>
      </c>
    </row>
    <row r="11" spans="1:107" x14ac:dyDescent="0.2">
      <c r="A11" s="1">
        <v>34032</v>
      </c>
      <c r="B11" s="16">
        <v>0.10744285714285695</v>
      </c>
      <c r="C11" s="19">
        <v>2.4394971666666265E-2</v>
      </c>
      <c r="D11" s="19">
        <v>6.025185083333362E-2</v>
      </c>
      <c r="E11" s="19">
        <v>8.4646822499999885E-2</v>
      </c>
      <c r="F11" s="21">
        <v>1.798</v>
      </c>
      <c r="G11" s="21">
        <v>2.3389571428571432</v>
      </c>
      <c r="H11" s="21">
        <v>2.4464000000000001</v>
      </c>
      <c r="I11" s="21">
        <v>2.2388333333333335</v>
      </c>
      <c r="J11" s="21">
        <v>2.2632283049999997</v>
      </c>
      <c r="K11" s="21">
        <v>2.3234801558333333</v>
      </c>
      <c r="M11" s="1">
        <v>34389</v>
      </c>
      <c r="N11" s="19">
        <v>0.13065714285714325</v>
      </c>
      <c r="O11" s="19">
        <v>7.749999999999968E-2</v>
      </c>
      <c r="P11" s="19">
        <v>9.0000000000000302E-2</v>
      </c>
      <c r="Q11" s="19">
        <v>0.16750000000000001</v>
      </c>
      <c r="R11" s="21">
        <v>2.2480000000000002</v>
      </c>
      <c r="S11" s="21">
        <v>2.1781428571428569</v>
      </c>
      <c r="T11" s="21">
        <v>2.3088000000000002</v>
      </c>
      <c r="U11" s="21">
        <v>2.2548333333333335</v>
      </c>
      <c r="V11" s="21">
        <v>2.3323333333333331</v>
      </c>
      <c r="W11" s="21">
        <v>2.4223333333333334</v>
      </c>
      <c r="Y11" s="1">
        <v>34753</v>
      </c>
      <c r="Z11" s="19">
        <v>0.25</v>
      </c>
      <c r="AA11" s="19">
        <v>0.105</v>
      </c>
      <c r="AB11" s="19">
        <v>0.1075</v>
      </c>
      <c r="AC11" s="19">
        <v>0.21250000000000058</v>
      </c>
      <c r="AD11" s="21">
        <v>1.46</v>
      </c>
      <c r="AE11" s="21">
        <v>1.5790000000000002</v>
      </c>
      <c r="AF11" s="21">
        <v>1.829</v>
      </c>
      <c r="AG11" s="21">
        <v>1.7983333333333331</v>
      </c>
      <c r="AH11" s="21">
        <v>1.9033333333333335</v>
      </c>
      <c r="AI11" s="21">
        <v>2.0108333333333337</v>
      </c>
      <c r="AK11" s="1">
        <v>35117</v>
      </c>
      <c r="AL11" s="19">
        <v>5.0571428571428267E-2</v>
      </c>
      <c r="AM11" s="19">
        <v>2.6166666666666227E-2</v>
      </c>
      <c r="AN11" s="19">
        <v>3.5000000000000142E-2</v>
      </c>
      <c r="AO11" s="19">
        <v>6.1166666666666369E-2</v>
      </c>
      <c r="AP11" s="21">
        <v>2.6230000000000002</v>
      </c>
      <c r="AQ11" s="21">
        <v>2.0284285714285715</v>
      </c>
      <c r="AR11" s="21">
        <v>2.0789999999999997</v>
      </c>
      <c r="AS11" s="21">
        <v>2.0115000000000003</v>
      </c>
      <c r="AT11" s="21">
        <v>2.0376666666666665</v>
      </c>
      <c r="AU11" s="21">
        <v>2.0726666666666667</v>
      </c>
      <c r="AW11" s="1">
        <v>35481</v>
      </c>
      <c r="AX11" s="19">
        <v>0.24905714285714287</v>
      </c>
      <c r="AY11" s="19">
        <v>-1.0000000000000231E-2</v>
      </c>
      <c r="AZ11" s="19">
        <v>0</v>
      </c>
      <c r="BA11" s="19">
        <v>-1.0000000000000231E-2</v>
      </c>
      <c r="BB11" s="21">
        <v>1.9219999999999999</v>
      </c>
      <c r="BC11" s="21">
        <v>1.9651428571428571</v>
      </c>
      <c r="BD11" s="21">
        <v>2.2141999999999999</v>
      </c>
      <c r="BE11" s="21">
        <v>2.0635833333333338</v>
      </c>
      <c r="BF11" s="21">
        <v>2.0535833333333335</v>
      </c>
      <c r="BG11" s="21">
        <v>2.0535833333333335</v>
      </c>
      <c r="BI11" s="1">
        <v>35852</v>
      </c>
      <c r="BJ11" s="19">
        <v>0.20314285714285729</v>
      </c>
      <c r="BK11" s="19">
        <v>-4.9166666666664582E-3</v>
      </c>
      <c r="BL11" s="19">
        <v>1.5500000000000291E-2</v>
      </c>
      <c r="BM11" s="19">
        <v>1.0583333333333833E-2</v>
      </c>
      <c r="BN11" s="21">
        <v>2.2839999999999998</v>
      </c>
      <c r="BO11" s="21">
        <v>2.3338571428571426</v>
      </c>
      <c r="BP11" s="21">
        <v>2.5369999999999999</v>
      </c>
      <c r="BQ11" s="21">
        <v>2.3665833333333333</v>
      </c>
      <c r="BR11" s="21">
        <v>2.3616666666666668</v>
      </c>
      <c r="BS11" s="21">
        <v>2.3771666666666671</v>
      </c>
      <c r="BU11" s="1">
        <v>36216</v>
      </c>
      <c r="BV11" s="19">
        <v>0.46291428571428606</v>
      </c>
      <c r="BW11" s="19">
        <v>8.5249999999999826E-2</v>
      </c>
      <c r="BX11" s="19">
        <v>6.6666666666666874E-2</v>
      </c>
      <c r="BY11" s="19">
        <v>0.1519166666666667</v>
      </c>
      <c r="BZ11" s="21">
        <v>1.659</v>
      </c>
      <c r="CA11" s="21">
        <v>1.7772857142857141</v>
      </c>
      <c r="CB11" s="21">
        <v>2.2402000000000002</v>
      </c>
      <c r="CC11" s="21">
        <v>2.1963333333333335</v>
      </c>
      <c r="CD11" s="21">
        <v>2.2815833333333333</v>
      </c>
      <c r="CE11" s="21">
        <v>2.3482500000000002</v>
      </c>
      <c r="CG11" s="1">
        <v>36580</v>
      </c>
      <c r="CH11" s="19">
        <v>0.21922857142857088</v>
      </c>
      <c r="CI11" s="19">
        <v>-2.0916666666667361E-2</v>
      </c>
      <c r="CJ11" s="19">
        <v>2.5500000000000522E-2</v>
      </c>
      <c r="CK11" s="19">
        <v>4.5833333333331616E-3</v>
      </c>
      <c r="CL11" s="21">
        <v>2.5489999999999999</v>
      </c>
      <c r="CM11" s="21">
        <v>2.6105714285714288</v>
      </c>
      <c r="CN11" s="21">
        <v>2.8297999999999996</v>
      </c>
      <c r="CO11" s="21">
        <v>2.6516666666666668</v>
      </c>
      <c r="CP11" s="21">
        <v>2.6307499999999995</v>
      </c>
      <c r="CQ11" s="21">
        <v>2.65625</v>
      </c>
      <c r="CS11" s="1">
        <v>36944</v>
      </c>
      <c r="CT11" s="19">
        <v>5.0428571428572155E-2</v>
      </c>
      <c r="CU11" s="19">
        <v>-0.31416666666666782</v>
      </c>
      <c r="CV11" s="19">
        <v>4.5416666666667105E-2</v>
      </c>
      <c r="CW11" s="19">
        <v>-0.26875000000000071</v>
      </c>
      <c r="CX11" s="21">
        <v>5.1420000000000003</v>
      </c>
      <c r="CY11" s="21">
        <v>5.2135714285714281</v>
      </c>
      <c r="CZ11" s="21">
        <v>5.2640000000000002</v>
      </c>
      <c r="DA11" s="21">
        <v>4.5752500000000005</v>
      </c>
      <c r="DB11" s="21">
        <v>4.2610833333333327</v>
      </c>
      <c r="DC11" s="21">
        <v>4.3064999999999998</v>
      </c>
    </row>
    <row r="12" spans="1:107" x14ac:dyDescent="0.2">
      <c r="A12" s="1">
        <v>34039</v>
      </c>
      <c r="B12" s="16">
        <v>0.21171428571428552</v>
      </c>
      <c r="C12" s="19">
        <v>8.5333935000000638E-2</v>
      </c>
      <c r="D12" s="19">
        <v>9.2199625833333076E-2</v>
      </c>
      <c r="E12" s="19">
        <v>0.17753356083333371</v>
      </c>
      <c r="F12" s="21">
        <v>1.9450000000000001</v>
      </c>
      <c r="G12" s="21">
        <v>1.8702857142857143</v>
      </c>
      <c r="H12" s="21">
        <v>2.0819999999999999</v>
      </c>
      <c r="I12" s="21">
        <v>1.9529999999999996</v>
      </c>
      <c r="J12" s="21">
        <v>2.0383339350000003</v>
      </c>
      <c r="K12" s="21">
        <v>2.1305335608333333</v>
      </c>
      <c r="M12" s="1">
        <v>34396</v>
      </c>
      <c r="N12" s="19">
        <v>0.14228571428571435</v>
      </c>
      <c r="O12" s="19">
        <v>7.4999999999999734E-2</v>
      </c>
      <c r="P12" s="19">
        <v>8.5000000000000006E-2</v>
      </c>
      <c r="Q12" s="19">
        <v>0.16</v>
      </c>
      <c r="R12" s="21">
        <v>2.1459999999999999</v>
      </c>
      <c r="S12" s="21">
        <v>2.1317142857142857</v>
      </c>
      <c r="T12" s="21">
        <v>2.274</v>
      </c>
      <c r="U12" s="21">
        <v>2.2236666666666669</v>
      </c>
      <c r="V12" s="21">
        <v>2.2986666666666666</v>
      </c>
      <c r="W12" s="21">
        <v>2.3836666666666666</v>
      </c>
      <c r="Y12" s="1">
        <v>34760</v>
      </c>
      <c r="Z12" s="19">
        <v>0.24480000000000013</v>
      </c>
      <c r="AA12" s="19">
        <v>0.1075</v>
      </c>
      <c r="AB12" s="19">
        <v>0.105</v>
      </c>
      <c r="AC12" s="19">
        <v>0.21249999999999999</v>
      </c>
      <c r="AD12" s="21">
        <v>1.4810000000000001</v>
      </c>
      <c r="AE12" s="21">
        <v>1.58</v>
      </c>
      <c r="AF12" s="21">
        <v>1.8248000000000002</v>
      </c>
      <c r="AG12" s="21">
        <v>1.8043333333333333</v>
      </c>
      <c r="AH12" s="21">
        <v>1.9118333333333333</v>
      </c>
      <c r="AI12" s="21">
        <v>2.016833333333333</v>
      </c>
      <c r="AK12" s="1">
        <v>35124</v>
      </c>
      <c r="AL12" s="19">
        <v>5.9657142857143075E-2</v>
      </c>
      <c r="AM12" s="19">
        <v>2.4250000000000327E-2</v>
      </c>
      <c r="AN12" s="19">
        <v>3.5000000000000142E-2</v>
      </c>
      <c r="AO12" s="19">
        <v>5.9250000000000469E-2</v>
      </c>
      <c r="AP12" s="21">
        <v>2.2360000000000002</v>
      </c>
      <c r="AQ12" s="21">
        <v>2.008142857142857</v>
      </c>
      <c r="AR12" s="21">
        <v>2.0678000000000001</v>
      </c>
      <c r="AS12" s="21">
        <v>1.9954099999999997</v>
      </c>
      <c r="AT12" s="21">
        <v>2.01966</v>
      </c>
      <c r="AU12" s="21">
        <v>2.0546600000000002</v>
      </c>
      <c r="AW12" s="1">
        <v>35488</v>
      </c>
      <c r="AX12" s="19">
        <v>0.26962857142857111</v>
      </c>
      <c r="AY12" s="19">
        <v>-3.5833333333328277E-3</v>
      </c>
      <c r="AZ12" s="19">
        <v>9.9999999999993427E-3</v>
      </c>
      <c r="BA12" s="19">
        <v>6.4166666666665151E-3</v>
      </c>
      <c r="BB12" s="21">
        <v>1.8380000000000001</v>
      </c>
      <c r="BC12" s="21">
        <v>1.9065714285714286</v>
      </c>
      <c r="BD12" s="21">
        <v>2.1761999999999997</v>
      </c>
      <c r="BE12" s="21">
        <v>2.0379999999999998</v>
      </c>
      <c r="BF12" s="21">
        <v>2.034416666666667</v>
      </c>
      <c r="BG12" s="21">
        <v>2.0444166666666663</v>
      </c>
      <c r="BI12" s="1">
        <v>35859</v>
      </c>
      <c r="BJ12" s="19">
        <v>0.25479999999999992</v>
      </c>
      <c r="BK12" s="19">
        <v>9.1666666666689878E-4</v>
      </c>
      <c r="BL12" s="19">
        <v>1.5499999999999847E-2</v>
      </c>
      <c r="BM12" s="19">
        <v>1.6416666666666746E-2</v>
      </c>
      <c r="BN12" s="21">
        <v>2.141</v>
      </c>
      <c r="BO12" s="21">
        <v>2.2349999999999999</v>
      </c>
      <c r="BP12" s="21">
        <v>2.4897999999999998</v>
      </c>
      <c r="BQ12" s="21">
        <v>2.33975</v>
      </c>
      <c r="BR12" s="21">
        <v>2.3406666666666669</v>
      </c>
      <c r="BS12" s="21">
        <v>2.3561666666666667</v>
      </c>
      <c r="BU12" s="1">
        <v>36223</v>
      </c>
      <c r="BV12" s="19">
        <v>0.43274285714285687</v>
      </c>
      <c r="BW12" s="19">
        <v>7.5166666666667048E-2</v>
      </c>
      <c r="BX12" s="19">
        <v>6.0249999999999471E-2</v>
      </c>
      <c r="BY12" s="19">
        <v>0.13541666666666652</v>
      </c>
      <c r="BZ12" s="21">
        <v>1.762</v>
      </c>
      <c r="CA12" s="21">
        <v>1.8558571428571429</v>
      </c>
      <c r="CB12" s="21">
        <v>2.2885999999999997</v>
      </c>
      <c r="CC12" s="21">
        <v>2.2212499999999999</v>
      </c>
      <c r="CD12" s="21">
        <v>2.296416666666667</v>
      </c>
      <c r="CE12" s="21">
        <v>2.3566666666666665</v>
      </c>
      <c r="CG12" s="1">
        <v>36587</v>
      </c>
      <c r="CH12" s="19">
        <v>0.16825714285714222</v>
      </c>
      <c r="CI12" s="19">
        <v>-4.4416666666666771E-2</v>
      </c>
      <c r="CJ12" s="19">
        <v>1.8458333333333243E-2</v>
      </c>
      <c r="CK12" s="19">
        <v>-2.5958333333333528E-2</v>
      </c>
      <c r="CL12" s="21">
        <v>2.7829999999999999</v>
      </c>
      <c r="CM12" s="21">
        <v>2.8291428571428576</v>
      </c>
      <c r="CN12" s="21">
        <v>2.9973999999999998</v>
      </c>
      <c r="CO12" s="21">
        <v>2.7884166666666665</v>
      </c>
      <c r="CP12" s="21">
        <v>2.7439999999999998</v>
      </c>
      <c r="CQ12" s="21">
        <v>2.762458333333333</v>
      </c>
      <c r="CS12" s="1">
        <v>36951</v>
      </c>
      <c r="CT12" s="19">
        <v>6.6999999999998394E-2</v>
      </c>
      <c r="CU12" s="19">
        <v>-0.27083333333333393</v>
      </c>
      <c r="CV12" s="19">
        <v>5.1499999999999879E-2</v>
      </c>
      <c r="CW12" s="19">
        <v>-0.21933333333333405</v>
      </c>
      <c r="CX12" s="21">
        <v>5.1859999999999999</v>
      </c>
      <c r="CY12" s="21">
        <v>5.2850000000000001</v>
      </c>
      <c r="CZ12" s="21">
        <v>5.3519999999999994</v>
      </c>
      <c r="DA12" s="21">
        <v>4.7683333333333335</v>
      </c>
      <c r="DB12" s="21">
        <v>4.4974999999999996</v>
      </c>
      <c r="DC12" s="21">
        <v>4.5489999999999995</v>
      </c>
    </row>
    <row r="13" spans="1:107" x14ac:dyDescent="0.2">
      <c r="A13" s="1">
        <v>34046</v>
      </c>
      <c r="B13" s="16">
        <v>0.1845142857142863</v>
      </c>
      <c r="C13" s="19">
        <v>7.9549672500000002E-2</v>
      </c>
      <c r="D13" s="19">
        <v>8.267198666666653E-2</v>
      </c>
      <c r="E13" s="19">
        <v>0.16222165916666653</v>
      </c>
      <c r="F13" s="21">
        <v>2.0310000000000001</v>
      </c>
      <c r="G13" s="21">
        <v>1.9002857142857141</v>
      </c>
      <c r="H13" s="21">
        <v>2.0848000000000004</v>
      </c>
      <c r="I13" s="21">
        <v>1.9565833333333333</v>
      </c>
      <c r="J13" s="21">
        <v>2.0361330058333333</v>
      </c>
      <c r="K13" s="21">
        <v>2.1188049924999999</v>
      </c>
      <c r="M13" s="1">
        <v>34403</v>
      </c>
      <c r="N13" s="19">
        <v>0.15157142857142869</v>
      </c>
      <c r="O13" s="19">
        <v>7.4999999999999734E-2</v>
      </c>
      <c r="P13" s="19">
        <v>9.0000000000000302E-2</v>
      </c>
      <c r="Q13" s="19">
        <v>0.16500000000000001</v>
      </c>
      <c r="R13" s="21">
        <v>2.1160000000000001</v>
      </c>
      <c r="S13" s="21">
        <v>2.1464285714285714</v>
      </c>
      <c r="T13" s="21">
        <v>2.298</v>
      </c>
      <c r="U13" s="21">
        <v>2.2516666666666665</v>
      </c>
      <c r="V13" s="21">
        <v>2.3266666666666662</v>
      </c>
      <c r="W13" s="21">
        <v>2.4166666666666665</v>
      </c>
      <c r="Y13" s="1">
        <v>34767</v>
      </c>
      <c r="Z13" s="19">
        <v>0.26117142857142861</v>
      </c>
      <c r="AA13" s="19">
        <v>0.1125</v>
      </c>
      <c r="AB13" s="19">
        <v>0.105</v>
      </c>
      <c r="AC13" s="19">
        <v>0.2175</v>
      </c>
      <c r="AD13" s="21">
        <v>1.4419999999999999</v>
      </c>
      <c r="AE13" s="21">
        <v>1.5764285714285715</v>
      </c>
      <c r="AF13" s="21">
        <v>1.8376000000000001</v>
      </c>
      <c r="AG13" s="21">
        <v>1.827375</v>
      </c>
      <c r="AH13" s="21">
        <v>1.9398750000000005</v>
      </c>
      <c r="AI13" s="21">
        <v>2.0448750000000002</v>
      </c>
      <c r="AK13" s="1">
        <v>35131</v>
      </c>
      <c r="AL13" s="19">
        <v>7.1599999999999886E-2</v>
      </c>
      <c r="AM13" s="19">
        <v>2.5041666666666629E-2</v>
      </c>
      <c r="AN13" s="19">
        <v>2.9999999999999805E-2</v>
      </c>
      <c r="AO13" s="19">
        <v>5.5041666666666433E-2</v>
      </c>
      <c r="AP13" s="21">
        <v>2.1280000000000001</v>
      </c>
      <c r="AQ13" s="21">
        <v>1.9660000000000004</v>
      </c>
      <c r="AR13" s="21">
        <v>2.0376000000000003</v>
      </c>
      <c r="AS13" s="21">
        <v>1.9563333333333333</v>
      </c>
      <c r="AT13" s="21">
        <v>1.9813749999999999</v>
      </c>
      <c r="AU13" s="21">
        <v>2.0113749999999997</v>
      </c>
      <c r="AW13" s="1">
        <v>35495</v>
      </c>
      <c r="AX13" s="19">
        <v>0.25511428571428563</v>
      </c>
      <c r="AY13" s="19">
        <v>7.1583333333332888E-2</v>
      </c>
      <c r="AZ13" s="19">
        <v>1.5000000000000124E-2</v>
      </c>
      <c r="BA13" s="19">
        <v>8.6583333333333012E-2</v>
      </c>
      <c r="BB13" s="21">
        <v>1.8859999999999999</v>
      </c>
      <c r="BC13" s="21">
        <v>1.9592857142857143</v>
      </c>
      <c r="BD13" s="21">
        <v>2.2143999999999999</v>
      </c>
      <c r="BE13" s="21">
        <v>2.1328333333333336</v>
      </c>
      <c r="BF13" s="21">
        <v>2.2044166666666665</v>
      </c>
      <c r="BG13" s="21">
        <v>2.2194166666666666</v>
      </c>
      <c r="BI13" s="1">
        <v>35866</v>
      </c>
      <c r="BJ13" s="19">
        <v>0.25942857142857134</v>
      </c>
      <c r="BK13" s="19">
        <v>-1.1500000000000288E-2</v>
      </c>
      <c r="BL13" s="19">
        <v>1.0833333333332806E-2</v>
      </c>
      <c r="BM13" s="19">
        <v>-6.6666666666748142E-4</v>
      </c>
      <c r="BN13" s="21">
        <v>2.1339999999999999</v>
      </c>
      <c r="BO13" s="21">
        <v>2.2195714285714288</v>
      </c>
      <c r="BP13" s="21">
        <v>2.4790000000000001</v>
      </c>
      <c r="BQ13" s="21">
        <v>2.3303333333333338</v>
      </c>
      <c r="BR13" s="21">
        <v>2.3188333333333335</v>
      </c>
      <c r="BS13" s="21">
        <v>2.3296666666666663</v>
      </c>
      <c r="BU13" s="1">
        <v>36230</v>
      </c>
      <c r="BV13" s="19">
        <v>0.40948571428571379</v>
      </c>
      <c r="BW13" s="19">
        <v>9.8583333333333467E-2</v>
      </c>
      <c r="BX13" s="19">
        <v>6.3166666666666593E-2</v>
      </c>
      <c r="BY13" s="19">
        <v>0.16175000000000006</v>
      </c>
      <c r="BZ13" s="21">
        <v>1.82</v>
      </c>
      <c r="CA13" s="21">
        <v>1.8967142857142858</v>
      </c>
      <c r="CB13" s="21">
        <v>2.3061999999999996</v>
      </c>
      <c r="CC13" s="21">
        <v>2.2442500000000001</v>
      </c>
      <c r="CD13" s="21">
        <v>2.3428333333333335</v>
      </c>
      <c r="CE13" s="21">
        <v>2.4060000000000001</v>
      </c>
      <c r="CG13" s="1">
        <v>36594</v>
      </c>
      <c r="CH13" s="19">
        <v>0.17754285714285656</v>
      </c>
      <c r="CI13" s="19">
        <v>-7.9333333333333478E-2</v>
      </c>
      <c r="CJ13" s="19">
        <v>2.0375000000000476E-2</v>
      </c>
      <c r="CK13" s="19">
        <v>-5.8958333333333002E-2</v>
      </c>
      <c r="CL13" s="21">
        <v>2.786</v>
      </c>
      <c r="CM13" s="21">
        <v>2.8408571428571432</v>
      </c>
      <c r="CN13" s="21">
        <v>3.0183999999999997</v>
      </c>
      <c r="CO13" s="21">
        <v>2.7974999999999999</v>
      </c>
      <c r="CP13" s="21">
        <v>2.7181666666666664</v>
      </c>
      <c r="CQ13" s="21">
        <v>2.7385416666666669</v>
      </c>
      <c r="CS13" s="1">
        <v>36958</v>
      </c>
      <c r="CT13" s="19">
        <v>7.6571428571429401E-2</v>
      </c>
      <c r="CU13" s="19">
        <v>-0.27416666666666778</v>
      </c>
      <c r="CV13" s="19">
        <v>4.6000000000001151E-2</v>
      </c>
      <c r="CW13" s="19">
        <v>-0.22816666666666663</v>
      </c>
      <c r="CX13" s="21">
        <v>5.2850000000000001</v>
      </c>
      <c r="CY13" s="21">
        <v>5.3934285714285712</v>
      </c>
      <c r="CZ13" s="21">
        <v>5.47</v>
      </c>
      <c r="DA13" s="21">
        <v>4.8983333333333343</v>
      </c>
      <c r="DB13" s="21">
        <v>4.6241666666666665</v>
      </c>
      <c r="DC13" s="21">
        <v>4.6701666666666677</v>
      </c>
    </row>
    <row r="14" spans="1:107" x14ac:dyDescent="0.2">
      <c r="A14" s="1">
        <v>34053</v>
      </c>
      <c r="B14" s="16">
        <v>0.11377142857142886</v>
      </c>
      <c r="C14" s="19">
        <v>6.8233120000000147E-2</v>
      </c>
      <c r="D14" s="19">
        <v>7.3640892500000277E-2</v>
      </c>
      <c r="E14" s="19">
        <v>0.14187401250000042</v>
      </c>
      <c r="F14" s="21">
        <v>2.0230000000000001</v>
      </c>
      <c r="G14" s="21">
        <v>1.9914285714285711</v>
      </c>
      <c r="H14" s="21">
        <v>2.1052</v>
      </c>
      <c r="I14" s="21">
        <v>1.9829999999999999</v>
      </c>
      <c r="J14" s="21">
        <v>2.05123312</v>
      </c>
      <c r="K14" s="21">
        <v>2.1248740125000003</v>
      </c>
      <c r="M14" s="1">
        <v>34410</v>
      </c>
      <c r="N14" s="19">
        <v>0.14368571428571419</v>
      </c>
      <c r="O14" s="19">
        <v>8.0000000000000071E-2</v>
      </c>
      <c r="P14" s="19">
        <v>9.0000000000000746E-2</v>
      </c>
      <c r="Q14" s="19">
        <v>0.17000000000000082</v>
      </c>
      <c r="R14" s="21">
        <v>2.1240000000000001</v>
      </c>
      <c r="S14" s="21">
        <v>2.1607142857142856</v>
      </c>
      <c r="T14" s="21">
        <v>2.3043999999999998</v>
      </c>
      <c r="U14" s="21">
        <v>2.2648333333333333</v>
      </c>
      <c r="V14" s="21">
        <v>2.3448333333333333</v>
      </c>
      <c r="W14" s="21">
        <v>2.4348333333333341</v>
      </c>
      <c r="Y14" s="1">
        <v>34774</v>
      </c>
      <c r="Z14" s="19">
        <v>0.19719999999999982</v>
      </c>
      <c r="AA14" s="19">
        <v>0.11</v>
      </c>
      <c r="AB14" s="19">
        <v>0.105</v>
      </c>
      <c r="AC14" s="19">
        <v>0.215</v>
      </c>
      <c r="AD14" s="21">
        <v>1.62</v>
      </c>
      <c r="AE14" s="21">
        <v>1.718</v>
      </c>
      <c r="AF14" s="21">
        <v>1.9151999999999998</v>
      </c>
      <c r="AG14" s="21">
        <v>1.9009166666666666</v>
      </c>
      <c r="AH14" s="21">
        <v>2.0109166666666667</v>
      </c>
      <c r="AI14" s="21">
        <v>2.1159166666666667</v>
      </c>
      <c r="AK14" s="1">
        <v>35138</v>
      </c>
      <c r="AL14" s="19">
        <v>2.0257142857142973E-2</v>
      </c>
      <c r="AM14" s="19">
        <v>2.7041666666666631E-2</v>
      </c>
      <c r="AN14" s="19">
        <v>3.0000000000000471E-2</v>
      </c>
      <c r="AO14" s="19">
        <v>5.7041666666667101E-2</v>
      </c>
      <c r="AP14" s="21">
        <v>2.2469999999999999</v>
      </c>
      <c r="AQ14" s="21">
        <v>2.028142857142857</v>
      </c>
      <c r="AR14" s="21">
        <v>2.0484</v>
      </c>
      <c r="AS14" s="21">
        <v>1.95625</v>
      </c>
      <c r="AT14" s="21">
        <v>1.9832916666666665</v>
      </c>
      <c r="AU14" s="21">
        <v>2.0132916666666669</v>
      </c>
      <c r="AW14" s="1">
        <v>35502</v>
      </c>
      <c r="AX14" s="19">
        <v>0.20257142857142885</v>
      </c>
      <c r="AY14" s="19">
        <v>3.9666666666667183E-2</v>
      </c>
      <c r="AZ14" s="19">
        <v>2.9999999999999805E-2</v>
      </c>
      <c r="BA14" s="19">
        <v>6.9666666666666988E-2</v>
      </c>
      <c r="BB14" s="21">
        <v>1.9419999999999999</v>
      </c>
      <c r="BC14" s="21">
        <v>2.0264285714285712</v>
      </c>
      <c r="BD14" s="21">
        <v>2.2290000000000001</v>
      </c>
      <c r="BE14" s="21">
        <v>2.09375</v>
      </c>
      <c r="BF14" s="21">
        <v>2.1334166666666667</v>
      </c>
      <c r="BG14" s="21">
        <v>2.1634166666666665</v>
      </c>
      <c r="BI14" s="1">
        <v>35873</v>
      </c>
      <c r="BJ14" s="19">
        <v>0.19171428571428528</v>
      </c>
      <c r="BK14" s="19">
        <v>-3.0583333333332963E-2</v>
      </c>
      <c r="BL14" s="19">
        <v>1.0666666666666824E-2</v>
      </c>
      <c r="BM14" s="19">
        <v>-1.9916666666666138E-2</v>
      </c>
      <c r="BN14" s="21">
        <v>2.2999999999999998</v>
      </c>
      <c r="BO14" s="21">
        <v>2.3412857142857146</v>
      </c>
      <c r="BP14" s="21">
        <v>2.5329999999999999</v>
      </c>
      <c r="BQ14" s="21">
        <v>2.3400833333333328</v>
      </c>
      <c r="BR14" s="21">
        <v>2.3094999999999999</v>
      </c>
      <c r="BS14" s="21">
        <v>2.3201666666666667</v>
      </c>
      <c r="BU14" s="1">
        <v>36237</v>
      </c>
      <c r="BV14" s="19">
        <v>0.46082857142857159</v>
      </c>
      <c r="BW14" s="19">
        <v>8.7083333333333623E-2</v>
      </c>
      <c r="BX14" s="19">
        <v>6.3000000000000167E-2</v>
      </c>
      <c r="BY14" s="19">
        <v>0.15008333333333379</v>
      </c>
      <c r="BZ14" s="21">
        <v>1.6870000000000001</v>
      </c>
      <c r="CA14" s="21">
        <v>1.7915714285714286</v>
      </c>
      <c r="CB14" s="21">
        <v>2.2524000000000002</v>
      </c>
      <c r="CC14" s="21">
        <v>2.1971666666666665</v>
      </c>
      <c r="CD14" s="21">
        <v>2.2842500000000001</v>
      </c>
      <c r="CE14" s="21">
        <v>2.3472500000000003</v>
      </c>
      <c r="CG14" s="1">
        <v>36601</v>
      </c>
      <c r="CH14" s="19">
        <v>0.15768571428571443</v>
      </c>
      <c r="CI14" s="19">
        <v>-9.4583333333333908E-2</v>
      </c>
      <c r="CJ14" s="19">
        <v>2.2541666666667126E-2</v>
      </c>
      <c r="CK14" s="19">
        <v>-7.2041666666666782E-2</v>
      </c>
      <c r="CL14" s="21">
        <v>2.851</v>
      </c>
      <c r="CM14" s="21">
        <v>2.8957142857142855</v>
      </c>
      <c r="CN14" s="21">
        <v>3.0533999999999999</v>
      </c>
      <c r="CO14" s="21">
        <v>2.8220833333333335</v>
      </c>
      <c r="CP14" s="21">
        <v>2.7275</v>
      </c>
      <c r="CQ14" s="21">
        <v>2.7500416666666667</v>
      </c>
      <c r="CS14" s="1">
        <v>36965</v>
      </c>
      <c r="CT14" s="19">
        <v>0.15054285714285687</v>
      </c>
      <c r="CU14" s="19">
        <v>-0.27258333333333251</v>
      </c>
      <c r="CV14" s="19">
        <v>3.5749999999998394E-2</v>
      </c>
      <c r="CW14" s="19">
        <v>-0.23683333333333412</v>
      </c>
      <c r="CX14" s="21">
        <v>4.9269999999999996</v>
      </c>
      <c r="CY14" s="21">
        <v>5.0148571428571431</v>
      </c>
      <c r="CZ14" s="21">
        <v>5.1654</v>
      </c>
      <c r="DA14" s="21">
        <v>4.6604999999999999</v>
      </c>
      <c r="DB14" s="21">
        <v>4.3879166666666674</v>
      </c>
      <c r="DC14" s="21">
        <v>4.4236666666666657</v>
      </c>
    </row>
    <row r="15" spans="1:107" x14ac:dyDescent="0.2">
      <c r="A15" s="1">
        <v>34060</v>
      </c>
      <c r="B15" s="16">
        <v>0.14923333333333333</v>
      </c>
      <c r="C15" s="19">
        <v>6.1309954999999583E-2</v>
      </c>
      <c r="D15" s="19">
        <v>6.8365338333333359E-2</v>
      </c>
      <c r="E15" s="19">
        <v>0.12967529333333294</v>
      </c>
      <c r="F15" s="21">
        <v>2.0369999999999999</v>
      </c>
      <c r="G15" s="21">
        <v>1.9841666666666666</v>
      </c>
      <c r="H15" s="21">
        <v>2.1334</v>
      </c>
      <c r="I15" s="21">
        <v>2.0073333333333339</v>
      </c>
      <c r="J15" s="21">
        <v>2.0686432883333334</v>
      </c>
      <c r="K15" s="21">
        <v>2.1370086266666668</v>
      </c>
      <c r="M15" s="1">
        <v>34417</v>
      </c>
      <c r="N15" s="19">
        <v>0.20274285714285689</v>
      </c>
      <c r="O15" s="19">
        <v>8.0000000000000071E-2</v>
      </c>
      <c r="P15" s="19">
        <v>8.9999999999999858E-2</v>
      </c>
      <c r="Q15" s="19">
        <v>0.17</v>
      </c>
      <c r="R15" s="21">
        <v>1.9810000000000001</v>
      </c>
      <c r="S15" s="21">
        <v>2.0898571428571429</v>
      </c>
      <c r="T15" s="21">
        <v>2.2925999999999997</v>
      </c>
      <c r="U15" s="21">
        <v>2.2509166666666665</v>
      </c>
      <c r="V15" s="21">
        <v>2.3309166666666665</v>
      </c>
      <c r="W15" s="21">
        <v>2.4209166666666664</v>
      </c>
      <c r="Y15" s="1">
        <v>34781</v>
      </c>
      <c r="Z15" s="19">
        <v>0.21374285714285723</v>
      </c>
      <c r="AA15" s="19">
        <v>0.105</v>
      </c>
      <c r="AB15" s="19">
        <v>0.105</v>
      </c>
      <c r="AC15" s="19">
        <v>0.21</v>
      </c>
      <c r="AD15" s="21">
        <v>1.5660000000000001</v>
      </c>
      <c r="AE15" s="21">
        <v>1.7388571428571427</v>
      </c>
      <c r="AF15" s="21">
        <v>1.9525999999999999</v>
      </c>
      <c r="AG15" s="21">
        <v>1.9424166666666665</v>
      </c>
      <c r="AH15" s="21">
        <v>2.0474166666666669</v>
      </c>
      <c r="AI15" s="21">
        <v>2.1524166666666669</v>
      </c>
      <c r="AK15" s="1">
        <v>35145</v>
      </c>
      <c r="AL15" s="19">
        <v>-8.9800000000000324E-2</v>
      </c>
      <c r="AM15" s="19">
        <v>1.8583333333333396E-2</v>
      </c>
      <c r="AN15" s="19">
        <v>3.0000000000000249E-2</v>
      </c>
      <c r="AO15" s="19">
        <v>4.8583333333333645E-2</v>
      </c>
      <c r="AP15" s="21">
        <v>2.74</v>
      </c>
      <c r="AQ15" s="21">
        <v>2.262</v>
      </c>
      <c r="AR15" s="21">
        <v>2.1721999999999997</v>
      </c>
      <c r="AS15" s="21">
        <v>2.0435833333333333</v>
      </c>
      <c r="AT15" s="21">
        <v>2.0621666666666667</v>
      </c>
      <c r="AU15" s="21">
        <v>2.092166666666667</v>
      </c>
      <c r="AW15" s="1">
        <v>35509</v>
      </c>
      <c r="AX15" s="19">
        <v>0.24400000000000022</v>
      </c>
      <c r="AY15" s="19">
        <v>4.7083333333333144E-2</v>
      </c>
      <c r="AZ15" s="19">
        <v>0.04</v>
      </c>
      <c r="BA15" s="19">
        <v>8.7083333333333179E-2</v>
      </c>
      <c r="BB15" s="21">
        <v>1.8919999999999999</v>
      </c>
      <c r="BC15" s="21">
        <v>1.9789999999999996</v>
      </c>
      <c r="BD15" s="21">
        <v>2.2229999999999999</v>
      </c>
      <c r="BE15" s="21">
        <v>2.0934166666666667</v>
      </c>
      <c r="BF15" s="21">
        <v>2.1404999999999998</v>
      </c>
      <c r="BG15" s="21">
        <v>2.1804999999999999</v>
      </c>
      <c r="BI15" s="1">
        <v>35880</v>
      </c>
      <c r="BJ15" s="19">
        <v>0.19099999999999984</v>
      </c>
      <c r="BK15" s="19">
        <v>-4.4833333333333503E-2</v>
      </c>
      <c r="BL15" s="19">
        <v>8.1666666666673216E-3</v>
      </c>
      <c r="BM15" s="19">
        <v>-3.6666666666666181E-2</v>
      </c>
      <c r="BN15" s="21">
        <v>2.3380000000000001</v>
      </c>
      <c r="BO15" s="21">
        <v>2.4119999999999999</v>
      </c>
      <c r="BP15" s="21">
        <v>2.6029999999999998</v>
      </c>
      <c r="BQ15" s="21">
        <v>2.3855</v>
      </c>
      <c r="BR15" s="21">
        <v>2.3406666666666665</v>
      </c>
      <c r="BS15" s="21">
        <v>2.3488333333333338</v>
      </c>
      <c r="BU15" s="1">
        <v>36244</v>
      </c>
      <c r="BV15" s="19">
        <v>0.42065714285714306</v>
      </c>
      <c r="BW15" s="19">
        <v>6.5000000000000391E-2</v>
      </c>
      <c r="BX15" s="19">
        <v>6.0666666666666647E-2</v>
      </c>
      <c r="BY15" s="19">
        <v>0.12566666666666704</v>
      </c>
      <c r="BZ15" s="21">
        <v>1.835</v>
      </c>
      <c r="CA15" s="21">
        <v>1.9221428571428569</v>
      </c>
      <c r="CB15" s="21">
        <v>2.3428</v>
      </c>
      <c r="CC15" s="21">
        <v>2.25875</v>
      </c>
      <c r="CD15" s="21">
        <v>2.32375</v>
      </c>
      <c r="CE15" s="21">
        <v>2.3844166666666666</v>
      </c>
      <c r="CG15" s="1">
        <v>36608</v>
      </c>
      <c r="CH15" s="19">
        <v>0.15142857142857169</v>
      </c>
      <c r="CI15" s="19">
        <v>-9.3999999999999861E-2</v>
      </c>
      <c r="CJ15" s="19">
        <v>2.3541666666666572E-2</v>
      </c>
      <c r="CK15" s="19">
        <v>-7.045833333333329E-2</v>
      </c>
      <c r="CL15" s="21">
        <v>2.847</v>
      </c>
      <c r="CM15" s="21">
        <v>2.8975714285714282</v>
      </c>
      <c r="CN15" s="21">
        <v>3.0489999999999999</v>
      </c>
      <c r="CO15" s="21">
        <v>2.8233333333333328</v>
      </c>
      <c r="CP15" s="21">
        <v>2.7293333333333329</v>
      </c>
      <c r="CQ15" s="21">
        <v>2.7528749999999995</v>
      </c>
      <c r="CS15" s="1">
        <v>36972</v>
      </c>
      <c r="CT15" s="19">
        <v>8.9599999999999902E-2</v>
      </c>
      <c r="CU15" s="19">
        <v>-0.46583333333333421</v>
      </c>
      <c r="CV15" s="19">
        <v>-3.7083333333333357E-2</v>
      </c>
      <c r="CW15" s="19">
        <v>-0.50291666666666757</v>
      </c>
      <c r="CX15" s="21">
        <v>5.2119999999999997</v>
      </c>
      <c r="CY15" s="21">
        <v>5.31</v>
      </c>
      <c r="CZ15" s="21">
        <v>5.3996000000000004</v>
      </c>
      <c r="DA15" s="21">
        <v>4.7206666666666672</v>
      </c>
      <c r="DB15" s="21">
        <v>4.254833333333333</v>
      </c>
      <c r="DC15" s="21">
        <v>4.2177499999999997</v>
      </c>
    </row>
    <row r="16" spans="1:107" x14ac:dyDescent="0.2">
      <c r="A16" s="1">
        <v>34067</v>
      </c>
      <c r="B16" s="16">
        <v>0.10056666666666647</v>
      </c>
      <c r="C16" s="19">
        <v>5.3055969166666994E-2</v>
      </c>
      <c r="D16" s="19">
        <v>6.8102142499999907E-2</v>
      </c>
      <c r="E16" s="19">
        <v>0.1211581116666669</v>
      </c>
      <c r="F16" s="21">
        <v>2.2290000000000001</v>
      </c>
      <c r="G16" s="21">
        <v>2.1868333333333334</v>
      </c>
      <c r="H16" s="21">
        <v>2.2873999999999999</v>
      </c>
      <c r="I16" s="21">
        <v>2.1397499999999998</v>
      </c>
      <c r="J16" s="21">
        <v>2.1928059691666668</v>
      </c>
      <c r="K16" s="21">
        <v>2.2609081116666667</v>
      </c>
      <c r="M16" s="1">
        <v>34424</v>
      </c>
      <c r="N16" s="19">
        <v>0.17337142857142807</v>
      </c>
      <c r="O16" s="19">
        <v>8.5000000000000006E-2</v>
      </c>
      <c r="P16" s="19">
        <v>8.9999999999999858E-2</v>
      </c>
      <c r="Q16" s="19">
        <v>0.17499999999999999</v>
      </c>
      <c r="R16" s="21">
        <v>2.0750000000000002</v>
      </c>
      <c r="S16" s="21">
        <v>2.0924285714285715</v>
      </c>
      <c r="T16" s="21">
        <v>2.2657999999999996</v>
      </c>
      <c r="U16" s="21">
        <v>2.2221666666666668</v>
      </c>
      <c r="V16" s="21">
        <v>2.3071666666666668</v>
      </c>
      <c r="W16" s="21">
        <v>2.3971666666666667</v>
      </c>
      <c r="Y16" s="1">
        <v>34788</v>
      </c>
      <c r="Z16" s="19">
        <v>0.19462857142857093</v>
      </c>
      <c r="AA16" s="19">
        <v>0.10499999999999932</v>
      </c>
      <c r="AB16" s="19">
        <v>0.105</v>
      </c>
      <c r="AC16" s="19">
        <v>0.21</v>
      </c>
      <c r="AD16" s="21">
        <v>1.6870000000000001</v>
      </c>
      <c r="AE16" s="21">
        <v>1.7455714285714288</v>
      </c>
      <c r="AF16" s="21">
        <v>1.9401999999999997</v>
      </c>
      <c r="AG16" s="21">
        <v>1.9217500000000001</v>
      </c>
      <c r="AH16" s="21">
        <v>2.0267499999999994</v>
      </c>
      <c r="AI16" s="21">
        <v>2.1317499999999998</v>
      </c>
      <c r="AK16" s="1">
        <v>35152</v>
      </c>
      <c r="AL16" s="19">
        <v>-3.8942857142856724E-2</v>
      </c>
      <c r="AM16" s="19">
        <v>5.4166666666661811E-3</v>
      </c>
      <c r="AN16" s="19">
        <v>2.9999999999999805E-2</v>
      </c>
      <c r="AO16" s="19">
        <v>3.5416666666665986E-2</v>
      </c>
      <c r="AP16" s="21">
        <v>2.3420000000000001</v>
      </c>
      <c r="AQ16" s="21">
        <v>2.282142857142857</v>
      </c>
      <c r="AR16" s="21">
        <v>2.2432000000000003</v>
      </c>
      <c r="AS16" s="21">
        <v>2.0835833333333338</v>
      </c>
      <c r="AT16" s="21">
        <v>2.089</v>
      </c>
      <c r="AU16" s="21">
        <v>2.1189999999999998</v>
      </c>
      <c r="AW16" s="1">
        <v>35516</v>
      </c>
      <c r="AX16" s="19">
        <v>0.29245714285714297</v>
      </c>
      <c r="AY16" s="19">
        <v>4.7416666666666885E-2</v>
      </c>
      <c r="AZ16" s="19">
        <v>5.600000000000005E-2</v>
      </c>
      <c r="BA16" s="19">
        <v>0.10341666666666693</v>
      </c>
      <c r="BB16" s="21">
        <v>1.9279999999999999</v>
      </c>
      <c r="BC16" s="21">
        <v>1.9521428571428572</v>
      </c>
      <c r="BD16" s="21">
        <v>2.2446000000000002</v>
      </c>
      <c r="BE16" s="21">
        <v>2.1021666666666667</v>
      </c>
      <c r="BF16" s="21">
        <v>2.1495833333333336</v>
      </c>
      <c r="BG16" s="21">
        <v>2.2055833333333337</v>
      </c>
      <c r="BI16" s="1">
        <v>35887</v>
      </c>
      <c r="BJ16" s="19">
        <v>0.1175000000000006</v>
      </c>
      <c r="BK16" s="19">
        <v>-6.3583333333333325E-2</v>
      </c>
      <c r="BL16" s="19">
        <v>4.1666666666668739E-3</v>
      </c>
      <c r="BM16" s="19">
        <v>-5.9416666666666451E-2</v>
      </c>
      <c r="BN16" s="21">
        <v>2.5619999999999998</v>
      </c>
      <c r="BO16" s="21">
        <v>2.5894999999999997</v>
      </c>
      <c r="BP16" s="21">
        <v>2.7070000000000003</v>
      </c>
      <c r="BQ16" s="21">
        <v>2.4414166666666666</v>
      </c>
      <c r="BR16" s="21">
        <v>2.3778333333333332</v>
      </c>
      <c r="BS16" s="21">
        <v>2.3820000000000001</v>
      </c>
      <c r="BU16" s="1">
        <v>36251</v>
      </c>
      <c r="BV16" s="19">
        <v>0.32396666666666674</v>
      </c>
      <c r="BW16" s="19">
        <v>3.4916666666667151E-2</v>
      </c>
      <c r="BX16" s="19">
        <v>4.5749999999999513E-2</v>
      </c>
      <c r="BY16" s="19">
        <v>8.0666666666666664E-2</v>
      </c>
      <c r="BZ16" s="21">
        <v>2.0379999999999998</v>
      </c>
      <c r="CA16" s="21">
        <v>2.0818333333333334</v>
      </c>
      <c r="CB16" s="21">
        <v>2.4058000000000002</v>
      </c>
      <c r="CC16" s="21">
        <v>2.2803333333333331</v>
      </c>
      <c r="CD16" s="21">
        <v>2.3152500000000003</v>
      </c>
      <c r="CE16" s="21">
        <v>2.3609999999999998</v>
      </c>
      <c r="CG16" s="1">
        <v>36615</v>
      </c>
      <c r="CH16" s="19">
        <v>0.1214000000000004</v>
      </c>
      <c r="CI16" s="19">
        <v>-9.2999999999999972E-2</v>
      </c>
      <c r="CJ16" s="19">
        <v>1.6833333333333478E-2</v>
      </c>
      <c r="CK16" s="19">
        <v>-7.6166666666666494E-2</v>
      </c>
      <c r="CL16" s="21">
        <v>2.8730000000000002</v>
      </c>
      <c r="CM16" s="21">
        <v>2.9059999999999997</v>
      </c>
      <c r="CN16" s="21">
        <v>3.0274000000000001</v>
      </c>
      <c r="CO16" s="21">
        <v>2.8018333333333332</v>
      </c>
      <c r="CP16" s="21">
        <v>2.7088333333333332</v>
      </c>
      <c r="CQ16" s="21">
        <v>2.7256666666666667</v>
      </c>
      <c r="CS16" s="1">
        <v>36979</v>
      </c>
      <c r="CT16" s="19">
        <v>8.9714285714285857E-2</v>
      </c>
      <c r="CU16" s="19">
        <v>-0.48816666666666553</v>
      </c>
      <c r="CV16" s="19">
        <v>-6.9583333333333997E-2</v>
      </c>
      <c r="CW16" s="19">
        <v>-0.55774999999999952</v>
      </c>
      <c r="CX16" s="21">
        <v>5.274</v>
      </c>
      <c r="CY16" s="21">
        <v>5.359285714285714</v>
      </c>
      <c r="CZ16" s="21">
        <v>5.4489999999999998</v>
      </c>
      <c r="DA16" s="21">
        <v>4.7624166666666659</v>
      </c>
      <c r="DB16" s="21">
        <v>4.2742500000000003</v>
      </c>
      <c r="DC16" s="21">
        <v>4.2046666666666663</v>
      </c>
    </row>
    <row r="17" spans="1:107" x14ac:dyDescent="0.2">
      <c r="A17" s="1">
        <v>34074</v>
      </c>
      <c r="B17" s="16">
        <v>0.12106666666666666</v>
      </c>
      <c r="C17" s="19">
        <v>4.6297475833333657E-2</v>
      </c>
      <c r="D17" s="19">
        <v>5.9860472500000039E-2</v>
      </c>
      <c r="E17" s="19">
        <v>0.1061579483333337</v>
      </c>
      <c r="F17" s="21">
        <v>2.3570000000000002</v>
      </c>
      <c r="G17" s="21">
        <v>2.3363333333333332</v>
      </c>
      <c r="H17" s="21">
        <v>2.4573999999999998</v>
      </c>
      <c r="I17" s="21">
        <v>2.3228333333333331</v>
      </c>
      <c r="J17" s="21">
        <v>2.3691308091666667</v>
      </c>
      <c r="K17" s="21">
        <v>2.4289912816666668</v>
      </c>
      <c r="M17" s="1">
        <v>34431</v>
      </c>
      <c r="N17" s="19">
        <v>0.15479999999999983</v>
      </c>
      <c r="O17" s="19">
        <v>8.4999999999999076E-2</v>
      </c>
      <c r="P17" s="19">
        <v>9.0000000000000302E-2</v>
      </c>
      <c r="Q17" s="19">
        <v>0.17499999999999938</v>
      </c>
      <c r="R17" s="21">
        <v>2.085</v>
      </c>
      <c r="S17" s="21">
        <v>2.1179999999999999</v>
      </c>
      <c r="T17" s="21">
        <v>2.2727999999999997</v>
      </c>
      <c r="U17" s="21">
        <v>2.2196666666666669</v>
      </c>
      <c r="V17" s="21">
        <v>2.304666666666666</v>
      </c>
      <c r="W17" s="21">
        <v>2.3946666666666663</v>
      </c>
      <c r="Y17" s="1">
        <v>34795</v>
      </c>
      <c r="Z17" s="19">
        <v>0.18450000000000011</v>
      </c>
      <c r="AA17" s="19">
        <v>0.1</v>
      </c>
      <c r="AB17" s="19">
        <v>9.9999999999999201E-2</v>
      </c>
      <c r="AC17" s="19">
        <v>0.2</v>
      </c>
      <c r="AD17" s="21">
        <v>1.6359999999999999</v>
      </c>
      <c r="AE17" s="21">
        <v>1.7424999999999999</v>
      </c>
      <c r="AF17" s="21">
        <v>1.927</v>
      </c>
      <c r="AG17" s="21">
        <v>1.9115</v>
      </c>
      <c r="AH17" s="21">
        <v>2.0115000000000003</v>
      </c>
      <c r="AI17" s="21">
        <v>2.1114999999999995</v>
      </c>
      <c r="AK17" s="1">
        <v>35159</v>
      </c>
      <c r="AL17" s="19">
        <v>1.8533333333333069E-2</v>
      </c>
      <c r="AM17" s="19">
        <v>-4.9166666666664582E-3</v>
      </c>
      <c r="AN17" s="19">
        <v>2.9999999999999805E-2</v>
      </c>
      <c r="AO17" s="19">
        <v>2.5083333333333346E-2</v>
      </c>
      <c r="AP17" s="21">
        <v>2.335</v>
      </c>
      <c r="AQ17" s="21">
        <v>2.2336666666666667</v>
      </c>
      <c r="AR17" s="21">
        <v>2.2521999999999998</v>
      </c>
      <c r="AS17" s="21">
        <v>2.079333333333333</v>
      </c>
      <c r="AT17" s="21">
        <v>2.0744166666666666</v>
      </c>
      <c r="AU17" s="21">
        <v>2.1044166666666664</v>
      </c>
      <c r="AW17" s="1">
        <v>35523</v>
      </c>
      <c r="AX17" s="19">
        <v>0.28366666666666673</v>
      </c>
      <c r="AY17" s="19">
        <v>4.4250000000000345E-2</v>
      </c>
      <c r="AZ17" s="19">
        <v>7.083333333333286E-2</v>
      </c>
      <c r="BA17" s="19">
        <v>0.1150833333333332</v>
      </c>
      <c r="BB17" s="21">
        <v>1.905</v>
      </c>
      <c r="BC17" s="21">
        <v>1.9803333333333331</v>
      </c>
      <c r="BD17" s="21">
        <v>2.2639999999999998</v>
      </c>
      <c r="BE17" s="21">
        <v>2.1068333333333333</v>
      </c>
      <c r="BF17" s="21">
        <v>2.1510833333333337</v>
      </c>
      <c r="BG17" s="21">
        <v>2.2219166666666665</v>
      </c>
      <c r="BI17" s="1">
        <v>35894</v>
      </c>
      <c r="BJ17" s="19">
        <v>9.3333333333333268E-2</v>
      </c>
      <c r="BK17" s="19">
        <v>-5.1416666666666888E-2</v>
      </c>
      <c r="BL17" s="19">
        <v>4.0833333333334387E-3</v>
      </c>
      <c r="BM17" s="19">
        <v>-4.7333333333333449E-2</v>
      </c>
      <c r="BN17" s="21">
        <v>2.657</v>
      </c>
      <c r="BO17" s="21">
        <v>2.6816666666666666</v>
      </c>
      <c r="BP17" s="21">
        <v>2.7749999999999999</v>
      </c>
      <c r="BQ17" s="21">
        <v>2.5070833333333336</v>
      </c>
      <c r="BR17" s="21">
        <v>2.4556666666666667</v>
      </c>
      <c r="BS17" s="21">
        <v>2.4597500000000001</v>
      </c>
      <c r="BU17" s="1">
        <v>36258</v>
      </c>
      <c r="BV17" s="19">
        <v>0.29826666666666668</v>
      </c>
      <c r="BW17" s="19">
        <v>3.4083333333333243E-2</v>
      </c>
      <c r="BX17" s="19">
        <v>4.8333333333333339E-2</v>
      </c>
      <c r="BY17" s="19">
        <v>8.2416666666666583E-2</v>
      </c>
      <c r="BZ17" s="21">
        <v>2.069</v>
      </c>
      <c r="CA17" s="21">
        <v>2.1173333333333333</v>
      </c>
      <c r="CB17" s="21">
        <v>2.4156</v>
      </c>
      <c r="CC17" s="21">
        <v>2.2764166666666665</v>
      </c>
      <c r="CD17" s="21">
        <v>2.3104999999999998</v>
      </c>
      <c r="CE17" s="21">
        <v>2.3588333333333331</v>
      </c>
      <c r="CG17" s="1">
        <v>36622</v>
      </c>
      <c r="CH17" s="19">
        <v>9.6999999999999975E-2</v>
      </c>
      <c r="CI17" s="19">
        <v>-9.9750000000000227E-2</v>
      </c>
      <c r="CJ17" s="19">
        <v>1.8499999999999961E-2</v>
      </c>
      <c r="CK17" s="19">
        <v>-8.1250000000000266E-2</v>
      </c>
      <c r="CL17" s="21">
        <v>2.956</v>
      </c>
      <c r="CM17" s="21">
        <v>2.9789999999999996</v>
      </c>
      <c r="CN17" s="21">
        <v>3.0759999999999996</v>
      </c>
      <c r="CO17" s="21">
        <v>2.8275833333333331</v>
      </c>
      <c r="CP17" s="21">
        <v>2.7278333333333329</v>
      </c>
      <c r="CQ17" s="21">
        <v>2.7463333333333328</v>
      </c>
      <c r="CS17" s="1">
        <v>36986</v>
      </c>
      <c r="CT17" s="19">
        <v>0.11019999999999985</v>
      </c>
      <c r="CU17" s="19">
        <v>-0.57666666666666622</v>
      </c>
      <c r="CV17" s="19">
        <v>-9.1166666666666174E-2</v>
      </c>
      <c r="CW17" s="19">
        <v>-0.66783333333333239</v>
      </c>
      <c r="CX17" s="21">
        <v>5.4219999999999997</v>
      </c>
      <c r="CY17" s="21">
        <v>5.5019999999999998</v>
      </c>
      <c r="CZ17" s="21">
        <v>5.6121999999999996</v>
      </c>
      <c r="DA17" s="21">
        <v>4.8738333333333328</v>
      </c>
      <c r="DB17" s="21">
        <v>4.2971666666666666</v>
      </c>
      <c r="DC17" s="21">
        <v>4.2060000000000004</v>
      </c>
    </row>
    <row r="18" spans="1:107" x14ac:dyDescent="0.2">
      <c r="A18" s="1">
        <v>34081</v>
      </c>
      <c r="B18" s="16">
        <v>1.2333333333333751E-2</v>
      </c>
      <c r="C18" s="19">
        <v>3.5966133333333872E-2</v>
      </c>
      <c r="D18" s="19">
        <v>5.1837482499999865E-2</v>
      </c>
      <c r="E18" s="19">
        <v>8.7803615833333737E-2</v>
      </c>
      <c r="F18" s="21">
        <v>2.7280000000000002</v>
      </c>
      <c r="G18" s="21">
        <v>2.4976666666666665</v>
      </c>
      <c r="H18" s="21">
        <v>2.5099999999999998</v>
      </c>
      <c r="I18" s="21">
        <v>2.3624166666666664</v>
      </c>
      <c r="J18" s="21">
        <v>2.3983828000000003</v>
      </c>
      <c r="K18" s="21">
        <v>2.4502202825000001</v>
      </c>
      <c r="M18" s="1">
        <v>34438</v>
      </c>
      <c r="N18" s="19">
        <v>0.11360000000000037</v>
      </c>
      <c r="O18" s="19">
        <v>5.9999999999999609E-2</v>
      </c>
      <c r="P18" s="19">
        <v>7.5000000000000178E-2</v>
      </c>
      <c r="Q18" s="19">
        <v>0.13500000000000001</v>
      </c>
      <c r="R18" s="21">
        <v>2.1629999999999998</v>
      </c>
      <c r="S18" s="21">
        <v>2.1679999999999997</v>
      </c>
      <c r="T18" s="21">
        <v>2.2816000000000001</v>
      </c>
      <c r="U18" s="21">
        <v>2.2290833333333335</v>
      </c>
      <c r="V18" s="21">
        <v>2.2890833333333331</v>
      </c>
      <c r="W18" s="21">
        <v>2.3640833333333333</v>
      </c>
      <c r="Y18" s="1">
        <v>34802</v>
      </c>
      <c r="Z18" s="19">
        <v>0.16829999999999989</v>
      </c>
      <c r="AA18" s="19">
        <v>9.9999999999999645E-2</v>
      </c>
      <c r="AB18" s="19">
        <v>0.1</v>
      </c>
      <c r="AC18" s="19">
        <v>0.2</v>
      </c>
      <c r="AD18" s="21">
        <v>1.619</v>
      </c>
      <c r="AE18" s="21">
        <v>1.7275</v>
      </c>
      <c r="AF18" s="21">
        <v>1.8957999999999999</v>
      </c>
      <c r="AG18" s="21">
        <v>1.8803333333333336</v>
      </c>
      <c r="AH18" s="21">
        <v>1.9803333333333333</v>
      </c>
      <c r="AI18" s="21">
        <v>2.0803333333333334</v>
      </c>
      <c r="AK18" s="1">
        <v>35166</v>
      </c>
      <c r="AL18" s="19">
        <v>1.089999999999991E-2</v>
      </c>
      <c r="AM18" s="19">
        <v>-2.2333333333333094E-2</v>
      </c>
      <c r="AN18" s="19">
        <v>9.9999999999997868E-3</v>
      </c>
      <c r="AO18" s="19">
        <v>-1.2333333333333307E-2</v>
      </c>
      <c r="AP18" s="21">
        <v>2.3290000000000002</v>
      </c>
      <c r="AQ18" s="21">
        <v>2.2774999999999999</v>
      </c>
      <c r="AR18" s="21">
        <v>2.2883999999999998</v>
      </c>
      <c r="AS18" s="21">
        <v>2.0884166666666668</v>
      </c>
      <c r="AT18" s="21">
        <v>2.0660833333333337</v>
      </c>
      <c r="AU18" s="21">
        <v>2.0760833333333335</v>
      </c>
      <c r="AW18" s="1">
        <v>35530</v>
      </c>
      <c r="AX18" s="19">
        <v>0.27193333333333358</v>
      </c>
      <c r="AY18" s="19">
        <v>4.8333333333330231E-3</v>
      </c>
      <c r="AZ18" s="19">
        <v>5.1666666666667194E-2</v>
      </c>
      <c r="BA18" s="19">
        <v>5.6500000000000217E-2</v>
      </c>
      <c r="BB18" s="21">
        <v>1.9</v>
      </c>
      <c r="BC18" s="21">
        <v>1.9896666666666665</v>
      </c>
      <c r="BD18" s="21">
        <v>2.2616000000000001</v>
      </c>
      <c r="BE18" s="21">
        <v>2.1043333333333334</v>
      </c>
      <c r="BF18" s="21">
        <v>2.1091666666666664</v>
      </c>
      <c r="BG18" s="21">
        <v>2.1608333333333336</v>
      </c>
      <c r="BI18" s="1">
        <v>35901</v>
      </c>
      <c r="BJ18" s="19">
        <v>0.12656666666666672</v>
      </c>
      <c r="BK18" s="19">
        <v>-4.9416666666666664E-2</v>
      </c>
      <c r="BL18" s="19">
        <v>6.0000000000002274E-3</v>
      </c>
      <c r="BM18" s="19">
        <v>-4.3416666666666437E-2</v>
      </c>
      <c r="BN18" s="21">
        <v>2.4790000000000001</v>
      </c>
      <c r="BO18" s="21">
        <v>2.5308333333333337</v>
      </c>
      <c r="BP18" s="21">
        <v>2.6574000000000004</v>
      </c>
      <c r="BQ18" s="21">
        <v>2.4049166666666664</v>
      </c>
      <c r="BR18" s="21">
        <v>2.3554999999999997</v>
      </c>
      <c r="BS18" s="21">
        <v>2.3614999999999999</v>
      </c>
      <c r="BU18" s="1">
        <v>36265</v>
      </c>
      <c r="BV18" s="19">
        <v>0.28983333333333361</v>
      </c>
      <c r="BW18" s="19">
        <v>3.8916666666666266E-2</v>
      </c>
      <c r="BX18" s="19">
        <v>4.1250000000000675E-2</v>
      </c>
      <c r="BY18" s="19">
        <v>8.0166666666666941E-2</v>
      </c>
      <c r="BZ18" s="21">
        <v>2.137</v>
      </c>
      <c r="CA18" s="21">
        <v>2.1841666666666666</v>
      </c>
      <c r="CB18" s="21">
        <v>2.4740000000000002</v>
      </c>
      <c r="CC18" s="21">
        <v>2.3346666666666667</v>
      </c>
      <c r="CD18" s="21">
        <v>2.3735833333333329</v>
      </c>
      <c r="CE18" s="21">
        <v>2.4148333333333336</v>
      </c>
      <c r="CG18" s="1">
        <v>36629</v>
      </c>
      <c r="CH18" s="19">
        <v>7.9599999999999671E-2</v>
      </c>
      <c r="CI18" s="19">
        <v>-0.13441666666666663</v>
      </c>
      <c r="CJ18" s="19">
        <v>7.6666666666667105E-3</v>
      </c>
      <c r="CK18" s="19">
        <v>-0.12674999999999992</v>
      </c>
      <c r="CL18" s="21">
        <v>3.0870000000000002</v>
      </c>
      <c r="CM18" s="21">
        <v>3.1060000000000003</v>
      </c>
      <c r="CN18" s="21">
        <v>3.1856</v>
      </c>
      <c r="CO18" s="21">
        <v>2.9059166666666667</v>
      </c>
      <c r="CP18" s="21">
        <v>2.7715000000000001</v>
      </c>
      <c r="CQ18" s="21">
        <v>2.7791666666666668</v>
      </c>
      <c r="CS18" s="1">
        <v>36993</v>
      </c>
      <c r="CT18" s="19">
        <v>0.16033333333333388</v>
      </c>
      <c r="CU18" s="19">
        <v>-0.58533333333333371</v>
      </c>
      <c r="CV18" s="19">
        <v>-0.10166666666666657</v>
      </c>
      <c r="CW18" s="19">
        <v>-0.68700000000000028</v>
      </c>
      <c r="CX18" s="21">
        <v>5.3810000000000002</v>
      </c>
      <c r="CY18" s="21">
        <v>5.4816666666666665</v>
      </c>
      <c r="CZ18" s="21">
        <v>5.6420000000000003</v>
      </c>
      <c r="DA18" s="21">
        <v>4.9140833333333331</v>
      </c>
      <c r="DB18" s="21">
        <v>4.3287500000000003</v>
      </c>
      <c r="DC18" s="21">
        <v>4.2270833333333329</v>
      </c>
    </row>
    <row r="19" spans="1:107" x14ac:dyDescent="0.2">
      <c r="A19" s="1">
        <v>34088</v>
      </c>
      <c r="B19" s="16">
        <v>1.8000000000000238E-2</v>
      </c>
      <c r="C19" s="19">
        <v>3.5203209166667193E-2</v>
      </c>
      <c r="D19" s="19">
        <v>7.0267244999999257E-2</v>
      </c>
      <c r="E19" s="19">
        <v>0.10547045416666645</v>
      </c>
      <c r="F19" s="21">
        <v>2.3719999999999999</v>
      </c>
      <c r="G19" s="21">
        <v>2.4090000000000003</v>
      </c>
      <c r="H19" s="21">
        <v>2.4270000000000005</v>
      </c>
      <c r="I19" s="21">
        <v>2.2466666666666666</v>
      </c>
      <c r="J19" s="21">
        <v>2.2818698758333338</v>
      </c>
      <c r="K19" s="21">
        <v>2.352137120833333</v>
      </c>
      <c r="M19" s="1">
        <v>34445</v>
      </c>
      <c r="N19" s="19">
        <v>0.11366666666666658</v>
      </c>
      <c r="O19" s="19">
        <v>6.9999999999999396E-2</v>
      </c>
      <c r="P19" s="19">
        <v>8.5000000000000409E-2</v>
      </c>
      <c r="Q19" s="19">
        <v>0.155</v>
      </c>
      <c r="R19" s="21">
        <v>2.1320000000000001</v>
      </c>
      <c r="S19" s="21">
        <v>2.180333333333333</v>
      </c>
      <c r="T19" s="21">
        <v>2.2939999999999996</v>
      </c>
      <c r="U19" s="21">
        <v>2.2395833333333335</v>
      </c>
      <c r="V19" s="21">
        <v>2.3095833333333329</v>
      </c>
      <c r="W19" s="21">
        <v>2.3945833333333333</v>
      </c>
      <c r="Y19" s="1">
        <v>34809</v>
      </c>
      <c r="Z19" s="19">
        <v>0.14410000000000012</v>
      </c>
      <c r="AA19" s="19">
        <v>9.5000000000000001E-2</v>
      </c>
      <c r="AB19" s="19">
        <v>9.5000000000000417E-2</v>
      </c>
      <c r="AC19" s="19">
        <v>0.19</v>
      </c>
      <c r="AD19" s="21">
        <v>1.694</v>
      </c>
      <c r="AE19" s="21">
        <v>1.7424999999999999</v>
      </c>
      <c r="AF19" s="21">
        <v>1.8866000000000001</v>
      </c>
      <c r="AG19" s="21">
        <v>1.8669166666666666</v>
      </c>
      <c r="AH19" s="21">
        <v>1.9619166666666665</v>
      </c>
      <c r="AI19" s="21">
        <v>2.0569166666666669</v>
      </c>
      <c r="AK19" s="1">
        <v>35173</v>
      </c>
      <c r="AL19" s="19">
        <v>-2.8100000000000236E-2</v>
      </c>
      <c r="AM19" s="19">
        <v>-4.524999999999979E-2</v>
      </c>
      <c r="AN19" s="19">
        <v>0</v>
      </c>
      <c r="AO19" s="19">
        <v>-4.524999999999979E-2</v>
      </c>
      <c r="AP19" s="21">
        <v>2.331</v>
      </c>
      <c r="AQ19" s="21">
        <v>2.3035000000000001</v>
      </c>
      <c r="AR19" s="21">
        <v>2.2753999999999999</v>
      </c>
      <c r="AS19" s="21">
        <v>2.0256666666666665</v>
      </c>
      <c r="AT19" s="21">
        <v>1.9804166666666667</v>
      </c>
      <c r="AU19" s="21">
        <v>1.9804166666666667</v>
      </c>
      <c r="AW19" s="1">
        <v>35537</v>
      </c>
      <c r="AX19" s="19">
        <v>0.23469999999999969</v>
      </c>
      <c r="AY19" s="19">
        <v>-4.741666666666644E-2</v>
      </c>
      <c r="AZ19" s="19">
        <v>1.4416666666666078E-2</v>
      </c>
      <c r="BA19" s="19">
        <v>-3.3000000000000362E-2</v>
      </c>
      <c r="BB19" s="21">
        <v>2.069</v>
      </c>
      <c r="BC19" s="21">
        <v>2.1365000000000003</v>
      </c>
      <c r="BD19" s="21">
        <v>2.3712</v>
      </c>
      <c r="BE19" s="21">
        <v>2.1738333333333335</v>
      </c>
      <c r="BF19" s="21">
        <v>2.1264166666666671</v>
      </c>
      <c r="BG19" s="21">
        <v>2.1408333333333331</v>
      </c>
      <c r="BI19" s="1">
        <v>35908</v>
      </c>
      <c r="BJ19" s="19">
        <v>0.19449999999999967</v>
      </c>
      <c r="BK19" s="19">
        <v>-5.5666666666666753E-2</v>
      </c>
      <c r="BL19" s="19">
        <v>3.666666666667151E-3</v>
      </c>
      <c r="BM19" s="19">
        <v>-5.1999999999999602E-2</v>
      </c>
      <c r="BN19" s="21">
        <v>2.3279999999999998</v>
      </c>
      <c r="BO19" s="21">
        <v>2.4005000000000001</v>
      </c>
      <c r="BP19" s="21">
        <v>2.5950000000000002</v>
      </c>
      <c r="BQ19" s="21">
        <v>2.3609999999999998</v>
      </c>
      <c r="BR19" s="21">
        <v>2.305333333333333</v>
      </c>
      <c r="BS19" s="21">
        <v>2.3090000000000002</v>
      </c>
      <c r="BU19" s="1">
        <v>36272</v>
      </c>
      <c r="BV19" s="19">
        <v>0.25880000000000036</v>
      </c>
      <c r="BW19" s="19">
        <v>4.4083333333333474E-2</v>
      </c>
      <c r="BX19" s="19">
        <v>4.0583333333333638E-2</v>
      </c>
      <c r="BY19" s="19">
        <v>8.4666666666667112E-2</v>
      </c>
      <c r="BZ19" s="21">
        <v>2.2250000000000001</v>
      </c>
      <c r="CA19" s="21">
        <v>2.2689999999999997</v>
      </c>
      <c r="CB19" s="21">
        <v>2.5278</v>
      </c>
      <c r="CC19" s="21">
        <v>2.3775833333333334</v>
      </c>
      <c r="CD19" s="21">
        <v>2.4216666666666669</v>
      </c>
      <c r="CE19" s="21">
        <v>2.4622500000000005</v>
      </c>
      <c r="CG19" s="1">
        <v>36636</v>
      </c>
      <c r="CH19" s="19">
        <v>9.3266666666667053E-2</v>
      </c>
      <c r="CI19" s="19">
        <v>-0.13875000000000001</v>
      </c>
      <c r="CJ19" s="19">
        <v>1.083333333332881E-3</v>
      </c>
      <c r="CK19" s="19">
        <v>-0.13766666666666749</v>
      </c>
      <c r="CL19" s="21">
        <v>3.073</v>
      </c>
      <c r="CM19" s="21">
        <v>3.1013333333333333</v>
      </c>
      <c r="CN19" s="21">
        <v>3.1946000000000003</v>
      </c>
      <c r="CO19" s="21">
        <v>2.9220000000000006</v>
      </c>
      <c r="CP19" s="21">
        <v>2.7832500000000002</v>
      </c>
      <c r="CQ19" s="21">
        <v>2.7843333333333331</v>
      </c>
      <c r="CS19" s="1">
        <v>37000</v>
      </c>
      <c r="CT19" s="19">
        <v>0.22249999999999925</v>
      </c>
      <c r="CU19" s="19">
        <v>-0.51308333333333334</v>
      </c>
      <c r="CV19" s="19">
        <v>-7.4416666666666131E-2</v>
      </c>
      <c r="CW19" s="19">
        <v>-0.58749999999999947</v>
      </c>
      <c r="CX19" s="21">
        <v>5.101</v>
      </c>
      <c r="CY19" s="21">
        <v>5.2084999999999999</v>
      </c>
      <c r="CZ19" s="21">
        <v>5.4309999999999992</v>
      </c>
      <c r="DA19" s="21">
        <v>4.8585833333333328</v>
      </c>
      <c r="DB19" s="21">
        <v>4.3454999999999995</v>
      </c>
      <c r="DC19" s="21">
        <v>4.2710833333333333</v>
      </c>
    </row>
    <row r="20" spans="1:107" x14ac:dyDescent="0.2">
      <c r="A20" s="1">
        <v>34095</v>
      </c>
      <c r="B20" s="16">
        <v>0.23159999999999981</v>
      </c>
      <c r="C20" s="19">
        <v>-1.6838791666669017E-3</v>
      </c>
      <c r="D20" s="19">
        <v>3.6172536666667643E-2</v>
      </c>
      <c r="E20" s="19">
        <v>3.4488657500000741E-2</v>
      </c>
      <c r="F20" s="21">
        <v>2.1739999999999999</v>
      </c>
      <c r="G20" s="21">
        <v>2.1924000000000001</v>
      </c>
      <c r="H20" s="21">
        <v>2.4239999999999999</v>
      </c>
      <c r="I20" s="21">
        <v>2.2263333333333333</v>
      </c>
      <c r="J20" s="21">
        <v>2.2246494541666664</v>
      </c>
      <c r="K20" s="21">
        <v>2.260821990833334</v>
      </c>
      <c r="M20" s="1">
        <v>34452</v>
      </c>
      <c r="N20" s="19">
        <v>0.15143333333333286</v>
      </c>
      <c r="O20" s="19">
        <v>7.0000000000000284E-2</v>
      </c>
      <c r="P20" s="19">
        <v>8.5000000000000409E-2</v>
      </c>
      <c r="Q20" s="19">
        <v>0.15500000000000069</v>
      </c>
      <c r="R20" s="21">
        <v>2.0670000000000002</v>
      </c>
      <c r="S20" s="21">
        <v>2.1211666666666669</v>
      </c>
      <c r="T20" s="21">
        <v>2.2725999999999997</v>
      </c>
      <c r="U20" s="21">
        <v>2.2216666666666662</v>
      </c>
      <c r="V20" s="21">
        <v>2.2916666666666665</v>
      </c>
      <c r="W20" s="21">
        <v>2.3766666666666669</v>
      </c>
      <c r="Y20" s="1">
        <v>34816</v>
      </c>
      <c r="Z20" s="19">
        <v>0.18383333333333352</v>
      </c>
      <c r="AA20" s="19">
        <v>8.4999999999999742E-2</v>
      </c>
      <c r="AB20" s="19">
        <v>8.9999999999999636E-2</v>
      </c>
      <c r="AC20" s="19">
        <v>0.17499999999999938</v>
      </c>
      <c r="AD20" s="21">
        <v>1.6519999999999999</v>
      </c>
      <c r="AE20" s="21">
        <v>1.7001666666666664</v>
      </c>
      <c r="AF20" s="21">
        <v>1.8839999999999999</v>
      </c>
      <c r="AG20" s="21">
        <v>1.8576666666666668</v>
      </c>
      <c r="AH20" s="21">
        <v>1.9426666666666665</v>
      </c>
      <c r="AI20" s="21">
        <v>2.0326666666666662</v>
      </c>
      <c r="AK20" s="1">
        <v>35180</v>
      </c>
      <c r="AL20" s="19">
        <v>8.4666666666666224E-3</v>
      </c>
      <c r="AM20" s="19">
        <v>-7.6083333333333059E-2</v>
      </c>
      <c r="AN20" s="19">
        <v>-0.04</v>
      </c>
      <c r="AO20" s="19">
        <v>-0.11608333333333309</v>
      </c>
      <c r="AP20" s="21">
        <v>2.258</v>
      </c>
      <c r="AQ20" s="21">
        <v>2.2293333333333334</v>
      </c>
      <c r="AR20" s="21">
        <v>2.2378</v>
      </c>
      <c r="AS20" s="21">
        <v>1.973583333333333</v>
      </c>
      <c r="AT20" s="21">
        <v>1.8975</v>
      </c>
      <c r="AU20" s="21">
        <v>1.8574999999999999</v>
      </c>
      <c r="AW20" s="1">
        <v>35544</v>
      </c>
      <c r="AX20" s="19">
        <v>0.182466666666667</v>
      </c>
      <c r="AY20" s="19">
        <v>1.1583333333333279E-2</v>
      </c>
      <c r="AZ20" s="19">
        <v>1.9499999999999851E-2</v>
      </c>
      <c r="BA20" s="19">
        <v>3.108333333333313E-2</v>
      </c>
      <c r="BB20" s="21">
        <v>2.1219999999999999</v>
      </c>
      <c r="BC20" s="21">
        <v>2.1363333333333334</v>
      </c>
      <c r="BD20" s="21">
        <v>2.3188000000000004</v>
      </c>
      <c r="BE20" s="21">
        <v>2.1507499999999999</v>
      </c>
      <c r="BF20" s="21">
        <v>2.1623333333333332</v>
      </c>
      <c r="BG20" s="21">
        <v>2.1818333333333331</v>
      </c>
      <c r="BI20" s="1">
        <v>35915</v>
      </c>
      <c r="BJ20" s="19">
        <v>0.24623333333333353</v>
      </c>
      <c r="BK20" s="19">
        <v>-4.1166666666666352E-2</v>
      </c>
      <c r="BL20" s="19">
        <v>-5.0000000000016698E-4</v>
      </c>
      <c r="BM20" s="19">
        <v>-4.1666666666666519E-2</v>
      </c>
      <c r="BN20" s="21">
        <v>2.2210000000000001</v>
      </c>
      <c r="BO20" s="21">
        <v>2.2881666666666667</v>
      </c>
      <c r="BP20" s="21">
        <v>2.5344000000000002</v>
      </c>
      <c r="BQ20" s="21">
        <v>2.3534999999999999</v>
      </c>
      <c r="BR20" s="21">
        <v>2.3123333333333336</v>
      </c>
      <c r="BS20" s="21">
        <v>2.3118333333333334</v>
      </c>
      <c r="BU20" s="1">
        <v>36279</v>
      </c>
      <c r="BV20" s="19">
        <v>0.22650000000000015</v>
      </c>
      <c r="BW20" s="19">
        <v>2.2333333333333094E-2</v>
      </c>
      <c r="BX20" s="19">
        <v>3.6333333333333329E-2</v>
      </c>
      <c r="BY20" s="19">
        <v>5.8666666666666423E-2</v>
      </c>
      <c r="BZ20" s="21">
        <v>2.339</v>
      </c>
      <c r="CA20" s="21">
        <v>2.3614999999999999</v>
      </c>
      <c r="CB20" s="21">
        <v>2.5880000000000001</v>
      </c>
      <c r="CC20" s="21">
        <v>2.4109166666666666</v>
      </c>
      <c r="CD20" s="21">
        <v>2.4332499999999997</v>
      </c>
      <c r="CE20" s="21">
        <v>2.469583333333333</v>
      </c>
      <c r="CG20" s="1">
        <v>36643</v>
      </c>
      <c r="CH20" s="19">
        <v>0.10013333333333296</v>
      </c>
      <c r="CI20" s="19">
        <v>-0.14716666666666711</v>
      </c>
      <c r="CJ20" s="19">
        <v>-1.1333333333332973E-2</v>
      </c>
      <c r="CK20" s="19">
        <v>-0.15850000000000009</v>
      </c>
      <c r="CL20" s="21">
        <v>3.0550000000000002</v>
      </c>
      <c r="CM20" s="21">
        <v>3.081666666666667</v>
      </c>
      <c r="CN20" s="21">
        <v>3.1818</v>
      </c>
      <c r="CO20" s="21">
        <v>2.9194166666666668</v>
      </c>
      <c r="CP20" s="21">
        <v>2.7722499999999997</v>
      </c>
      <c r="CQ20" s="21">
        <v>2.7609166666666667</v>
      </c>
      <c r="CS20" s="1">
        <v>37007</v>
      </c>
      <c r="CT20" s="19">
        <v>0.29380000000000006</v>
      </c>
      <c r="CU20" s="19">
        <v>-0.4222500000000009</v>
      </c>
      <c r="CV20" s="19">
        <v>-8.6916666666667197E-2</v>
      </c>
      <c r="CW20" s="19">
        <v>-0.5091666666666681</v>
      </c>
      <c r="CX20" s="21">
        <v>4.891</v>
      </c>
      <c r="CY20" s="21">
        <v>5.01</v>
      </c>
      <c r="CZ20" s="21">
        <v>5.3037999999999998</v>
      </c>
      <c r="DA20" s="21">
        <v>4.8154166666666676</v>
      </c>
      <c r="DB20" s="21">
        <v>4.3931666666666667</v>
      </c>
      <c r="DC20" s="21">
        <v>4.3062500000000004</v>
      </c>
    </row>
    <row r="21" spans="1:107" x14ac:dyDescent="0.2">
      <c r="A21" s="1">
        <v>34102</v>
      </c>
      <c r="B21" s="16">
        <v>0.1711999999999998</v>
      </c>
      <c r="C21" s="19">
        <v>8.1115333333325879E-4</v>
      </c>
      <c r="D21" s="19">
        <v>3.6150188333333055E-2</v>
      </c>
      <c r="E21" s="19">
        <v>3.6961341666666314E-2</v>
      </c>
      <c r="F21" s="21">
        <v>2.2709999999999999</v>
      </c>
      <c r="G21" s="21">
        <v>2.2378</v>
      </c>
      <c r="H21" s="21">
        <v>2.4089999999999998</v>
      </c>
      <c r="I21" s="21">
        <v>2.2122500000000005</v>
      </c>
      <c r="J21" s="21">
        <v>2.2130611533333338</v>
      </c>
      <c r="K21" s="21">
        <v>2.2492113416666668</v>
      </c>
      <c r="M21" s="1">
        <v>34459</v>
      </c>
      <c r="N21" s="19">
        <v>0.16800000000000015</v>
      </c>
      <c r="O21" s="19">
        <v>7.5000000000000178E-2</v>
      </c>
      <c r="P21" s="19">
        <v>8.7499999999999467E-2</v>
      </c>
      <c r="Q21" s="19">
        <v>0.16250000000000001</v>
      </c>
      <c r="R21" s="21">
        <v>2.044</v>
      </c>
      <c r="S21" s="21">
        <v>2.0960000000000001</v>
      </c>
      <c r="T21" s="21">
        <v>2.2640000000000002</v>
      </c>
      <c r="U21" s="21">
        <v>2.2089166666666666</v>
      </c>
      <c r="V21" s="21">
        <v>2.2839166666666668</v>
      </c>
      <c r="W21" s="21">
        <v>2.3714166666666663</v>
      </c>
      <c r="Y21" s="1">
        <v>34823</v>
      </c>
      <c r="Z21" s="19">
        <v>0.18720000000000003</v>
      </c>
      <c r="AA21" s="19">
        <v>8.2499999999999796E-2</v>
      </c>
      <c r="AB21" s="19">
        <v>8.7500000000000133E-2</v>
      </c>
      <c r="AC21" s="19">
        <v>0.17</v>
      </c>
      <c r="AD21" s="21">
        <v>1.653</v>
      </c>
      <c r="AE21" s="21">
        <v>1.7152000000000001</v>
      </c>
      <c r="AF21" s="21">
        <v>1.9024000000000001</v>
      </c>
      <c r="AG21" s="21">
        <v>1.8620000000000001</v>
      </c>
      <c r="AH21" s="21">
        <v>1.9444999999999999</v>
      </c>
      <c r="AI21" s="21">
        <v>2.032</v>
      </c>
      <c r="AK21" s="1">
        <v>35187</v>
      </c>
      <c r="AL21" s="19">
        <v>5.0399999999999778E-2</v>
      </c>
      <c r="AM21" s="19">
        <v>-8.0416666666667025E-2</v>
      </c>
      <c r="AN21" s="19">
        <v>-4.9999999999999822E-2</v>
      </c>
      <c r="AO21" s="19">
        <v>-0.13041666666666685</v>
      </c>
      <c r="AP21" s="21">
        <v>2.19</v>
      </c>
      <c r="AQ21" s="21">
        <v>2.1794000000000002</v>
      </c>
      <c r="AR21" s="21">
        <v>2.2298</v>
      </c>
      <c r="AS21" s="21">
        <v>2.0397500000000002</v>
      </c>
      <c r="AT21" s="21">
        <v>1.9593333333333331</v>
      </c>
      <c r="AU21" s="21">
        <v>1.9093333333333333</v>
      </c>
      <c r="AW21" s="1">
        <v>35551</v>
      </c>
      <c r="AX21" s="19">
        <v>0.15840000000000032</v>
      </c>
      <c r="AY21" s="19">
        <v>-6.5416666666666679E-2</v>
      </c>
      <c r="AZ21" s="19">
        <v>4.0000000000000036E-3</v>
      </c>
      <c r="BA21" s="19">
        <v>-6.1416666666666675E-2</v>
      </c>
      <c r="BB21" s="21">
        <v>2.2429999999999999</v>
      </c>
      <c r="BC21" s="21">
        <v>2.2585999999999999</v>
      </c>
      <c r="BD21" s="21">
        <v>2.4170000000000003</v>
      </c>
      <c r="BE21" s="21">
        <v>2.2136666666666667</v>
      </c>
      <c r="BF21" s="21">
        <v>2.14825</v>
      </c>
      <c r="BG21" s="21">
        <v>2.15225</v>
      </c>
      <c r="BI21" s="1">
        <v>35922</v>
      </c>
      <c r="BJ21" s="19">
        <v>0.27400000000000002</v>
      </c>
      <c r="BK21" s="19">
        <v>-3.208333333333302E-2</v>
      </c>
      <c r="BL21" s="19">
        <v>1.7499999999999183E-3</v>
      </c>
      <c r="BM21" s="19">
        <v>-3.0333333333333101E-2</v>
      </c>
      <c r="BN21" s="21">
        <v>2.1589999999999998</v>
      </c>
      <c r="BO21" s="21">
        <v>2.2587999999999999</v>
      </c>
      <c r="BP21" s="21">
        <v>2.5327999999999999</v>
      </c>
      <c r="BQ21" s="21">
        <v>2.3692500000000001</v>
      </c>
      <c r="BR21" s="21">
        <v>2.3371666666666671</v>
      </c>
      <c r="BS21" s="21">
        <v>2.338916666666667</v>
      </c>
      <c r="BU21" s="1">
        <v>36286</v>
      </c>
      <c r="BV21" s="19">
        <v>0.25680000000000058</v>
      </c>
      <c r="BW21" s="19">
        <v>4.2333333333333112E-2</v>
      </c>
      <c r="BX21" s="19">
        <v>3.5666666666667179E-2</v>
      </c>
      <c r="BY21" s="19">
        <v>7.8000000000000291E-2</v>
      </c>
      <c r="BZ21" s="21">
        <v>2.2949999999999999</v>
      </c>
      <c r="CA21" s="21">
        <v>2.3386</v>
      </c>
      <c r="CB21" s="21">
        <v>2.5954000000000006</v>
      </c>
      <c r="CC21" s="21">
        <v>2.4235833333333332</v>
      </c>
      <c r="CD21" s="21">
        <v>2.4659166666666663</v>
      </c>
      <c r="CE21" s="21">
        <v>2.5015833333333335</v>
      </c>
      <c r="CG21" s="1">
        <v>36650</v>
      </c>
      <c r="CH21" s="19">
        <v>0.1142000000000003</v>
      </c>
      <c r="CI21" s="19">
        <v>-0.17449999999999921</v>
      </c>
      <c r="CJ21" s="19">
        <v>-1.5208333333333268E-2</v>
      </c>
      <c r="CK21" s="19">
        <v>-0.18970833333333248</v>
      </c>
      <c r="CL21" s="21">
        <v>3.1070000000000002</v>
      </c>
      <c r="CM21" s="21">
        <v>3.1369999999999996</v>
      </c>
      <c r="CN21" s="21">
        <v>3.2511999999999999</v>
      </c>
      <c r="CO21" s="21">
        <v>2.9692499999999993</v>
      </c>
      <c r="CP21" s="21">
        <v>2.7947500000000001</v>
      </c>
      <c r="CQ21" s="21">
        <v>2.7795416666666668</v>
      </c>
      <c r="CS21" s="1">
        <v>37014</v>
      </c>
      <c r="CT21" s="19">
        <v>0.35719999999999974</v>
      </c>
      <c r="CU21" s="19">
        <v>-0.28533333333333211</v>
      </c>
      <c r="CV21" s="19">
        <v>-4.3583333333334195E-2</v>
      </c>
      <c r="CW21" s="19">
        <v>-0.3289166666666663</v>
      </c>
      <c r="CX21" s="21">
        <v>4.5270000000000001</v>
      </c>
      <c r="CY21" s="21">
        <v>4.6429999999999998</v>
      </c>
      <c r="CZ21" s="21">
        <v>5.0001999999999995</v>
      </c>
      <c r="DA21" s="21">
        <v>4.6567499999999997</v>
      </c>
      <c r="DB21" s="21">
        <v>4.3714166666666676</v>
      </c>
      <c r="DC21" s="21">
        <v>4.3278333333333334</v>
      </c>
    </row>
    <row r="22" spans="1:107" x14ac:dyDescent="0.2">
      <c r="A22" s="1">
        <v>34109</v>
      </c>
      <c r="B22" s="16">
        <v>0.13739999999999952</v>
      </c>
      <c r="C22" s="19">
        <v>8.216183333336069E-4</v>
      </c>
      <c r="D22" s="19">
        <v>3.3310206666667064E-2</v>
      </c>
      <c r="E22" s="19">
        <v>3.4131825000000671E-2</v>
      </c>
      <c r="F22" s="21">
        <v>2.3220000000000001</v>
      </c>
      <c r="G22" s="21">
        <v>2.2366000000000001</v>
      </c>
      <c r="H22" s="21">
        <v>2.3739999999999997</v>
      </c>
      <c r="I22" s="21">
        <v>2.1922499999999996</v>
      </c>
      <c r="J22" s="21">
        <v>2.1930716183333332</v>
      </c>
      <c r="K22" s="21">
        <v>2.2263818250000003</v>
      </c>
      <c r="M22" s="1">
        <v>34466</v>
      </c>
      <c r="N22" s="19">
        <v>0.21899999999999986</v>
      </c>
      <c r="O22" s="19">
        <v>7.5000000000000178E-2</v>
      </c>
      <c r="P22" s="19">
        <v>8.7499999999999911E-2</v>
      </c>
      <c r="Q22" s="19">
        <v>0.16250000000000001</v>
      </c>
      <c r="R22" s="21">
        <v>1.9470000000000001</v>
      </c>
      <c r="S22" s="21">
        <v>2.0379999999999998</v>
      </c>
      <c r="T22" s="21">
        <v>2.2569999999999997</v>
      </c>
      <c r="U22" s="21">
        <v>2.2007500000000002</v>
      </c>
      <c r="V22" s="21">
        <v>2.2757500000000004</v>
      </c>
      <c r="W22" s="21">
        <v>2.3632500000000003</v>
      </c>
      <c r="Y22" s="1">
        <v>34830</v>
      </c>
      <c r="Z22" s="19">
        <v>0.18379999999999996</v>
      </c>
      <c r="AA22" s="19">
        <v>8.2500000000000462E-2</v>
      </c>
      <c r="AB22" s="19">
        <v>8.7500000000000133E-2</v>
      </c>
      <c r="AC22" s="19">
        <v>0.1700000000000006</v>
      </c>
      <c r="AD22" s="21">
        <v>1.651</v>
      </c>
      <c r="AE22" s="21">
        <v>1.7375999999999998</v>
      </c>
      <c r="AF22" s="21">
        <v>1.9213999999999998</v>
      </c>
      <c r="AG22" s="21">
        <v>1.8758333333333332</v>
      </c>
      <c r="AH22" s="21">
        <v>1.9583333333333337</v>
      </c>
      <c r="AI22" s="21">
        <v>2.0458333333333338</v>
      </c>
      <c r="AK22" s="1">
        <v>35194</v>
      </c>
      <c r="AL22" s="19">
        <v>6.8000000000001393E-3</v>
      </c>
      <c r="AM22" s="19">
        <v>-6.5583333333333105E-2</v>
      </c>
      <c r="AN22" s="19">
        <v>0</v>
      </c>
      <c r="AO22" s="19">
        <v>-6.5583333333333105E-2</v>
      </c>
      <c r="AP22" s="21">
        <v>2.21</v>
      </c>
      <c r="AQ22" s="21">
        <v>2.2343999999999999</v>
      </c>
      <c r="AR22" s="21">
        <v>2.2412000000000001</v>
      </c>
      <c r="AS22" s="21">
        <v>2.0459999999999998</v>
      </c>
      <c r="AT22" s="21">
        <v>1.9804166666666667</v>
      </c>
      <c r="AU22" s="21">
        <v>1.9804166666666667</v>
      </c>
      <c r="AW22" s="1">
        <v>35558</v>
      </c>
      <c r="AX22" s="19">
        <v>0.16020000000000012</v>
      </c>
      <c r="AY22" s="19">
        <v>-3.774999999999995E-2</v>
      </c>
      <c r="AZ22" s="19">
        <v>-2.9166666666666341E-2</v>
      </c>
      <c r="BA22" s="19">
        <v>-6.6916666666666291E-2</v>
      </c>
      <c r="BB22" s="21">
        <v>2.2730000000000001</v>
      </c>
      <c r="BC22" s="21">
        <v>2.2791999999999999</v>
      </c>
      <c r="BD22" s="21">
        <v>2.4394</v>
      </c>
      <c r="BE22" s="21">
        <v>2.2257500000000001</v>
      </c>
      <c r="BF22" s="21">
        <v>2.1880000000000002</v>
      </c>
      <c r="BG22" s="21">
        <v>2.1588333333333338</v>
      </c>
      <c r="BI22" s="1">
        <v>35929</v>
      </c>
      <c r="BJ22" s="19">
        <v>0.27659999999999973</v>
      </c>
      <c r="BK22" s="19">
        <v>-4.3250000000000011E-2</v>
      </c>
      <c r="BL22" s="19">
        <v>-9.3333333333336377E-3</v>
      </c>
      <c r="BM22" s="19">
        <v>-5.2583333333333648E-2</v>
      </c>
      <c r="BN22" s="21">
        <v>2.2000000000000002</v>
      </c>
      <c r="BO22" s="21">
        <v>2.2874000000000003</v>
      </c>
      <c r="BP22" s="21">
        <v>2.5640000000000001</v>
      </c>
      <c r="BQ22" s="21">
        <v>2.4033333333333333</v>
      </c>
      <c r="BR22" s="21">
        <v>2.3600833333333333</v>
      </c>
      <c r="BS22" s="21">
        <v>2.3507499999999997</v>
      </c>
      <c r="BU22" s="1">
        <v>36293</v>
      </c>
      <c r="BV22" s="19">
        <v>0.28560000000000008</v>
      </c>
      <c r="BW22" s="19">
        <v>3.7833333333333385E-2</v>
      </c>
      <c r="BX22" s="19">
        <v>3.6249999999999449E-2</v>
      </c>
      <c r="BY22" s="19">
        <v>7.4083333333332835E-2</v>
      </c>
      <c r="BZ22" s="21">
        <v>2.282</v>
      </c>
      <c r="CA22" s="21">
        <v>2.3250000000000002</v>
      </c>
      <c r="CB22" s="21">
        <v>2.6106000000000003</v>
      </c>
      <c r="CC22" s="21">
        <v>2.4410000000000003</v>
      </c>
      <c r="CD22" s="21">
        <v>2.4788333333333337</v>
      </c>
      <c r="CE22" s="21">
        <v>2.5150833333333331</v>
      </c>
      <c r="CG22" s="1">
        <v>36657</v>
      </c>
      <c r="CH22" s="19">
        <v>8.1199999999999495E-2</v>
      </c>
      <c r="CI22" s="19">
        <v>-0.25858333333333317</v>
      </c>
      <c r="CJ22" s="19">
        <v>-2.925000000000022E-2</v>
      </c>
      <c r="CK22" s="19">
        <v>-0.28783333333333339</v>
      </c>
      <c r="CL22" s="21">
        <v>3.3519999999999999</v>
      </c>
      <c r="CM22" s="21">
        <v>3.3768000000000002</v>
      </c>
      <c r="CN22" s="21">
        <v>3.4579999999999997</v>
      </c>
      <c r="CO22" s="21">
        <v>3.1188333333333333</v>
      </c>
      <c r="CP22" s="21">
        <v>2.8602500000000002</v>
      </c>
      <c r="CQ22" s="21">
        <v>2.831</v>
      </c>
      <c r="CS22" s="1">
        <v>37021</v>
      </c>
      <c r="CT22" s="19">
        <v>0.28759999999999852</v>
      </c>
      <c r="CU22" s="19">
        <v>-0.22891666666666577</v>
      </c>
      <c r="CV22" s="19">
        <v>1.5999999999999126E-2</v>
      </c>
      <c r="CW22" s="19">
        <v>-0.21291666666666664</v>
      </c>
      <c r="CX22" s="21">
        <v>4.3479999999999999</v>
      </c>
      <c r="CY22" s="21">
        <v>4.4516000000000009</v>
      </c>
      <c r="CZ22" s="21">
        <v>4.7391999999999994</v>
      </c>
      <c r="DA22" s="21">
        <v>4.3955000000000002</v>
      </c>
      <c r="DB22" s="21">
        <v>4.1665833333333344</v>
      </c>
      <c r="DC22" s="21">
        <v>4.1825833333333335</v>
      </c>
    </row>
    <row r="23" spans="1:107" x14ac:dyDescent="0.2">
      <c r="A23" s="1">
        <v>34116</v>
      </c>
      <c r="B23" s="16">
        <v>0.25280000000000014</v>
      </c>
      <c r="C23" s="19">
        <v>-3.3041483333331456E-3</v>
      </c>
      <c r="D23" s="19">
        <v>3.1379409999999996E-2</v>
      </c>
      <c r="E23" s="19">
        <v>2.8075261666666851E-2</v>
      </c>
      <c r="F23" s="21">
        <v>2.1040000000000001</v>
      </c>
      <c r="G23" s="21">
        <v>2.1501999999999999</v>
      </c>
      <c r="H23" s="21">
        <v>2.403</v>
      </c>
      <c r="I23" s="21">
        <v>2.2212499999999999</v>
      </c>
      <c r="J23" s="21">
        <v>2.2179458516666668</v>
      </c>
      <c r="K23" s="21">
        <v>2.2493252616666668</v>
      </c>
      <c r="M23" s="1">
        <v>34473</v>
      </c>
      <c r="N23" s="19">
        <v>0.21279999999999966</v>
      </c>
      <c r="O23" s="19">
        <v>7.7500000000000124E-2</v>
      </c>
      <c r="P23" s="19">
        <v>8.7499999999999911E-2</v>
      </c>
      <c r="Q23" s="19">
        <v>0.16500000000000001</v>
      </c>
      <c r="R23" s="21">
        <v>1.9570000000000001</v>
      </c>
      <c r="S23" s="21">
        <v>2.0446</v>
      </c>
      <c r="T23" s="21">
        <v>2.2573999999999996</v>
      </c>
      <c r="U23" s="21">
        <v>2.1989166666666664</v>
      </c>
      <c r="V23" s="21">
        <v>2.2764166666666665</v>
      </c>
      <c r="W23" s="21">
        <v>2.3639166666666664</v>
      </c>
      <c r="Y23" s="1">
        <v>34837</v>
      </c>
      <c r="Z23" s="19">
        <v>0.14839999999999987</v>
      </c>
      <c r="AA23" s="19">
        <v>6.9999999999999618E-2</v>
      </c>
      <c r="AB23" s="19">
        <v>7.5000000000000622E-2</v>
      </c>
      <c r="AC23" s="19">
        <v>0.14499999999999999</v>
      </c>
      <c r="AD23" s="21">
        <v>1.7430000000000001</v>
      </c>
      <c r="AE23" s="21">
        <v>1.8434000000000001</v>
      </c>
      <c r="AF23" s="21">
        <v>1.9918</v>
      </c>
      <c r="AG23" s="21">
        <v>1.9383333333333332</v>
      </c>
      <c r="AH23" s="21">
        <v>2.0083333333333329</v>
      </c>
      <c r="AI23" s="21">
        <v>2.0833333333333335</v>
      </c>
      <c r="AK23" s="1">
        <v>35201</v>
      </c>
      <c r="AL23" s="19">
        <v>-1.440000000000019E-2</v>
      </c>
      <c r="AM23" s="19">
        <v>-5.3583333333333538E-2</v>
      </c>
      <c r="AN23" s="19">
        <v>0</v>
      </c>
      <c r="AO23" s="19">
        <v>-5.3583333333333538E-2</v>
      </c>
      <c r="AP23" s="21">
        <v>2.302</v>
      </c>
      <c r="AQ23" s="21">
        <v>2.3074000000000003</v>
      </c>
      <c r="AR23" s="21">
        <v>2.2930000000000001</v>
      </c>
      <c r="AS23" s="21">
        <v>2.0645000000000002</v>
      </c>
      <c r="AT23" s="21">
        <v>2.0109166666666667</v>
      </c>
      <c r="AU23" s="21">
        <v>2.0109166666666667</v>
      </c>
      <c r="AW23" s="1">
        <v>35565</v>
      </c>
      <c r="AX23" s="19">
        <v>0.15560000000000018</v>
      </c>
      <c r="AY23" s="19">
        <v>-1.4583333333333837E-2</v>
      </c>
      <c r="AZ23" s="19">
        <v>-3.0666666666666398E-2</v>
      </c>
      <c r="BA23" s="19">
        <v>-4.5250000000000234E-2</v>
      </c>
      <c r="BB23" s="21">
        <v>2.1949999999999998</v>
      </c>
      <c r="BC23" s="21">
        <v>2.1920000000000002</v>
      </c>
      <c r="BD23" s="21">
        <v>2.3476000000000004</v>
      </c>
      <c r="BE23" s="21">
        <v>2.1509166666666668</v>
      </c>
      <c r="BF23" s="21">
        <v>2.136333333333333</v>
      </c>
      <c r="BG23" s="21">
        <v>2.1056666666666666</v>
      </c>
      <c r="BI23" s="1">
        <v>35936</v>
      </c>
      <c r="BJ23" s="19">
        <v>0.34459999999999935</v>
      </c>
      <c r="BK23" s="19">
        <v>-3.9000000000000146E-2</v>
      </c>
      <c r="BL23" s="19">
        <v>-6.4166666666669592E-3</v>
      </c>
      <c r="BM23" s="19">
        <v>-4.5416666666667105E-2</v>
      </c>
      <c r="BN23" s="21">
        <v>2.0670000000000002</v>
      </c>
      <c r="BO23" s="21">
        <v>2.1620000000000004</v>
      </c>
      <c r="BP23" s="21">
        <v>2.5065999999999997</v>
      </c>
      <c r="BQ23" s="21">
        <v>2.3711666666666669</v>
      </c>
      <c r="BR23" s="21">
        <v>2.3321666666666667</v>
      </c>
      <c r="BS23" s="21">
        <v>2.3257499999999998</v>
      </c>
      <c r="BU23" s="1">
        <v>36300</v>
      </c>
      <c r="BV23" s="19">
        <v>0.3096000000000001</v>
      </c>
      <c r="BW23" s="19">
        <v>4.6416666666667439E-2</v>
      </c>
      <c r="BX23" s="19">
        <v>3.8999999999999702E-2</v>
      </c>
      <c r="BY23" s="19">
        <v>8.541666666666714E-2</v>
      </c>
      <c r="BZ23" s="21">
        <v>2.218</v>
      </c>
      <c r="CA23" s="21">
        <v>2.2683999999999997</v>
      </c>
      <c r="CB23" s="21">
        <v>2.5779999999999998</v>
      </c>
      <c r="CC23" s="21">
        <v>2.4336666666666664</v>
      </c>
      <c r="CD23" s="21">
        <v>2.4800833333333339</v>
      </c>
      <c r="CE23" s="21">
        <v>2.5190833333333336</v>
      </c>
      <c r="CG23" s="1">
        <v>36664</v>
      </c>
      <c r="CH23" s="19">
        <v>9.0199999999999392E-2</v>
      </c>
      <c r="CI23" s="19">
        <v>-0.32558333333333378</v>
      </c>
      <c r="CJ23" s="19">
        <v>-9.2166666666666064E-2</v>
      </c>
      <c r="CK23" s="19">
        <v>-0.41774999999999984</v>
      </c>
      <c r="CL23" s="21">
        <v>3.71</v>
      </c>
      <c r="CM23" s="21">
        <v>3.7236000000000002</v>
      </c>
      <c r="CN23" s="21">
        <v>3.8137999999999996</v>
      </c>
      <c r="CO23" s="21">
        <v>3.4141666666666666</v>
      </c>
      <c r="CP23" s="21">
        <v>3.0885833333333328</v>
      </c>
      <c r="CQ23" s="21">
        <v>2.9964166666666667</v>
      </c>
      <c r="CS23" s="1">
        <v>37028</v>
      </c>
      <c r="CT23" s="19">
        <v>0.36960000000000104</v>
      </c>
      <c r="CU23" s="19">
        <v>-0.2333333333333325</v>
      </c>
      <c r="CV23" s="19">
        <v>-1.3750000000000817E-2</v>
      </c>
      <c r="CW23" s="19">
        <v>-0.24708333333333332</v>
      </c>
      <c r="CX23" s="21">
        <v>4.2480000000000002</v>
      </c>
      <c r="CY23" s="21">
        <v>4.3773999999999997</v>
      </c>
      <c r="CZ23" s="21">
        <v>4.7470000000000008</v>
      </c>
      <c r="DA23" s="21">
        <v>4.4478333333333326</v>
      </c>
      <c r="DB23" s="21">
        <v>4.2145000000000001</v>
      </c>
      <c r="DC23" s="21">
        <v>4.2007499999999993</v>
      </c>
    </row>
    <row r="24" spans="1:107" x14ac:dyDescent="0.2">
      <c r="A24" s="1">
        <v>34123</v>
      </c>
      <c r="B24" s="16">
        <v>0.23634999999999984</v>
      </c>
      <c r="C24" s="19">
        <v>5.545333333323299E-5</v>
      </c>
      <c r="D24" s="19">
        <v>3.146763583333323E-2</v>
      </c>
      <c r="E24" s="19">
        <v>3.1523089166666463E-2</v>
      </c>
      <c r="F24" s="21">
        <v>2.1139999999999999</v>
      </c>
      <c r="G24" s="21">
        <v>2.18425</v>
      </c>
      <c r="H24" s="21">
        <v>2.4205999999999999</v>
      </c>
      <c r="I24" s="21">
        <v>2.2591666666666668</v>
      </c>
      <c r="J24" s="21">
        <v>2.25922212</v>
      </c>
      <c r="K24" s="21">
        <v>2.2906897558333332</v>
      </c>
      <c r="M24" s="1">
        <v>34480</v>
      </c>
      <c r="N24" s="19">
        <v>0.26660000000000017</v>
      </c>
      <c r="O24" s="19">
        <v>8.5000000000000409E-2</v>
      </c>
      <c r="P24" s="19">
        <v>9.2499999999999805E-2</v>
      </c>
      <c r="Q24" s="19">
        <v>0.17749999999999999</v>
      </c>
      <c r="R24" s="21">
        <v>1.8620000000000001</v>
      </c>
      <c r="S24" s="21">
        <v>1.9410000000000001</v>
      </c>
      <c r="T24" s="21">
        <v>2.2076000000000002</v>
      </c>
      <c r="U24" s="21">
        <v>2.1656666666666666</v>
      </c>
      <c r="V24" s="21">
        <v>2.250666666666667</v>
      </c>
      <c r="W24" s="21">
        <v>2.3431666666666668</v>
      </c>
      <c r="Y24" s="1">
        <v>34844</v>
      </c>
      <c r="Z24" s="19">
        <v>0.15439999999999965</v>
      </c>
      <c r="AA24" s="19">
        <v>6.9999999999999618E-2</v>
      </c>
      <c r="AB24" s="19">
        <v>7.5000000000000178E-2</v>
      </c>
      <c r="AC24" s="19">
        <v>0.14499999999999999</v>
      </c>
      <c r="AD24" s="21">
        <v>1.7749999999999999</v>
      </c>
      <c r="AE24" s="21">
        <v>1.8246000000000002</v>
      </c>
      <c r="AF24" s="21">
        <v>1.9789999999999999</v>
      </c>
      <c r="AG24" s="21">
        <v>1.9299166666666669</v>
      </c>
      <c r="AH24" s="21">
        <v>1.9999166666666666</v>
      </c>
      <c r="AI24" s="21">
        <v>2.0749166666666667</v>
      </c>
      <c r="AK24" s="1">
        <v>35208</v>
      </c>
      <c r="AL24" s="19">
        <v>-2.9399999999999871E-2</v>
      </c>
      <c r="AM24" s="19">
        <v>-5.5833333333334068E-2</v>
      </c>
      <c r="AN24" s="19">
        <v>0</v>
      </c>
      <c r="AO24" s="19">
        <v>-5.5833333333334068E-2</v>
      </c>
      <c r="AP24" s="21">
        <v>2.3370000000000002</v>
      </c>
      <c r="AQ24" s="21">
        <v>2.3536000000000001</v>
      </c>
      <c r="AR24" s="21">
        <v>2.3242000000000003</v>
      </c>
      <c r="AS24" s="21">
        <v>2.0831666666666671</v>
      </c>
      <c r="AT24" s="21">
        <v>2.027333333333333</v>
      </c>
      <c r="AU24" s="21">
        <v>2.027333333333333</v>
      </c>
      <c r="AW24" s="1">
        <v>35572</v>
      </c>
      <c r="AX24" s="19">
        <v>0.1577999999999995</v>
      </c>
      <c r="AY24" s="19">
        <v>-1.6916666666666469E-2</v>
      </c>
      <c r="AZ24" s="19">
        <v>8.3333333333435178E-5</v>
      </c>
      <c r="BA24" s="19">
        <v>-1.6833333333333034E-2</v>
      </c>
      <c r="BB24" s="21">
        <v>2.1960000000000002</v>
      </c>
      <c r="BC24" s="21">
        <v>2.2216</v>
      </c>
      <c r="BD24" s="21">
        <v>2.3793999999999995</v>
      </c>
      <c r="BE24" s="21">
        <v>2.1788333333333334</v>
      </c>
      <c r="BF24" s="21">
        <v>2.1619166666666669</v>
      </c>
      <c r="BG24" s="21">
        <v>2.1620000000000004</v>
      </c>
      <c r="BI24" s="1">
        <v>35943</v>
      </c>
      <c r="BJ24" s="19">
        <v>0.37179999999999991</v>
      </c>
      <c r="BK24" s="19">
        <v>-2.6583333333333403E-2</v>
      </c>
      <c r="BL24" s="19">
        <v>1.083333333332881E-3</v>
      </c>
      <c r="BM24" s="19">
        <v>-2.5500000000000522E-2</v>
      </c>
      <c r="BN24" s="21">
        <v>2.0710000000000002</v>
      </c>
      <c r="BO24" s="21">
        <v>2.1225999999999998</v>
      </c>
      <c r="BP24" s="21">
        <v>2.4943999999999997</v>
      </c>
      <c r="BQ24" s="21">
        <v>2.3678333333333335</v>
      </c>
      <c r="BR24" s="21">
        <v>2.3412500000000001</v>
      </c>
      <c r="BS24" s="21">
        <v>2.3423333333333329</v>
      </c>
      <c r="BU24" s="1">
        <v>36307</v>
      </c>
      <c r="BV24" s="19">
        <v>0.30379999999999985</v>
      </c>
      <c r="BW24" s="19">
        <v>4.4583333333332753E-2</v>
      </c>
      <c r="BX24" s="19">
        <v>3.8166666666667126E-2</v>
      </c>
      <c r="BY24" s="19">
        <v>8.2749999999999879E-2</v>
      </c>
      <c r="BZ24" s="21">
        <v>2.282</v>
      </c>
      <c r="CA24" s="21">
        <v>2.2938000000000001</v>
      </c>
      <c r="CB24" s="21">
        <v>2.5975999999999999</v>
      </c>
      <c r="CC24" s="21">
        <v>2.4528333333333339</v>
      </c>
      <c r="CD24" s="21">
        <v>2.4974166666666666</v>
      </c>
      <c r="CE24" s="21">
        <v>2.5355833333333337</v>
      </c>
      <c r="CG24" s="1">
        <v>36671</v>
      </c>
      <c r="CH24" s="19">
        <v>3.9400000000000546E-2</v>
      </c>
      <c r="CI24" s="19">
        <v>-0.37983333333333347</v>
      </c>
      <c r="CJ24" s="19">
        <v>-0.18399999999999972</v>
      </c>
      <c r="CK24" s="19">
        <v>-0.56383333333333319</v>
      </c>
      <c r="CL24" s="21">
        <v>4.2359999999999998</v>
      </c>
      <c r="CM24" s="21">
        <v>4.2239999999999993</v>
      </c>
      <c r="CN24" s="21">
        <v>4.2633999999999999</v>
      </c>
      <c r="CO24" s="21">
        <v>3.7949166666666669</v>
      </c>
      <c r="CP24" s="21">
        <v>3.4150833333333335</v>
      </c>
      <c r="CQ24" s="21">
        <v>3.2310833333333338</v>
      </c>
      <c r="CS24" s="1">
        <v>37035</v>
      </c>
      <c r="CT24" s="19">
        <v>0.38379999999999992</v>
      </c>
      <c r="CU24" s="19">
        <v>-0.1197499999999998</v>
      </c>
      <c r="CV24" s="19">
        <v>1.4249999999998764E-2</v>
      </c>
      <c r="CW24" s="19">
        <v>-0.10550000000000104</v>
      </c>
      <c r="CX24" s="21">
        <v>4.0540000000000003</v>
      </c>
      <c r="CY24" s="21">
        <v>4.1718000000000002</v>
      </c>
      <c r="CZ24" s="21">
        <v>4.5556000000000001</v>
      </c>
      <c r="DA24" s="21">
        <v>4.2874999999999996</v>
      </c>
      <c r="DB24" s="21">
        <v>4.1677500000000007</v>
      </c>
      <c r="DC24" s="21">
        <v>4.1819999999999995</v>
      </c>
    </row>
    <row r="25" spans="1:107" x14ac:dyDescent="0.2">
      <c r="A25" s="1">
        <v>34130</v>
      </c>
      <c r="B25" s="16">
        <v>0.22259999999999991</v>
      </c>
      <c r="C25" s="19">
        <v>7.5544083333327627E-3</v>
      </c>
      <c r="D25" s="19">
        <v>3.1463489166667191E-2</v>
      </c>
      <c r="E25" s="19">
        <v>3.9017897499999954E-2</v>
      </c>
      <c r="F25" s="21">
        <v>2.141</v>
      </c>
      <c r="G25" s="21">
        <v>2.2210000000000001</v>
      </c>
      <c r="H25" s="21">
        <v>2.4436</v>
      </c>
      <c r="I25" s="21">
        <v>2.2908333333333335</v>
      </c>
      <c r="J25" s="21">
        <v>2.2983877416666663</v>
      </c>
      <c r="K25" s="21">
        <v>2.3298512308333335</v>
      </c>
      <c r="M25" s="1">
        <v>34487</v>
      </c>
      <c r="N25" s="19">
        <v>0.19924999999999971</v>
      </c>
      <c r="O25" s="19">
        <v>7.4999999999999734E-2</v>
      </c>
      <c r="P25" s="19">
        <v>8.5000000000000006E-2</v>
      </c>
      <c r="Q25" s="19">
        <v>0.16</v>
      </c>
      <c r="R25" s="21">
        <v>1.982</v>
      </c>
      <c r="S25" s="21">
        <v>2.0757500000000002</v>
      </c>
      <c r="T25" s="21">
        <v>2.2749999999999999</v>
      </c>
      <c r="U25" s="21">
        <v>2.2136666666666667</v>
      </c>
      <c r="V25" s="21">
        <v>2.2886666666666664</v>
      </c>
      <c r="W25" s="21">
        <v>2.3736666666666664</v>
      </c>
      <c r="Y25" s="1">
        <v>34851</v>
      </c>
      <c r="Z25" s="19">
        <v>0.14595000000000002</v>
      </c>
      <c r="AA25" s="19">
        <v>7.4999999999999997E-2</v>
      </c>
      <c r="AB25" s="19">
        <v>7.9999999999999849E-2</v>
      </c>
      <c r="AC25" s="19">
        <v>0.155</v>
      </c>
      <c r="AD25" s="21">
        <v>1.7350000000000001</v>
      </c>
      <c r="AE25" s="21">
        <v>1.8122500000000001</v>
      </c>
      <c r="AF25" s="21">
        <v>1.9582000000000002</v>
      </c>
      <c r="AG25" s="21">
        <v>1.9055</v>
      </c>
      <c r="AH25" s="21">
        <v>1.9804999999999999</v>
      </c>
      <c r="AI25" s="21">
        <v>2.0604999999999998</v>
      </c>
      <c r="AK25" s="1">
        <v>35215</v>
      </c>
      <c r="AL25" s="19">
        <v>2.0000000000002238E-3</v>
      </c>
      <c r="AM25" s="19">
        <v>-8.9333333333332821E-2</v>
      </c>
      <c r="AN25" s="19">
        <v>-8.9166666666664618E-3</v>
      </c>
      <c r="AO25" s="19">
        <v>-9.8249999999999282E-2</v>
      </c>
      <c r="AP25" s="21">
        <v>2.3959999999999999</v>
      </c>
      <c r="AQ25" s="21">
        <v>2.3973999999999998</v>
      </c>
      <c r="AR25" s="21">
        <v>2.3994</v>
      </c>
      <c r="AS25" s="21">
        <v>2.1187499999999999</v>
      </c>
      <c r="AT25" s="21">
        <v>2.0294166666666666</v>
      </c>
      <c r="AU25" s="21">
        <v>2.0205000000000002</v>
      </c>
      <c r="AW25" s="1">
        <v>35579</v>
      </c>
      <c r="AX25" s="19">
        <v>0.11919999999999975</v>
      </c>
      <c r="AY25" s="19">
        <v>-4.9416666666666664E-2</v>
      </c>
      <c r="AZ25" s="19">
        <v>-5.7499999999999218E-3</v>
      </c>
      <c r="BA25" s="19">
        <v>-5.5166666666666586E-2</v>
      </c>
      <c r="BB25" s="21">
        <v>2.25</v>
      </c>
      <c r="BC25" s="21">
        <v>2.2624</v>
      </c>
      <c r="BD25" s="21">
        <v>2.3815999999999997</v>
      </c>
      <c r="BE25" s="21">
        <v>2.16675</v>
      </c>
      <c r="BF25" s="21">
        <v>2.1173333333333333</v>
      </c>
      <c r="BG25" s="21">
        <v>2.1115833333333334</v>
      </c>
      <c r="BI25" s="1">
        <v>35950</v>
      </c>
      <c r="BJ25" s="19">
        <v>0.39305000000000012</v>
      </c>
      <c r="BK25" s="19">
        <v>-4.6083333333333254E-2</v>
      </c>
      <c r="BL25" s="19">
        <v>-2.4999999999999467E-3</v>
      </c>
      <c r="BM25" s="19">
        <v>-4.8583333333333201E-2</v>
      </c>
      <c r="BN25" s="21">
        <v>2.02</v>
      </c>
      <c r="BO25" s="21">
        <v>2.0947499999999999</v>
      </c>
      <c r="BP25" s="21">
        <v>2.4878</v>
      </c>
      <c r="BQ25" s="21">
        <v>2.3684166666666666</v>
      </c>
      <c r="BR25" s="21">
        <v>2.3223333333333334</v>
      </c>
      <c r="BS25" s="21">
        <v>2.3198333333333334</v>
      </c>
      <c r="BU25" s="1">
        <v>36314</v>
      </c>
      <c r="BV25" s="19">
        <v>0.24504999999999955</v>
      </c>
      <c r="BW25" s="19">
        <v>3.5833333333337158E-3</v>
      </c>
      <c r="BX25" s="19">
        <v>3.0833333333332824E-2</v>
      </c>
      <c r="BY25" s="19">
        <v>3.441666666666654E-2</v>
      </c>
      <c r="BZ25" s="21">
        <v>2.3969999999999998</v>
      </c>
      <c r="CA25" s="21">
        <v>2.4237500000000001</v>
      </c>
      <c r="CB25" s="21">
        <v>2.6687999999999996</v>
      </c>
      <c r="CC25" s="21">
        <v>2.4860833333333332</v>
      </c>
      <c r="CD25" s="21">
        <v>2.4896666666666669</v>
      </c>
      <c r="CE25" s="21">
        <v>2.5204999999999997</v>
      </c>
      <c r="CG25" s="1">
        <v>36678</v>
      </c>
      <c r="CH25" s="19">
        <v>6.449999999999978E-2</v>
      </c>
      <c r="CI25" s="19">
        <v>-0.37816666666666698</v>
      </c>
      <c r="CJ25" s="19">
        <v>-0.24224999999999897</v>
      </c>
      <c r="CK25" s="19">
        <v>-0.62041666666666595</v>
      </c>
      <c r="CL25" s="21">
        <v>4.0640000000000001</v>
      </c>
      <c r="CM25" s="21">
        <v>4.0475000000000003</v>
      </c>
      <c r="CN25" s="21">
        <v>4.1120000000000001</v>
      </c>
      <c r="CO25" s="21">
        <v>3.6693333333333329</v>
      </c>
      <c r="CP25" s="21">
        <v>3.2911666666666659</v>
      </c>
      <c r="CQ25" s="21">
        <v>3.0489166666666669</v>
      </c>
      <c r="CS25" s="1">
        <v>37042</v>
      </c>
      <c r="CT25" s="19">
        <v>0.35820000000000007</v>
      </c>
      <c r="CU25" s="19">
        <v>-0.13466666666666605</v>
      </c>
      <c r="CV25" s="19">
        <v>1.4333333333332199E-2</v>
      </c>
      <c r="CW25" s="19">
        <v>-0.12033333333333385</v>
      </c>
      <c r="CX25" s="21">
        <v>3.9140000000000001</v>
      </c>
      <c r="CY25" s="21">
        <v>3.9424000000000001</v>
      </c>
      <c r="CZ25" s="21">
        <v>4.3006000000000002</v>
      </c>
      <c r="DA25" s="21">
        <v>3.9761666666666664</v>
      </c>
      <c r="DB25" s="21">
        <v>3.8415000000000004</v>
      </c>
      <c r="DC25" s="21">
        <v>3.8558333333333326</v>
      </c>
    </row>
    <row r="26" spans="1:107" x14ac:dyDescent="0.2">
      <c r="A26" s="1">
        <v>34137</v>
      </c>
      <c r="B26" s="16">
        <v>0.17544999999999966</v>
      </c>
      <c r="C26" s="19">
        <v>9.9999999999997868E-3</v>
      </c>
      <c r="D26" s="19">
        <v>5.5002154166666539E-2</v>
      </c>
      <c r="E26" s="19">
        <v>6.5002154166666326E-2</v>
      </c>
      <c r="F26" s="21">
        <v>2.2410000000000001</v>
      </c>
      <c r="G26" s="21">
        <v>2.3017500000000002</v>
      </c>
      <c r="H26" s="21">
        <v>2.4771999999999998</v>
      </c>
      <c r="I26" s="21">
        <v>2.3240833333333333</v>
      </c>
      <c r="J26" s="21">
        <v>2.3340833333333331</v>
      </c>
      <c r="K26" s="21">
        <v>2.3890854874999996</v>
      </c>
      <c r="M26" s="1">
        <v>34494</v>
      </c>
      <c r="N26" s="19">
        <v>0.15654999999999974</v>
      </c>
      <c r="O26" s="19">
        <v>8.0000000000000515E-2</v>
      </c>
      <c r="P26" s="19">
        <v>8.5000000000000006E-2</v>
      </c>
      <c r="Q26" s="19">
        <v>0.16500000000000001</v>
      </c>
      <c r="R26" s="21">
        <v>2.0470000000000002</v>
      </c>
      <c r="S26" s="21">
        <v>2.12425</v>
      </c>
      <c r="T26" s="21">
        <v>2.2807999999999997</v>
      </c>
      <c r="U26" s="21">
        <v>2.2206666666666663</v>
      </c>
      <c r="V26" s="21">
        <v>2.3006666666666669</v>
      </c>
      <c r="W26" s="21">
        <v>2.3856666666666668</v>
      </c>
      <c r="Y26" s="1">
        <v>34858</v>
      </c>
      <c r="Z26" s="19">
        <v>0.15115000000000012</v>
      </c>
      <c r="AA26" s="19">
        <v>7.5000000000000178E-2</v>
      </c>
      <c r="AB26" s="19">
        <v>7.9999999999999627E-2</v>
      </c>
      <c r="AC26" s="19">
        <v>0.155</v>
      </c>
      <c r="AD26" s="21">
        <v>1.6970000000000001</v>
      </c>
      <c r="AE26" s="21">
        <v>1.77125</v>
      </c>
      <c r="AF26" s="21">
        <v>1.9224000000000001</v>
      </c>
      <c r="AG26" s="21">
        <v>1.8836666666666666</v>
      </c>
      <c r="AH26" s="21">
        <v>1.9586666666666668</v>
      </c>
      <c r="AI26" s="21">
        <v>2.0386666666666664</v>
      </c>
      <c r="AK26" s="1">
        <v>35222</v>
      </c>
      <c r="AL26" s="19">
        <v>-1.3649999999999718E-2</v>
      </c>
      <c r="AM26" s="19">
        <v>-9.6333333333333382E-2</v>
      </c>
      <c r="AN26" s="19">
        <v>-2.7249999999999774E-2</v>
      </c>
      <c r="AO26" s="19">
        <v>-0.12358333333333316</v>
      </c>
      <c r="AP26" s="21">
        <v>2.3620000000000001</v>
      </c>
      <c r="AQ26" s="21">
        <v>2.3912499999999999</v>
      </c>
      <c r="AR26" s="21">
        <v>2.3776000000000002</v>
      </c>
      <c r="AS26" s="21">
        <v>2.0975833333333331</v>
      </c>
      <c r="AT26" s="21">
        <v>2.0012500000000002</v>
      </c>
      <c r="AU26" s="21">
        <v>1.974</v>
      </c>
      <c r="AW26" s="1">
        <v>35586</v>
      </c>
      <c r="AX26" s="19">
        <v>0.20579999999999998</v>
      </c>
      <c r="AY26" s="19">
        <v>-6.0000000000000053E-2</v>
      </c>
      <c r="AZ26" s="19">
        <v>-3.4166666666668455E-3</v>
      </c>
      <c r="BA26" s="19">
        <v>-6.3416666666666899E-2</v>
      </c>
      <c r="BB26" s="21">
        <v>2.177</v>
      </c>
      <c r="BC26" s="21">
        <v>2.1779999999999999</v>
      </c>
      <c r="BD26" s="21">
        <v>2.3837999999999999</v>
      </c>
      <c r="BE26" s="21">
        <v>2.1850833333333335</v>
      </c>
      <c r="BF26" s="21">
        <v>2.1250833333333334</v>
      </c>
      <c r="BG26" s="21">
        <v>2.1216666666666666</v>
      </c>
      <c r="BI26" s="1">
        <v>35957</v>
      </c>
      <c r="BJ26" s="19">
        <v>0.44710000000000027</v>
      </c>
      <c r="BK26" s="19">
        <v>-4.4416666666665883E-2</v>
      </c>
      <c r="BL26" s="19">
        <v>-3.9166666666670125E-3</v>
      </c>
      <c r="BM26" s="19">
        <v>-4.8333333333332895E-2</v>
      </c>
      <c r="BN26" s="21">
        <v>1.97</v>
      </c>
      <c r="BO26" s="21">
        <v>2.0344999999999995</v>
      </c>
      <c r="BP26" s="21">
        <v>2.4815999999999998</v>
      </c>
      <c r="BQ26" s="21">
        <v>2.3873333333333329</v>
      </c>
      <c r="BR26" s="21">
        <v>2.342916666666667</v>
      </c>
      <c r="BS26" s="21">
        <v>2.339</v>
      </c>
      <c r="BU26" s="1">
        <v>36321</v>
      </c>
      <c r="BV26" s="19">
        <v>0.26140000000000008</v>
      </c>
      <c r="BW26" s="19">
        <v>6.4166666666674033E-3</v>
      </c>
      <c r="BX26" s="19">
        <v>2.9333333333333211E-2</v>
      </c>
      <c r="BY26" s="19">
        <v>3.5750000000000615E-2</v>
      </c>
      <c r="BZ26" s="21">
        <v>2.355</v>
      </c>
      <c r="CA26" s="21">
        <v>2.3929999999999998</v>
      </c>
      <c r="CB26" s="21">
        <v>2.6543999999999999</v>
      </c>
      <c r="CC26" s="21">
        <v>2.4754166666666664</v>
      </c>
      <c r="CD26" s="21">
        <v>2.4818333333333338</v>
      </c>
      <c r="CE26" s="21">
        <v>2.511166666666667</v>
      </c>
      <c r="CG26" s="1">
        <v>36685</v>
      </c>
      <c r="CH26" s="19">
        <v>-3.4899999999999487E-2</v>
      </c>
      <c r="CI26" s="19">
        <v>-0.38850000000000007</v>
      </c>
      <c r="CJ26" s="19">
        <v>-0.23041666666666671</v>
      </c>
      <c r="CK26" s="19">
        <v>-0.61891666666666678</v>
      </c>
      <c r="CL26" s="21">
        <v>4.133</v>
      </c>
      <c r="CM26" s="21">
        <v>4.0994999999999999</v>
      </c>
      <c r="CN26" s="21">
        <v>4.0646000000000004</v>
      </c>
      <c r="CO26" s="21">
        <v>3.5815000000000001</v>
      </c>
      <c r="CP26" s="21">
        <v>3.1930000000000001</v>
      </c>
      <c r="CQ26" s="21">
        <v>2.9625833333333333</v>
      </c>
      <c r="CS26" s="1">
        <v>37049</v>
      </c>
      <c r="CT26" s="19">
        <v>0.37464999999999904</v>
      </c>
      <c r="CU26" s="19">
        <v>-0.1033333333333335</v>
      </c>
      <c r="CV26" s="19">
        <v>2.4833333333334373E-2</v>
      </c>
      <c r="CW26" s="19">
        <v>-7.8499999999999126E-2</v>
      </c>
      <c r="CX26" s="21">
        <v>3.79</v>
      </c>
      <c r="CY26" s="21">
        <v>3.8887499999999999</v>
      </c>
      <c r="CZ26" s="21">
        <v>4.263399999999999</v>
      </c>
      <c r="DA26" s="21">
        <v>3.9586666666666663</v>
      </c>
      <c r="DB26" s="21">
        <v>3.8553333333333328</v>
      </c>
      <c r="DC26" s="21">
        <v>3.8801666666666672</v>
      </c>
    </row>
    <row r="27" spans="1:107" x14ac:dyDescent="0.2">
      <c r="A27" s="1">
        <v>34144</v>
      </c>
      <c r="B27" s="16">
        <v>0.3144499999999999</v>
      </c>
      <c r="C27" s="19">
        <v>2.0034555833333911E-2</v>
      </c>
      <c r="D27" s="19">
        <v>5.7496328333332514E-2</v>
      </c>
      <c r="E27" s="19">
        <v>7.7530884166666425E-2</v>
      </c>
      <c r="F27" s="21">
        <v>2.1589999999999998</v>
      </c>
      <c r="G27" s="21">
        <v>2.16275</v>
      </c>
      <c r="H27" s="21">
        <v>2.4771999999999998</v>
      </c>
      <c r="I27" s="21">
        <v>2.3511666666666664</v>
      </c>
      <c r="J27" s="21">
        <v>2.3712012225000003</v>
      </c>
      <c r="K27" s="21">
        <v>2.4286975508333328</v>
      </c>
      <c r="M27" s="1">
        <v>34501</v>
      </c>
      <c r="N27" s="19">
        <v>0.1097999999999999</v>
      </c>
      <c r="O27" s="19">
        <v>7.7500000000000124E-2</v>
      </c>
      <c r="P27" s="19">
        <v>8.5000000000000006E-2</v>
      </c>
      <c r="Q27" s="19">
        <v>0.16250000000000001</v>
      </c>
      <c r="R27" s="21">
        <v>2.1339999999999999</v>
      </c>
      <c r="S27" s="21">
        <v>2.173</v>
      </c>
      <c r="T27" s="21">
        <v>2.2827999999999999</v>
      </c>
      <c r="U27" s="21">
        <v>2.2240833333333332</v>
      </c>
      <c r="V27" s="21">
        <v>2.3015833333333333</v>
      </c>
      <c r="W27" s="21">
        <v>2.3865833333333333</v>
      </c>
      <c r="Y27" s="1">
        <v>34865</v>
      </c>
      <c r="Z27" s="19">
        <v>0.15230000000000032</v>
      </c>
      <c r="AA27" s="19">
        <v>7.5000000000000178E-2</v>
      </c>
      <c r="AB27" s="19">
        <v>7.9999999999999849E-2</v>
      </c>
      <c r="AC27" s="19">
        <v>0.155</v>
      </c>
      <c r="AD27" s="21">
        <v>1.673</v>
      </c>
      <c r="AE27" s="21">
        <v>1.7334999999999998</v>
      </c>
      <c r="AF27" s="21">
        <v>1.8858000000000001</v>
      </c>
      <c r="AG27" s="21">
        <v>1.8493333333333333</v>
      </c>
      <c r="AH27" s="21">
        <v>1.9243333333333335</v>
      </c>
      <c r="AI27" s="21">
        <v>2.0043333333333333</v>
      </c>
      <c r="AK27" s="1">
        <v>35229</v>
      </c>
      <c r="AL27" s="19">
        <v>-2.6599999999999735E-2</v>
      </c>
      <c r="AM27" s="19">
        <v>-0.14674999999999994</v>
      </c>
      <c r="AN27" s="19">
        <v>-3.3583333333333076E-2</v>
      </c>
      <c r="AO27" s="19">
        <v>-0.18033333333333301</v>
      </c>
      <c r="AP27" s="21">
        <v>2.4940000000000002</v>
      </c>
      <c r="AQ27" s="21">
        <v>2.532</v>
      </c>
      <c r="AR27" s="21">
        <v>2.5054000000000003</v>
      </c>
      <c r="AS27" s="21">
        <v>2.1739166666666665</v>
      </c>
      <c r="AT27" s="21">
        <v>2.0271666666666666</v>
      </c>
      <c r="AU27" s="21">
        <v>1.9935833333333335</v>
      </c>
      <c r="AW27" s="1">
        <v>35593</v>
      </c>
      <c r="AX27" s="19">
        <v>0.2392000000000003</v>
      </c>
      <c r="AY27" s="19">
        <v>-2.9583333333333073E-2</v>
      </c>
      <c r="AZ27" s="19">
        <v>-1.000000000000334E-3</v>
      </c>
      <c r="BA27" s="19">
        <v>-3.0583333333333407E-2</v>
      </c>
      <c r="BB27" s="21">
        <v>2.08</v>
      </c>
      <c r="BC27" s="21">
        <v>2.1040000000000001</v>
      </c>
      <c r="BD27" s="21">
        <v>2.3432000000000004</v>
      </c>
      <c r="BE27" s="21">
        <v>2.16675</v>
      </c>
      <c r="BF27" s="21">
        <v>2.1371666666666669</v>
      </c>
      <c r="BG27" s="21">
        <v>2.1361666666666665</v>
      </c>
      <c r="BI27" s="1">
        <v>35964</v>
      </c>
      <c r="BJ27" s="19">
        <v>0.38065000000000015</v>
      </c>
      <c r="BK27" s="19">
        <v>-7.3250000000000259E-2</v>
      </c>
      <c r="BL27" s="19">
        <v>-4.750000000000032E-3</v>
      </c>
      <c r="BM27" s="19">
        <v>-7.8000000000000291E-2</v>
      </c>
      <c r="BN27" s="21">
        <v>2.1440000000000001</v>
      </c>
      <c r="BO27" s="21">
        <v>2.1817500000000001</v>
      </c>
      <c r="BP27" s="21">
        <v>2.5624000000000002</v>
      </c>
      <c r="BQ27" s="21">
        <v>2.4300000000000002</v>
      </c>
      <c r="BR27" s="21">
        <v>2.3567499999999999</v>
      </c>
      <c r="BS27" s="21">
        <v>2.3519999999999999</v>
      </c>
      <c r="BU27" s="1">
        <v>36328</v>
      </c>
      <c r="BV27" s="19">
        <v>0.28029999999999999</v>
      </c>
      <c r="BW27" s="19">
        <v>1.483333333333281E-2</v>
      </c>
      <c r="BX27" s="19">
        <v>3.0333333333333545E-2</v>
      </c>
      <c r="BY27" s="19">
        <v>4.5166666666666355E-2</v>
      </c>
      <c r="BZ27" s="21">
        <v>2.2850000000000001</v>
      </c>
      <c r="CA27" s="21">
        <v>2.3245</v>
      </c>
      <c r="CB27" s="21">
        <v>2.6048</v>
      </c>
      <c r="CC27" s="21">
        <v>2.4394166666666668</v>
      </c>
      <c r="CD27" s="21">
        <v>2.4542499999999996</v>
      </c>
      <c r="CE27" s="21">
        <v>2.4845833333333331</v>
      </c>
      <c r="CG27" s="1">
        <v>36692</v>
      </c>
      <c r="CH27" s="19">
        <v>-0.1012499999999994</v>
      </c>
      <c r="CI27" s="19">
        <v>-0.45708333333333284</v>
      </c>
      <c r="CJ27" s="19">
        <v>-0.22449999999999992</v>
      </c>
      <c r="CK27" s="19">
        <v>-0.68158333333333276</v>
      </c>
      <c r="CL27" s="21">
        <v>4.4630000000000001</v>
      </c>
      <c r="CM27" s="21">
        <v>4.4052499999999997</v>
      </c>
      <c r="CN27" s="21">
        <v>4.3040000000000003</v>
      </c>
      <c r="CO27" s="21">
        <v>3.7526666666666664</v>
      </c>
      <c r="CP27" s="21">
        <v>3.2955833333333335</v>
      </c>
      <c r="CQ27" s="21">
        <v>3.0710833333333336</v>
      </c>
      <c r="CS27" s="1">
        <v>37056</v>
      </c>
      <c r="CT27" s="19">
        <v>0.38089999999999957</v>
      </c>
      <c r="CU27" s="19">
        <v>-0.17149999999999999</v>
      </c>
      <c r="CV27" s="19">
        <v>-1.2666666666665716E-2</v>
      </c>
      <c r="CW27" s="19">
        <v>-0.1841666666666657</v>
      </c>
      <c r="CX27" s="21">
        <v>4.0380000000000003</v>
      </c>
      <c r="CY27" s="21">
        <v>4.1375000000000002</v>
      </c>
      <c r="CZ27" s="21">
        <v>4.5183999999999997</v>
      </c>
      <c r="DA27" s="21">
        <v>4.1275000000000004</v>
      </c>
      <c r="DB27" s="21">
        <v>3.9559999999999995</v>
      </c>
      <c r="DC27" s="21">
        <v>3.9433333333333338</v>
      </c>
    </row>
    <row r="28" spans="1:107" x14ac:dyDescent="0.2">
      <c r="A28" s="1">
        <v>34151</v>
      </c>
      <c r="B28" s="16">
        <v>0.21853333333333325</v>
      </c>
      <c r="C28" s="19">
        <v>4.3816187500000048E-2</v>
      </c>
      <c r="D28" s="19">
        <v>6.9389069166666317E-2</v>
      </c>
      <c r="E28" s="19">
        <v>0.11320525666666637</v>
      </c>
      <c r="F28" s="21">
        <v>2.121</v>
      </c>
      <c r="G28" s="21">
        <v>2.2046666666666668</v>
      </c>
      <c r="H28" s="21">
        <v>2.4232</v>
      </c>
      <c r="I28" s="21">
        <v>2.3385833333333337</v>
      </c>
      <c r="J28" s="21">
        <v>2.3823995208333337</v>
      </c>
      <c r="K28" s="21">
        <v>2.45178859</v>
      </c>
      <c r="M28" s="1">
        <v>34508</v>
      </c>
      <c r="N28" s="19">
        <v>0.17919999999999936</v>
      </c>
      <c r="O28" s="19">
        <v>7.4999999999999734E-2</v>
      </c>
      <c r="P28" s="19">
        <v>8.2500000000000462E-2</v>
      </c>
      <c r="Q28" s="19">
        <v>0.1575</v>
      </c>
      <c r="R28" s="21">
        <v>1.966</v>
      </c>
      <c r="S28" s="21">
        <v>2.0699999999999998</v>
      </c>
      <c r="T28" s="21">
        <v>2.2491999999999996</v>
      </c>
      <c r="U28" s="21">
        <v>2.19625</v>
      </c>
      <c r="V28" s="21">
        <v>2.2712500000000002</v>
      </c>
      <c r="W28" s="21">
        <v>2.3537499999999998</v>
      </c>
      <c r="Y28" s="1">
        <v>34872</v>
      </c>
      <c r="Z28" s="19">
        <v>0.1963499999999998</v>
      </c>
      <c r="AA28" s="19">
        <v>9.0000000000000302E-2</v>
      </c>
      <c r="AB28" s="19">
        <v>8.499999999999952E-2</v>
      </c>
      <c r="AC28" s="19">
        <v>0.17499999999999999</v>
      </c>
      <c r="AD28" s="21">
        <v>1.5649999999999999</v>
      </c>
      <c r="AE28" s="21">
        <v>1.6102500000000002</v>
      </c>
      <c r="AF28" s="21">
        <v>1.8066</v>
      </c>
      <c r="AG28" s="21">
        <v>1.7932499999999998</v>
      </c>
      <c r="AH28" s="21">
        <v>1.8832500000000001</v>
      </c>
      <c r="AI28" s="21">
        <v>1.9682499999999996</v>
      </c>
      <c r="AK28" s="1">
        <v>35236</v>
      </c>
      <c r="AL28" s="19">
        <v>-3.9899999999999824E-2</v>
      </c>
      <c r="AM28" s="19">
        <v>-0.20333333333333359</v>
      </c>
      <c r="AN28" s="19">
        <v>-3.8166666666666682E-2</v>
      </c>
      <c r="AO28" s="19">
        <v>-0.24150000000000027</v>
      </c>
      <c r="AP28" s="21">
        <v>2.617</v>
      </c>
      <c r="AQ28" s="21">
        <v>2.6675</v>
      </c>
      <c r="AR28" s="21">
        <v>2.6275999999999997</v>
      </c>
      <c r="AS28" s="21">
        <v>2.2167500000000002</v>
      </c>
      <c r="AT28" s="21">
        <v>2.0134166666666666</v>
      </c>
      <c r="AU28" s="21">
        <v>1.97525</v>
      </c>
      <c r="AW28" s="1">
        <v>35600</v>
      </c>
      <c r="AX28" s="19">
        <v>0.19025000000000025</v>
      </c>
      <c r="AY28" s="19">
        <v>-3.6166666666667346E-2</v>
      </c>
      <c r="AZ28" s="19">
        <v>9.9166666666667957E-3</v>
      </c>
      <c r="BA28" s="19">
        <v>-2.6250000000000551E-2</v>
      </c>
      <c r="BB28" s="21">
        <v>2.2210000000000001</v>
      </c>
      <c r="BC28" s="21">
        <v>2.22675</v>
      </c>
      <c r="BD28" s="21">
        <v>2.4170000000000003</v>
      </c>
      <c r="BE28" s="21">
        <v>2.201916666666667</v>
      </c>
      <c r="BF28" s="21">
        <v>2.1657499999999996</v>
      </c>
      <c r="BG28" s="21">
        <v>2.1756666666666664</v>
      </c>
      <c r="BI28" s="1">
        <v>35971</v>
      </c>
      <c r="BJ28" s="19">
        <v>0.26975000000000016</v>
      </c>
      <c r="BK28" s="19">
        <v>-8.4833333333333094E-2</v>
      </c>
      <c r="BL28" s="19">
        <v>-7.2499999999999787E-3</v>
      </c>
      <c r="BM28" s="19">
        <v>-9.2083333333333073E-2</v>
      </c>
      <c r="BN28" s="21">
        <v>2.3639999999999999</v>
      </c>
      <c r="BO28" s="21">
        <v>2.39825</v>
      </c>
      <c r="BP28" s="21">
        <v>2.6680000000000001</v>
      </c>
      <c r="BQ28" s="21">
        <v>2.4677500000000001</v>
      </c>
      <c r="BR28" s="21">
        <v>2.382916666666667</v>
      </c>
      <c r="BS28" s="21">
        <v>2.375666666666667</v>
      </c>
      <c r="BU28" s="1">
        <v>36335</v>
      </c>
      <c r="BV28" s="19">
        <v>0.26045000000000051</v>
      </c>
      <c r="BW28" s="19">
        <v>1.683333333333259E-2</v>
      </c>
      <c r="BX28" s="19">
        <v>3.5000000000000142E-2</v>
      </c>
      <c r="BY28" s="19">
        <v>5.1833333333332732E-2</v>
      </c>
      <c r="BZ28" s="21">
        <v>2.2949999999999999</v>
      </c>
      <c r="CA28" s="21">
        <v>2.3397499999999996</v>
      </c>
      <c r="CB28" s="21">
        <v>2.6002000000000001</v>
      </c>
      <c r="CC28" s="21">
        <v>2.4336666666666669</v>
      </c>
      <c r="CD28" s="21">
        <v>2.4504999999999995</v>
      </c>
      <c r="CE28" s="21">
        <v>2.4854999999999996</v>
      </c>
      <c r="CG28" s="1">
        <v>36699</v>
      </c>
      <c r="CH28" s="19">
        <v>-7.0899999999999963E-2</v>
      </c>
      <c r="CI28" s="19">
        <v>-0.57724999999999937</v>
      </c>
      <c r="CJ28" s="19">
        <v>-0.2404166666666665</v>
      </c>
      <c r="CK28" s="19">
        <v>-0.81766666666666588</v>
      </c>
      <c r="CL28" s="21">
        <v>4.5510000000000002</v>
      </c>
      <c r="CM28" s="21">
        <v>4.5075000000000003</v>
      </c>
      <c r="CN28" s="21">
        <v>4.4366000000000003</v>
      </c>
      <c r="CO28" s="21">
        <v>3.8027499999999996</v>
      </c>
      <c r="CP28" s="21">
        <v>3.2255000000000003</v>
      </c>
      <c r="CQ28" s="21">
        <v>2.9850833333333338</v>
      </c>
      <c r="CS28" s="1">
        <v>37063</v>
      </c>
      <c r="CT28" s="19">
        <v>0.39084999999999992</v>
      </c>
      <c r="CU28" s="19">
        <v>-0.16725000000000056</v>
      </c>
      <c r="CV28" s="19">
        <v>-1.6166666666666885E-2</v>
      </c>
      <c r="CW28" s="19">
        <v>-0.18341666666666745</v>
      </c>
      <c r="CX28" s="21">
        <v>3.7469999999999999</v>
      </c>
      <c r="CY28" s="21">
        <v>3.8287499999999999</v>
      </c>
      <c r="CZ28" s="21">
        <v>4.2195999999999998</v>
      </c>
      <c r="DA28" s="21">
        <v>3.8274166666666676</v>
      </c>
      <c r="DB28" s="21">
        <v>3.660166666666667</v>
      </c>
      <c r="DC28" s="21">
        <v>3.6440000000000001</v>
      </c>
    </row>
    <row r="29" spans="1:107" x14ac:dyDescent="0.2">
      <c r="A29" s="1">
        <v>34158</v>
      </c>
      <c r="B29" s="16">
        <v>0.19553333333333311</v>
      </c>
      <c r="C29" s="19">
        <v>5.7992065833332607E-2</v>
      </c>
      <c r="D29" s="19">
        <v>7.8072627500000991E-2</v>
      </c>
      <c r="E29" s="19">
        <v>0.1360646933333336</v>
      </c>
      <c r="F29" s="21">
        <v>2.1259999999999999</v>
      </c>
      <c r="G29" s="21">
        <v>2.1916666666666669</v>
      </c>
      <c r="H29" s="21">
        <v>2.3872</v>
      </c>
      <c r="I29" s="21">
        <v>2.2984166666666668</v>
      </c>
      <c r="J29" s="21">
        <v>2.3564087324999994</v>
      </c>
      <c r="K29" s="21">
        <v>2.4344813600000004</v>
      </c>
      <c r="M29" s="1">
        <v>34515</v>
      </c>
      <c r="N29" s="19">
        <v>0.13955000000000028</v>
      </c>
      <c r="O29" s="19">
        <v>6.1749999999999972E-2</v>
      </c>
      <c r="P29" s="19">
        <v>7.5000000000000178E-2</v>
      </c>
      <c r="Q29" s="19">
        <v>0.13675000000000015</v>
      </c>
      <c r="R29" s="21">
        <v>2.1840000000000002</v>
      </c>
      <c r="S29" s="21">
        <v>2.1292499999999999</v>
      </c>
      <c r="T29" s="21">
        <v>2.2688000000000001</v>
      </c>
      <c r="U29" s="21">
        <v>2.1914166666666666</v>
      </c>
      <c r="V29" s="21">
        <v>2.2531666666666665</v>
      </c>
      <c r="W29" s="21">
        <v>2.3281666666666667</v>
      </c>
      <c r="Y29" s="1">
        <v>34879</v>
      </c>
      <c r="Z29" s="19">
        <v>0.23849999999999993</v>
      </c>
      <c r="AA29" s="19">
        <v>9.2000000000000082E-2</v>
      </c>
      <c r="AB29" s="19">
        <v>8.5000000000000006E-2</v>
      </c>
      <c r="AC29" s="19">
        <v>0.17700000000000005</v>
      </c>
      <c r="AD29" s="21">
        <v>1.52</v>
      </c>
      <c r="AE29" s="21">
        <v>1.5565</v>
      </c>
      <c r="AF29" s="21">
        <v>1.7949999999999999</v>
      </c>
      <c r="AG29" s="21">
        <v>1.7973333333333332</v>
      </c>
      <c r="AH29" s="21">
        <v>1.8893333333333333</v>
      </c>
      <c r="AI29" s="21">
        <v>1.9743333333333333</v>
      </c>
      <c r="AK29" s="1">
        <v>35243</v>
      </c>
      <c r="AL29" s="19">
        <v>-3.9899999999999824E-2</v>
      </c>
      <c r="AM29" s="19">
        <v>-0.24025000000000052</v>
      </c>
      <c r="AN29" s="19">
        <v>-5.749999999999944E-2</v>
      </c>
      <c r="AO29" s="19">
        <v>-0.29774999999999996</v>
      </c>
      <c r="AP29" s="21">
        <v>2.7869999999999999</v>
      </c>
      <c r="AQ29" s="21">
        <v>2.7315</v>
      </c>
      <c r="AR29" s="21">
        <v>2.6916000000000002</v>
      </c>
      <c r="AS29" s="21">
        <v>2.2946666666666666</v>
      </c>
      <c r="AT29" s="21">
        <v>2.0544166666666661</v>
      </c>
      <c r="AU29" s="21">
        <v>1.9969166666666667</v>
      </c>
      <c r="AW29" s="1">
        <v>35607</v>
      </c>
      <c r="AX29" s="19">
        <v>0.21344999999999992</v>
      </c>
      <c r="AY29" s="19">
        <v>-4.3250000000000011E-2</v>
      </c>
      <c r="AZ29" s="19">
        <v>1.5583333333333282E-2</v>
      </c>
      <c r="BA29" s="19">
        <v>-2.7666666666666728E-2</v>
      </c>
      <c r="BB29" s="21">
        <v>2.145</v>
      </c>
      <c r="BC29" s="21">
        <v>2.1307499999999999</v>
      </c>
      <c r="BD29" s="21">
        <v>2.3441999999999998</v>
      </c>
      <c r="BE29" s="21">
        <v>2.1603333333333334</v>
      </c>
      <c r="BF29" s="21">
        <v>2.1170833333333334</v>
      </c>
      <c r="BG29" s="21">
        <v>2.1326666666666667</v>
      </c>
      <c r="BI29" s="1">
        <v>35978</v>
      </c>
      <c r="BJ29" s="19">
        <v>0.20493333333333341</v>
      </c>
      <c r="BK29" s="19">
        <v>-6.866666666666621E-2</v>
      </c>
      <c r="BL29" s="19">
        <v>-5.0833333333333286E-3</v>
      </c>
      <c r="BM29" s="19">
        <v>-7.3749999999999538E-2</v>
      </c>
      <c r="BN29" s="21">
        <v>2.4390000000000001</v>
      </c>
      <c r="BO29" s="21">
        <v>2.4626666666666668</v>
      </c>
      <c r="BP29" s="21">
        <v>2.6676000000000002</v>
      </c>
      <c r="BQ29" s="21">
        <v>2.4509166666666666</v>
      </c>
      <c r="BR29" s="21">
        <v>2.3822500000000004</v>
      </c>
      <c r="BS29" s="21">
        <v>2.3771666666666671</v>
      </c>
      <c r="BU29" s="1">
        <v>36342</v>
      </c>
      <c r="BV29" s="19">
        <v>0.2535999999999996</v>
      </c>
      <c r="BW29" s="19">
        <v>2.0666666666666611E-2</v>
      </c>
      <c r="BX29" s="19">
        <v>3.4949999999999815E-2</v>
      </c>
      <c r="BY29" s="19">
        <v>5.5616666666666426E-2</v>
      </c>
      <c r="BZ29" s="21">
        <v>2.3090000000000002</v>
      </c>
      <c r="CA29" s="21">
        <v>2.3330000000000002</v>
      </c>
      <c r="CB29" s="21">
        <v>2.5865999999999998</v>
      </c>
      <c r="CC29" s="21">
        <v>2.4162499999999998</v>
      </c>
      <c r="CD29" s="21">
        <v>2.4369166666666668</v>
      </c>
      <c r="CE29" s="21">
        <v>2.4718666666666667</v>
      </c>
      <c r="CG29" s="1">
        <v>36706</v>
      </c>
      <c r="CH29" s="19">
        <v>-8.4099999999999397E-2</v>
      </c>
      <c r="CI29" s="19">
        <v>-0.5825833333333339</v>
      </c>
      <c r="CJ29" s="19">
        <v>-0.25741666666666596</v>
      </c>
      <c r="CK29" s="19">
        <v>-0.84</v>
      </c>
      <c r="CL29" s="21">
        <v>4.423</v>
      </c>
      <c r="CM29" s="21">
        <v>4.3875000000000002</v>
      </c>
      <c r="CN29" s="21">
        <v>4.3033999999999999</v>
      </c>
      <c r="CO29" s="21">
        <v>3.6440833333333331</v>
      </c>
      <c r="CP29" s="21">
        <v>3.0614999999999992</v>
      </c>
      <c r="CQ29" s="21">
        <v>2.8040833333333333</v>
      </c>
      <c r="CS29" s="1">
        <v>37070</v>
      </c>
      <c r="CT29" s="19">
        <v>0.57644999999999991</v>
      </c>
      <c r="CU29" s="19">
        <v>-7.3666666666666103E-2</v>
      </c>
      <c r="CV29" s="19">
        <v>-1.6166666666665996E-2</v>
      </c>
      <c r="CW29" s="19">
        <v>-8.9833333333332099E-2</v>
      </c>
      <c r="CX29" s="21">
        <v>3.28</v>
      </c>
      <c r="CY29" s="21">
        <v>3.3097499999999997</v>
      </c>
      <c r="CZ29" s="21">
        <v>3.8861999999999997</v>
      </c>
      <c r="DA29" s="21">
        <v>3.6885833333333324</v>
      </c>
      <c r="DB29" s="21">
        <v>3.6149166666666663</v>
      </c>
      <c r="DC29" s="21">
        <v>3.5987499999999999</v>
      </c>
    </row>
    <row r="30" spans="1:107" x14ac:dyDescent="0.2">
      <c r="A30" s="1">
        <v>34165</v>
      </c>
      <c r="B30" s="16">
        <v>0.26366666666666649</v>
      </c>
      <c r="C30" s="19">
        <v>8.3333333333333037E-2</v>
      </c>
      <c r="D30" s="19">
        <v>9.0000000000000302E-2</v>
      </c>
      <c r="E30" s="19">
        <v>0.17333333333333334</v>
      </c>
      <c r="F30" s="21">
        <v>2.0310000000000001</v>
      </c>
      <c r="G30" s="21">
        <v>2.0863333333333336</v>
      </c>
      <c r="H30" s="21">
        <v>2.35</v>
      </c>
      <c r="I30" s="21">
        <v>2.2817500000000002</v>
      </c>
      <c r="J30" s="21">
        <v>2.3650833333333332</v>
      </c>
      <c r="K30" s="21">
        <v>2.4550833333333335</v>
      </c>
      <c r="M30" s="1">
        <v>34522</v>
      </c>
      <c r="N30" s="19">
        <v>0.1272000000000002</v>
      </c>
      <c r="O30" s="19">
        <v>6.5749999999999531E-2</v>
      </c>
      <c r="P30" s="19">
        <v>7.5000000000000178E-2</v>
      </c>
      <c r="Q30" s="19">
        <v>0.14074999999999971</v>
      </c>
      <c r="R30" s="21">
        <v>2.0720000000000001</v>
      </c>
      <c r="S30" s="21">
        <v>2.1040000000000001</v>
      </c>
      <c r="T30" s="21">
        <v>2.2312000000000003</v>
      </c>
      <c r="U30" s="21">
        <v>2.1728333333333336</v>
      </c>
      <c r="V30" s="21">
        <v>2.2385833333333331</v>
      </c>
      <c r="W30" s="21">
        <v>2.3135833333333333</v>
      </c>
      <c r="Y30" s="1">
        <v>34886</v>
      </c>
      <c r="Z30" s="19">
        <v>0.27160000000000006</v>
      </c>
      <c r="AA30" s="19">
        <v>9.333333333333349E-2</v>
      </c>
      <c r="AB30" s="19">
        <v>8.9999999999999858E-2</v>
      </c>
      <c r="AC30" s="19">
        <v>0.18333333333333335</v>
      </c>
      <c r="AD30" s="21">
        <v>1.4710000000000001</v>
      </c>
      <c r="AE30" s="21">
        <v>1.534</v>
      </c>
      <c r="AF30" s="21">
        <v>1.8056000000000001</v>
      </c>
      <c r="AG30" s="21">
        <v>1.8203333333333334</v>
      </c>
      <c r="AH30" s="21">
        <v>1.9136666666666668</v>
      </c>
      <c r="AI30" s="21">
        <v>2.0036666666666667</v>
      </c>
      <c r="AK30" s="1">
        <v>35257</v>
      </c>
      <c r="AL30" s="19">
        <v>-0.12193333333333367</v>
      </c>
      <c r="AM30" s="19">
        <v>-0.19775000000000098</v>
      </c>
      <c r="AN30" s="19">
        <v>-5.3749999999999742E-2</v>
      </c>
      <c r="AO30" s="19">
        <v>-0.25150000000000072</v>
      </c>
      <c r="AP30" s="21">
        <v>2.6960000000000002</v>
      </c>
      <c r="AQ30" s="21">
        <v>2.6963333333333335</v>
      </c>
      <c r="AR30" s="21">
        <v>2.5743999999999998</v>
      </c>
      <c r="AS30" s="21">
        <v>2.2052500000000008</v>
      </c>
      <c r="AT30" s="21">
        <v>2.0074999999999998</v>
      </c>
      <c r="AU30" s="21">
        <v>1.9537500000000001</v>
      </c>
      <c r="AW30" s="1">
        <v>35614</v>
      </c>
      <c r="AX30" s="19">
        <v>0.22366666666666646</v>
      </c>
      <c r="AY30" s="19">
        <v>-2.2083333333333677E-2</v>
      </c>
      <c r="AZ30" s="19">
        <v>9.6666666666669343E-3</v>
      </c>
      <c r="BA30" s="19">
        <v>-1.2416666666666742E-2</v>
      </c>
      <c r="BB30" s="21">
        <v>2.1030000000000002</v>
      </c>
      <c r="BC30" s="21">
        <v>2.1113333333333335</v>
      </c>
      <c r="BD30" s="21">
        <v>2.335</v>
      </c>
      <c r="BE30" s="21">
        <v>2.1662499999999998</v>
      </c>
      <c r="BF30" s="21">
        <v>2.1441666666666666</v>
      </c>
      <c r="BG30" s="21">
        <v>2.1538333333333335</v>
      </c>
      <c r="BI30" s="1">
        <v>35985</v>
      </c>
      <c r="BJ30" s="19">
        <v>0.25060000000000038</v>
      </c>
      <c r="BK30" s="19">
        <v>-5.6249999999999911E-2</v>
      </c>
      <c r="BL30" s="19">
        <v>-3.5833333333332718E-3</v>
      </c>
      <c r="BM30" s="19">
        <v>-5.9833333333333183E-2</v>
      </c>
      <c r="BN30" s="21">
        <v>2.3490000000000002</v>
      </c>
      <c r="BO30" s="21">
        <v>2.379</v>
      </c>
      <c r="BP30" s="21">
        <v>2.6296000000000004</v>
      </c>
      <c r="BQ30" s="21">
        <v>2.4306666666666668</v>
      </c>
      <c r="BR30" s="21">
        <v>2.3744166666666668</v>
      </c>
      <c r="BS30" s="21">
        <v>2.3708333333333336</v>
      </c>
      <c r="BU30" s="1">
        <v>36349</v>
      </c>
      <c r="BV30" s="19">
        <v>0.3255333333333339</v>
      </c>
      <c r="BW30" s="19">
        <v>3.3666666666666512E-2</v>
      </c>
      <c r="BX30" s="19">
        <v>3.3416666666667094E-2</v>
      </c>
      <c r="BY30" s="19">
        <v>6.7083333333333606E-2</v>
      </c>
      <c r="BZ30" s="21">
        <v>2.1619999999999999</v>
      </c>
      <c r="CA30" s="21">
        <v>2.1926666666666663</v>
      </c>
      <c r="CB30" s="21">
        <v>2.5182000000000002</v>
      </c>
      <c r="CC30" s="21">
        <v>2.3935</v>
      </c>
      <c r="CD30" s="21">
        <v>2.4271666666666665</v>
      </c>
      <c r="CE30" s="21">
        <v>2.4605833333333336</v>
      </c>
      <c r="CG30" s="1">
        <v>36713</v>
      </c>
      <c r="CH30" s="19">
        <v>-2.4000000000000021E-2</v>
      </c>
      <c r="CI30" s="19">
        <v>-0.51441666666666652</v>
      </c>
      <c r="CJ30" s="19">
        <v>-0.2407499999999998</v>
      </c>
      <c r="CK30" s="19">
        <v>-0.75516666666666632</v>
      </c>
      <c r="CL30" s="21">
        <v>4.0659999999999998</v>
      </c>
      <c r="CM30" s="21">
        <v>4.0470000000000006</v>
      </c>
      <c r="CN30" s="21">
        <v>4.0230000000000006</v>
      </c>
      <c r="CO30" s="21">
        <v>3.468083333333333</v>
      </c>
      <c r="CP30" s="21">
        <v>2.9536666666666664</v>
      </c>
      <c r="CQ30" s="21">
        <v>2.7129166666666666</v>
      </c>
      <c r="CS30" s="1">
        <v>37077</v>
      </c>
      <c r="CT30" s="19">
        <v>0.64793333333333392</v>
      </c>
      <c r="CU30" s="19">
        <v>2.3333333333333872E-2</v>
      </c>
      <c r="CV30" s="19">
        <v>-2.5000000000003908E-3</v>
      </c>
      <c r="CW30" s="19">
        <v>2.0833333333333481E-2</v>
      </c>
      <c r="CX30" s="21">
        <v>3.1360000000000001</v>
      </c>
      <c r="CY30" s="21">
        <v>3.2256666666666667</v>
      </c>
      <c r="CZ30" s="21">
        <v>3.8736000000000006</v>
      </c>
      <c r="DA30" s="21">
        <v>3.778083333333333</v>
      </c>
      <c r="DB30" s="21">
        <v>3.8014166666666669</v>
      </c>
      <c r="DC30" s="21">
        <v>3.7989166666666665</v>
      </c>
    </row>
    <row r="31" spans="1:107" x14ac:dyDescent="0.2">
      <c r="A31" s="1">
        <v>34172</v>
      </c>
      <c r="B31" s="16">
        <v>0.27073333333333327</v>
      </c>
      <c r="C31" s="19">
        <v>0.10966666666666613</v>
      </c>
      <c r="D31" s="19">
        <v>0.105</v>
      </c>
      <c r="E31" s="19">
        <v>0.21466666666666612</v>
      </c>
      <c r="F31" s="21">
        <v>2.0960000000000001</v>
      </c>
      <c r="G31" s="21">
        <v>2.1066666666666669</v>
      </c>
      <c r="H31" s="21">
        <v>2.3774000000000002</v>
      </c>
      <c r="I31" s="21">
        <v>2.3270833333333338</v>
      </c>
      <c r="J31" s="21">
        <v>2.43675</v>
      </c>
      <c r="K31" s="21">
        <v>2.54175</v>
      </c>
      <c r="M31" s="1">
        <v>34529</v>
      </c>
      <c r="N31" s="19">
        <v>0.1780666666666666</v>
      </c>
      <c r="O31" s="19">
        <v>7.8541666666666732E-2</v>
      </c>
      <c r="P31" s="19">
        <v>8.7499999999999467E-2</v>
      </c>
      <c r="Q31" s="19">
        <v>0.1660416666666662</v>
      </c>
      <c r="R31" s="21">
        <v>1.9770000000000001</v>
      </c>
      <c r="S31" s="21">
        <v>2.0263333333333331</v>
      </c>
      <c r="T31" s="21">
        <v>2.2043999999999997</v>
      </c>
      <c r="U31" s="21">
        <v>2.1643333333333334</v>
      </c>
      <c r="V31" s="21">
        <v>2.2428750000000002</v>
      </c>
      <c r="W31" s="21">
        <v>2.3303749999999996</v>
      </c>
      <c r="Y31" s="1">
        <v>34893</v>
      </c>
      <c r="Z31" s="19">
        <v>0.26873333333333349</v>
      </c>
      <c r="AA31" s="19">
        <v>8.8833333333333542E-2</v>
      </c>
      <c r="AB31" s="19">
        <v>8.5000000000000006E-2</v>
      </c>
      <c r="AC31" s="19">
        <v>0.17383333333333351</v>
      </c>
      <c r="AD31" s="21">
        <v>1.4870000000000001</v>
      </c>
      <c r="AE31" s="21">
        <v>1.5226666666666666</v>
      </c>
      <c r="AF31" s="21">
        <v>1.7914000000000001</v>
      </c>
      <c r="AG31" s="21">
        <v>1.8077499999999997</v>
      </c>
      <c r="AH31" s="21">
        <v>1.8965833333333333</v>
      </c>
      <c r="AI31" s="21">
        <v>1.9815833333333333</v>
      </c>
      <c r="AK31" s="1">
        <v>35264</v>
      </c>
      <c r="AL31" s="19">
        <v>-7.8200000000000269E-2</v>
      </c>
      <c r="AM31" s="19">
        <v>-8.0500000000000238E-2</v>
      </c>
      <c r="AN31" s="19">
        <v>-5.2000000000000046E-2</v>
      </c>
      <c r="AO31" s="19">
        <v>-0.13250000000000001</v>
      </c>
      <c r="AP31" s="21">
        <v>2.4300000000000002</v>
      </c>
      <c r="AQ31" s="21">
        <v>2.4290000000000003</v>
      </c>
      <c r="AR31" s="21">
        <v>2.3508</v>
      </c>
      <c r="AS31" s="21">
        <v>2.0963333333333338</v>
      </c>
      <c r="AT31" s="21">
        <v>2.0158333333333336</v>
      </c>
      <c r="AU31" s="21">
        <v>1.9638333333333335</v>
      </c>
      <c r="AW31" s="1">
        <v>35621</v>
      </c>
      <c r="AX31" s="19">
        <v>0.2170666666666663</v>
      </c>
      <c r="AY31" s="19">
        <v>-3.6000000000000032E-2</v>
      </c>
      <c r="AZ31" s="19">
        <v>3.8333333333331332E-3</v>
      </c>
      <c r="BA31" s="19">
        <v>-3.2166666666666899E-2</v>
      </c>
      <c r="BB31" s="21">
        <v>2.1150000000000002</v>
      </c>
      <c r="BC31" s="21">
        <v>2.1243333333333339</v>
      </c>
      <c r="BD31" s="21">
        <v>2.3414000000000001</v>
      </c>
      <c r="BE31" s="21">
        <v>2.1705000000000001</v>
      </c>
      <c r="BF31" s="21">
        <v>2.1345000000000001</v>
      </c>
      <c r="BG31" s="21">
        <v>2.1383333333333332</v>
      </c>
      <c r="BI31" s="1">
        <v>35992</v>
      </c>
      <c r="BJ31" s="19">
        <v>0.36039999999999939</v>
      </c>
      <c r="BK31" s="19">
        <v>-1.8249999999999655E-2</v>
      </c>
      <c r="BL31" s="19">
        <v>-6.7500000000002558E-3</v>
      </c>
      <c r="BM31" s="19">
        <v>-2.4999999999999911E-2</v>
      </c>
      <c r="BN31" s="21">
        <v>2.1320000000000001</v>
      </c>
      <c r="BO31" s="21">
        <v>2.1490000000000005</v>
      </c>
      <c r="BP31" s="21">
        <v>2.5093999999999999</v>
      </c>
      <c r="BQ31" s="21">
        <v>2.3855</v>
      </c>
      <c r="BR31" s="21">
        <v>2.3672500000000003</v>
      </c>
      <c r="BS31" s="21">
        <v>2.3605</v>
      </c>
      <c r="BU31" s="1">
        <v>36356</v>
      </c>
      <c r="BV31" s="19">
        <v>0.36319999999999997</v>
      </c>
      <c r="BW31" s="19">
        <v>2.5166666666666337E-2</v>
      </c>
      <c r="BX31" s="19">
        <v>3.2774999999999999E-2</v>
      </c>
      <c r="BY31" s="19">
        <v>5.7941666666666336E-2</v>
      </c>
      <c r="BZ31" s="21">
        <v>2.1789999999999998</v>
      </c>
      <c r="CA31" s="21">
        <v>2.214</v>
      </c>
      <c r="CB31" s="21">
        <v>2.5771999999999999</v>
      </c>
      <c r="CC31" s="21">
        <v>2.4420000000000002</v>
      </c>
      <c r="CD31" s="21">
        <v>2.4671666666666665</v>
      </c>
      <c r="CE31" s="21">
        <v>2.4999416666666665</v>
      </c>
      <c r="CG31" s="1">
        <v>36720</v>
      </c>
      <c r="CH31" s="19">
        <v>2.2666666666673052E-3</v>
      </c>
      <c r="CI31" s="19">
        <v>-0.44208333333333316</v>
      </c>
      <c r="CJ31" s="19">
        <v>-0.23499999999999999</v>
      </c>
      <c r="CK31" s="19">
        <v>-0.67708333333333304</v>
      </c>
      <c r="CL31" s="21">
        <v>4.1660000000000004</v>
      </c>
      <c r="CM31" s="21">
        <v>4.1583333333333332</v>
      </c>
      <c r="CN31" s="21">
        <v>4.1606000000000005</v>
      </c>
      <c r="CO31" s="21">
        <v>3.7410000000000001</v>
      </c>
      <c r="CP31" s="21">
        <v>3.2989166666666669</v>
      </c>
      <c r="CQ31" s="21">
        <v>3.0639166666666671</v>
      </c>
      <c r="CS31" s="1">
        <v>37084</v>
      </c>
      <c r="CT31" s="19">
        <v>0.49573333333333292</v>
      </c>
      <c r="CU31" s="19">
        <v>2.3166666666666114E-2</v>
      </c>
      <c r="CV31" s="19">
        <v>1.2500000000001954E-3</v>
      </c>
      <c r="CW31" s="19">
        <v>2.4416666666666309E-2</v>
      </c>
      <c r="CX31" s="21">
        <v>3.4279999999999999</v>
      </c>
      <c r="CY31" s="21">
        <v>3.5026666666666664</v>
      </c>
      <c r="CZ31" s="21">
        <v>3.9983999999999993</v>
      </c>
      <c r="DA31" s="21">
        <v>3.8865000000000003</v>
      </c>
      <c r="DB31" s="21">
        <v>3.9096666666666664</v>
      </c>
      <c r="DC31" s="21">
        <v>3.9109166666666666</v>
      </c>
    </row>
    <row r="32" spans="1:107" x14ac:dyDescent="0.2">
      <c r="A32" s="1">
        <v>34179</v>
      </c>
      <c r="B32" s="16">
        <v>0.2081333333333335</v>
      </c>
      <c r="C32" s="19">
        <v>8.499999999999952E-2</v>
      </c>
      <c r="D32" s="19">
        <v>9.5000000000000195E-2</v>
      </c>
      <c r="E32" s="19">
        <v>0.18</v>
      </c>
      <c r="F32" s="21">
        <v>2.181</v>
      </c>
      <c r="G32" s="21">
        <v>2.1796666666666664</v>
      </c>
      <c r="H32" s="21">
        <v>2.3877999999999999</v>
      </c>
      <c r="I32" s="21">
        <v>2.2913333333333337</v>
      </c>
      <c r="J32" s="21">
        <v>2.3763333333333332</v>
      </c>
      <c r="K32" s="21">
        <v>2.4713333333333334</v>
      </c>
      <c r="M32" s="1">
        <v>34536</v>
      </c>
      <c r="N32" s="19">
        <v>0.2458666666666669</v>
      </c>
      <c r="O32" s="19">
        <v>7.1833333333333194E-2</v>
      </c>
      <c r="P32" s="19">
        <v>8.0000000000000515E-2</v>
      </c>
      <c r="Q32" s="19">
        <v>0.15183333333333371</v>
      </c>
      <c r="R32" s="21">
        <v>1.84</v>
      </c>
      <c r="S32" s="21">
        <v>1.9213333333333333</v>
      </c>
      <c r="T32" s="21">
        <v>2.1672000000000002</v>
      </c>
      <c r="U32" s="21">
        <v>2.1390833333333332</v>
      </c>
      <c r="V32" s="21">
        <v>2.2109166666666664</v>
      </c>
      <c r="W32" s="21">
        <v>2.2909166666666669</v>
      </c>
      <c r="Y32" s="1">
        <v>34900</v>
      </c>
      <c r="Z32" s="19">
        <v>0.28106666666666658</v>
      </c>
      <c r="AA32" s="19">
        <v>9.1000000000000192E-2</v>
      </c>
      <c r="AB32" s="19">
        <v>8.4999999999999742E-2</v>
      </c>
      <c r="AC32" s="19">
        <v>0.17599999999999993</v>
      </c>
      <c r="AD32" s="21">
        <v>1.4630000000000001</v>
      </c>
      <c r="AE32" s="21">
        <v>1.4883333333333333</v>
      </c>
      <c r="AF32" s="21">
        <v>1.7693999999999999</v>
      </c>
      <c r="AG32" s="21">
        <v>1.7969166666666665</v>
      </c>
      <c r="AH32" s="21">
        <v>1.8879166666666667</v>
      </c>
      <c r="AI32" s="21">
        <v>1.9729166666666664</v>
      </c>
      <c r="AK32" s="1">
        <v>35271</v>
      </c>
      <c r="AL32" s="19">
        <v>2.0000000000002238E-3</v>
      </c>
      <c r="AM32" s="19">
        <v>-7.8749999999999432E-2</v>
      </c>
      <c r="AN32" s="19">
        <v>-5.0833333333333508E-2</v>
      </c>
      <c r="AO32" s="19">
        <v>-0.12958333333333294</v>
      </c>
      <c r="AP32" s="21">
        <v>2.3220000000000001</v>
      </c>
      <c r="AQ32" s="21">
        <v>2.2599999999999998</v>
      </c>
      <c r="AR32" s="21">
        <v>2.262</v>
      </c>
      <c r="AS32" s="21">
        <v>2.1062500000000002</v>
      </c>
      <c r="AT32" s="21">
        <v>2.0274999999999999</v>
      </c>
      <c r="AU32" s="21">
        <v>1.9766666666666668</v>
      </c>
      <c r="AW32" s="1">
        <v>35628</v>
      </c>
      <c r="AX32" s="19">
        <v>0.19946666666666646</v>
      </c>
      <c r="AY32" s="19">
        <v>-3.7499999999999201E-2</v>
      </c>
      <c r="AZ32" s="19">
        <v>-5.7500000000003659E-3</v>
      </c>
      <c r="BA32" s="19">
        <v>-4.3249999999999567E-2</v>
      </c>
      <c r="BB32" s="21">
        <v>2.1749999999999998</v>
      </c>
      <c r="BC32" s="21">
        <v>2.1493333333333333</v>
      </c>
      <c r="BD32" s="21">
        <v>2.3487999999999998</v>
      </c>
      <c r="BE32" s="21">
        <v>2.1739999999999995</v>
      </c>
      <c r="BF32" s="21">
        <v>2.1365000000000003</v>
      </c>
      <c r="BG32" s="21">
        <v>2.1307499999999999</v>
      </c>
      <c r="BI32" s="1">
        <v>35999</v>
      </c>
      <c r="BJ32" s="19">
        <v>0.49193333333333356</v>
      </c>
      <c r="BK32" s="19">
        <v>-2.5833333333333819E-3</v>
      </c>
      <c r="BL32" s="19">
        <v>-5.5000000000000604E-3</v>
      </c>
      <c r="BM32" s="19">
        <v>-8.0833333333334423E-3</v>
      </c>
      <c r="BN32" s="21">
        <v>1.948</v>
      </c>
      <c r="BO32" s="21">
        <v>1.9616666666666667</v>
      </c>
      <c r="BP32" s="21">
        <v>2.4536000000000002</v>
      </c>
      <c r="BQ32" s="21">
        <v>2.3808333333333338</v>
      </c>
      <c r="BR32" s="21">
        <v>2.3782500000000004</v>
      </c>
      <c r="BS32" s="21">
        <v>2.3727500000000004</v>
      </c>
      <c r="BU32" s="1">
        <v>36363</v>
      </c>
      <c r="BV32" s="19">
        <v>0.28840000000000066</v>
      </c>
      <c r="BW32" s="19">
        <v>3.4166666666664014E-3</v>
      </c>
      <c r="BX32" s="19">
        <v>3.3516666666666417E-2</v>
      </c>
      <c r="BY32" s="19">
        <v>3.6933333333332818E-2</v>
      </c>
      <c r="BZ32" s="21">
        <v>2.395</v>
      </c>
      <c r="CA32" s="21">
        <v>2.4159999999999999</v>
      </c>
      <c r="CB32" s="21">
        <v>2.7044000000000006</v>
      </c>
      <c r="CC32" s="21">
        <v>2.5157500000000002</v>
      </c>
      <c r="CD32" s="21">
        <v>2.5191666666666666</v>
      </c>
      <c r="CE32" s="21">
        <v>2.552683333333333</v>
      </c>
      <c r="CG32" s="1">
        <v>36727</v>
      </c>
      <c r="CH32" s="19">
        <v>3.4199999999999786E-2</v>
      </c>
      <c r="CI32" s="19">
        <v>-0.28316666666666634</v>
      </c>
      <c r="CJ32" s="19">
        <v>-0.18066666666666631</v>
      </c>
      <c r="CK32" s="19">
        <v>-0.46383333333333265</v>
      </c>
      <c r="CL32" s="21">
        <v>3.86</v>
      </c>
      <c r="CM32" s="21">
        <v>3.8610000000000002</v>
      </c>
      <c r="CN32" s="21">
        <v>3.8952</v>
      </c>
      <c r="CO32" s="21">
        <v>3.5960833333333331</v>
      </c>
      <c r="CP32" s="21">
        <v>3.3129166666666667</v>
      </c>
      <c r="CQ32" s="21">
        <v>3.1322500000000004</v>
      </c>
      <c r="CS32" s="1">
        <v>37091</v>
      </c>
      <c r="CT32" s="19">
        <v>0.53486666666666682</v>
      </c>
      <c r="CU32" s="19">
        <v>7.3500000000000565E-2</v>
      </c>
      <c r="CV32" s="19">
        <v>2.3666666666666725E-2</v>
      </c>
      <c r="CW32" s="19">
        <v>9.716666666666729E-2</v>
      </c>
      <c r="CX32" s="21">
        <v>2.9390000000000001</v>
      </c>
      <c r="CY32" s="21">
        <v>2.9903333333333335</v>
      </c>
      <c r="CZ32" s="21">
        <v>3.5252000000000003</v>
      </c>
      <c r="DA32" s="21">
        <v>3.4763333333333333</v>
      </c>
      <c r="DB32" s="21">
        <v>3.5498333333333338</v>
      </c>
      <c r="DC32" s="21">
        <v>3.5735000000000006</v>
      </c>
    </row>
    <row r="33" spans="1:107" x14ac:dyDescent="0.2">
      <c r="A33" s="1">
        <v>34186</v>
      </c>
      <c r="B33" s="16">
        <v>0.16650000000000009</v>
      </c>
      <c r="C33" s="19">
        <v>7.8749999999999876E-2</v>
      </c>
      <c r="D33" s="19">
        <v>9.2499999999999805E-2</v>
      </c>
      <c r="E33" s="19">
        <v>0.17125000000000001</v>
      </c>
      <c r="F33" s="21">
        <v>2.2250000000000001</v>
      </c>
      <c r="G33" s="21">
        <v>2.2425000000000002</v>
      </c>
      <c r="H33" s="21">
        <v>2.4089999999999998</v>
      </c>
      <c r="I33" s="21">
        <v>2.309166666666667</v>
      </c>
      <c r="J33" s="21">
        <v>2.3879166666666669</v>
      </c>
      <c r="K33" s="21">
        <v>2.4804166666666667</v>
      </c>
      <c r="M33" s="1">
        <v>34543</v>
      </c>
      <c r="N33" s="19">
        <v>0.29200000000000004</v>
      </c>
      <c r="O33" s="19">
        <v>8.1583333333333563E-2</v>
      </c>
      <c r="P33" s="19">
        <v>8.499999999999952E-2</v>
      </c>
      <c r="Q33" s="19">
        <v>0.16658333333333308</v>
      </c>
      <c r="R33" s="21">
        <v>1.861</v>
      </c>
      <c r="S33" s="21">
        <v>1.8630000000000002</v>
      </c>
      <c r="T33" s="21">
        <v>2.1549999999999998</v>
      </c>
      <c r="U33" s="21">
        <v>2.1328333333333331</v>
      </c>
      <c r="V33" s="21">
        <v>2.2144166666666667</v>
      </c>
      <c r="W33" s="21">
        <v>2.2994166666666662</v>
      </c>
      <c r="Y33" s="1">
        <v>34907</v>
      </c>
      <c r="Z33" s="19">
        <v>0.32840000000000003</v>
      </c>
      <c r="AA33" s="19">
        <v>9.7250000000000281E-2</v>
      </c>
      <c r="AB33" s="19">
        <v>9.000000000000008E-2</v>
      </c>
      <c r="AC33" s="19">
        <v>0.18725000000000036</v>
      </c>
      <c r="AD33" s="21">
        <v>1.49</v>
      </c>
      <c r="AE33" s="21">
        <v>1.4690000000000001</v>
      </c>
      <c r="AF33" s="21">
        <v>1.7974000000000001</v>
      </c>
      <c r="AG33" s="21">
        <v>1.8186666666666664</v>
      </c>
      <c r="AH33" s="21">
        <v>1.9159166666666667</v>
      </c>
      <c r="AI33" s="21">
        <v>2.0059166666666668</v>
      </c>
      <c r="AK33" s="1">
        <v>35278</v>
      </c>
      <c r="AL33" s="19">
        <v>5.6700000000000195E-2</v>
      </c>
      <c r="AM33" s="19">
        <v>-9.7166666666666401E-2</v>
      </c>
      <c r="AN33" s="19">
        <v>-5.1166666666666805E-2</v>
      </c>
      <c r="AO33" s="19">
        <v>-0.14833333333333321</v>
      </c>
      <c r="AP33" s="21">
        <v>2.2759999999999998</v>
      </c>
      <c r="AQ33" s="21">
        <v>2.2854999999999999</v>
      </c>
      <c r="AR33" s="21">
        <v>2.3422000000000001</v>
      </c>
      <c r="AS33" s="21">
        <v>2.1414166666666667</v>
      </c>
      <c r="AT33" s="21">
        <v>2.0442500000000003</v>
      </c>
      <c r="AU33" s="21">
        <v>1.9930833333333335</v>
      </c>
      <c r="AW33" s="1">
        <v>35635</v>
      </c>
      <c r="AX33" s="19">
        <v>0.2132000000000005</v>
      </c>
      <c r="AY33" s="19">
        <v>-3.458333333333341E-2</v>
      </c>
      <c r="AZ33" s="19">
        <v>3.8333333333335773E-3</v>
      </c>
      <c r="BA33" s="19">
        <v>-3.0749999999999833E-2</v>
      </c>
      <c r="BB33" s="21">
        <v>2.1749999999999998</v>
      </c>
      <c r="BC33" s="21">
        <v>2.1419999999999999</v>
      </c>
      <c r="BD33" s="21">
        <v>2.3552000000000004</v>
      </c>
      <c r="BE33" s="21">
        <v>2.1906666666666665</v>
      </c>
      <c r="BF33" s="21">
        <v>2.1560833333333331</v>
      </c>
      <c r="BG33" s="21">
        <v>2.1599166666666667</v>
      </c>
      <c r="BI33" s="1">
        <v>36006</v>
      </c>
      <c r="BJ33" s="19">
        <v>0.50333333333333319</v>
      </c>
      <c r="BK33" s="19">
        <v>2.9166666666666785E-3</v>
      </c>
      <c r="BL33" s="19">
        <v>-3.2500000000004192E-3</v>
      </c>
      <c r="BM33" s="19">
        <v>-3.3333333333374071E-4</v>
      </c>
      <c r="BN33" s="21">
        <v>1.9059999999999999</v>
      </c>
      <c r="BO33" s="21">
        <v>1.9356666666666669</v>
      </c>
      <c r="BP33" s="21">
        <v>2.4390000000000001</v>
      </c>
      <c r="BQ33" s="21">
        <v>2.3806666666666669</v>
      </c>
      <c r="BR33" s="21">
        <v>2.3835833333333336</v>
      </c>
      <c r="BS33" s="21">
        <v>2.3803333333333332</v>
      </c>
      <c r="BU33" s="1">
        <v>36370</v>
      </c>
      <c r="BV33" s="19">
        <v>0.16486666666666716</v>
      </c>
      <c r="BW33" s="19">
        <v>-2.7666666666666284E-2</v>
      </c>
      <c r="BX33" s="19">
        <v>3.08499999999996E-2</v>
      </c>
      <c r="BY33" s="19">
        <v>3.1833333333333158E-3</v>
      </c>
      <c r="BZ33" s="21">
        <v>2.569</v>
      </c>
      <c r="CA33" s="21">
        <v>2.5853333333333333</v>
      </c>
      <c r="CB33" s="21">
        <v>2.7502000000000004</v>
      </c>
      <c r="CC33" s="21">
        <v>2.493583333333333</v>
      </c>
      <c r="CD33" s="21">
        <v>2.4659166666666668</v>
      </c>
      <c r="CE33" s="21">
        <v>2.4967666666666664</v>
      </c>
      <c r="CG33" s="1">
        <v>36734</v>
      </c>
      <c r="CH33" s="19">
        <v>9.3666666666666565E-2</v>
      </c>
      <c r="CI33" s="19">
        <v>-0.22024999999999917</v>
      </c>
      <c r="CJ33" s="19">
        <v>-0.1379999999999999</v>
      </c>
      <c r="CK33" s="19">
        <v>-0.35824999999999907</v>
      </c>
      <c r="CL33" s="21">
        <v>3.82</v>
      </c>
      <c r="CM33" s="21">
        <v>3.8413333333333335</v>
      </c>
      <c r="CN33" s="21">
        <v>3.9350000000000001</v>
      </c>
      <c r="CO33" s="21">
        <v>3.6640833333333327</v>
      </c>
      <c r="CP33" s="21">
        <v>3.4438333333333335</v>
      </c>
      <c r="CQ33" s="21">
        <v>3.3058333333333336</v>
      </c>
      <c r="CS33" s="1">
        <v>37098</v>
      </c>
      <c r="CT33" s="19">
        <v>0.52266666666666683</v>
      </c>
      <c r="CU33" s="19">
        <v>9.8250000000001059E-2</v>
      </c>
      <c r="CV33" s="19">
        <v>2.8999999999999915E-2</v>
      </c>
      <c r="CW33" s="19">
        <v>0.12725000000000097</v>
      </c>
      <c r="CX33" s="21">
        <v>3.1280000000000001</v>
      </c>
      <c r="CY33" s="21">
        <v>3.1593333333333331</v>
      </c>
      <c r="CZ33" s="21">
        <v>3.6819999999999999</v>
      </c>
      <c r="DA33" s="21">
        <v>3.6604999999999994</v>
      </c>
      <c r="DB33" s="21">
        <v>3.75875</v>
      </c>
      <c r="DC33" s="21">
        <v>3.7877500000000004</v>
      </c>
    </row>
    <row r="34" spans="1:107" x14ac:dyDescent="0.2">
      <c r="A34" s="1">
        <v>34193</v>
      </c>
      <c r="B34" s="16">
        <v>0.12579999999999991</v>
      </c>
      <c r="C34" s="19">
        <v>9.0166666666666284E-2</v>
      </c>
      <c r="D34" s="19">
        <v>9.5000000000000195E-2</v>
      </c>
      <c r="E34" s="19">
        <v>0.18516666666666648</v>
      </c>
      <c r="F34" s="21">
        <v>2.2959999999999998</v>
      </c>
      <c r="G34" s="21">
        <v>2.3159999999999998</v>
      </c>
      <c r="H34" s="21">
        <v>2.4417999999999997</v>
      </c>
      <c r="I34" s="21">
        <v>2.3361666666666667</v>
      </c>
      <c r="J34" s="21">
        <v>2.426333333333333</v>
      </c>
      <c r="K34" s="21">
        <v>2.5213333333333332</v>
      </c>
      <c r="M34" s="1">
        <v>34550</v>
      </c>
      <c r="N34" s="19">
        <v>0.31560000000000032</v>
      </c>
      <c r="O34" s="19">
        <v>9.7749999999999559E-2</v>
      </c>
      <c r="P34" s="19">
        <v>9.0000000000000302E-2</v>
      </c>
      <c r="Q34" s="19">
        <v>0.18774999999999986</v>
      </c>
      <c r="R34" s="21">
        <v>1.7609999999999999</v>
      </c>
      <c r="S34" s="21">
        <v>1.8140000000000001</v>
      </c>
      <c r="T34" s="21">
        <v>2.1296000000000004</v>
      </c>
      <c r="U34" s="21">
        <v>2.1233333333333335</v>
      </c>
      <c r="V34" s="21">
        <v>2.2210833333333331</v>
      </c>
      <c r="W34" s="21">
        <v>2.3110833333333334</v>
      </c>
      <c r="Y34" s="1">
        <v>34914</v>
      </c>
      <c r="Z34" s="19">
        <v>0.30020000000000002</v>
      </c>
      <c r="AA34" s="19">
        <v>0.11066666666666625</v>
      </c>
      <c r="AB34" s="19">
        <v>8.9333333333333709E-2</v>
      </c>
      <c r="AC34" s="19">
        <v>0.2</v>
      </c>
      <c r="AD34" s="21">
        <v>1.4319999999999999</v>
      </c>
      <c r="AE34" s="21">
        <v>1.466</v>
      </c>
      <c r="AF34" s="21">
        <v>1.7662</v>
      </c>
      <c r="AG34" s="21">
        <v>1.7842500000000001</v>
      </c>
      <c r="AH34" s="21">
        <v>1.8949166666666664</v>
      </c>
      <c r="AI34" s="21">
        <v>1.9842500000000001</v>
      </c>
      <c r="AK34" s="1">
        <v>35285</v>
      </c>
      <c r="AL34" s="19">
        <v>0.11490000000000045</v>
      </c>
      <c r="AM34" s="19">
        <v>-7.6666666666666217E-2</v>
      </c>
      <c r="AN34" s="19">
        <v>-4.750000000000032E-2</v>
      </c>
      <c r="AO34" s="19">
        <v>-0.12416666666666654</v>
      </c>
      <c r="AP34" s="21">
        <v>2.0680000000000001</v>
      </c>
      <c r="AQ34" s="21">
        <v>2.0964999999999998</v>
      </c>
      <c r="AR34" s="21">
        <v>2.2114000000000003</v>
      </c>
      <c r="AS34" s="21">
        <v>2.0758333333333328</v>
      </c>
      <c r="AT34" s="21">
        <v>1.9991666666666665</v>
      </c>
      <c r="AU34" s="21">
        <v>1.9516666666666662</v>
      </c>
      <c r="AW34" s="1">
        <v>35642</v>
      </c>
      <c r="AX34" s="19">
        <v>0.19886666666666608</v>
      </c>
      <c r="AY34" s="19">
        <v>-5.2249999999999908E-2</v>
      </c>
      <c r="AZ34" s="19">
        <v>-2.7666666666666728E-2</v>
      </c>
      <c r="BA34" s="19">
        <v>-7.9916666666666636E-2</v>
      </c>
      <c r="BB34" s="21">
        <v>2.177</v>
      </c>
      <c r="BC34" s="21">
        <v>2.1713333333333336</v>
      </c>
      <c r="BD34" s="21">
        <v>2.3701999999999996</v>
      </c>
      <c r="BE34" s="21">
        <v>2.1847499999999997</v>
      </c>
      <c r="BF34" s="21">
        <v>2.1324999999999998</v>
      </c>
      <c r="BG34" s="21">
        <v>2.1048333333333331</v>
      </c>
      <c r="BI34" s="1">
        <v>36013</v>
      </c>
      <c r="BJ34" s="19">
        <v>0.55000000000000004</v>
      </c>
      <c r="BK34" s="19">
        <v>-3.7500000000005862E-3</v>
      </c>
      <c r="BL34" s="19">
        <v>-1.9999999999993356E-3</v>
      </c>
      <c r="BM34" s="19">
        <v>-5.7499999999999218E-3</v>
      </c>
      <c r="BN34" s="21">
        <v>1.831</v>
      </c>
      <c r="BO34" s="21">
        <v>1.855</v>
      </c>
      <c r="BP34" s="21">
        <v>2.4049999999999998</v>
      </c>
      <c r="BQ34" s="21">
        <v>2.3566666666666665</v>
      </c>
      <c r="BR34" s="21">
        <v>2.3529166666666659</v>
      </c>
      <c r="BS34" s="21">
        <v>2.3509166666666665</v>
      </c>
      <c r="BU34" s="1">
        <v>36377</v>
      </c>
      <c r="BV34" s="19">
        <v>0.15810000000000013</v>
      </c>
      <c r="BW34" s="19">
        <v>-3.7666666666666515E-2</v>
      </c>
      <c r="BX34" s="19">
        <v>2.6775000000000215E-2</v>
      </c>
      <c r="BY34" s="19">
        <v>-1.08916666666663E-2</v>
      </c>
      <c r="BZ34" s="21">
        <v>2.6469999999999998</v>
      </c>
      <c r="CA34" s="21">
        <v>2.6564999999999999</v>
      </c>
      <c r="CB34" s="21">
        <v>2.8146</v>
      </c>
      <c r="CC34" s="21">
        <v>2.5350000000000001</v>
      </c>
      <c r="CD34" s="21">
        <v>2.4973333333333332</v>
      </c>
      <c r="CE34" s="21">
        <v>2.5241083333333334</v>
      </c>
      <c r="CG34" s="1">
        <v>36741</v>
      </c>
      <c r="CH34" s="19">
        <v>4.1999999999999815E-2</v>
      </c>
      <c r="CI34" s="19">
        <v>-0.35841666666666594</v>
      </c>
      <c r="CJ34" s="19">
        <v>-0.19808333333333428</v>
      </c>
      <c r="CK34" s="19">
        <v>-0.55650000000000022</v>
      </c>
      <c r="CL34" s="21">
        <v>4.25</v>
      </c>
      <c r="CM34" s="21">
        <v>4.2509999999999994</v>
      </c>
      <c r="CN34" s="21">
        <v>4.2929999999999993</v>
      </c>
      <c r="CO34" s="21">
        <v>3.8880833333333329</v>
      </c>
      <c r="CP34" s="21">
        <v>3.529666666666667</v>
      </c>
      <c r="CQ34" s="21">
        <v>3.3315833333333327</v>
      </c>
      <c r="CS34" s="1">
        <v>37105</v>
      </c>
      <c r="CT34" s="19">
        <v>0.47299999999999986</v>
      </c>
      <c r="CU34" s="19">
        <v>6.4000000000000945E-2</v>
      </c>
      <c r="CV34" s="19">
        <v>2.2499999999991971E-3</v>
      </c>
      <c r="CW34" s="19">
        <v>6.6250000000000142E-2</v>
      </c>
      <c r="CX34" s="21">
        <v>3.1920000000000002</v>
      </c>
      <c r="CY34" s="21">
        <v>3.2120000000000002</v>
      </c>
      <c r="CZ34" s="21">
        <v>3.6850000000000001</v>
      </c>
      <c r="DA34" s="21">
        <v>3.63</v>
      </c>
      <c r="DB34" s="21">
        <v>3.6940000000000004</v>
      </c>
      <c r="DC34" s="21">
        <v>3.69625</v>
      </c>
    </row>
    <row r="35" spans="1:107" x14ac:dyDescent="0.2">
      <c r="A35" s="1">
        <v>34200</v>
      </c>
      <c r="B35" s="16">
        <v>3.4499999999999975E-2</v>
      </c>
      <c r="C35" s="19">
        <v>7.9833333333333201E-2</v>
      </c>
      <c r="D35" s="19">
        <v>9.7500000000000142E-2</v>
      </c>
      <c r="E35" s="19">
        <v>0.17733333333333334</v>
      </c>
      <c r="F35" s="21">
        <v>2.39</v>
      </c>
      <c r="G35" s="21">
        <v>2.4085000000000001</v>
      </c>
      <c r="H35" s="21">
        <v>2.4430000000000001</v>
      </c>
      <c r="I35" s="21">
        <v>2.3361666666666667</v>
      </c>
      <c r="J35" s="21">
        <v>2.4159999999999999</v>
      </c>
      <c r="K35" s="21">
        <v>2.5135000000000001</v>
      </c>
      <c r="M35" s="1">
        <v>34557</v>
      </c>
      <c r="N35" s="19">
        <v>0.3671000000000002</v>
      </c>
      <c r="O35" s="19">
        <v>0.11324999999999985</v>
      </c>
      <c r="P35" s="19">
        <v>9.0000000000000302E-2</v>
      </c>
      <c r="Q35" s="19">
        <v>0.20325000000000015</v>
      </c>
      <c r="R35" s="21">
        <v>1.6859999999999999</v>
      </c>
      <c r="S35" s="21">
        <v>1.7575000000000001</v>
      </c>
      <c r="T35" s="21">
        <v>2.1246</v>
      </c>
      <c r="U35" s="21">
        <v>2.1239166666666667</v>
      </c>
      <c r="V35" s="21">
        <v>2.2371666666666665</v>
      </c>
      <c r="W35" s="21">
        <v>2.3271666666666668</v>
      </c>
      <c r="Y35" s="1">
        <v>34921</v>
      </c>
      <c r="Z35" s="19">
        <v>0.25910000000000011</v>
      </c>
      <c r="AA35" s="19">
        <v>0.1076666666666668</v>
      </c>
      <c r="AB35" s="19">
        <v>9.0833333333333099E-2</v>
      </c>
      <c r="AC35" s="19">
        <v>0.1984999999999999</v>
      </c>
      <c r="AD35" s="21">
        <v>1.504</v>
      </c>
      <c r="AE35" s="21">
        <v>1.5275000000000001</v>
      </c>
      <c r="AF35" s="21">
        <v>1.7866</v>
      </c>
      <c r="AG35" s="21">
        <v>1.8030833333333331</v>
      </c>
      <c r="AH35" s="21">
        <v>1.9107499999999999</v>
      </c>
      <c r="AI35" s="21">
        <v>2.001583333333333</v>
      </c>
      <c r="AK35" s="1">
        <v>35292</v>
      </c>
      <c r="AL35" s="19">
        <v>0.14799999999999969</v>
      </c>
      <c r="AM35" s="19">
        <v>-7.5166666666666604E-2</v>
      </c>
      <c r="AN35" s="19">
        <v>-3.9416666666666655E-2</v>
      </c>
      <c r="AO35" s="19">
        <v>-0.11458333333333326</v>
      </c>
      <c r="AP35" s="21">
        <v>2.04</v>
      </c>
      <c r="AQ35" s="21">
        <v>2.073</v>
      </c>
      <c r="AR35" s="21">
        <v>2.2209999999999996</v>
      </c>
      <c r="AS35" s="21">
        <v>2.0834999999999999</v>
      </c>
      <c r="AT35" s="21">
        <v>2.0083333333333333</v>
      </c>
      <c r="AU35" s="21">
        <v>1.9689166666666666</v>
      </c>
      <c r="AW35" s="1">
        <v>35649</v>
      </c>
      <c r="AX35" s="19">
        <v>9.1599999999999682E-2</v>
      </c>
      <c r="AY35" s="19">
        <v>-9.1416666666666924E-2</v>
      </c>
      <c r="AZ35" s="19">
        <v>-1.2083333333333002E-2</v>
      </c>
      <c r="BA35" s="19">
        <v>-0.10349999999999993</v>
      </c>
      <c r="BB35" s="21">
        <v>2.444</v>
      </c>
      <c r="BC35" s="21">
        <v>2.448</v>
      </c>
      <c r="BD35" s="21">
        <v>2.5395999999999996</v>
      </c>
      <c r="BE35" s="21">
        <v>2.2406666666666668</v>
      </c>
      <c r="BF35" s="21">
        <v>2.1492499999999999</v>
      </c>
      <c r="BG35" s="21">
        <v>2.1371666666666669</v>
      </c>
      <c r="BI35" s="1">
        <v>36020</v>
      </c>
      <c r="BJ35" s="19">
        <v>0.53089999999999993</v>
      </c>
      <c r="BK35" s="19">
        <v>-3.7500000000001421E-3</v>
      </c>
      <c r="BL35" s="19">
        <v>2.2500000000000853E-3</v>
      </c>
      <c r="BM35" s="19">
        <v>-1.5000000000000568E-3</v>
      </c>
      <c r="BN35" s="21">
        <v>1.8169999999999999</v>
      </c>
      <c r="BO35" s="21">
        <v>1.8414999999999999</v>
      </c>
      <c r="BP35" s="21">
        <v>2.3723999999999998</v>
      </c>
      <c r="BQ35" s="21">
        <v>2.3267500000000001</v>
      </c>
      <c r="BR35" s="21">
        <v>2.323</v>
      </c>
      <c r="BS35" s="21">
        <v>2.32525</v>
      </c>
      <c r="BU35" s="1">
        <v>36384</v>
      </c>
      <c r="BV35" s="19">
        <v>0.13200000000000056</v>
      </c>
      <c r="BW35" s="19">
        <v>-4.7583333333333755E-2</v>
      </c>
      <c r="BX35" s="19">
        <v>2.4941666666666862E-2</v>
      </c>
      <c r="BY35" s="19">
        <v>-2.2641666666666893E-2</v>
      </c>
      <c r="BZ35" s="21">
        <v>2.7229999999999999</v>
      </c>
      <c r="CA35" s="21">
        <v>2.7389999999999999</v>
      </c>
      <c r="CB35" s="21">
        <v>2.8710000000000004</v>
      </c>
      <c r="CC35" s="21">
        <v>2.5542500000000001</v>
      </c>
      <c r="CD35" s="21">
        <v>2.5066666666666664</v>
      </c>
      <c r="CE35" s="21">
        <v>2.5316083333333332</v>
      </c>
      <c r="CG35" s="1">
        <v>36748</v>
      </c>
      <c r="CH35" s="19">
        <v>-0.10709999999999997</v>
      </c>
      <c r="CI35" s="19">
        <v>-0.47858333333333336</v>
      </c>
      <c r="CJ35" s="19">
        <v>-0.21766666666666623</v>
      </c>
      <c r="CK35" s="19">
        <v>-0.69625000000000004</v>
      </c>
      <c r="CL35" s="21">
        <v>4.468</v>
      </c>
      <c r="CM35" s="21">
        <v>4.4604999999999997</v>
      </c>
      <c r="CN35" s="21">
        <v>4.3533999999999997</v>
      </c>
      <c r="CO35" s="21">
        <v>3.7850833333333331</v>
      </c>
      <c r="CP35" s="21">
        <v>3.3064999999999998</v>
      </c>
      <c r="CQ35" s="21">
        <v>3.0888333333333335</v>
      </c>
      <c r="CS35" s="1">
        <v>37112</v>
      </c>
      <c r="CT35" s="19">
        <v>0.54089999999999971</v>
      </c>
      <c r="CU35" s="19">
        <v>0.14366666666666639</v>
      </c>
      <c r="CV35" s="19">
        <v>3.874999999999984E-2</v>
      </c>
      <c r="CW35" s="19">
        <v>0.18241666666666623</v>
      </c>
      <c r="CX35" s="21">
        <v>2.956</v>
      </c>
      <c r="CY35" s="21">
        <v>2.9744999999999999</v>
      </c>
      <c r="CZ35" s="21">
        <v>3.5153999999999996</v>
      </c>
      <c r="DA35" s="21">
        <v>3.5465000000000004</v>
      </c>
      <c r="DB35" s="21">
        <v>3.6901666666666668</v>
      </c>
      <c r="DC35" s="21">
        <v>3.7289166666666667</v>
      </c>
    </row>
    <row r="36" spans="1:107" x14ac:dyDescent="0.2">
      <c r="A36" s="1">
        <v>34207</v>
      </c>
      <c r="B36" s="16">
        <v>4.9100000000000588E-2</v>
      </c>
      <c r="C36" s="19">
        <v>6.3166666666666593E-2</v>
      </c>
      <c r="D36" s="19">
        <v>9.2916666666666536E-2</v>
      </c>
      <c r="E36" s="19">
        <v>0.15608333333333313</v>
      </c>
      <c r="F36" s="21">
        <v>2.4279999999999999</v>
      </c>
      <c r="G36" s="21">
        <v>2.4144999999999999</v>
      </c>
      <c r="H36" s="21">
        <v>2.4636000000000005</v>
      </c>
      <c r="I36" s="21">
        <v>2.3455833333333334</v>
      </c>
      <c r="J36" s="21">
        <v>2.4087499999999999</v>
      </c>
      <c r="K36" s="21">
        <v>2.5016666666666665</v>
      </c>
      <c r="M36" s="1">
        <v>34564</v>
      </c>
      <c r="N36" s="19">
        <v>0.33039999999999958</v>
      </c>
      <c r="O36" s="19">
        <v>0.11491666666666678</v>
      </c>
      <c r="P36" s="19">
        <v>9.5000000000000639E-2</v>
      </c>
      <c r="Q36" s="19">
        <v>0.20991666666666742</v>
      </c>
      <c r="R36" s="21">
        <v>1.7310000000000001</v>
      </c>
      <c r="S36" s="21">
        <v>1.7770000000000001</v>
      </c>
      <c r="T36" s="21">
        <v>2.1073999999999997</v>
      </c>
      <c r="U36" s="21">
        <v>2.1102499999999997</v>
      </c>
      <c r="V36" s="21">
        <v>2.2251666666666665</v>
      </c>
      <c r="W36" s="21">
        <v>2.3201666666666672</v>
      </c>
      <c r="Y36" s="1">
        <v>34928</v>
      </c>
      <c r="Z36" s="19">
        <v>0.21709999999999985</v>
      </c>
      <c r="AA36" s="19">
        <v>9.8083333333333744E-2</v>
      </c>
      <c r="AB36" s="19">
        <v>9.0833333333333321E-2</v>
      </c>
      <c r="AC36" s="19">
        <v>0.18891666666666707</v>
      </c>
      <c r="AD36" s="21">
        <v>1.53</v>
      </c>
      <c r="AE36" s="21">
        <v>1.5655000000000001</v>
      </c>
      <c r="AF36" s="21">
        <v>1.7826</v>
      </c>
      <c r="AG36" s="21">
        <v>1.7989166666666663</v>
      </c>
      <c r="AH36" s="21">
        <v>1.897</v>
      </c>
      <c r="AI36" s="21">
        <v>1.9878333333333333</v>
      </c>
      <c r="AK36" s="1">
        <v>35299</v>
      </c>
      <c r="AL36" s="19">
        <v>0.21799999999999997</v>
      </c>
      <c r="AM36" s="19">
        <v>-7.6833333333333309E-2</v>
      </c>
      <c r="AN36" s="19">
        <v>-3.9416666666666211E-2</v>
      </c>
      <c r="AO36" s="19">
        <v>-0.11625000000000001</v>
      </c>
      <c r="AP36" s="21">
        <v>1.921</v>
      </c>
      <c r="AQ36" s="21">
        <v>1.96</v>
      </c>
      <c r="AR36" s="21">
        <v>2.1779999999999999</v>
      </c>
      <c r="AS36" s="21">
        <v>2.0765833333333332</v>
      </c>
      <c r="AT36" s="21">
        <v>1.9997499999999999</v>
      </c>
      <c r="AU36" s="21">
        <v>1.9603333333333337</v>
      </c>
      <c r="AW36" s="1">
        <v>35656</v>
      </c>
      <c r="AX36" s="19">
        <v>0.11050000000000004</v>
      </c>
      <c r="AY36" s="19">
        <v>-6.7833333333333634E-2</v>
      </c>
      <c r="AZ36" s="19">
        <v>1.3583333333333947E-2</v>
      </c>
      <c r="BA36" s="19">
        <v>-5.4249999999999687E-2</v>
      </c>
      <c r="BB36" s="21">
        <v>2.4279999999999999</v>
      </c>
      <c r="BC36" s="21">
        <v>2.4424999999999999</v>
      </c>
      <c r="BD36" s="21">
        <v>2.5529999999999999</v>
      </c>
      <c r="BE36" s="21">
        <v>2.2059166666666665</v>
      </c>
      <c r="BF36" s="21">
        <v>2.1380833333333329</v>
      </c>
      <c r="BG36" s="21">
        <v>2.1516666666666668</v>
      </c>
      <c r="BI36" s="1">
        <v>36027</v>
      </c>
      <c r="BJ36" s="19">
        <v>0.43650000000000011</v>
      </c>
      <c r="BK36" s="19">
        <v>-8.4166666666662948E-3</v>
      </c>
      <c r="BL36" s="19">
        <v>4.2499999999994209E-3</v>
      </c>
      <c r="BM36" s="19">
        <v>-4.1666666666668739E-3</v>
      </c>
      <c r="BN36" s="21">
        <v>1.9530000000000001</v>
      </c>
      <c r="BO36" s="21">
        <v>1.9655</v>
      </c>
      <c r="BP36" s="21">
        <v>2.4020000000000001</v>
      </c>
      <c r="BQ36" s="21">
        <v>2.3353333333333333</v>
      </c>
      <c r="BR36" s="21">
        <v>2.326916666666667</v>
      </c>
      <c r="BS36" s="21">
        <v>2.3311666666666664</v>
      </c>
      <c r="BU36" s="1">
        <v>36391</v>
      </c>
      <c r="BV36" s="19">
        <v>9.6499999999999808E-2</v>
      </c>
      <c r="BW36" s="19">
        <v>-6.7333333333333911E-2</v>
      </c>
      <c r="BX36" s="19">
        <v>2.2416666666666529E-2</v>
      </c>
      <c r="BY36" s="19">
        <v>-4.4916666666667382E-2</v>
      </c>
      <c r="BZ36" s="21">
        <v>2.8980000000000001</v>
      </c>
      <c r="CA36" s="21">
        <v>2.9125000000000001</v>
      </c>
      <c r="CB36" s="21">
        <v>3.0089999999999999</v>
      </c>
      <c r="CC36" s="21">
        <v>2.648166666666667</v>
      </c>
      <c r="CD36" s="21">
        <v>2.5808333333333331</v>
      </c>
      <c r="CE36" s="21">
        <v>2.6032499999999996</v>
      </c>
      <c r="CG36" s="1">
        <v>36755</v>
      </c>
      <c r="CH36" s="19">
        <v>-2.8500000000000192E-2</v>
      </c>
      <c r="CI36" s="19">
        <v>-0.46133333333333404</v>
      </c>
      <c r="CJ36" s="19">
        <v>-0.25049999999999883</v>
      </c>
      <c r="CK36" s="19">
        <v>-0.71183333333333287</v>
      </c>
      <c r="CL36" s="21">
        <v>4.4059999999999997</v>
      </c>
      <c r="CM36" s="21">
        <v>4.4135</v>
      </c>
      <c r="CN36" s="21">
        <v>4.3849999999999998</v>
      </c>
      <c r="CO36" s="21">
        <v>3.8383333333333329</v>
      </c>
      <c r="CP36" s="21">
        <v>3.3769999999999989</v>
      </c>
      <c r="CQ36" s="21">
        <v>3.1265000000000001</v>
      </c>
      <c r="CS36" s="1">
        <v>37119</v>
      </c>
      <c r="CT36" s="19">
        <v>0.49019999999999975</v>
      </c>
      <c r="CU36" s="19">
        <v>7.7083333333333837E-2</v>
      </c>
      <c r="CV36" s="19">
        <v>3.9416666666666433E-2</v>
      </c>
      <c r="CW36" s="19">
        <v>0.11650000000000027</v>
      </c>
      <c r="CX36" s="21">
        <v>3.367</v>
      </c>
      <c r="CY36" s="21">
        <v>3.391</v>
      </c>
      <c r="CZ36" s="21">
        <v>3.8811999999999998</v>
      </c>
      <c r="DA36" s="21">
        <v>3.8439166666666669</v>
      </c>
      <c r="DB36" s="21">
        <v>3.9210000000000007</v>
      </c>
      <c r="DC36" s="21">
        <v>3.9604166666666671</v>
      </c>
    </row>
    <row r="37" spans="1:107" x14ac:dyDescent="0.2">
      <c r="A37" s="1">
        <v>34214</v>
      </c>
      <c r="B37" s="16">
        <v>5.3999999999999826E-2</v>
      </c>
      <c r="C37" s="19">
        <v>6.7750000000000199E-2</v>
      </c>
      <c r="D37" s="19">
        <v>0.10020833333333368</v>
      </c>
      <c r="E37" s="19">
        <v>0.16795833333333388</v>
      </c>
      <c r="F37" s="21">
        <v>2.4060000000000001</v>
      </c>
      <c r="G37" s="21">
        <v>2.4060000000000001</v>
      </c>
      <c r="H37" s="21">
        <v>2.46</v>
      </c>
      <c r="I37" s="21">
        <v>2.3403333333333332</v>
      </c>
      <c r="J37" s="21">
        <v>2.4080833333333334</v>
      </c>
      <c r="K37" s="21">
        <v>2.508291666666667</v>
      </c>
      <c r="M37" s="1">
        <v>34571</v>
      </c>
      <c r="N37" s="19">
        <v>0.48799999999999999</v>
      </c>
      <c r="O37" s="19">
        <v>0.15058333333333307</v>
      </c>
      <c r="P37" s="19">
        <v>0.105</v>
      </c>
      <c r="Q37" s="19">
        <v>0.25558333333333305</v>
      </c>
      <c r="R37" s="21">
        <v>1.62</v>
      </c>
      <c r="S37" s="21">
        <v>1.552</v>
      </c>
      <c r="T37" s="21">
        <v>2.04</v>
      </c>
      <c r="U37" s="21">
        <v>2.0928333333333335</v>
      </c>
      <c r="V37" s="21">
        <v>2.2434166666666666</v>
      </c>
      <c r="W37" s="21">
        <v>2.3484166666666666</v>
      </c>
      <c r="Y37" s="1">
        <v>34935</v>
      </c>
      <c r="Z37" s="19">
        <v>0.19669999999999987</v>
      </c>
      <c r="AA37" s="19">
        <v>8.1666666666666554E-2</v>
      </c>
      <c r="AB37" s="19">
        <v>8.0833333333333535E-2</v>
      </c>
      <c r="AC37" s="19">
        <v>0.16250000000000001</v>
      </c>
      <c r="AD37" s="21">
        <v>1.575</v>
      </c>
      <c r="AE37" s="21">
        <v>1.6274999999999999</v>
      </c>
      <c r="AF37" s="21">
        <v>1.8241999999999998</v>
      </c>
      <c r="AG37" s="21">
        <v>1.7969999999999999</v>
      </c>
      <c r="AH37" s="21">
        <v>1.8786666666666665</v>
      </c>
      <c r="AI37" s="21">
        <v>1.9595</v>
      </c>
      <c r="AK37" s="1">
        <v>35306</v>
      </c>
      <c r="AL37" s="19">
        <v>0.26219999999999999</v>
      </c>
      <c r="AM37" s="19">
        <v>-4.8499999999999766E-2</v>
      </c>
      <c r="AN37" s="19">
        <v>-4.3250000000000011E-2</v>
      </c>
      <c r="AO37" s="19">
        <v>-9.1749999999999776E-2</v>
      </c>
      <c r="AP37" s="21">
        <v>1.907</v>
      </c>
      <c r="AQ37" s="21">
        <v>1.88</v>
      </c>
      <c r="AR37" s="21">
        <v>2.1421999999999999</v>
      </c>
      <c r="AS37" s="21">
        <v>2.0575000000000001</v>
      </c>
      <c r="AT37" s="21">
        <v>2.0089999999999999</v>
      </c>
      <c r="AU37" s="21">
        <v>1.9657499999999999</v>
      </c>
      <c r="AW37" s="1">
        <v>35663</v>
      </c>
      <c r="AX37" s="19">
        <v>0.1538999999999997</v>
      </c>
      <c r="AY37" s="19">
        <v>-3.7750000000000394E-2</v>
      </c>
      <c r="AZ37" s="19">
        <v>9.9999999999997868E-3</v>
      </c>
      <c r="BA37" s="19">
        <v>-2.7750000000000608E-2</v>
      </c>
      <c r="BB37" s="21">
        <v>2.367</v>
      </c>
      <c r="BC37" s="21">
        <v>2.3824999999999998</v>
      </c>
      <c r="BD37" s="21">
        <v>2.5364</v>
      </c>
      <c r="BE37" s="21">
        <v>2.215416666666667</v>
      </c>
      <c r="BF37" s="21">
        <v>2.1776666666666666</v>
      </c>
      <c r="BG37" s="21">
        <v>2.1876666666666664</v>
      </c>
      <c r="BI37" s="1">
        <v>36034</v>
      </c>
      <c r="BJ37" s="19">
        <v>0.55059999999999976</v>
      </c>
      <c r="BK37" s="19">
        <v>2.3333333333333872E-2</v>
      </c>
      <c r="BL37" s="19">
        <v>4.5833333333331616E-3</v>
      </c>
      <c r="BM37" s="19">
        <v>2.7916666666667034E-2</v>
      </c>
      <c r="BN37" s="21">
        <v>1.6719999999999999</v>
      </c>
      <c r="BO37" s="21">
        <v>1.694</v>
      </c>
      <c r="BP37" s="21">
        <v>2.2445999999999997</v>
      </c>
      <c r="BQ37" s="21">
        <v>2.2654999999999998</v>
      </c>
      <c r="BR37" s="21">
        <v>2.2888333333333337</v>
      </c>
      <c r="BS37" s="21">
        <v>2.2934166666666669</v>
      </c>
      <c r="BU37" s="1">
        <v>36398</v>
      </c>
      <c r="BV37" s="19">
        <v>9.0999999999999748E-2</v>
      </c>
      <c r="BW37" s="19">
        <v>-9.5416666666666483E-2</v>
      </c>
      <c r="BX37" s="19">
        <v>1.0166666666667101E-2</v>
      </c>
      <c r="BY37" s="19">
        <v>-8.5249999999999382E-2</v>
      </c>
      <c r="BZ37" s="21">
        <v>2.948</v>
      </c>
      <c r="CA37" s="21">
        <v>2.9590000000000001</v>
      </c>
      <c r="CB37" s="21">
        <v>3.05</v>
      </c>
      <c r="CC37" s="21">
        <v>2.6689166666666666</v>
      </c>
      <c r="CD37" s="21">
        <v>2.5735000000000001</v>
      </c>
      <c r="CE37" s="21">
        <v>2.5836666666666672</v>
      </c>
      <c r="CG37" s="1">
        <v>36762</v>
      </c>
      <c r="CH37" s="19">
        <v>-7.9900000000000304E-2</v>
      </c>
      <c r="CI37" s="19">
        <v>-0.49433333333333396</v>
      </c>
      <c r="CJ37" s="19">
        <v>-0.31383333333333319</v>
      </c>
      <c r="CK37" s="19">
        <v>-0.80816666666666714</v>
      </c>
      <c r="CL37" s="21">
        <v>4.54</v>
      </c>
      <c r="CM37" s="21">
        <v>4.5465</v>
      </c>
      <c r="CN37" s="21">
        <v>4.4665999999999997</v>
      </c>
      <c r="CO37" s="21">
        <v>3.8885000000000005</v>
      </c>
      <c r="CP37" s="21">
        <v>3.3941666666666666</v>
      </c>
      <c r="CQ37" s="21">
        <v>3.0803333333333334</v>
      </c>
      <c r="CS37" s="1">
        <v>37126</v>
      </c>
      <c r="CT37" s="19">
        <v>0.5651000000000006</v>
      </c>
      <c r="CU37" s="19">
        <v>0.15216666666666656</v>
      </c>
      <c r="CV37" s="19">
        <v>4.7666666666666302E-2</v>
      </c>
      <c r="CW37" s="19">
        <v>0.19983333333333286</v>
      </c>
      <c r="CX37" s="21">
        <v>2.8109999999999999</v>
      </c>
      <c r="CY37" s="21">
        <v>2.8194999999999997</v>
      </c>
      <c r="CZ37" s="21">
        <v>3.3846000000000003</v>
      </c>
      <c r="DA37" s="21">
        <v>3.4615833333333335</v>
      </c>
      <c r="DB37" s="21">
        <v>3.61375</v>
      </c>
      <c r="DC37" s="21">
        <v>3.6614166666666663</v>
      </c>
    </row>
    <row r="38" spans="1:107" x14ac:dyDescent="0.2">
      <c r="A38" s="1">
        <v>34221</v>
      </c>
      <c r="B38" s="16">
        <v>0.12180000000000035</v>
      </c>
      <c r="C38" s="19">
        <v>8.1249999999999822E-2</v>
      </c>
      <c r="D38" s="19">
        <v>0.11249999999999938</v>
      </c>
      <c r="E38" s="19">
        <v>0.1937499999999992</v>
      </c>
      <c r="F38" s="21">
        <v>2.2639999999999998</v>
      </c>
      <c r="G38" s="21">
        <v>2.2639999999999998</v>
      </c>
      <c r="H38" s="21">
        <v>2.3858000000000001</v>
      </c>
      <c r="I38" s="21">
        <v>2.3008333333333337</v>
      </c>
      <c r="J38" s="21">
        <v>2.3820833333333336</v>
      </c>
      <c r="K38" s="21">
        <v>2.4945833333333329</v>
      </c>
      <c r="M38" s="1">
        <v>34578</v>
      </c>
      <c r="N38" s="19">
        <v>0.40160000000000018</v>
      </c>
      <c r="O38" s="19">
        <v>0.14258333333333351</v>
      </c>
      <c r="P38" s="19">
        <v>0.11</v>
      </c>
      <c r="Q38" s="19">
        <v>0.25258333333333338</v>
      </c>
      <c r="R38" s="21">
        <v>1.5960000000000001</v>
      </c>
      <c r="S38" s="21">
        <v>1.5960000000000001</v>
      </c>
      <c r="T38" s="21">
        <v>1.9976000000000003</v>
      </c>
      <c r="U38" s="21">
        <v>2.0409999999999999</v>
      </c>
      <c r="V38" s="21">
        <v>2.1835833333333334</v>
      </c>
      <c r="W38" s="21">
        <v>2.2935833333333333</v>
      </c>
      <c r="Y38" s="1">
        <v>34942</v>
      </c>
      <c r="Z38" s="19">
        <v>0.20349999999999979</v>
      </c>
      <c r="AA38" s="19">
        <v>4.9666666666666748E-2</v>
      </c>
      <c r="AB38" s="19">
        <v>7.5833333333332975E-2</v>
      </c>
      <c r="AC38" s="19">
        <v>0.12549999999999972</v>
      </c>
      <c r="AD38" s="21">
        <v>1.748</v>
      </c>
      <c r="AE38" s="21">
        <v>1.6615</v>
      </c>
      <c r="AF38" s="21">
        <v>1.865</v>
      </c>
      <c r="AG38" s="21">
        <v>1.7921666666666669</v>
      </c>
      <c r="AH38" s="21">
        <v>1.8418333333333337</v>
      </c>
      <c r="AI38" s="21">
        <v>1.9176666666666666</v>
      </c>
      <c r="AK38" s="1">
        <v>35313</v>
      </c>
      <c r="AL38" s="19">
        <v>0.28679999999999972</v>
      </c>
      <c r="AM38" s="19">
        <v>-1.499999999999968E-2</v>
      </c>
      <c r="AN38" s="19">
        <v>-2.2333333333333982E-2</v>
      </c>
      <c r="AO38" s="19">
        <v>-3.7333333333333663E-2</v>
      </c>
      <c r="AP38" s="21">
        <v>1.8089999999999999</v>
      </c>
      <c r="AQ38" s="21">
        <v>1.8089999999999999</v>
      </c>
      <c r="AR38" s="21">
        <v>2.0957999999999997</v>
      </c>
      <c r="AS38" s="21">
        <v>1.9950000000000001</v>
      </c>
      <c r="AT38" s="21">
        <v>1.98</v>
      </c>
      <c r="AU38" s="21">
        <v>1.9576666666666664</v>
      </c>
      <c r="AW38" s="1">
        <v>35670</v>
      </c>
      <c r="AX38" s="19">
        <v>0.1234999999999995</v>
      </c>
      <c r="AY38" s="19">
        <v>-7.0249999999999702E-2</v>
      </c>
      <c r="AZ38" s="19">
        <v>1.4166666666666661E-2</v>
      </c>
      <c r="BA38" s="19">
        <v>-5.6083333333333041E-2</v>
      </c>
      <c r="BB38" s="21">
        <v>2.6560000000000001</v>
      </c>
      <c r="BC38" s="21">
        <v>2.5855000000000001</v>
      </c>
      <c r="BD38" s="21">
        <v>2.7089999999999996</v>
      </c>
      <c r="BE38" s="21">
        <v>2.293333333333333</v>
      </c>
      <c r="BF38" s="21">
        <v>2.2230833333333333</v>
      </c>
      <c r="BG38" s="21">
        <v>2.23725</v>
      </c>
      <c r="BI38" s="1">
        <v>36041</v>
      </c>
      <c r="BJ38" s="19">
        <v>0.48860000000000015</v>
      </c>
      <c r="BK38" s="19">
        <v>3.5333333333332551E-2</v>
      </c>
      <c r="BL38" s="19">
        <v>2.5833333333333819E-3</v>
      </c>
      <c r="BM38" s="19">
        <v>3.7916666666665932E-2</v>
      </c>
      <c r="BN38" s="21">
        <v>1.712</v>
      </c>
      <c r="BO38" s="21">
        <v>1.712</v>
      </c>
      <c r="BP38" s="21">
        <v>2.2006000000000001</v>
      </c>
      <c r="BQ38" s="21">
        <v>2.2256666666666671</v>
      </c>
      <c r="BR38" s="21">
        <v>2.2609999999999997</v>
      </c>
      <c r="BS38" s="21">
        <v>2.2635833333333331</v>
      </c>
      <c r="BU38" s="1">
        <v>36405</v>
      </c>
      <c r="BV38" s="19">
        <v>0.25819999999999999</v>
      </c>
      <c r="BW38" s="19">
        <v>1.000000000000334E-3</v>
      </c>
      <c r="BX38" s="19">
        <v>1.3750000000000373E-2</v>
      </c>
      <c r="BY38" s="19">
        <v>1.4750000000000707E-2</v>
      </c>
      <c r="BZ38" s="21">
        <v>2.4710000000000001</v>
      </c>
      <c r="CA38" s="21">
        <v>2.4710000000000001</v>
      </c>
      <c r="CB38" s="21">
        <v>2.7292000000000001</v>
      </c>
      <c r="CC38" s="21">
        <v>2.5244166666666663</v>
      </c>
      <c r="CD38" s="21">
        <v>2.5254166666666666</v>
      </c>
      <c r="CE38" s="21">
        <v>2.539166666666667</v>
      </c>
      <c r="CG38" s="1">
        <v>36769</v>
      </c>
      <c r="CH38" s="19">
        <v>-1.000000000000334E-3</v>
      </c>
      <c r="CI38" s="19">
        <v>-0.54208333333333281</v>
      </c>
      <c r="CJ38" s="19">
        <v>-0.33433333333333382</v>
      </c>
      <c r="CK38" s="19">
        <v>-0.87641666666666662</v>
      </c>
      <c r="CL38" s="21">
        <v>4.782</v>
      </c>
      <c r="CM38" s="21">
        <v>4.7</v>
      </c>
      <c r="CN38" s="21">
        <v>4.6989999999999998</v>
      </c>
      <c r="CO38" s="21">
        <v>4.114583333333333</v>
      </c>
      <c r="CP38" s="21">
        <v>3.5724999999999998</v>
      </c>
      <c r="CQ38" s="21">
        <v>3.2381666666666664</v>
      </c>
      <c r="CS38" s="1">
        <v>37133</v>
      </c>
      <c r="CT38" s="19">
        <v>0.6998000000000002</v>
      </c>
      <c r="CU38" s="19">
        <v>0.17175000000000029</v>
      </c>
      <c r="CV38" s="19">
        <v>5.3499999999999659E-2</v>
      </c>
      <c r="CW38" s="19">
        <v>0.22524999999999995</v>
      </c>
      <c r="CX38" s="21">
        <v>2.395</v>
      </c>
      <c r="CY38" s="21">
        <v>2.3450000000000002</v>
      </c>
      <c r="CZ38" s="21">
        <v>3.0448</v>
      </c>
      <c r="DA38" s="21">
        <v>3.1683333333333334</v>
      </c>
      <c r="DB38" s="21">
        <v>3.3400833333333337</v>
      </c>
      <c r="DC38" s="21">
        <v>3.3935833333333334</v>
      </c>
    </row>
    <row r="39" spans="1:107" x14ac:dyDescent="0.2">
      <c r="A39" s="1">
        <v>34228</v>
      </c>
      <c r="B39" s="16">
        <v>0.15880000000000027</v>
      </c>
      <c r="C39" s="19">
        <v>0.12658333333333349</v>
      </c>
      <c r="D39" s="19">
        <v>0.13</v>
      </c>
      <c r="E39" s="19">
        <v>0.25658333333333339</v>
      </c>
      <c r="F39" s="21">
        <v>2.085</v>
      </c>
      <c r="G39" s="21">
        <v>2.085</v>
      </c>
      <c r="H39" s="21">
        <v>2.2438000000000002</v>
      </c>
      <c r="I39" s="21">
        <v>2.2306666666666666</v>
      </c>
      <c r="J39" s="21">
        <v>2.3572500000000001</v>
      </c>
      <c r="K39" s="21">
        <v>2.48725</v>
      </c>
      <c r="M39" s="1">
        <v>34585</v>
      </c>
      <c r="N39" s="19">
        <v>0.37679999999999958</v>
      </c>
      <c r="O39" s="19">
        <v>0.13883333333333292</v>
      </c>
      <c r="P39" s="19">
        <v>0.11</v>
      </c>
      <c r="Q39" s="19">
        <v>0.2488333333333328</v>
      </c>
      <c r="R39" s="21">
        <v>1.659</v>
      </c>
      <c r="S39" s="21">
        <v>1.659</v>
      </c>
      <c r="T39" s="21">
        <v>2.0357999999999996</v>
      </c>
      <c r="U39" s="21">
        <v>2.0630000000000002</v>
      </c>
      <c r="V39" s="21">
        <v>2.2018333333333331</v>
      </c>
      <c r="W39" s="21">
        <v>2.311833333333333</v>
      </c>
      <c r="Y39" s="1">
        <v>34949</v>
      </c>
      <c r="Z39" s="19">
        <v>0.18960000000000043</v>
      </c>
      <c r="AA39" s="19">
        <v>6.5166666666666373E-2</v>
      </c>
      <c r="AB39" s="19">
        <v>7.4666666666666881E-2</v>
      </c>
      <c r="AC39" s="19">
        <v>0.13983333333333325</v>
      </c>
      <c r="AD39" s="21">
        <v>1.6259999999999999</v>
      </c>
      <c r="AE39" s="21">
        <v>1.6259999999999999</v>
      </c>
      <c r="AF39" s="21">
        <v>1.8156000000000003</v>
      </c>
      <c r="AG39" s="21">
        <v>1.7750833333333336</v>
      </c>
      <c r="AH39" s="21">
        <v>1.8402499999999999</v>
      </c>
      <c r="AI39" s="21">
        <v>1.9149166666666668</v>
      </c>
      <c r="AK39" s="1">
        <v>35320</v>
      </c>
      <c r="AL39" s="19">
        <v>0.32879999999999998</v>
      </c>
      <c r="AM39" s="19">
        <v>-1.5749999999999709E-2</v>
      </c>
      <c r="AN39" s="19">
        <v>-1.3749999999999929E-2</v>
      </c>
      <c r="AO39" s="19">
        <v>-2.9499999999999638E-2</v>
      </c>
      <c r="AP39" s="21">
        <v>1.8129999999999999</v>
      </c>
      <c r="AQ39" s="21">
        <v>1.8129999999999999</v>
      </c>
      <c r="AR39" s="21">
        <v>2.1417999999999999</v>
      </c>
      <c r="AS39" s="21">
        <v>2.0057499999999999</v>
      </c>
      <c r="AT39" s="21">
        <v>1.99</v>
      </c>
      <c r="AU39" s="21">
        <v>1.9762500000000001</v>
      </c>
      <c r="AW39" s="1">
        <v>35677</v>
      </c>
      <c r="AX39" s="19">
        <v>5.8999999999999719E-2</v>
      </c>
      <c r="AY39" s="19">
        <v>-7.5000000000000178E-2</v>
      </c>
      <c r="AZ39" s="19">
        <v>1.3499999999999623E-2</v>
      </c>
      <c r="BA39" s="19">
        <v>-6.1500000000000554E-2</v>
      </c>
      <c r="BB39" s="21">
        <v>2.677</v>
      </c>
      <c r="BC39" s="21">
        <v>2.677</v>
      </c>
      <c r="BD39" s="21">
        <v>2.7359999999999998</v>
      </c>
      <c r="BE39" s="21">
        <v>2.2965833333333339</v>
      </c>
      <c r="BF39" s="21">
        <v>2.2215833333333337</v>
      </c>
      <c r="BG39" s="21">
        <v>2.2350833333333333</v>
      </c>
      <c r="BI39" s="1">
        <v>36048</v>
      </c>
      <c r="BJ39" s="19">
        <v>0.41440000000000032</v>
      </c>
      <c r="BK39" s="19">
        <v>-3.166666666666984E-3</v>
      </c>
      <c r="BL39" s="19">
        <v>-1.0833333333333695E-2</v>
      </c>
      <c r="BM39" s="19">
        <v>-1.4000000000000679E-2</v>
      </c>
      <c r="BN39" s="21">
        <v>1.958</v>
      </c>
      <c r="BO39" s="21">
        <v>1.958</v>
      </c>
      <c r="BP39" s="21">
        <v>2.3724000000000003</v>
      </c>
      <c r="BQ39" s="21">
        <v>2.2732500000000004</v>
      </c>
      <c r="BR39" s="21">
        <v>2.2700833333333335</v>
      </c>
      <c r="BS39" s="21">
        <v>2.2592499999999998</v>
      </c>
      <c r="BU39" s="1">
        <v>36412</v>
      </c>
      <c r="BV39" s="19">
        <v>0.11799999999999988</v>
      </c>
      <c r="BW39" s="19">
        <v>-7.6499999999999346E-2</v>
      </c>
      <c r="BX39" s="19">
        <v>-2.3333333333335204E-3</v>
      </c>
      <c r="BY39" s="19">
        <v>-7.8833333333332867E-2</v>
      </c>
      <c r="BZ39" s="21">
        <v>2.851</v>
      </c>
      <c r="CA39" s="21">
        <v>2.851</v>
      </c>
      <c r="CB39" s="21">
        <v>2.9689999999999999</v>
      </c>
      <c r="CC39" s="21">
        <v>2.6778333333333326</v>
      </c>
      <c r="CD39" s="21">
        <v>2.6013333333333333</v>
      </c>
      <c r="CE39" s="21">
        <v>2.5989999999999998</v>
      </c>
      <c r="CG39" s="1">
        <v>36776</v>
      </c>
      <c r="CH39" s="19">
        <v>-2.3600000000000065E-2</v>
      </c>
      <c r="CI39" s="19">
        <v>-0.65949999999999953</v>
      </c>
      <c r="CJ39" s="19">
        <v>-0.35775000000000068</v>
      </c>
      <c r="CK39" s="19">
        <v>-1.0172500000000002</v>
      </c>
      <c r="CL39" s="21">
        <v>4.9980000000000002</v>
      </c>
      <c r="CM39" s="21">
        <v>4.9980000000000002</v>
      </c>
      <c r="CN39" s="21">
        <v>4.9744000000000002</v>
      </c>
      <c r="CO39" s="21">
        <v>4.3605833333333326</v>
      </c>
      <c r="CP39" s="21">
        <v>3.7010833333333331</v>
      </c>
      <c r="CQ39" s="21">
        <v>3.3433333333333324</v>
      </c>
      <c r="CS39" s="1">
        <v>37140</v>
      </c>
      <c r="CT39" s="19">
        <v>0.61740000000000039</v>
      </c>
      <c r="CU39" s="19">
        <v>0.12958333333333361</v>
      </c>
      <c r="CV39" s="19">
        <v>2.3833333333332707E-2</v>
      </c>
      <c r="CW39" s="19">
        <v>0.15341666666666631</v>
      </c>
      <c r="CX39" s="21">
        <v>2.44</v>
      </c>
      <c r="CY39" s="21">
        <v>2.44</v>
      </c>
      <c r="CZ39" s="21">
        <v>3.0574000000000003</v>
      </c>
      <c r="DA39" s="21">
        <v>3.163416666666667</v>
      </c>
      <c r="DB39" s="21">
        <v>3.2930000000000006</v>
      </c>
      <c r="DC39" s="21">
        <v>3.3168333333333333</v>
      </c>
    </row>
    <row r="40" spans="1:107" x14ac:dyDescent="0.2">
      <c r="A40" s="1">
        <v>34235</v>
      </c>
      <c r="B40" s="16">
        <v>0.2572000000000001</v>
      </c>
      <c r="C40" s="19">
        <v>0.10029166666666711</v>
      </c>
      <c r="D40" s="19">
        <v>0.11083333333333378</v>
      </c>
      <c r="E40" s="19">
        <v>0.2111250000000009</v>
      </c>
      <c r="F40" s="21">
        <v>2.0659999999999998</v>
      </c>
      <c r="G40" s="21">
        <v>2.0659999999999998</v>
      </c>
      <c r="H40" s="21">
        <v>2.3231999999999999</v>
      </c>
      <c r="I40" s="21">
        <v>2.2679999999999993</v>
      </c>
      <c r="J40" s="21">
        <v>2.3682916666666665</v>
      </c>
      <c r="K40" s="21">
        <v>2.4791250000000002</v>
      </c>
      <c r="M40" s="1">
        <v>34592</v>
      </c>
      <c r="N40" s="19">
        <v>0.38880000000000003</v>
      </c>
      <c r="O40" s="19">
        <v>0.14000000250000033</v>
      </c>
      <c r="P40" s="19">
        <v>0.11</v>
      </c>
      <c r="Q40" s="19">
        <v>0.25000000250000021</v>
      </c>
      <c r="R40" s="21">
        <v>1.631</v>
      </c>
      <c r="S40" s="21">
        <v>1.631</v>
      </c>
      <c r="T40" s="21">
        <v>2.0198</v>
      </c>
      <c r="U40" s="21">
        <v>2.032</v>
      </c>
      <c r="V40" s="21">
        <v>2.1720000025000004</v>
      </c>
      <c r="W40" s="21">
        <v>2.2820000025000002</v>
      </c>
      <c r="Y40" s="1">
        <v>34956</v>
      </c>
      <c r="Z40" s="19">
        <v>0.17640000000000011</v>
      </c>
      <c r="AA40" s="19">
        <v>4.6749999999999847E-2</v>
      </c>
      <c r="AB40" s="19">
        <v>7.4666666666667103E-2</v>
      </c>
      <c r="AC40" s="19">
        <v>0.12141666666666695</v>
      </c>
      <c r="AD40" s="21">
        <v>1.651</v>
      </c>
      <c r="AE40" s="21">
        <v>1.651</v>
      </c>
      <c r="AF40" s="21">
        <v>1.8274000000000001</v>
      </c>
      <c r="AG40" s="21">
        <v>1.7677500000000002</v>
      </c>
      <c r="AH40" s="21">
        <v>1.8145</v>
      </c>
      <c r="AI40" s="21">
        <v>1.8891666666666671</v>
      </c>
      <c r="AK40" s="1">
        <v>35327</v>
      </c>
      <c r="AL40" s="19">
        <v>0.29259999999999975</v>
      </c>
      <c r="AM40" s="19">
        <v>-0.11116666666666619</v>
      </c>
      <c r="AN40" s="19">
        <v>-1.1250000000000204E-2</v>
      </c>
      <c r="AO40" s="19">
        <v>-0.1224166666666664</v>
      </c>
      <c r="AP40" s="21">
        <v>2.0630000000000002</v>
      </c>
      <c r="AQ40" s="21">
        <v>2.0630000000000002</v>
      </c>
      <c r="AR40" s="21">
        <v>2.3555999999999999</v>
      </c>
      <c r="AS40" s="21">
        <v>2.094583333333333</v>
      </c>
      <c r="AT40" s="21">
        <v>1.9834166666666668</v>
      </c>
      <c r="AU40" s="21">
        <v>1.9721666666666666</v>
      </c>
      <c r="AW40" s="1">
        <v>35684</v>
      </c>
      <c r="AX40" s="19">
        <v>3.620000000000001E-2</v>
      </c>
      <c r="AY40" s="19">
        <v>-8.408333333333351E-2</v>
      </c>
      <c r="AZ40" s="19">
        <v>8.8333333333330266E-3</v>
      </c>
      <c r="BA40" s="19">
        <v>-7.5250000000000483E-2</v>
      </c>
      <c r="BB40" s="21">
        <v>2.766</v>
      </c>
      <c r="BC40" s="21">
        <v>2.766</v>
      </c>
      <c r="BD40" s="21">
        <v>2.8022</v>
      </c>
      <c r="BE40" s="21">
        <v>2.3160833333333337</v>
      </c>
      <c r="BF40" s="21">
        <v>2.2320000000000002</v>
      </c>
      <c r="BG40" s="21">
        <v>2.2408333333333332</v>
      </c>
      <c r="BI40" s="1">
        <v>36055</v>
      </c>
      <c r="BJ40" s="19">
        <v>0.35359999999999969</v>
      </c>
      <c r="BK40" s="19">
        <v>-3.441666666666654E-2</v>
      </c>
      <c r="BL40" s="19">
        <v>-1.583333333333492E-3</v>
      </c>
      <c r="BM40" s="19">
        <v>-3.6000000000000032E-2</v>
      </c>
      <c r="BN40" s="21">
        <v>2.1379999999999999</v>
      </c>
      <c r="BO40" s="21">
        <v>2.1379999999999999</v>
      </c>
      <c r="BP40" s="21">
        <v>2.4915999999999996</v>
      </c>
      <c r="BQ40" s="21">
        <v>2.2886666666666668</v>
      </c>
      <c r="BR40" s="21">
        <v>2.2542500000000003</v>
      </c>
      <c r="BS40" s="21">
        <v>2.2526666666666668</v>
      </c>
      <c r="BU40" s="1">
        <v>36419</v>
      </c>
      <c r="BV40" s="19">
        <v>0.25160000000000027</v>
      </c>
      <c r="BW40" s="19">
        <v>-3.641666666666632E-2</v>
      </c>
      <c r="BX40" s="19">
        <v>1.1750000000000149E-2</v>
      </c>
      <c r="BY40" s="19">
        <v>-2.466666666666617E-2</v>
      </c>
      <c r="BZ40" s="21">
        <v>2.5459999999999998</v>
      </c>
      <c r="CA40" s="21">
        <v>2.5459999999999998</v>
      </c>
      <c r="CB40" s="21">
        <v>2.7976000000000001</v>
      </c>
      <c r="CC40" s="21">
        <v>2.6256666666666666</v>
      </c>
      <c r="CD40" s="21">
        <v>2.5892500000000003</v>
      </c>
      <c r="CE40" s="21">
        <v>2.6010000000000004</v>
      </c>
      <c r="CG40" s="1">
        <v>36783</v>
      </c>
      <c r="CH40" s="19">
        <v>6.0000000000037801E-4</v>
      </c>
      <c r="CI40" s="19">
        <v>-0.71258333333333335</v>
      </c>
      <c r="CJ40" s="19">
        <v>-0.44525000000000059</v>
      </c>
      <c r="CK40" s="19">
        <v>-1.1578333333333339</v>
      </c>
      <c r="CL40" s="21">
        <v>5.1950000000000003</v>
      </c>
      <c r="CM40" s="21">
        <v>5.1950000000000003</v>
      </c>
      <c r="CN40" s="21">
        <v>5.1956000000000007</v>
      </c>
      <c r="CO40" s="21">
        <v>4.5641666666666669</v>
      </c>
      <c r="CP40" s="21">
        <v>3.8515833333333336</v>
      </c>
      <c r="CQ40" s="21">
        <v>3.406333333333333</v>
      </c>
      <c r="CS40" s="1">
        <v>37147</v>
      </c>
      <c r="CT40" s="19">
        <v>0.65680000000000005</v>
      </c>
      <c r="CU40" s="19">
        <v>0.12883333333333269</v>
      </c>
      <c r="CV40" s="19">
        <v>4.741666666666644E-2</v>
      </c>
      <c r="CW40" s="19">
        <v>0.17624999999999913</v>
      </c>
      <c r="CX40" s="21">
        <v>2.57</v>
      </c>
      <c r="CY40" s="21">
        <v>2.5499999999999998</v>
      </c>
      <c r="CZ40" s="21">
        <v>3.2067999999999999</v>
      </c>
      <c r="DA40" s="21">
        <v>3.3164166666666675</v>
      </c>
      <c r="DB40" s="21">
        <v>3.4452500000000001</v>
      </c>
      <c r="DC40" s="21">
        <v>3.4926666666666666</v>
      </c>
    </row>
    <row r="41" spans="1:107" x14ac:dyDescent="0.2">
      <c r="A41" s="1">
        <v>34242</v>
      </c>
      <c r="B41" s="16">
        <v>0.26420000000000021</v>
      </c>
      <c r="C41" s="19">
        <v>9.0083333333333737E-2</v>
      </c>
      <c r="D41" s="19">
        <v>0.10833333333333339</v>
      </c>
      <c r="E41" s="19">
        <v>0.19841666666666713</v>
      </c>
      <c r="F41" s="21">
        <v>2.2909999999999999</v>
      </c>
      <c r="G41" s="21">
        <v>2.0659999999999998</v>
      </c>
      <c r="H41" s="21">
        <v>2.3302</v>
      </c>
      <c r="I41" s="21">
        <v>2.2429999999999994</v>
      </c>
      <c r="J41" s="21">
        <v>2.3330833333333332</v>
      </c>
      <c r="K41" s="21">
        <v>2.4414166666666666</v>
      </c>
      <c r="M41" s="1">
        <v>34599</v>
      </c>
      <c r="N41" s="19">
        <v>0.53380000000000005</v>
      </c>
      <c r="O41" s="19">
        <v>0.14158333333333317</v>
      </c>
      <c r="P41" s="19">
        <v>0.11</v>
      </c>
      <c r="Q41" s="19">
        <v>0.25158333333333305</v>
      </c>
      <c r="R41" s="21">
        <v>1.4450000000000001</v>
      </c>
      <c r="S41" s="21">
        <v>1.4450000000000001</v>
      </c>
      <c r="T41" s="21">
        <v>1.9788000000000001</v>
      </c>
      <c r="U41" s="21">
        <v>2.0299999999999998</v>
      </c>
      <c r="V41" s="21">
        <v>2.1715833333333334</v>
      </c>
      <c r="W41" s="21">
        <v>2.2815833333333333</v>
      </c>
      <c r="Y41" s="1">
        <v>34963</v>
      </c>
      <c r="Z41" s="19">
        <v>0.20019999999999993</v>
      </c>
      <c r="AA41" s="19">
        <v>4.7916666666666163E-2</v>
      </c>
      <c r="AB41" s="19">
        <v>7.0083333333333719E-2</v>
      </c>
      <c r="AC41" s="19">
        <v>0.11799999999999988</v>
      </c>
      <c r="AD41" s="21">
        <v>1.6140000000000001</v>
      </c>
      <c r="AE41" s="21">
        <v>1.6140000000000001</v>
      </c>
      <c r="AF41" s="21">
        <v>1.8142</v>
      </c>
      <c r="AG41" s="21">
        <v>1.7735000000000001</v>
      </c>
      <c r="AH41" s="21">
        <v>1.8214166666666662</v>
      </c>
      <c r="AI41" s="21">
        <v>1.8915</v>
      </c>
      <c r="AK41" s="1">
        <v>35334</v>
      </c>
      <c r="AL41" s="19">
        <v>0.42959999999999998</v>
      </c>
      <c r="AM41" s="19">
        <v>-8.883333333333332E-2</v>
      </c>
      <c r="AN41" s="19">
        <v>-8.7500000000004796E-3</v>
      </c>
      <c r="AO41" s="19">
        <v>-9.7583333333333799E-2</v>
      </c>
      <c r="AP41" s="21">
        <v>2.137</v>
      </c>
      <c r="AQ41" s="21">
        <v>1.8280000000000001</v>
      </c>
      <c r="AR41" s="21">
        <v>2.2576000000000001</v>
      </c>
      <c r="AS41" s="21">
        <v>2.0542500000000001</v>
      </c>
      <c r="AT41" s="21">
        <v>1.9654166666666668</v>
      </c>
      <c r="AU41" s="21">
        <v>1.9566666666666663</v>
      </c>
      <c r="AW41" s="1">
        <v>35691</v>
      </c>
      <c r="AX41" s="19">
        <v>-2.220000000000022E-2</v>
      </c>
      <c r="AY41" s="19">
        <v>-0.11116666666666708</v>
      </c>
      <c r="AZ41" s="19">
        <v>1.2166666666666881E-2</v>
      </c>
      <c r="BA41" s="19">
        <v>-9.9000000000000199E-2</v>
      </c>
      <c r="BB41" s="21">
        <v>2.887</v>
      </c>
      <c r="BC41" s="21">
        <v>2.887</v>
      </c>
      <c r="BD41" s="21">
        <v>2.8647999999999998</v>
      </c>
      <c r="BE41" s="21">
        <v>2.351666666666667</v>
      </c>
      <c r="BF41" s="21">
        <v>2.2404999999999999</v>
      </c>
      <c r="BG41" s="21">
        <v>2.2526666666666668</v>
      </c>
      <c r="BI41" s="1">
        <v>36062</v>
      </c>
      <c r="BJ41" s="19">
        <v>0.33079999999999954</v>
      </c>
      <c r="BK41" s="19">
        <v>-2.4583333333332735E-2</v>
      </c>
      <c r="BL41" s="19">
        <v>-6.6666666666659324E-4</v>
      </c>
      <c r="BM41" s="19">
        <v>-2.5249999999999329E-2</v>
      </c>
      <c r="BN41" s="21">
        <v>2.1789999999999998</v>
      </c>
      <c r="BO41" s="21">
        <v>2.1789999999999998</v>
      </c>
      <c r="BP41" s="21">
        <v>2.5097999999999994</v>
      </c>
      <c r="BQ41" s="21">
        <v>2.2819999999999996</v>
      </c>
      <c r="BR41" s="21">
        <v>2.2574166666666668</v>
      </c>
      <c r="BS41" s="21">
        <v>2.2567500000000003</v>
      </c>
      <c r="BU41" s="1">
        <v>36426</v>
      </c>
      <c r="BV41" s="19">
        <v>0.2298</v>
      </c>
      <c r="BW41" s="19">
        <v>-6.7249999999999588E-2</v>
      </c>
      <c r="BX41" s="19">
        <v>1.7333333333334089E-2</v>
      </c>
      <c r="BY41" s="19">
        <v>-4.9916666666665499E-2</v>
      </c>
      <c r="BZ41" s="21">
        <v>2.6970000000000001</v>
      </c>
      <c r="CA41" s="21">
        <v>2.6970000000000001</v>
      </c>
      <c r="CB41" s="21">
        <v>2.9268000000000001</v>
      </c>
      <c r="CC41" s="21">
        <v>2.714916666666666</v>
      </c>
      <c r="CD41" s="21">
        <v>2.6476666666666664</v>
      </c>
      <c r="CE41" s="21">
        <v>2.665</v>
      </c>
      <c r="CG41" s="1">
        <v>36790</v>
      </c>
      <c r="CH41" s="19">
        <v>1.6000000000000014E-2</v>
      </c>
      <c r="CI41" s="19">
        <v>-0.69225000000000048</v>
      </c>
      <c r="CJ41" s="19">
        <v>-0.47891666666666666</v>
      </c>
      <c r="CK41" s="19">
        <v>-1.1711666666666671</v>
      </c>
      <c r="CL41" s="21">
        <v>5.2869999999999999</v>
      </c>
      <c r="CM41" s="21">
        <v>5.2869999999999999</v>
      </c>
      <c r="CN41" s="21">
        <v>5.3029999999999999</v>
      </c>
      <c r="CO41" s="21">
        <v>4.7031666666666672</v>
      </c>
      <c r="CP41" s="21">
        <v>4.0109166666666667</v>
      </c>
      <c r="CQ41" s="21">
        <v>3.532</v>
      </c>
      <c r="CS41" s="1">
        <v>37154</v>
      </c>
      <c r="CT41" s="19">
        <v>0.70020000000000016</v>
      </c>
      <c r="CU41" s="19">
        <v>0.20575000000000054</v>
      </c>
      <c r="CV41" s="19">
        <v>8.4166666666666501E-2</v>
      </c>
      <c r="CW41" s="19">
        <v>0.28991666666666704</v>
      </c>
      <c r="CX41" s="21">
        <v>2.1429999999999998</v>
      </c>
      <c r="CY41" s="21">
        <v>2.137</v>
      </c>
      <c r="CZ41" s="21">
        <v>2.8372000000000002</v>
      </c>
      <c r="DA41" s="21">
        <v>3.0032499999999995</v>
      </c>
      <c r="DB41" s="21">
        <v>3.2090000000000001</v>
      </c>
      <c r="DC41" s="21">
        <v>3.2931666666666666</v>
      </c>
    </row>
    <row r="42" spans="1:107" x14ac:dyDescent="0.2">
      <c r="M42" s="1">
        <v>34606</v>
      </c>
      <c r="N42" s="19">
        <v>0.53020000000000023</v>
      </c>
      <c r="O42" s="19">
        <v>0.1419999999999999</v>
      </c>
      <c r="P42" s="19">
        <v>0.11</v>
      </c>
      <c r="Q42" s="19">
        <v>0.25199999999999978</v>
      </c>
      <c r="R42" s="21">
        <v>1.7070000000000001</v>
      </c>
      <c r="S42" s="21">
        <v>1.4059999999999999</v>
      </c>
      <c r="T42" s="21">
        <v>1.9362000000000001</v>
      </c>
      <c r="U42" s="21">
        <v>1.9810833333333333</v>
      </c>
      <c r="V42" s="21">
        <v>2.1230833333333332</v>
      </c>
      <c r="W42" s="21">
        <v>2.2330833333333331</v>
      </c>
      <c r="Y42" s="1">
        <v>34970</v>
      </c>
      <c r="Z42" s="19">
        <v>0.2018000000000002</v>
      </c>
      <c r="AA42" s="19">
        <v>4.0999999999999925E-2</v>
      </c>
      <c r="AB42" s="19">
        <v>7.0166666666666933E-2</v>
      </c>
      <c r="AC42" s="19">
        <v>0.11116666666666686</v>
      </c>
      <c r="AD42" s="21">
        <v>1.75</v>
      </c>
      <c r="AE42" s="21">
        <v>1.6439999999999999</v>
      </c>
      <c r="AF42" s="21">
        <v>1.8458000000000001</v>
      </c>
      <c r="AG42" s="21">
        <v>1.7936666666666665</v>
      </c>
      <c r="AH42" s="21">
        <v>1.8346666666666664</v>
      </c>
      <c r="AI42" s="21">
        <v>1.9048333333333334</v>
      </c>
      <c r="AW42" s="1">
        <v>35698</v>
      </c>
      <c r="AX42" s="19">
        <v>-0.20940000000000003</v>
      </c>
      <c r="AY42" s="19">
        <v>-0.17650000000000032</v>
      </c>
      <c r="AZ42" s="19">
        <v>-3.5749999999999726E-2</v>
      </c>
      <c r="BA42" s="19">
        <v>-0.21225000000000005</v>
      </c>
      <c r="BB42" s="21">
        <v>3.298</v>
      </c>
      <c r="BC42" s="21">
        <v>3.298</v>
      </c>
      <c r="BD42" s="21">
        <v>3.0886</v>
      </c>
      <c r="BE42" s="21">
        <v>2.4829166666666667</v>
      </c>
      <c r="BF42" s="21">
        <v>2.3064166666666663</v>
      </c>
      <c r="BG42" s="21">
        <v>2.2706666666666666</v>
      </c>
      <c r="BU42" s="1">
        <v>36433</v>
      </c>
      <c r="BV42" s="19">
        <v>0.26679999999999993</v>
      </c>
      <c r="BW42" s="19">
        <v>-4.3499999999999872E-2</v>
      </c>
      <c r="BX42" s="19">
        <v>1.8333333333333535E-2</v>
      </c>
      <c r="BY42" s="19">
        <v>-2.5166666666666337E-2</v>
      </c>
      <c r="BZ42" s="21">
        <v>2.7440000000000002</v>
      </c>
      <c r="CA42" s="21">
        <v>2.56</v>
      </c>
      <c r="CB42" s="21">
        <v>2.8268</v>
      </c>
      <c r="CC42" s="21">
        <v>2.6579999999999999</v>
      </c>
      <c r="CD42" s="21">
        <v>2.6145</v>
      </c>
      <c r="CE42" s="21">
        <v>2.6328333333333336</v>
      </c>
      <c r="CG42" s="1">
        <v>36797</v>
      </c>
      <c r="CH42" s="19">
        <v>-0.25699999999999967</v>
      </c>
      <c r="CI42" s="19">
        <v>-0.50300000000000011</v>
      </c>
      <c r="CJ42" s="19">
        <v>-0.42958333333333254</v>
      </c>
      <c r="CK42" s="19">
        <v>-0.93258333333333265</v>
      </c>
      <c r="CL42" s="21">
        <v>5.1239999999999997</v>
      </c>
      <c r="CM42" s="21">
        <v>5.3120000000000003</v>
      </c>
      <c r="CN42" s="21">
        <v>5.0549999999999997</v>
      </c>
      <c r="CO42" s="21">
        <v>4.5758333333333328</v>
      </c>
      <c r="CP42" s="21">
        <v>4.0728333333333326</v>
      </c>
      <c r="CQ42" s="21">
        <v>3.6432500000000001</v>
      </c>
      <c r="CS42" s="1">
        <v>37161</v>
      </c>
      <c r="CT42" s="19">
        <v>0.83460000000000045</v>
      </c>
      <c r="CU42" s="19">
        <v>0.26366666666666694</v>
      </c>
      <c r="CV42" s="19">
        <v>8.8999999999999524E-2</v>
      </c>
      <c r="CW42" s="19">
        <v>0.35266666666666646</v>
      </c>
      <c r="CX42" s="21">
        <v>2.2530000000000001</v>
      </c>
      <c r="CY42" s="21">
        <v>1.83</v>
      </c>
      <c r="CZ42" s="21">
        <v>2.6646000000000005</v>
      </c>
      <c r="DA42" s="21">
        <v>2.8920833333333338</v>
      </c>
      <c r="DB42" s="21">
        <v>3.1557500000000007</v>
      </c>
      <c r="DC42" s="21">
        <v>3.2447500000000002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view="pageBreakPreview" zoomScaleNormal="100" workbookViewId="0"/>
  </sheetViews>
  <sheetFormatPr defaultRowHeight="12.75" x14ac:dyDescent="0.2"/>
  <cols>
    <col min="1" max="2" width="9.140625" style="36"/>
    <col min="3" max="3" width="9.42578125" style="36" bestFit="1" customWidth="1"/>
    <col min="4" max="8" width="9.140625" style="36"/>
    <col min="9" max="9" width="9.85546875" style="36" bestFit="1" customWidth="1"/>
    <col min="10" max="14" width="9.140625" style="36"/>
    <col min="15" max="15" width="9.42578125" style="36" bestFit="1" customWidth="1"/>
    <col min="16" max="16384" width="9.140625" style="36"/>
  </cols>
  <sheetData>
    <row r="1" spans="1:17" x14ac:dyDescent="0.2">
      <c r="C1" s="36">
        <v>1993</v>
      </c>
      <c r="I1" s="36">
        <v>1994</v>
      </c>
      <c r="O1" s="36">
        <v>1995</v>
      </c>
    </row>
    <row r="2" spans="1:17" ht="24.75" thickBot="1" x14ac:dyDescent="0.25">
      <c r="A2" s="37" t="s">
        <v>5</v>
      </c>
      <c r="B2" s="23" t="s">
        <v>23</v>
      </c>
      <c r="C2" s="23" t="s">
        <v>27</v>
      </c>
      <c r="D2" s="23" t="s">
        <v>28</v>
      </c>
      <c r="E2" s="23" t="s">
        <v>29</v>
      </c>
      <c r="G2" s="37" t="s">
        <v>5</v>
      </c>
      <c r="H2" s="23" t="s">
        <v>23</v>
      </c>
      <c r="I2" s="23" t="s">
        <v>27</v>
      </c>
      <c r="J2" s="23" t="s">
        <v>28</v>
      </c>
      <c r="K2" s="23" t="s">
        <v>29</v>
      </c>
      <c r="M2" s="37" t="s">
        <v>5</v>
      </c>
      <c r="N2" s="23" t="s">
        <v>23</v>
      </c>
      <c r="O2" s="23" t="s">
        <v>27</v>
      </c>
      <c r="P2" s="23" t="s">
        <v>28</v>
      </c>
      <c r="Q2" s="23" t="s">
        <v>29</v>
      </c>
    </row>
    <row r="3" spans="1:17" ht="13.5" thickTop="1" x14ac:dyDescent="0.2">
      <c r="A3" s="1">
        <v>33976</v>
      </c>
      <c r="B3" s="16">
        <v>0.29811428571428533</v>
      </c>
      <c r="C3" s="19">
        <v>9.1819705000000029E-2</v>
      </c>
      <c r="D3" s="19">
        <v>9.9500609166666365E-2</v>
      </c>
      <c r="E3" s="19">
        <v>0.19132031416666639</v>
      </c>
      <c r="G3" s="1">
        <v>34340</v>
      </c>
      <c r="H3" s="19">
        <v>0.22808571428571445</v>
      </c>
      <c r="I3" s="19">
        <v>0.115</v>
      </c>
      <c r="J3" s="19">
        <v>0.115</v>
      </c>
      <c r="K3" s="19">
        <v>0.23</v>
      </c>
      <c r="M3" s="1">
        <v>34704</v>
      </c>
      <c r="N3" s="19">
        <v>0.21885714285714286</v>
      </c>
      <c r="O3" s="19">
        <v>9.7500000000000142E-2</v>
      </c>
      <c r="P3" s="19">
        <v>0.10249999999999999</v>
      </c>
      <c r="Q3" s="19">
        <v>0.2</v>
      </c>
    </row>
    <row r="4" spans="1:17" x14ac:dyDescent="0.2">
      <c r="A4" s="1">
        <v>33983</v>
      </c>
      <c r="B4" s="16">
        <v>0.32037142857142875</v>
      </c>
      <c r="C4" s="19">
        <v>8.5376710833333425E-2</v>
      </c>
      <c r="D4" s="19">
        <v>8.959615749999994E-2</v>
      </c>
      <c r="E4" s="19">
        <v>0.17497286833333336</v>
      </c>
      <c r="G4" s="1">
        <v>34347</v>
      </c>
      <c r="H4" s="19">
        <v>0.21708571428571433</v>
      </c>
      <c r="I4" s="19">
        <v>9.2500000000000249E-2</v>
      </c>
      <c r="J4" s="19">
        <v>9.7499999999999698E-2</v>
      </c>
      <c r="K4" s="19">
        <v>0.19</v>
      </c>
      <c r="M4" s="1">
        <v>34711</v>
      </c>
      <c r="N4" s="19">
        <v>0.25328571428571411</v>
      </c>
      <c r="O4" s="19">
        <v>9.9999999999999867E-2</v>
      </c>
      <c r="P4" s="19">
        <v>0.10249999999999999</v>
      </c>
      <c r="Q4" s="19">
        <v>0.20250000000000001</v>
      </c>
    </row>
    <row r="5" spans="1:17" x14ac:dyDescent="0.2">
      <c r="A5" s="1">
        <v>33990</v>
      </c>
      <c r="B5" s="16">
        <v>0.33725714285714292</v>
      </c>
      <c r="C5" s="19">
        <v>8.7005311666666918E-2</v>
      </c>
      <c r="D5" s="19">
        <v>9.4018971666666618E-2</v>
      </c>
      <c r="E5" s="19">
        <v>0.18102428333333354</v>
      </c>
      <c r="G5" s="1">
        <v>34354</v>
      </c>
      <c r="H5" s="19">
        <v>0.18800000000000017</v>
      </c>
      <c r="I5" s="19">
        <v>8.9999999999999858E-2</v>
      </c>
      <c r="J5" s="19">
        <v>9.5000000000000195E-2</v>
      </c>
      <c r="K5" s="19">
        <v>0.185</v>
      </c>
      <c r="M5" s="1">
        <v>34718</v>
      </c>
      <c r="N5" s="19">
        <v>0.24488571428571437</v>
      </c>
      <c r="O5" s="19">
        <v>0.1075</v>
      </c>
      <c r="P5" s="19">
        <v>0.11</v>
      </c>
      <c r="Q5" s="19">
        <v>0.2175</v>
      </c>
    </row>
    <row r="6" spans="1:17" x14ac:dyDescent="0.2">
      <c r="A6" s="1">
        <v>33997</v>
      </c>
      <c r="B6" s="16">
        <v>0.32785714285714262</v>
      </c>
      <c r="C6" s="19">
        <v>7.8625054999999833E-2</v>
      </c>
      <c r="D6" s="19">
        <v>8.6362475000000272E-2</v>
      </c>
      <c r="E6" s="19">
        <v>0.1649875300000001</v>
      </c>
      <c r="G6" s="1">
        <v>34361</v>
      </c>
      <c r="H6" s="19">
        <v>0.14085714285714301</v>
      </c>
      <c r="I6" s="19">
        <v>7.9999999999999627E-2</v>
      </c>
      <c r="J6" s="19">
        <v>9.5000000000000195E-2</v>
      </c>
      <c r="K6" s="19">
        <v>0.17499999999999999</v>
      </c>
      <c r="M6" s="1">
        <v>34725</v>
      </c>
      <c r="N6" s="19">
        <v>0.26094285714285692</v>
      </c>
      <c r="O6" s="19">
        <v>0.1075</v>
      </c>
      <c r="P6" s="19">
        <v>0.11</v>
      </c>
      <c r="Q6" s="19">
        <v>0.2175</v>
      </c>
    </row>
    <row r="7" spans="1:17" x14ac:dyDescent="0.2">
      <c r="A7" s="1">
        <v>34004</v>
      </c>
      <c r="B7" s="16">
        <v>0.32474285714285678</v>
      </c>
      <c r="C7" s="19">
        <v>8.7621990833332886E-2</v>
      </c>
      <c r="D7" s="19">
        <v>0.10191926083333369</v>
      </c>
      <c r="E7" s="19">
        <v>0.18954125166666658</v>
      </c>
      <c r="G7" s="1">
        <v>34368</v>
      </c>
      <c r="H7" s="19">
        <v>0.1464285714285718</v>
      </c>
      <c r="I7" s="19">
        <v>7.9999999999999183E-2</v>
      </c>
      <c r="J7" s="19">
        <v>9.4999999999999751E-2</v>
      </c>
      <c r="K7" s="19">
        <v>0.17499999999999893</v>
      </c>
      <c r="M7" s="1">
        <v>34732</v>
      </c>
      <c r="N7" s="19">
        <v>0.24865714285714291</v>
      </c>
      <c r="O7" s="19">
        <v>0.1075</v>
      </c>
      <c r="P7" s="19">
        <v>0.11</v>
      </c>
      <c r="Q7" s="19">
        <v>0.2175</v>
      </c>
    </row>
    <row r="8" spans="1:17" x14ac:dyDescent="0.2">
      <c r="A8" s="1">
        <v>34011</v>
      </c>
      <c r="B8" s="16">
        <v>0.32754285714285758</v>
      </c>
      <c r="C8" s="19">
        <v>7.8640748333333121E-2</v>
      </c>
      <c r="D8" s="19">
        <v>9.8341670833332895E-2</v>
      </c>
      <c r="E8" s="19">
        <v>0.17698241916666602</v>
      </c>
      <c r="G8" s="1">
        <v>34375</v>
      </c>
      <c r="H8" s="19">
        <v>0.16511428571428599</v>
      </c>
      <c r="I8" s="19">
        <v>8.0000000000000071E-2</v>
      </c>
      <c r="J8" s="19">
        <v>9.2500000000000249E-2</v>
      </c>
      <c r="K8" s="19">
        <v>0.17249999999999999</v>
      </c>
      <c r="M8" s="1">
        <v>34739</v>
      </c>
      <c r="N8" s="19">
        <v>0.2338285714285715</v>
      </c>
      <c r="O8" s="19">
        <v>0.105</v>
      </c>
      <c r="P8" s="19">
        <v>0.105</v>
      </c>
      <c r="Q8" s="19">
        <v>0.2099999999999993</v>
      </c>
    </row>
    <row r="9" spans="1:17" x14ac:dyDescent="0.2">
      <c r="A9" s="1">
        <v>34018</v>
      </c>
      <c r="B9" s="16">
        <v>0.32899999999999929</v>
      </c>
      <c r="C9" s="19">
        <v>7.8935113333333584E-2</v>
      </c>
      <c r="D9" s="19">
        <v>9.4164740833333038E-2</v>
      </c>
      <c r="E9" s="19">
        <v>0.17309985416666662</v>
      </c>
      <c r="G9" s="1">
        <v>34382</v>
      </c>
      <c r="H9" s="19">
        <v>0.12897142857142851</v>
      </c>
      <c r="I9" s="19">
        <v>8.0000000000000071E-2</v>
      </c>
      <c r="J9" s="19">
        <v>9.2499999999999805E-2</v>
      </c>
      <c r="K9" s="19">
        <v>0.17249999999999999</v>
      </c>
      <c r="M9" s="1">
        <v>34746</v>
      </c>
      <c r="N9" s="19">
        <v>0.26105714285714265</v>
      </c>
      <c r="O9" s="19">
        <v>0.1075</v>
      </c>
      <c r="P9" s="19">
        <v>0.105</v>
      </c>
      <c r="Q9" s="19">
        <v>0.21249999999999999</v>
      </c>
    </row>
    <row r="10" spans="1:17" x14ac:dyDescent="0.2">
      <c r="A10" s="1">
        <v>34032</v>
      </c>
      <c r="B10" s="16">
        <v>0.10744285714285695</v>
      </c>
      <c r="C10" s="19">
        <v>2.4394971666666265E-2</v>
      </c>
      <c r="D10" s="19">
        <v>6.025185083333362E-2</v>
      </c>
      <c r="E10" s="19">
        <v>8.4646822499999885E-2</v>
      </c>
      <c r="G10" s="1">
        <v>34389</v>
      </c>
      <c r="H10" s="19">
        <v>0.13065714285714325</v>
      </c>
      <c r="I10" s="19">
        <v>7.749999999999968E-2</v>
      </c>
      <c r="J10" s="19">
        <v>9.0000000000000302E-2</v>
      </c>
      <c r="K10" s="19">
        <v>0.16750000000000001</v>
      </c>
      <c r="M10" s="1">
        <v>34753</v>
      </c>
      <c r="N10" s="19">
        <v>0.25</v>
      </c>
      <c r="O10" s="19">
        <v>0.105</v>
      </c>
      <c r="P10" s="19">
        <v>0.1075</v>
      </c>
      <c r="Q10" s="19">
        <v>0.21250000000000058</v>
      </c>
    </row>
    <row r="11" spans="1:17" x14ac:dyDescent="0.2">
      <c r="A11" s="1">
        <v>34039</v>
      </c>
      <c r="B11" s="16">
        <v>0.21171428571428552</v>
      </c>
      <c r="C11" s="19">
        <v>8.5333935000000638E-2</v>
      </c>
      <c r="D11" s="19">
        <v>9.2199625833333076E-2</v>
      </c>
      <c r="E11" s="19">
        <v>0.17753356083333371</v>
      </c>
      <c r="G11" s="1">
        <v>34396</v>
      </c>
      <c r="H11" s="19">
        <v>0.14228571428571435</v>
      </c>
      <c r="I11" s="19">
        <v>7.4999999999999734E-2</v>
      </c>
      <c r="J11" s="19">
        <v>8.5000000000000006E-2</v>
      </c>
      <c r="K11" s="19">
        <v>0.16</v>
      </c>
      <c r="M11" s="1">
        <v>34760</v>
      </c>
      <c r="N11" s="19">
        <v>0.24480000000000013</v>
      </c>
      <c r="O11" s="19">
        <v>0.1075</v>
      </c>
      <c r="P11" s="19">
        <v>0.105</v>
      </c>
      <c r="Q11" s="19">
        <v>0.21249999999999999</v>
      </c>
    </row>
    <row r="12" spans="1:17" x14ac:dyDescent="0.2">
      <c r="A12" s="1">
        <v>34046</v>
      </c>
      <c r="B12" s="16">
        <v>0.1845142857142863</v>
      </c>
      <c r="C12" s="19">
        <v>7.9549672500000002E-2</v>
      </c>
      <c r="D12" s="19">
        <v>8.267198666666653E-2</v>
      </c>
      <c r="E12" s="19">
        <v>0.16222165916666653</v>
      </c>
      <c r="G12" s="1">
        <v>34403</v>
      </c>
      <c r="H12" s="19">
        <v>0.15157142857142869</v>
      </c>
      <c r="I12" s="19">
        <v>7.4999999999999734E-2</v>
      </c>
      <c r="J12" s="19">
        <v>9.0000000000000302E-2</v>
      </c>
      <c r="K12" s="19">
        <v>0.16500000000000001</v>
      </c>
      <c r="M12" s="1">
        <v>34767</v>
      </c>
      <c r="N12" s="19">
        <v>0.26117142857142861</v>
      </c>
      <c r="O12" s="19">
        <v>0.1125</v>
      </c>
      <c r="P12" s="19">
        <v>0.105</v>
      </c>
      <c r="Q12" s="19">
        <v>0.2175</v>
      </c>
    </row>
    <row r="13" spans="1:17" x14ac:dyDescent="0.2">
      <c r="A13" s="1">
        <v>34053</v>
      </c>
      <c r="B13" s="16">
        <v>0.11377142857142886</v>
      </c>
      <c r="C13" s="19">
        <v>6.8233120000000147E-2</v>
      </c>
      <c r="D13" s="19">
        <v>7.3640892500000277E-2</v>
      </c>
      <c r="E13" s="19">
        <v>0.14187401250000042</v>
      </c>
      <c r="G13" s="1">
        <v>34410</v>
      </c>
      <c r="H13" s="19">
        <v>0.14368571428571419</v>
      </c>
      <c r="I13" s="19">
        <v>8.0000000000000071E-2</v>
      </c>
      <c r="J13" s="19">
        <v>9.0000000000000746E-2</v>
      </c>
      <c r="K13" s="19">
        <v>0.17000000000000082</v>
      </c>
      <c r="M13" s="1">
        <v>34774</v>
      </c>
      <c r="N13" s="19">
        <v>0.19719999999999982</v>
      </c>
      <c r="O13" s="19">
        <v>0.11</v>
      </c>
      <c r="P13" s="19">
        <v>0.105</v>
      </c>
      <c r="Q13" s="19">
        <v>0.215</v>
      </c>
    </row>
    <row r="14" spans="1:17" x14ac:dyDescent="0.2">
      <c r="A14" s="1">
        <v>34060</v>
      </c>
      <c r="B14" s="16">
        <v>0.14923333333333333</v>
      </c>
      <c r="C14" s="19">
        <v>6.1309954999999583E-2</v>
      </c>
      <c r="D14" s="19">
        <v>6.8365338333333359E-2</v>
      </c>
      <c r="E14" s="19">
        <v>0.12967529333333294</v>
      </c>
      <c r="G14" s="1">
        <v>34417</v>
      </c>
      <c r="H14" s="19">
        <v>0.20274285714285689</v>
      </c>
      <c r="I14" s="19">
        <v>8.0000000000000071E-2</v>
      </c>
      <c r="J14" s="19">
        <v>8.9999999999999858E-2</v>
      </c>
      <c r="K14" s="19">
        <v>0.17</v>
      </c>
      <c r="M14" s="1">
        <v>34781</v>
      </c>
      <c r="N14" s="19">
        <v>0.21374285714285723</v>
      </c>
      <c r="O14" s="19">
        <v>0.105</v>
      </c>
      <c r="P14" s="19">
        <v>0.105</v>
      </c>
      <c r="Q14" s="19">
        <v>0.21</v>
      </c>
    </row>
    <row r="15" spans="1:17" x14ac:dyDescent="0.2">
      <c r="A15" s="1">
        <v>34067</v>
      </c>
      <c r="B15" s="16">
        <v>0.10056666666666647</v>
      </c>
      <c r="C15" s="19">
        <v>5.3055969166666994E-2</v>
      </c>
      <c r="D15" s="19">
        <v>6.8102142499999907E-2</v>
      </c>
      <c r="E15" s="19">
        <v>0.1211581116666669</v>
      </c>
      <c r="G15" s="1">
        <v>34424</v>
      </c>
      <c r="H15" s="19">
        <v>0.17337142857142807</v>
      </c>
      <c r="I15" s="19">
        <v>8.5000000000000006E-2</v>
      </c>
      <c r="J15" s="19">
        <v>8.9999999999999858E-2</v>
      </c>
      <c r="K15" s="19">
        <v>0.17499999999999999</v>
      </c>
      <c r="M15" s="1">
        <v>34788</v>
      </c>
      <c r="N15" s="19">
        <v>0.19462857142857093</v>
      </c>
      <c r="O15" s="19">
        <v>0.10499999999999932</v>
      </c>
      <c r="P15" s="19">
        <v>0.105</v>
      </c>
      <c r="Q15" s="19">
        <v>0.21</v>
      </c>
    </row>
    <row r="16" spans="1:17" x14ac:dyDescent="0.2">
      <c r="A16" s="1">
        <v>34074</v>
      </c>
      <c r="B16" s="16">
        <v>0.12106666666666666</v>
      </c>
      <c r="C16" s="19">
        <v>4.6297475833333657E-2</v>
      </c>
      <c r="D16" s="19">
        <v>5.9860472500000039E-2</v>
      </c>
      <c r="E16" s="19">
        <v>0.1061579483333337</v>
      </c>
      <c r="G16" s="1">
        <v>34431</v>
      </c>
      <c r="H16" s="19">
        <v>0.15479999999999983</v>
      </c>
      <c r="I16" s="19">
        <v>8.4999999999999076E-2</v>
      </c>
      <c r="J16" s="19">
        <v>9.0000000000000302E-2</v>
      </c>
      <c r="K16" s="19">
        <v>0.17499999999999938</v>
      </c>
      <c r="M16" s="1">
        <v>34795</v>
      </c>
      <c r="N16" s="19">
        <v>0.18450000000000011</v>
      </c>
      <c r="O16" s="19">
        <v>0.1</v>
      </c>
      <c r="P16" s="19">
        <v>9.9999999999999201E-2</v>
      </c>
      <c r="Q16" s="19">
        <v>0.2</v>
      </c>
    </row>
    <row r="17" spans="1:17" x14ac:dyDescent="0.2">
      <c r="A17" s="1">
        <v>34081</v>
      </c>
      <c r="B17" s="16">
        <v>1.2333333333333751E-2</v>
      </c>
      <c r="C17" s="19">
        <v>3.5966133333333872E-2</v>
      </c>
      <c r="D17" s="19">
        <v>5.1837482499999865E-2</v>
      </c>
      <c r="E17" s="19">
        <v>8.7803615833333737E-2</v>
      </c>
      <c r="G17" s="1">
        <v>34438</v>
      </c>
      <c r="H17" s="19">
        <v>0.11360000000000037</v>
      </c>
      <c r="I17" s="19">
        <v>5.9999999999999609E-2</v>
      </c>
      <c r="J17" s="19">
        <v>7.5000000000000178E-2</v>
      </c>
      <c r="K17" s="19">
        <v>0.13500000000000001</v>
      </c>
      <c r="M17" s="1">
        <v>34802</v>
      </c>
      <c r="N17" s="19">
        <v>0.16829999999999989</v>
      </c>
      <c r="O17" s="19">
        <v>9.9999999999999645E-2</v>
      </c>
      <c r="P17" s="19">
        <v>0.1</v>
      </c>
      <c r="Q17" s="19">
        <v>0.2</v>
      </c>
    </row>
    <row r="18" spans="1:17" x14ac:dyDescent="0.2">
      <c r="A18" s="1">
        <v>34088</v>
      </c>
      <c r="B18" s="16">
        <v>1.8000000000000238E-2</v>
      </c>
      <c r="C18" s="19">
        <v>3.5203209166667193E-2</v>
      </c>
      <c r="D18" s="19">
        <v>7.0267244999999257E-2</v>
      </c>
      <c r="E18" s="19">
        <v>0.10547045416666645</v>
      </c>
      <c r="G18" s="1">
        <v>34445</v>
      </c>
      <c r="H18" s="19">
        <v>0.11366666666666658</v>
      </c>
      <c r="I18" s="19">
        <v>6.9999999999999396E-2</v>
      </c>
      <c r="J18" s="19">
        <v>8.5000000000000409E-2</v>
      </c>
      <c r="K18" s="19">
        <v>0.155</v>
      </c>
      <c r="M18" s="1">
        <v>34809</v>
      </c>
      <c r="N18" s="19">
        <v>0.14410000000000012</v>
      </c>
      <c r="O18" s="19">
        <v>9.5000000000000001E-2</v>
      </c>
      <c r="P18" s="19">
        <v>9.5000000000000417E-2</v>
      </c>
      <c r="Q18" s="19">
        <v>0.19</v>
      </c>
    </row>
    <row r="19" spans="1:17" x14ac:dyDescent="0.2">
      <c r="A19" s="1">
        <v>34095</v>
      </c>
      <c r="B19" s="16">
        <v>0.23159999999999981</v>
      </c>
      <c r="C19" s="19">
        <v>-1.6838791666669017E-3</v>
      </c>
      <c r="D19" s="19">
        <v>3.6172536666667643E-2</v>
      </c>
      <c r="E19" s="19">
        <v>3.4488657500000741E-2</v>
      </c>
      <c r="G19" s="1">
        <v>34452</v>
      </c>
      <c r="H19" s="19">
        <v>0.15143333333333286</v>
      </c>
      <c r="I19" s="19">
        <v>7.0000000000000284E-2</v>
      </c>
      <c r="J19" s="19">
        <v>8.5000000000000409E-2</v>
      </c>
      <c r="K19" s="19">
        <v>0.15500000000000069</v>
      </c>
      <c r="M19" s="1">
        <v>34816</v>
      </c>
      <c r="N19" s="19">
        <v>0.18383333333333352</v>
      </c>
      <c r="O19" s="19">
        <v>8.4999999999999742E-2</v>
      </c>
      <c r="P19" s="19">
        <v>8.9999999999999636E-2</v>
      </c>
      <c r="Q19" s="19">
        <v>0.17499999999999938</v>
      </c>
    </row>
    <row r="20" spans="1:17" x14ac:dyDescent="0.2">
      <c r="A20" s="1">
        <v>34102</v>
      </c>
      <c r="B20" s="16">
        <v>0.1711999999999998</v>
      </c>
      <c r="C20" s="19">
        <v>8.1115333333325879E-4</v>
      </c>
      <c r="D20" s="19">
        <v>3.6150188333333055E-2</v>
      </c>
      <c r="E20" s="19">
        <v>3.6961341666666314E-2</v>
      </c>
      <c r="G20" s="1">
        <v>34459</v>
      </c>
      <c r="H20" s="19">
        <v>0.16800000000000015</v>
      </c>
      <c r="I20" s="19">
        <v>7.5000000000000178E-2</v>
      </c>
      <c r="J20" s="19">
        <v>8.7499999999999467E-2</v>
      </c>
      <c r="K20" s="19">
        <v>0.16250000000000001</v>
      </c>
      <c r="M20" s="1">
        <v>34823</v>
      </c>
      <c r="N20" s="19">
        <v>0.18720000000000003</v>
      </c>
      <c r="O20" s="19">
        <v>8.2499999999999796E-2</v>
      </c>
      <c r="P20" s="19">
        <v>8.7500000000000133E-2</v>
      </c>
      <c r="Q20" s="19">
        <v>0.17</v>
      </c>
    </row>
    <row r="21" spans="1:17" x14ac:dyDescent="0.2">
      <c r="A21" s="1">
        <v>34109</v>
      </c>
      <c r="B21" s="16">
        <v>0.13739999999999952</v>
      </c>
      <c r="C21" s="19">
        <v>8.216183333336069E-4</v>
      </c>
      <c r="D21" s="19">
        <v>3.3310206666667064E-2</v>
      </c>
      <c r="E21" s="19">
        <v>3.4131825000000671E-2</v>
      </c>
      <c r="G21" s="1">
        <v>34466</v>
      </c>
      <c r="H21" s="19">
        <v>0.21899999999999986</v>
      </c>
      <c r="I21" s="19">
        <v>7.5000000000000178E-2</v>
      </c>
      <c r="J21" s="19">
        <v>8.7499999999999911E-2</v>
      </c>
      <c r="K21" s="19">
        <v>0.16250000000000001</v>
      </c>
      <c r="M21" s="1">
        <v>34830</v>
      </c>
      <c r="N21" s="19">
        <v>0.18379999999999996</v>
      </c>
      <c r="O21" s="19">
        <v>8.2500000000000462E-2</v>
      </c>
      <c r="P21" s="19">
        <v>8.7500000000000133E-2</v>
      </c>
      <c r="Q21" s="19">
        <v>0.1700000000000006</v>
      </c>
    </row>
    <row r="22" spans="1:17" x14ac:dyDescent="0.2">
      <c r="A22" s="1">
        <v>34116</v>
      </c>
      <c r="B22" s="16">
        <v>0.25280000000000014</v>
      </c>
      <c r="C22" s="19">
        <v>-3.3041483333331456E-3</v>
      </c>
      <c r="D22" s="19">
        <v>3.1379409999999996E-2</v>
      </c>
      <c r="E22" s="19">
        <v>2.8075261666666851E-2</v>
      </c>
      <c r="G22" s="1">
        <v>34473</v>
      </c>
      <c r="H22" s="19">
        <v>0.21279999999999966</v>
      </c>
      <c r="I22" s="19">
        <v>7.7500000000000124E-2</v>
      </c>
      <c r="J22" s="19">
        <v>8.7499999999999911E-2</v>
      </c>
      <c r="K22" s="19">
        <v>0.16500000000000001</v>
      </c>
      <c r="M22" s="1">
        <v>34837</v>
      </c>
      <c r="N22" s="19">
        <v>0.14839999999999987</v>
      </c>
      <c r="O22" s="19">
        <v>6.9999999999999618E-2</v>
      </c>
      <c r="P22" s="19">
        <v>7.5000000000000622E-2</v>
      </c>
      <c r="Q22" s="19">
        <v>0.14499999999999999</v>
      </c>
    </row>
    <row r="23" spans="1:17" x14ac:dyDescent="0.2">
      <c r="A23" s="1">
        <v>34123</v>
      </c>
      <c r="B23" s="16">
        <v>0.23634999999999984</v>
      </c>
      <c r="C23" s="19">
        <v>5.545333333323299E-5</v>
      </c>
      <c r="D23" s="19">
        <v>3.146763583333323E-2</v>
      </c>
      <c r="E23" s="19">
        <v>3.1523089166666463E-2</v>
      </c>
      <c r="G23" s="1">
        <v>34480</v>
      </c>
      <c r="H23" s="19">
        <v>0.26660000000000017</v>
      </c>
      <c r="I23" s="19">
        <v>8.5000000000000409E-2</v>
      </c>
      <c r="J23" s="19">
        <v>9.2499999999999805E-2</v>
      </c>
      <c r="K23" s="19">
        <v>0.17749999999999999</v>
      </c>
      <c r="M23" s="1">
        <v>34844</v>
      </c>
      <c r="N23" s="19">
        <v>0.15439999999999965</v>
      </c>
      <c r="O23" s="19">
        <v>6.9999999999999618E-2</v>
      </c>
      <c r="P23" s="19">
        <v>7.5000000000000178E-2</v>
      </c>
      <c r="Q23" s="19">
        <v>0.14499999999999999</v>
      </c>
    </row>
    <row r="24" spans="1:17" x14ac:dyDescent="0.2">
      <c r="A24" s="1">
        <v>34130</v>
      </c>
      <c r="B24" s="16">
        <v>0.22259999999999991</v>
      </c>
      <c r="C24" s="19">
        <v>7.5544083333327627E-3</v>
      </c>
      <c r="D24" s="19">
        <v>3.1463489166667191E-2</v>
      </c>
      <c r="E24" s="19">
        <v>3.9017897499999954E-2</v>
      </c>
      <c r="G24" s="1">
        <v>34487</v>
      </c>
      <c r="H24" s="19">
        <v>0.19924999999999971</v>
      </c>
      <c r="I24" s="19">
        <v>7.4999999999999734E-2</v>
      </c>
      <c r="J24" s="19">
        <v>8.5000000000000006E-2</v>
      </c>
      <c r="K24" s="19">
        <v>0.16</v>
      </c>
      <c r="M24" s="1">
        <v>34851</v>
      </c>
      <c r="N24" s="19">
        <v>0.14595000000000002</v>
      </c>
      <c r="O24" s="19">
        <v>7.4999999999999997E-2</v>
      </c>
      <c r="P24" s="19">
        <v>7.9999999999999849E-2</v>
      </c>
      <c r="Q24" s="19">
        <v>0.155</v>
      </c>
    </row>
    <row r="25" spans="1:17" x14ac:dyDescent="0.2">
      <c r="A25" s="1">
        <v>34137</v>
      </c>
      <c r="B25" s="16">
        <v>0.17544999999999966</v>
      </c>
      <c r="C25" s="19">
        <v>9.9999999999997868E-3</v>
      </c>
      <c r="D25" s="19">
        <v>5.5002154166666539E-2</v>
      </c>
      <c r="E25" s="19">
        <v>6.5002154166666326E-2</v>
      </c>
      <c r="G25" s="1">
        <v>34494</v>
      </c>
      <c r="H25" s="19">
        <v>0.15654999999999974</v>
      </c>
      <c r="I25" s="19">
        <v>8.0000000000000515E-2</v>
      </c>
      <c r="J25" s="19">
        <v>8.5000000000000006E-2</v>
      </c>
      <c r="K25" s="19">
        <v>0.16500000000000001</v>
      </c>
      <c r="M25" s="1">
        <v>34858</v>
      </c>
      <c r="N25" s="19">
        <v>0.15115000000000012</v>
      </c>
      <c r="O25" s="19">
        <v>7.5000000000000178E-2</v>
      </c>
      <c r="P25" s="19">
        <v>7.9999999999999627E-2</v>
      </c>
      <c r="Q25" s="19">
        <v>0.155</v>
      </c>
    </row>
    <row r="26" spans="1:17" x14ac:dyDescent="0.2">
      <c r="A26" s="1">
        <v>34144</v>
      </c>
      <c r="B26" s="16">
        <v>0.3144499999999999</v>
      </c>
      <c r="C26" s="19">
        <v>2.0034555833333911E-2</v>
      </c>
      <c r="D26" s="19">
        <v>5.7496328333332514E-2</v>
      </c>
      <c r="E26" s="19">
        <v>7.7530884166666425E-2</v>
      </c>
      <c r="G26" s="1">
        <v>34501</v>
      </c>
      <c r="H26" s="19">
        <v>0.1097999999999999</v>
      </c>
      <c r="I26" s="19">
        <v>7.7500000000000124E-2</v>
      </c>
      <c r="J26" s="19">
        <v>8.5000000000000006E-2</v>
      </c>
      <c r="K26" s="19">
        <v>0.16250000000000001</v>
      </c>
      <c r="M26" s="1">
        <v>34865</v>
      </c>
      <c r="N26" s="19">
        <v>0.15230000000000032</v>
      </c>
      <c r="O26" s="19">
        <v>7.5000000000000178E-2</v>
      </c>
      <c r="P26" s="19">
        <v>7.9999999999999849E-2</v>
      </c>
      <c r="Q26" s="19">
        <v>0.155</v>
      </c>
    </row>
    <row r="27" spans="1:17" x14ac:dyDescent="0.2">
      <c r="A27" s="1">
        <v>34151</v>
      </c>
      <c r="B27" s="16">
        <v>0.21853333333333325</v>
      </c>
      <c r="C27" s="19">
        <v>4.3816187500000048E-2</v>
      </c>
      <c r="D27" s="19">
        <v>6.9389069166666317E-2</v>
      </c>
      <c r="E27" s="19">
        <v>0.11320525666666637</v>
      </c>
      <c r="G27" s="1">
        <v>34508</v>
      </c>
      <c r="H27" s="19">
        <v>0.17919999999999936</v>
      </c>
      <c r="I27" s="19">
        <v>7.4999999999999734E-2</v>
      </c>
      <c r="J27" s="19">
        <v>8.2500000000000462E-2</v>
      </c>
      <c r="K27" s="19">
        <v>0.1575</v>
      </c>
      <c r="M27" s="1">
        <v>34872</v>
      </c>
      <c r="N27" s="19">
        <v>0.1963499999999998</v>
      </c>
      <c r="O27" s="19">
        <v>9.0000000000000302E-2</v>
      </c>
      <c r="P27" s="19">
        <v>8.499999999999952E-2</v>
      </c>
      <c r="Q27" s="19">
        <v>0.17499999999999999</v>
      </c>
    </row>
    <row r="28" spans="1:17" x14ac:dyDescent="0.2">
      <c r="A28" s="1">
        <v>34158</v>
      </c>
      <c r="B28" s="16">
        <v>0.19553333333333311</v>
      </c>
      <c r="C28" s="19">
        <v>5.7992065833332607E-2</v>
      </c>
      <c r="D28" s="19">
        <v>7.8072627500000991E-2</v>
      </c>
      <c r="E28" s="19">
        <v>0.1360646933333336</v>
      </c>
      <c r="G28" s="1">
        <v>34515</v>
      </c>
      <c r="H28" s="19">
        <v>0.13955000000000028</v>
      </c>
      <c r="I28" s="19">
        <v>6.1749999999999972E-2</v>
      </c>
      <c r="J28" s="19">
        <v>7.5000000000000178E-2</v>
      </c>
      <c r="K28" s="19">
        <v>0.13675000000000015</v>
      </c>
      <c r="M28" s="1">
        <v>34879</v>
      </c>
      <c r="N28" s="19">
        <v>0.23849999999999993</v>
      </c>
      <c r="O28" s="19">
        <v>9.2000000000000082E-2</v>
      </c>
      <c r="P28" s="19">
        <v>8.5000000000000006E-2</v>
      </c>
      <c r="Q28" s="19">
        <v>0.17700000000000005</v>
      </c>
    </row>
    <row r="29" spans="1:17" x14ac:dyDescent="0.2">
      <c r="A29" s="1">
        <v>34165</v>
      </c>
      <c r="B29" s="16">
        <v>0.26366666666666649</v>
      </c>
      <c r="C29" s="19">
        <v>8.3333333333333037E-2</v>
      </c>
      <c r="D29" s="19">
        <v>9.0000000000000302E-2</v>
      </c>
      <c r="E29" s="19">
        <v>0.17333333333333334</v>
      </c>
      <c r="G29" s="1">
        <v>34522</v>
      </c>
      <c r="H29" s="19">
        <v>0.1272000000000002</v>
      </c>
      <c r="I29" s="19">
        <v>6.5749999999999531E-2</v>
      </c>
      <c r="J29" s="19">
        <v>7.5000000000000178E-2</v>
      </c>
      <c r="K29" s="19">
        <v>0.14074999999999971</v>
      </c>
      <c r="M29" s="1">
        <v>34886</v>
      </c>
      <c r="N29" s="19">
        <v>0.27160000000000006</v>
      </c>
      <c r="O29" s="19">
        <v>9.333333333333349E-2</v>
      </c>
      <c r="P29" s="19">
        <v>8.9999999999999858E-2</v>
      </c>
      <c r="Q29" s="19">
        <v>0.18333333333333335</v>
      </c>
    </row>
    <row r="30" spans="1:17" x14ac:dyDescent="0.2">
      <c r="A30" s="1">
        <v>34172</v>
      </c>
      <c r="B30" s="16">
        <v>0.27073333333333327</v>
      </c>
      <c r="C30" s="19">
        <v>0.10966666666666613</v>
      </c>
      <c r="D30" s="19">
        <v>0.105</v>
      </c>
      <c r="E30" s="19">
        <v>0.21466666666666612</v>
      </c>
      <c r="G30" s="1">
        <v>34529</v>
      </c>
      <c r="H30" s="19">
        <v>0.1780666666666666</v>
      </c>
      <c r="I30" s="19">
        <v>7.8541666666666732E-2</v>
      </c>
      <c r="J30" s="19">
        <v>8.7499999999999467E-2</v>
      </c>
      <c r="K30" s="19">
        <v>0.1660416666666662</v>
      </c>
      <c r="M30" s="1">
        <v>34893</v>
      </c>
      <c r="N30" s="19">
        <v>0.26873333333333349</v>
      </c>
      <c r="O30" s="19">
        <v>8.8833333333333542E-2</v>
      </c>
      <c r="P30" s="19">
        <v>8.5000000000000006E-2</v>
      </c>
      <c r="Q30" s="19">
        <v>0.17383333333333351</v>
      </c>
    </row>
    <row r="31" spans="1:17" x14ac:dyDescent="0.2">
      <c r="A31" s="1">
        <v>34179</v>
      </c>
      <c r="B31" s="16">
        <v>0.2081333333333335</v>
      </c>
      <c r="C31" s="19">
        <v>8.499999999999952E-2</v>
      </c>
      <c r="D31" s="19">
        <v>9.5000000000000195E-2</v>
      </c>
      <c r="E31" s="19">
        <v>0.18</v>
      </c>
      <c r="G31" s="1">
        <v>34536</v>
      </c>
      <c r="H31" s="19">
        <v>0.2458666666666669</v>
      </c>
      <c r="I31" s="19">
        <v>7.1833333333333194E-2</v>
      </c>
      <c r="J31" s="19">
        <v>8.0000000000000515E-2</v>
      </c>
      <c r="K31" s="19">
        <v>0.15183333333333371</v>
      </c>
      <c r="M31" s="1">
        <v>34900</v>
      </c>
      <c r="N31" s="19">
        <v>0.28106666666666658</v>
      </c>
      <c r="O31" s="19">
        <v>9.1000000000000192E-2</v>
      </c>
      <c r="P31" s="19">
        <v>8.4999999999999742E-2</v>
      </c>
      <c r="Q31" s="19">
        <v>0.17599999999999993</v>
      </c>
    </row>
    <row r="32" spans="1:17" x14ac:dyDescent="0.2">
      <c r="A32" s="1">
        <v>34186</v>
      </c>
      <c r="B32" s="16">
        <v>0.16650000000000009</v>
      </c>
      <c r="C32" s="19">
        <v>7.8749999999999876E-2</v>
      </c>
      <c r="D32" s="19">
        <v>9.2499999999999805E-2</v>
      </c>
      <c r="E32" s="19">
        <v>0.17125000000000001</v>
      </c>
      <c r="G32" s="1">
        <v>34543</v>
      </c>
      <c r="H32" s="19">
        <v>0.29200000000000004</v>
      </c>
      <c r="I32" s="19">
        <v>8.1583333333333563E-2</v>
      </c>
      <c r="J32" s="19">
        <v>8.499999999999952E-2</v>
      </c>
      <c r="K32" s="19">
        <v>0.16658333333333308</v>
      </c>
      <c r="M32" s="1">
        <v>34907</v>
      </c>
      <c r="N32" s="19">
        <v>0.32840000000000003</v>
      </c>
      <c r="O32" s="19">
        <v>9.7250000000000281E-2</v>
      </c>
      <c r="P32" s="19">
        <v>9.000000000000008E-2</v>
      </c>
      <c r="Q32" s="19">
        <v>0.18725000000000036</v>
      </c>
    </row>
    <row r="33" spans="1:17" x14ac:dyDescent="0.2">
      <c r="A33" s="1">
        <v>34193</v>
      </c>
      <c r="B33" s="16">
        <v>0.12579999999999991</v>
      </c>
      <c r="C33" s="19">
        <v>9.0166666666666284E-2</v>
      </c>
      <c r="D33" s="19">
        <v>9.5000000000000195E-2</v>
      </c>
      <c r="E33" s="19">
        <v>0.18516666666666648</v>
      </c>
      <c r="G33" s="1">
        <v>34550</v>
      </c>
      <c r="H33" s="19">
        <v>0.31560000000000032</v>
      </c>
      <c r="I33" s="19">
        <v>9.7749999999999559E-2</v>
      </c>
      <c r="J33" s="19">
        <v>9.0000000000000302E-2</v>
      </c>
      <c r="K33" s="19">
        <v>0.18774999999999986</v>
      </c>
      <c r="M33" s="1">
        <v>34914</v>
      </c>
      <c r="N33" s="19">
        <v>0.30020000000000002</v>
      </c>
      <c r="O33" s="19">
        <v>0.11066666666666625</v>
      </c>
      <c r="P33" s="19">
        <v>8.9333333333333709E-2</v>
      </c>
      <c r="Q33" s="19">
        <v>0.2</v>
      </c>
    </row>
    <row r="34" spans="1:17" x14ac:dyDescent="0.2">
      <c r="A34" s="1">
        <v>34200</v>
      </c>
      <c r="B34" s="16">
        <v>3.4499999999999975E-2</v>
      </c>
      <c r="C34" s="19">
        <v>7.9833333333333201E-2</v>
      </c>
      <c r="D34" s="19">
        <v>9.7500000000000142E-2</v>
      </c>
      <c r="E34" s="19">
        <v>0.17733333333333334</v>
      </c>
      <c r="G34" s="1">
        <v>34557</v>
      </c>
      <c r="H34" s="19">
        <v>0.3671000000000002</v>
      </c>
      <c r="I34" s="19">
        <v>0.11324999999999985</v>
      </c>
      <c r="J34" s="19">
        <v>9.0000000000000302E-2</v>
      </c>
      <c r="K34" s="19">
        <v>0.20325000000000015</v>
      </c>
      <c r="M34" s="1">
        <v>34921</v>
      </c>
      <c r="N34" s="19">
        <v>0.25910000000000011</v>
      </c>
      <c r="O34" s="19">
        <v>0.1076666666666668</v>
      </c>
      <c r="P34" s="19">
        <v>9.0833333333333099E-2</v>
      </c>
      <c r="Q34" s="19">
        <v>0.1984999999999999</v>
      </c>
    </row>
    <row r="35" spans="1:17" x14ac:dyDescent="0.2">
      <c r="A35" s="1">
        <v>34207</v>
      </c>
      <c r="B35" s="16">
        <v>4.9100000000000588E-2</v>
      </c>
      <c r="C35" s="19">
        <v>6.3166666666666593E-2</v>
      </c>
      <c r="D35" s="19">
        <v>9.2916666666666536E-2</v>
      </c>
      <c r="E35" s="19">
        <v>0.15608333333333313</v>
      </c>
      <c r="G35" s="1">
        <v>34564</v>
      </c>
      <c r="H35" s="19">
        <v>0.33039999999999958</v>
      </c>
      <c r="I35" s="19">
        <v>0.11491666666666678</v>
      </c>
      <c r="J35" s="19">
        <v>9.5000000000000639E-2</v>
      </c>
      <c r="K35" s="19">
        <v>0.20991666666666742</v>
      </c>
      <c r="M35" s="1">
        <v>34928</v>
      </c>
      <c r="N35" s="19">
        <v>0.21709999999999985</v>
      </c>
      <c r="O35" s="19">
        <v>9.8083333333333744E-2</v>
      </c>
      <c r="P35" s="19">
        <v>9.0833333333333321E-2</v>
      </c>
      <c r="Q35" s="19">
        <v>0.18891666666666707</v>
      </c>
    </row>
    <row r="36" spans="1:17" x14ac:dyDescent="0.2">
      <c r="A36" s="1">
        <v>34214</v>
      </c>
      <c r="B36" s="16">
        <v>5.3999999999999826E-2</v>
      </c>
      <c r="C36" s="19">
        <v>6.7750000000000199E-2</v>
      </c>
      <c r="D36" s="19">
        <v>0.10020833333333368</v>
      </c>
      <c r="E36" s="19">
        <v>0.16795833333333388</v>
      </c>
      <c r="G36" s="1">
        <v>34571</v>
      </c>
      <c r="H36" s="19">
        <v>0.48799999999999999</v>
      </c>
      <c r="I36" s="19">
        <v>0.15058333333333307</v>
      </c>
      <c r="J36" s="19">
        <v>0.105</v>
      </c>
      <c r="K36" s="19">
        <v>0.25558333333333305</v>
      </c>
      <c r="M36" s="1">
        <v>34935</v>
      </c>
      <c r="N36" s="19">
        <v>0.19669999999999987</v>
      </c>
      <c r="O36" s="19">
        <v>8.1666666666666554E-2</v>
      </c>
      <c r="P36" s="19">
        <v>8.0833333333333535E-2</v>
      </c>
      <c r="Q36" s="19">
        <v>0.16250000000000001</v>
      </c>
    </row>
    <row r="37" spans="1:17" x14ac:dyDescent="0.2">
      <c r="A37" s="1">
        <v>34221</v>
      </c>
      <c r="B37" s="16">
        <v>0.12180000000000035</v>
      </c>
      <c r="C37" s="19">
        <v>8.1249999999999822E-2</v>
      </c>
      <c r="D37" s="19">
        <v>0.11249999999999938</v>
      </c>
      <c r="E37" s="19">
        <v>0.1937499999999992</v>
      </c>
      <c r="G37" s="1">
        <v>34578</v>
      </c>
      <c r="H37" s="19">
        <v>0.40160000000000018</v>
      </c>
      <c r="I37" s="19">
        <v>0.14258333333333351</v>
      </c>
      <c r="J37" s="19">
        <v>0.11</v>
      </c>
      <c r="K37" s="19">
        <v>0.25258333333333338</v>
      </c>
      <c r="M37" s="1">
        <v>34942</v>
      </c>
      <c r="N37" s="19">
        <v>0.20349999999999979</v>
      </c>
      <c r="O37" s="19">
        <v>4.9666666666666748E-2</v>
      </c>
      <c r="P37" s="19">
        <v>7.5833333333332975E-2</v>
      </c>
      <c r="Q37" s="19">
        <v>0.12549999999999972</v>
      </c>
    </row>
    <row r="38" spans="1:17" x14ac:dyDescent="0.2">
      <c r="A38" s="1">
        <v>34228</v>
      </c>
      <c r="B38" s="16">
        <v>0.15880000000000027</v>
      </c>
      <c r="C38" s="19">
        <v>0.12658333333333349</v>
      </c>
      <c r="D38" s="19">
        <v>0.13</v>
      </c>
      <c r="E38" s="19">
        <v>0.25658333333333339</v>
      </c>
      <c r="G38" s="1">
        <v>34585</v>
      </c>
      <c r="H38" s="19">
        <v>0.37679999999999958</v>
      </c>
      <c r="I38" s="19">
        <v>0.13883333333333292</v>
      </c>
      <c r="J38" s="19">
        <v>0.11</v>
      </c>
      <c r="K38" s="19">
        <v>0.2488333333333328</v>
      </c>
      <c r="M38" s="1">
        <v>34949</v>
      </c>
      <c r="N38" s="19">
        <v>0.18960000000000043</v>
      </c>
      <c r="O38" s="19">
        <v>6.5166666666666373E-2</v>
      </c>
      <c r="P38" s="19">
        <v>7.4666666666666881E-2</v>
      </c>
      <c r="Q38" s="19">
        <v>0.13983333333333325</v>
      </c>
    </row>
    <row r="39" spans="1:17" x14ac:dyDescent="0.2">
      <c r="A39" s="1">
        <v>34235</v>
      </c>
      <c r="B39" s="16">
        <v>0.2572000000000001</v>
      </c>
      <c r="C39" s="19">
        <v>0.10029166666666711</v>
      </c>
      <c r="D39" s="19">
        <v>0.11083333333333378</v>
      </c>
      <c r="E39" s="19">
        <v>0.2111250000000009</v>
      </c>
      <c r="G39" s="1">
        <v>34592</v>
      </c>
      <c r="H39" s="19">
        <v>0.38880000000000003</v>
      </c>
      <c r="I39" s="19">
        <v>0.14000000250000033</v>
      </c>
      <c r="J39" s="19">
        <v>0.11</v>
      </c>
      <c r="K39" s="19">
        <v>0.25000000250000021</v>
      </c>
      <c r="M39" s="1">
        <v>34956</v>
      </c>
      <c r="N39" s="19">
        <v>0.17640000000000011</v>
      </c>
      <c r="O39" s="19">
        <v>4.6749999999999847E-2</v>
      </c>
      <c r="P39" s="19">
        <v>7.4666666666667103E-2</v>
      </c>
      <c r="Q39" s="19">
        <v>0.12141666666666695</v>
      </c>
    </row>
    <row r="40" spans="1:17" x14ac:dyDescent="0.2">
      <c r="A40" s="1">
        <v>34242</v>
      </c>
      <c r="B40" s="16">
        <v>0.26420000000000021</v>
      </c>
      <c r="C40" s="19">
        <v>9.0083333333333737E-2</v>
      </c>
      <c r="D40" s="19">
        <v>0.10833333333333339</v>
      </c>
      <c r="E40" s="19">
        <v>0.19841666666666713</v>
      </c>
      <c r="G40" s="1">
        <v>34599</v>
      </c>
      <c r="H40" s="19">
        <v>0.53380000000000005</v>
      </c>
      <c r="I40" s="19">
        <v>0.14158333333333317</v>
      </c>
      <c r="J40" s="19">
        <v>0.11</v>
      </c>
      <c r="K40" s="19">
        <v>0.25158333333333305</v>
      </c>
      <c r="M40" s="1">
        <v>34963</v>
      </c>
      <c r="N40" s="19">
        <v>0.20019999999999993</v>
      </c>
      <c r="O40" s="19">
        <v>4.7916666666666163E-2</v>
      </c>
      <c r="P40" s="19">
        <v>7.0083333333333719E-2</v>
      </c>
      <c r="Q40" s="19">
        <v>0.11799999999999988</v>
      </c>
    </row>
    <row r="41" spans="1:17" x14ac:dyDescent="0.2">
      <c r="G41" s="1">
        <v>34606</v>
      </c>
      <c r="H41" s="19">
        <v>0.53020000000000023</v>
      </c>
      <c r="I41" s="19">
        <v>0.1419999999999999</v>
      </c>
      <c r="J41" s="19">
        <v>0.11</v>
      </c>
      <c r="K41" s="19">
        <v>0.25199999999999978</v>
      </c>
      <c r="M41" s="1">
        <v>34970</v>
      </c>
      <c r="N41" s="19">
        <v>0.2018000000000002</v>
      </c>
      <c r="O41" s="19">
        <v>4.0999999999999925E-2</v>
      </c>
      <c r="P41" s="19">
        <v>7.0166666666666933E-2</v>
      </c>
      <c r="Q41" s="19">
        <v>0.11116666666666686</v>
      </c>
    </row>
    <row r="43" spans="1:17" s="34" customFormat="1" x14ac:dyDescent="0.2">
      <c r="C43" s="35">
        <v>1996</v>
      </c>
      <c r="I43" s="35">
        <v>1997</v>
      </c>
      <c r="O43" s="35">
        <v>1998</v>
      </c>
    </row>
    <row r="44" spans="1:17" ht="24.75" thickBot="1" x14ac:dyDescent="0.25">
      <c r="A44" s="37" t="s">
        <v>5</v>
      </c>
      <c r="B44" s="23" t="s">
        <v>23</v>
      </c>
      <c r="C44" s="23" t="s">
        <v>27</v>
      </c>
      <c r="D44" s="23" t="s">
        <v>28</v>
      </c>
      <c r="E44" s="23" t="s">
        <v>29</v>
      </c>
      <c r="G44" s="37" t="s">
        <v>5</v>
      </c>
      <c r="H44" s="23" t="s">
        <v>23</v>
      </c>
      <c r="I44" s="23" t="s">
        <v>27</v>
      </c>
      <c r="J44" s="23" t="s">
        <v>28</v>
      </c>
      <c r="K44" s="23" t="s">
        <v>29</v>
      </c>
      <c r="M44" s="37" t="s">
        <v>5</v>
      </c>
      <c r="N44" s="23" t="s">
        <v>23</v>
      </c>
      <c r="O44" s="23" t="s">
        <v>27</v>
      </c>
      <c r="P44" s="23" t="s">
        <v>28</v>
      </c>
      <c r="Q44" s="23" t="s">
        <v>29</v>
      </c>
    </row>
    <row r="45" spans="1:17" ht="13.5" thickTop="1" x14ac:dyDescent="0.2">
      <c r="A45" s="1">
        <v>35068</v>
      </c>
      <c r="B45" s="19">
        <v>0.13174285714285694</v>
      </c>
      <c r="C45" s="19">
        <v>2.633333333333332E-2</v>
      </c>
      <c r="D45" s="19">
        <v>4.0000000000000702E-2</v>
      </c>
      <c r="E45" s="19">
        <v>6.6333333333334021E-2</v>
      </c>
      <c r="G45" s="1">
        <v>35432</v>
      </c>
      <c r="H45" s="19">
        <v>0.1153142857142857</v>
      </c>
      <c r="I45" s="19">
        <v>2.0333333333333314E-2</v>
      </c>
      <c r="J45" s="19">
        <v>1.0000000000000231E-2</v>
      </c>
      <c r="K45" s="19">
        <v>3.0333333333333545E-2</v>
      </c>
      <c r="M45" s="1">
        <v>35803</v>
      </c>
      <c r="N45" s="19">
        <v>0.26782857142857175</v>
      </c>
      <c r="O45" s="19">
        <v>1.1083333333333112E-2</v>
      </c>
      <c r="P45" s="19">
        <v>1.2583333333333613E-2</v>
      </c>
      <c r="Q45" s="19">
        <v>2.3666666666666725E-2</v>
      </c>
    </row>
    <row r="46" spans="1:17" x14ac:dyDescent="0.2">
      <c r="A46" s="1">
        <v>35075</v>
      </c>
      <c r="B46" s="19">
        <v>0.16739999999999999</v>
      </c>
      <c r="C46" s="19">
        <v>2.6250000000000107E-2</v>
      </c>
      <c r="D46" s="19">
        <v>3.9999999999999591E-2</v>
      </c>
      <c r="E46" s="19">
        <v>6.6249999999999698E-2</v>
      </c>
      <c r="G46" s="1">
        <v>35439</v>
      </c>
      <c r="H46" s="19">
        <v>9.9571428571428644E-2</v>
      </c>
      <c r="I46" s="19">
        <v>1.8499999999999961E-2</v>
      </c>
      <c r="J46" s="19">
        <v>9.9999999999997868E-3</v>
      </c>
      <c r="K46" s="19">
        <v>2.8499999999999748E-2</v>
      </c>
      <c r="M46" s="1">
        <v>35810</v>
      </c>
      <c r="N46" s="19">
        <v>0.253857142857143</v>
      </c>
      <c r="O46" s="19">
        <v>2.4166666666666892E-2</v>
      </c>
      <c r="P46" s="19">
        <v>1.616666666666644E-2</v>
      </c>
      <c r="Q46" s="19">
        <v>4.0333333333333332E-2</v>
      </c>
    </row>
    <row r="47" spans="1:17" x14ac:dyDescent="0.2">
      <c r="A47" s="1">
        <v>35082</v>
      </c>
      <c r="B47" s="19">
        <v>0.15008571428571416</v>
      </c>
      <c r="C47" s="19">
        <v>2.6250000000000107E-2</v>
      </c>
      <c r="D47" s="19">
        <v>3.9999999999999813E-2</v>
      </c>
      <c r="E47" s="19">
        <v>6.624999999999992E-2</v>
      </c>
      <c r="G47" s="1">
        <v>35446</v>
      </c>
      <c r="H47" s="19">
        <v>0.1032857142857142</v>
      </c>
      <c r="I47" s="19">
        <v>-1.725000000000021E-2</v>
      </c>
      <c r="J47" s="19">
        <v>0</v>
      </c>
      <c r="K47" s="19">
        <v>-1.725000000000021E-2</v>
      </c>
      <c r="M47" s="1">
        <v>35817</v>
      </c>
      <c r="N47" s="19">
        <v>0.2386571428571429</v>
      </c>
      <c r="O47" s="19">
        <v>2.8333333333333766E-2</v>
      </c>
      <c r="P47" s="19">
        <v>2.1833333333332927E-2</v>
      </c>
      <c r="Q47" s="19">
        <v>5.0166666666666693E-2</v>
      </c>
    </row>
    <row r="48" spans="1:17" x14ac:dyDescent="0.2">
      <c r="A48" s="1">
        <v>35089</v>
      </c>
      <c r="B48" s="19">
        <v>0.15088571428571451</v>
      </c>
      <c r="C48" s="19">
        <v>2.2083333333333011E-2</v>
      </c>
      <c r="D48" s="19">
        <v>3.5000000000000142E-2</v>
      </c>
      <c r="E48" s="19">
        <v>5.7083333333333153E-2</v>
      </c>
      <c r="G48" s="1">
        <v>35453</v>
      </c>
      <c r="H48" s="19">
        <v>0.14397142857142864</v>
      </c>
      <c r="I48" s="19">
        <v>-4.1249999999999787E-2</v>
      </c>
      <c r="J48" s="19">
        <v>-4.9999999999998934E-3</v>
      </c>
      <c r="K48" s="19">
        <v>-4.624999999999968E-2</v>
      </c>
      <c r="M48" s="1">
        <v>35824</v>
      </c>
      <c r="N48" s="19">
        <v>0.23925714285714283</v>
      </c>
      <c r="O48" s="19">
        <v>3.5250000000000004E-2</v>
      </c>
      <c r="P48" s="19">
        <v>2.608333333333368E-2</v>
      </c>
      <c r="Q48" s="19">
        <v>6.1333333333333684E-2</v>
      </c>
    </row>
    <row r="49" spans="1:17" x14ac:dyDescent="0.2">
      <c r="A49" s="1">
        <v>35096</v>
      </c>
      <c r="B49" s="19">
        <v>6.008571428571452E-2</v>
      </c>
      <c r="C49" s="19">
        <v>2.5000000000000133E-2</v>
      </c>
      <c r="D49" s="19">
        <v>3.5000000000000364E-2</v>
      </c>
      <c r="E49" s="19">
        <v>6.0000000000000497E-2</v>
      </c>
      <c r="G49" s="1">
        <v>35460</v>
      </c>
      <c r="H49" s="19">
        <v>0.17122857142857129</v>
      </c>
      <c r="I49" s="19">
        <v>-1.9583333333333286E-2</v>
      </c>
      <c r="J49" s="19">
        <v>-4.9999999999998934E-3</v>
      </c>
      <c r="K49" s="19">
        <v>-2.4583333333333179E-2</v>
      </c>
      <c r="M49" s="1">
        <v>35831</v>
      </c>
      <c r="N49" s="19">
        <v>0.16565714285714295</v>
      </c>
      <c r="O49" s="19">
        <v>2.2416666666666529E-2</v>
      </c>
      <c r="P49" s="19">
        <v>3.0750000000000277E-2</v>
      </c>
      <c r="Q49" s="19">
        <v>5.3166666666666806E-2</v>
      </c>
    </row>
    <row r="50" spans="1:17" x14ac:dyDescent="0.2">
      <c r="A50" s="1">
        <v>35103</v>
      </c>
      <c r="B50" s="19">
        <v>3.4742857142856964E-2</v>
      </c>
      <c r="C50" s="19">
        <v>2.6166666666666449E-2</v>
      </c>
      <c r="D50" s="19">
        <v>3.0249999999999888E-2</v>
      </c>
      <c r="E50" s="19">
        <v>5.6416666666666337E-2</v>
      </c>
      <c r="G50" s="1">
        <v>35467</v>
      </c>
      <c r="H50" s="19">
        <v>0.17879999999999985</v>
      </c>
      <c r="I50" s="19">
        <v>-6.333333333333524E-3</v>
      </c>
      <c r="J50" s="19">
        <v>0</v>
      </c>
      <c r="K50" s="19">
        <v>-6.333333333333524E-3</v>
      </c>
      <c r="M50" s="1">
        <v>35838</v>
      </c>
      <c r="N50" s="19">
        <v>0.20499999999999999</v>
      </c>
      <c r="O50" s="19">
        <v>-8.0833333333329982E-3</v>
      </c>
      <c r="P50" s="19">
        <v>1.8749999999999822E-2</v>
      </c>
      <c r="Q50" s="19">
        <v>1.0666666666666824E-2</v>
      </c>
    </row>
    <row r="51" spans="1:17" x14ac:dyDescent="0.2">
      <c r="A51" s="1">
        <v>35110</v>
      </c>
      <c r="B51" s="19">
        <v>3.7171428571427967E-2</v>
      </c>
      <c r="C51" s="19">
        <v>2.6166666666666671E-2</v>
      </c>
      <c r="D51" s="19">
        <v>3.4999999999999698E-2</v>
      </c>
      <c r="E51" s="19">
        <v>6.1166666666666369E-2</v>
      </c>
      <c r="G51" s="1">
        <v>35474</v>
      </c>
      <c r="H51" s="19">
        <v>0.18722857142857174</v>
      </c>
      <c r="I51" s="19">
        <v>2.0750000000001378E-2</v>
      </c>
      <c r="J51" s="19">
        <v>0</v>
      </c>
      <c r="K51" s="19">
        <v>2.0750000000001378E-2</v>
      </c>
      <c r="M51" s="1">
        <v>35845</v>
      </c>
      <c r="N51" s="19">
        <v>0.22542857142857153</v>
      </c>
      <c r="O51" s="19">
        <v>-1.0666666666666824E-2</v>
      </c>
      <c r="P51" s="19">
        <v>1.8833333333333258E-2</v>
      </c>
      <c r="Q51" s="19">
        <v>8.1666666666664334E-3</v>
      </c>
    </row>
    <row r="52" spans="1:17" x14ac:dyDescent="0.2">
      <c r="A52" s="1">
        <v>35117</v>
      </c>
      <c r="B52" s="19">
        <v>5.0571428571428267E-2</v>
      </c>
      <c r="C52" s="19">
        <v>2.6166666666666227E-2</v>
      </c>
      <c r="D52" s="19">
        <v>3.5000000000000142E-2</v>
      </c>
      <c r="E52" s="19">
        <v>6.1166666666666369E-2</v>
      </c>
      <c r="G52" s="1">
        <v>35481</v>
      </c>
      <c r="H52" s="19">
        <v>0.24905714285714287</v>
      </c>
      <c r="I52" s="19">
        <v>-1.0000000000000231E-2</v>
      </c>
      <c r="J52" s="19">
        <v>0</v>
      </c>
      <c r="K52" s="19">
        <v>-1.0000000000000231E-2</v>
      </c>
      <c r="M52" s="1">
        <v>35852</v>
      </c>
      <c r="N52" s="19">
        <v>0.20314285714285729</v>
      </c>
      <c r="O52" s="19">
        <v>-4.9166666666664582E-3</v>
      </c>
      <c r="P52" s="19">
        <v>1.5500000000000291E-2</v>
      </c>
      <c r="Q52" s="19">
        <v>1.0583333333333833E-2</v>
      </c>
    </row>
    <row r="53" spans="1:17" x14ac:dyDescent="0.2">
      <c r="A53" s="1">
        <v>35124</v>
      </c>
      <c r="B53" s="19">
        <v>5.9657142857143075E-2</v>
      </c>
      <c r="C53" s="19">
        <v>2.4250000000000327E-2</v>
      </c>
      <c r="D53" s="19">
        <v>3.5000000000000142E-2</v>
      </c>
      <c r="E53" s="19">
        <v>5.9250000000000469E-2</v>
      </c>
      <c r="G53" s="1">
        <v>35488</v>
      </c>
      <c r="H53" s="19">
        <v>0.26962857142857111</v>
      </c>
      <c r="I53" s="19">
        <v>-3.5833333333328277E-3</v>
      </c>
      <c r="J53" s="19">
        <v>9.9999999999993427E-3</v>
      </c>
      <c r="K53" s="19">
        <v>6.4166666666665151E-3</v>
      </c>
      <c r="M53" s="1">
        <v>35859</v>
      </c>
      <c r="N53" s="19">
        <v>0.25479999999999992</v>
      </c>
      <c r="O53" s="19">
        <v>9.1666666666689878E-4</v>
      </c>
      <c r="P53" s="19">
        <v>1.5499999999999847E-2</v>
      </c>
      <c r="Q53" s="19">
        <v>1.6416666666666746E-2</v>
      </c>
    </row>
    <row r="54" spans="1:17" x14ac:dyDescent="0.2">
      <c r="A54" s="1">
        <v>35131</v>
      </c>
      <c r="B54" s="19">
        <v>7.1599999999999886E-2</v>
      </c>
      <c r="C54" s="19">
        <v>2.5041666666666629E-2</v>
      </c>
      <c r="D54" s="19">
        <v>2.9999999999999805E-2</v>
      </c>
      <c r="E54" s="19">
        <v>5.5041666666666433E-2</v>
      </c>
      <c r="G54" s="1">
        <v>35495</v>
      </c>
      <c r="H54" s="19">
        <v>0.25511428571428563</v>
      </c>
      <c r="I54" s="19">
        <v>7.1583333333332888E-2</v>
      </c>
      <c r="J54" s="19">
        <v>1.5000000000000124E-2</v>
      </c>
      <c r="K54" s="19">
        <v>8.6583333333333012E-2</v>
      </c>
      <c r="M54" s="1">
        <v>35866</v>
      </c>
      <c r="N54" s="19">
        <v>0.25942857142857134</v>
      </c>
      <c r="O54" s="19">
        <v>-1.1500000000000288E-2</v>
      </c>
      <c r="P54" s="19">
        <v>1.0833333333332806E-2</v>
      </c>
      <c r="Q54" s="19">
        <v>-6.6666666666748142E-4</v>
      </c>
    </row>
    <row r="55" spans="1:17" x14ac:dyDescent="0.2">
      <c r="A55" s="1">
        <v>35138</v>
      </c>
      <c r="B55" s="19">
        <v>2.0257142857142973E-2</v>
      </c>
      <c r="C55" s="19">
        <v>2.7041666666666631E-2</v>
      </c>
      <c r="D55" s="19">
        <v>3.0000000000000471E-2</v>
      </c>
      <c r="E55" s="19">
        <v>5.7041666666667101E-2</v>
      </c>
      <c r="G55" s="1">
        <v>35502</v>
      </c>
      <c r="H55" s="19">
        <v>0.20257142857142885</v>
      </c>
      <c r="I55" s="19">
        <v>3.9666666666667183E-2</v>
      </c>
      <c r="J55" s="19">
        <v>2.9999999999999805E-2</v>
      </c>
      <c r="K55" s="19">
        <v>6.9666666666666988E-2</v>
      </c>
      <c r="M55" s="1">
        <v>35873</v>
      </c>
      <c r="N55" s="19">
        <v>0.19171428571428528</v>
      </c>
      <c r="O55" s="19">
        <v>-3.0583333333332963E-2</v>
      </c>
      <c r="P55" s="19">
        <v>1.0666666666666824E-2</v>
      </c>
      <c r="Q55" s="19">
        <v>-1.9916666666666138E-2</v>
      </c>
    </row>
    <row r="56" spans="1:17" x14ac:dyDescent="0.2">
      <c r="A56" s="1">
        <v>35145</v>
      </c>
      <c r="B56" s="19">
        <v>-8.9800000000000324E-2</v>
      </c>
      <c r="C56" s="19">
        <v>1.8583333333333396E-2</v>
      </c>
      <c r="D56" s="19">
        <v>3.0000000000000249E-2</v>
      </c>
      <c r="E56" s="19">
        <v>4.8583333333333645E-2</v>
      </c>
      <c r="G56" s="1">
        <v>35509</v>
      </c>
      <c r="H56" s="19">
        <v>0.24400000000000022</v>
      </c>
      <c r="I56" s="19">
        <v>4.7083333333333144E-2</v>
      </c>
      <c r="J56" s="19">
        <v>0.04</v>
      </c>
      <c r="K56" s="19">
        <v>8.7083333333333179E-2</v>
      </c>
      <c r="M56" s="1">
        <v>35880</v>
      </c>
      <c r="N56" s="19">
        <v>0.19099999999999984</v>
      </c>
      <c r="O56" s="19">
        <v>-4.4833333333333503E-2</v>
      </c>
      <c r="P56" s="19">
        <v>8.1666666666673216E-3</v>
      </c>
      <c r="Q56" s="19">
        <v>-3.6666666666666181E-2</v>
      </c>
    </row>
    <row r="57" spans="1:17" x14ac:dyDescent="0.2">
      <c r="A57" s="1">
        <v>35152</v>
      </c>
      <c r="B57" s="19">
        <v>-3.8942857142856724E-2</v>
      </c>
      <c r="C57" s="19">
        <v>5.4166666666661811E-3</v>
      </c>
      <c r="D57" s="19">
        <v>2.9999999999999805E-2</v>
      </c>
      <c r="E57" s="19">
        <v>3.5416666666665986E-2</v>
      </c>
      <c r="G57" s="1">
        <v>35516</v>
      </c>
      <c r="H57" s="19">
        <v>0.29245714285714297</v>
      </c>
      <c r="I57" s="19">
        <v>4.7416666666666885E-2</v>
      </c>
      <c r="J57" s="19">
        <v>5.600000000000005E-2</v>
      </c>
      <c r="K57" s="19">
        <v>0.10341666666666693</v>
      </c>
      <c r="M57" s="1">
        <v>35887</v>
      </c>
      <c r="N57" s="19">
        <v>0.1175000000000006</v>
      </c>
      <c r="O57" s="19">
        <v>-6.3583333333333325E-2</v>
      </c>
      <c r="P57" s="19">
        <v>4.1666666666668739E-3</v>
      </c>
      <c r="Q57" s="19">
        <v>-5.9416666666666451E-2</v>
      </c>
    </row>
    <row r="58" spans="1:17" x14ac:dyDescent="0.2">
      <c r="A58" s="1">
        <v>35159</v>
      </c>
      <c r="B58" s="19">
        <v>1.8533333333333069E-2</v>
      </c>
      <c r="C58" s="19">
        <v>-4.9166666666664582E-3</v>
      </c>
      <c r="D58" s="19">
        <v>2.9999999999999805E-2</v>
      </c>
      <c r="E58" s="19">
        <v>2.5083333333333346E-2</v>
      </c>
      <c r="G58" s="1">
        <v>35523</v>
      </c>
      <c r="H58" s="19">
        <v>0.28366666666666673</v>
      </c>
      <c r="I58" s="19">
        <v>4.4250000000000345E-2</v>
      </c>
      <c r="J58" s="19">
        <v>7.083333333333286E-2</v>
      </c>
      <c r="K58" s="19">
        <v>0.1150833333333332</v>
      </c>
      <c r="M58" s="1">
        <v>35894</v>
      </c>
      <c r="N58" s="19">
        <v>9.3333333333333268E-2</v>
      </c>
      <c r="O58" s="19">
        <v>-5.1416666666666888E-2</v>
      </c>
      <c r="P58" s="19">
        <v>4.0833333333334387E-3</v>
      </c>
      <c r="Q58" s="19">
        <v>-4.7333333333333449E-2</v>
      </c>
    </row>
    <row r="59" spans="1:17" x14ac:dyDescent="0.2">
      <c r="A59" s="1">
        <v>35166</v>
      </c>
      <c r="B59" s="19">
        <v>1.089999999999991E-2</v>
      </c>
      <c r="C59" s="19">
        <v>-2.2333333333333094E-2</v>
      </c>
      <c r="D59" s="19">
        <v>9.9999999999997868E-3</v>
      </c>
      <c r="E59" s="19">
        <v>-1.2333333333333307E-2</v>
      </c>
      <c r="G59" s="1">
        <v>35530</v>
      </c>
      <c r="H59" s="19">
        <v>0.27193333333333358</v>
      </c>
      <c r="I59" s="19">
        <v>4.8333333333330231E-3</v>
      </c>
      <c r="J59" s="19">
        <v>5.1666666666667194E-2</v>
      </c>
      <c r="K59" s="19">
        <v>5.6500000000000217E-2</v>
      </c>
      <c r="M59" s="1">
        <v>35901</v>
      </c>
      <c r="N59" s="19">
        <v>0.12656666666666672</v>
      </c>
      <c r="O59" s="19">
        <v>-4.9416666666666664E-2</v>
      </c>
      <c r="P59" s="19">
        <v>6.0000000000002274E-3</v>
      </c>
      <c r="Q59" s="19">
        <v>-4.3416666666666437E-2</v>
      </c>
    </row>
    <row r="60" spans="1:17" x14ac:dyDescent="0.2">
      <c r="A60" s="1">
        <v>35173</v>
      </c>
      <c r="B60" s="19">
        <v>-2.8100000000000236E-2</v>
      </c>
      <c r="C60" s="19">
        <v>-4.524999999999979E-2</v>
      </c>
      <c r="D60" s="19">
        <v>0</v>
      </c>
      <c r="E60" s="19">
        <v>-4.524999999999979E-2</v>
      </c>
      <c r="G60" s="1">
        <v>35537</v>
      </c>
      <c r="H60" s="19">
        <v>0.23469999999999969</v>
      </c>
      <c r="I60" s="19">
        <v>-4.741666666666644E-2</v>
      </c>
      <c r="J60" s="19">
        <v>1.4416666666666078E-2</v>
      </c>
      <c r="K60" s="19">
        <v>-3.3000000000000362E-2</v>
      </c>
      <c r="M60" s="1">
        <v>35908</v>
      </c>
      <c r="N60" s="19">
        <v>0.19449999999999967</v>
      </c>
      <c r="O60" s="19">
        <v>-5.5666666666666753E-2</v>
      </c>
      <c r="P60" s="19">
        <v>3.666666666667151E-3</v>
      </c>
      <c r="Q60" s="19">
        <v>-5.1999999999999602E-2</v>
      </c>
    </row>
    <row r="61" spans="1:17" x14ac:dyDescent="0.2">
      <c r="A61" s="1">
        <v>35180</v>
      </c>
      <c r="B61" s="19">
        <v>8.4666666666666224E-3</v>
      </c>
      <c r="C61" s="19">
        <v>-7.6083333333333059E-2</v>
      </c>
      <c r="D61" s="19">
        <v>-0.04</v>
      </c>
      <c r="E61" s="19">
        <v>-0.11608333333333309</v>
      </c>
      <c r="G61" s="1">
        <v>35544</v>
      </c>
      <c r="H61" s="19">
        <v>0.182466666666667</v>
      </c>
      <c r="I61" s="19">
        <v>1.1583333333333279E-2</v>
      </c>
      <c r="J61" s="19">
        <v>1.9499999999999851E-2</v>
      </c>
      <c r="K61" s="19">
        <v>3.108333333333313E-2</v>
      </c>
      <c r="M61" s="1">
        <v>35915</v>
      </c>
      <c r="N61" s="19">
        <v>0.24623333333333353</v>
      </c>
      <c r="O61" s="19">
        <v>-4.1166666666666352E-2</v>
      </c>
      <c r="P61" s="19">
        <v>-5.0000000000016698E-4</v>
      </c>
      <c r="Q61" s="19">
        <v>-4.1666666666666519E-2</v>
      </c>
    </row>
    <row r="62" spans="1:17" x14ac:dyDescent="0.2">
      <c r="A62" s="1">
        <v>35187</v>
      </c>
      <c r="B62" s="19">
        <v>5.0399999999999778E-2</v>
      </c>
      <c r="C62" s="19">
        <v>-8.0416666666667025E-2</v>
      </c>
      <c r="D62" s="19">
        <v>-4.9999999999999822E-2</v>
      </c>
      <c r="E62" s="19">
        <v>-0.13041666666666685</v>
      </c>
      <c r="G62" s="1">
        <v>35551</v>
      </c>
      <c r="H62" s="19">
        <v>0.15840000000000032</v>
      </c>
      <c r="I62" s="19">
        <v>-6.5416666666666679E-2</v>
      </c>
      <c r="J62" s="19">
        <v>4.0000000000000036E-3</v>
      </c>
      <c r="K62" s="19">
        <v>-6.1416666666666675E-2</v>
      </c>
      <c r="M62" s="1">
        <v>35922</v>
      </c>
      <c r="N62" s="19">
        <v>0.27400000000000002</v>
      </c>
      <c r="O62" s="19">
        <v>-3.208333333333302E-2</v>
      </c>
      <c r="P62" s="19">
        <v>1.7499999999999183E-3</v>
      </c>
      <c r="Q62" s="19">
        <v>-3.0333333333333101E-2</v>
      </c>
    </row>
    <row r="63" spans="1:17" x14ac:dyDescent="0.2">
      <c r="A63" s="1">
        <v>35194</v>
      </c>
      <c r="B63" s="19">
        <v>6.8000000000001393E-3</v>
      </c>
      <c r="C63" s="19">
        <v>-6.5583333333333105E-2</v>
      </c>
      <c r="D63" s="19">
        <v>0</v>
      </c>
      <c r="E63" s="19">
        <v>-6.5583333333333105E-2</v>
      </c>
      <c r="G63" s="1">
        <v>35558</v>
      </c>
      <c r="H63" s="19">
        <v>0.16020000000000012</v>
      </c>
      <c r="I63" s="19">
        <v>-3.774999999999995E-2</v>
      </c>
      <c r="J63" s="19">
        <v>-2.9166666666666341E-2</v>
      </c>
      <c r="K63" s="19">
        <v>-6.6916666666666291E-2</v>
      </c>
      <c r="M63" s="1">
        <v>35929</v>
      </c>
      <c r="N63" s="19">
        <v>0.27659999999999973</v>
      </c>
      <c r="O63" s="19">
        <v>-4.3250000000000011E-2</v>
      </c>
      <c r="P63" s="19">
        <v>-9.3333333333336377E-3</v>
      </c>
      <c r="Q63" s="19">
        <v>-5.2583333333333648E-2</v>
      </c>
    </row>
    <row r="64" spans="1:17" x14ac:dyDescent="0.2">
      <c r="A64" s="1">
        <v>35201</v>
      </c>
      <c r="B64" s="19">
        <v>-1.440000000000019E-2</v>
      </c>
      <c r="C64" s="19">
        <v>-5.3583333333333538E-2</v>
      </c>
      <c r="D64" s="19">
        <v>0</v>
      </c>
      <c r="E64" s="19">
        <v>-5.3583333333333538E-2</v>
      </c>
      <c r="G64" s="1">
        <v>35565</v>
      </c>
      <c r="H64" s="19">
        <v>0.15560000000000018</v>
      </c>
      <c r="I64" s="19">
        <v>-1.4583333333333837E-2</v>
      </c>
      <c r="J64" s="19">
        <v>-3.0666666666666398E-2</v>
      </c>
      <c r="K64" s="19">
        <v>-4.5250000000000234E-2</v>
      </c>
      <c r="M64" s="1">
        <v>35936</v>
      </c>
      <c r="N64" s="19">
        <v>0.34459999999999935</v>
      </c>
      <c r="O64" s="19">
        <v>-3.9000000000000146E-2</v>
      </c>
      <c r="P64" s="19">
        <v>-6.4166666666669592E-3</v>
      </c>
      <c r="Q64" s="19">
        <v>-4.5416666666667105E-2</v>
      </c>
    </row>
    <row r="65" spans="1:17" x14ac:dyDescent="0.2">
      <c r="A65" s="1">
        <v>35208</v>
      </c>
      <c r="B65" s="19">
        <v>-2.9399999999999871E-2</v>
      </c>
      <c r="C65" s="19">
        <v>-5.5833333333334068E-2</v>
      </c>
      <c r="D65" s="19">
        <v>0</v>
      </c>
      <c r="E65" s="19">
        <v>-5.5833333333334068E-2</v>
      </c>
      <c r="G65" s="1">
        <v>35572</v>
      </c>
      <c r="H65" s="19">
        <v>0.1577999999999995</v>
      </c>
      <c r="I65" s="19">
        <v>-1.6916666666666469E-2</v>
      </c>
      <c r="J65" s="19">
        <v>8.3333333333435178E-5</v>
      </c>
      <c r="K65" s="19">
        <v>-1.6833333333333034E-2</v>
      </c>
      <c r="M65" s="1">
        <v>35943</v>
      </c>
      <c r="N65" s="19">
        <v>0.37179999999999991</v>
      </c>
      <c r="O65" s="19">
        <v>-2.6583333333333403E-2</v>
      </c>
      <c r="P65" s="19">
        <v>1.083333333332881E-3</v>
      </c>
      <c r="Q65" s="19">
        <v>-2.5500000000000522E-2</v>
      </c>
    </row>
    <row r="66" spans="1:17" x14ac:dyDescent="0.2">
      <c r="A66" s="1">
        <v>35215</v>
      </c>
      <c r="B66" s="19">
        <v>2.0000000000002238E-3</v>
      </c>
      <c r="C66" s="19">
        <v>-8.9333333333332821E-2</v>
      </c>
      <c r="D66" s="19">
        <v>-8.9166666666664618E-3</v>
      </c>
      <c r="E66" s="19">
        <v>-9.8249999999999282E-2</v>
      </c>
      <c r="G66" s="1">
        <v>35579</v>
      </c>
      <c r="H66" s="19">
        <v>0.11919999999999975</v>
      </c>
      <c r="I66" s="19">
        <v>-4.9416666666666664E-2</v>
      </c>
      <c r="J66" s="19">
        <v>-5.7499999999999218E-3</v>
      </c>
      <c r="K66" s="19">
        <v>-5.5166666666666586E-2</v>
      </c>
      <c r="M66" s="1">
        <v>35950</v>
      </c>
      <c r="N66" s="19">
        <v>0.39305000000000012</v>
      </c>
      <c r="O66" s="19">
        <v>-4.6083333333333254E-2</v>
      </c>
      <c r="P66" s="19">
        <v>-2.4999999999999467E-3</v>
      </c>
      <c r="Q66" s="19">
        <v>-4.8583333333333201E-2</v>
      </c>
    </row>
    <row r="67" spans="1:17" x14ac:dyDescent="0.2">
      <c r="A67" s="1">
        <v>35222</v>
      </c>
      <c r="B67" s="19">
        <v>-1.3649999999999718E-2</v>
      </c>
      <c r="C67" s="19">
        <v>-9.6333333333333382E-2</v>
      </c>
      <c r="D67" s="19">
        <v>-2.7249999999999774E-2</v>
      </c>
      <c r="E67" s="19">
        <v>-0.12358333333333316</v>
      </c>
      <c r="G67" s="1">
        <v>35586</v>
      </c>
      <c r="H67" s="19">
        <v>0.20579999999999998</v>
      </c>
      <c r="I67" s="19">
        <v>-6.0000000000000053E-2</v>
      </c>
      <c r="J67" s="19">
        <v>-3.4166666666668455E-3</v>
      </c>
      <c r="K67" s="19">
        <v>-6.3416666666666899E-2</v>
      </c>
      <c r="M67" s="1">
        <v>35957</v>
      </c>
      <c r="N67" s="19">
        <v>0.44710000000000027</v>
      </c>
      <c r="O67" s="19">
        <v>-4.4416666666665883E-2</v>
      </c>
      <c r="P67" s="19">
        <v>-3.9166666666670125E-3</v>
      </c>
      <c r="Q67" s="19">
        <v>-4.8333333333332895E-2</v>
      </c>
    </row>
    <row r="68" spans="1:17" x14ac:dyDescent="0.2">
      <c r="A68" s="1">
        <v>35229</v>
      </c>
      <c r="B68" s="19">
        <v>-2.6599999999999735E-2</v>
      </c>
      <c r="C68" s="19">
        <v>-0.14674999999999994</v>
      </c>
      <c r="D68" s="19">
        <v>-3.3583333333333076E-2</v>
      </c>
      <c r="E68" s="19">
        <v>-0.18033333333333301</v>
      </c>
      <c r="G68" s="1">
        <v>35593</v>
      </c>
      <c r="H68" s="19">
        <v>0.2392000000000003</v>
      </c>
      <c r="I68" s="19">
        <v>-2.9583333333333073E-2</v>
      </c>
      <c r="J68" s="19">
        <v>-1.000000000000334E-3</v>
      </c>
      <c r="K68" s="19">
        <v>-3.0583333333333407E-2</v>
      </c>
      <c r="M68" s="1">
        <v>35964</v>
      </c>
      <c r="N68" s="19">
        <v>0.38065000000000015</v>
      </c>
      <c r="O68" s="19">
        <v>-7.3250000000000259E-2</v>
      </c>
      <c r="P68" s="19">
        <v>-4.750000000000032E-3</v>
      </c>
      <c r="Q68" s="19">
        <v>-7.8000000000000291E-2</v>
      </c>
    </row>
    <row r="69" spans="1:17" x14ac:dyDescent="0.2">
      <c r="A69" s="1">
        <v>35236</v>
      </c>
      <c r="B69" s="19">
        <v>-3.9899999999999824E-2</v>
      </c>
      <c r="C69" s="19">
        <v>-0.20333333333333359</v>
      </c>
      <c r="D69" s="19">
        <v>-3.8166666666666682E-2</v>
      </c>
      <c r="E69" s="19">
        <v>-0.24150000000000027</v>
      </c>
      <c r="G69" s="1">
        <v>35600</v>
      </c>
      <c r="H69" s="19">
        <v>0.19025000000000025</v>
      </c>
      <c r="I69" s="19">
        <v>-3.6166666666667346E-2</v>
      </c>
      <c r="J69" s="19">
        <v>9.9166666666667957E-3</v>
      </c>
      <c r="K69" s="19">
        <v>-2.6250000000000551E-2</v>
      </c>
      <c r="M69" s="1">
        <v>35971</v>
      </c>
      <c r="N69" s="19">
        <v>0.26975000000000016</v>
      </c>
      <c r="O69" s="19">
        <v>-8.4833333333333094E-2</v>
      </c>
      <c r="P69" s="19">
        <v>-7.2499999999999787E-3</v>
      </c>
      <c r="Q69" s="19">
        <v>-9.2083333333333073E-2</v>
      </c>
    </row>
    <row r="70" spans="1:17" x14ac:dyDescent="0.2">
      <c r="A70" s="1">
        <v>35243</v>
      </c>
      <c r="B70" s="19">
        <v>-3.9899999999999824E-2</v>
      </c>
      <c r="C70" s="19">
        <v>-0.24025000000000052</v>
      </c>
      <c r="D70" s="19">
        <v>-5.749999999999944E-2</v>
      </c>
      <c r="E70" s="19">
        <v>-0.29774999999999996</v>
      </c>
      <c r="G70" s="1">
        <v>35607</v>
      </c>
      <c r="H70" s="19">
        <v>0.21344999999999992</v>
      </c>
      <c r="I70" s="19">
        <v>-4.3250000000000011E-2</v>
      </c>
      <c r="J70" s="19">
        <v>1.5583333333333282E-2</v>
      </c>
      <c r="K70" s="19">
        <v>-2.7666666666666728E-2</v>
      </c>
      <c r="M70" s="1">
        <v>35978</v>
      </c>
      <c r="N70" s="19">
        <v>0.20493333333333341</v>
      </c>
      <c r="O70" s="19">
        <v>-6.866666666666621E-2</v>
      </c>
      <c r="P70" s="19">
        <v>-5.0833333333333286E-3</v>
      </c>
      <c r="Q70" s="19">
        <v>-7.3749999999999538E-2</v>
      </c>
    </row>
    <row r="71" spans="1:17" x14ac:dyDescent="0.2">
      <c r="A71" s="1">
        <v>35257</v>
      </c>
      <c r="B71" s="19">
        <v>-0.12193333333333367</v>
      </c>
      <c r="C71" s="19">
        <v>-0.19775000000000098</v>
      </c>
      <c r="D71" s="19">
        <v>-5.3749999999999742E-2</v>
      </c>
      <c r="E71" s="19">
        <v>-0.25150000000000072</v>
      </c>
      <c r="G71" s="1">
        <v>35614</v>
      </c>
      <c r="H71" s="19">
        <v>0.22366666666666646</v>
      </c>
      <c r="I71" s="19">
        <v>-2.2083333333333677E-2</v>
      </c>
      <c r="J71" s="19">
        <v>9.6666666666669343E-3</v>
      </c>
      <c r="K71" s="19">
        <v>-1.2416666666666742E-2</v>
      </c>
      <c r="M71" s="1">
        <v>35985</v>
      </c>
      <c r="N71" s="19">
        <v>0.25060000000000038</v>
      </c>
      <c r="O71" s="19">
        <v>-5.6249999999999911E-2</v>
      </c>
      <c r="P71" s="19">
        <v>-3.5833333333332718E-3</v>
      </c>
      <c r="Q71" s="19">
        <v>-5.9833333333333183E-2</v>
      </c>
    </row>
    <row r="72" spans="1:17" x14ac:dyDescent="0.2">
      <c r="A72" s="1">
        <v>35264</v>
      </c>
      <c r="B72" s="19">
        <v>-7.8200000000000269E-2</v>
      </c>
      <c r="C72" s="19">
        <v>-8.0500000000000238E-2</v>
      </c>
      <c r="D72" s="19">
        <v>-5.2000000000000046E-2</v>
      </c>
      <c r="E72" s="19">
        <v>-0.13250000000000001</v>
      </c>
      <c r="G72" s="1">
        <v>35621</v>
      </c>
      <c r="H72" s="19">
        <v>0.2170666666666663</v>
      </c>
      <c r="I72" s="19">
        <v>-3.6000000000000032E-2</v>
      </c>
      <c r="J72" s="19">
        <v>3.8333333333331332E-3</v>
      </c>
      <c r="K72" s="19">
        <v>-3.2166666666666899E-2</v>
      </c>
      <c r="M72" s="1">
        <v>35992</v>
      </c>
      <c r="N72" s="19">
        <v>0.36039999999999939</v>
      </c>
      <c r="O72" s="19">
        <v>-1.8249999999999655E-2</v>
      </c>
      <c r="P72" s="19">
        <v>-6.7500000000002558E-3</v>
      </c>
      <c r="Q72" s="19">
        <v>-2.4999999999999911E-2</v>
      </c>
    </row>
    <row r="73" spans="1:17" x14ac:dyDescent="0.2">
      <c r="A73" s="1">
        <v>35271</v>
      </c>
      <c r="B73" s="19">
        <v>2.0000000000002238E-3</v>
      </c>
      <c r="C73" s="19">
        <v>-7.8749999999999432E-2</v>
      </c>
      <c r="D73" s="19">
        <v>-5.0833333333333508E-2</v>
      </c>
      <c r="E73" s="19">
        <v>-0.12958333333333294</v>
      </c>
      <c r="G73" s="1">
        <v>35628</v>
      </c>
      <c r="H73" s="19">
        <v>0.19946666666666646</v>
      </c>
      <c r="I73" s="19">
        <v>-3.7499999999999201E-2</v>
      </c>
      <c r="J73" s="19">
        <v>-5.7500000000003659E-3</v>
      </c>
      <c r="K73" s="19">
        <v>-4.3249999999999567E-2</v>
      </c>
      <c r="M73" s="1">
        <v>35999</v>
      </c>
      <c r="N73" s="19">
        <v>0.49193333333333356</v>
      </c>
      <c r="O73" s="19">
        <v>-2.5833333333333819E-3</v>
      </c>
      <c r="P73" s="19">
        <v>-5.5000000000000604E-3</v>
      </c>
      <c r="Q73" s="19">
        <v>-8.0833333333334423E-3</v>
      </c>
    </row>
    <row r="74" spans="1:17" x14ac:dyDescent="0.2">
      <c r="A74" s="1">
        <v>35278</v>
      </c>
      <c r="B74" s="19">
        <v>5.6700000000000195E-2</v>
      </c>
      <c r="C74" s="19">
        <v>-9.7166666666666401E-2</v>
      </c>
      <c r="D74" s="19">
        <v>-5.1166666666666805E-2</v>
      </c>
      <c r="E74" s="19">
        <v>-0.14833333333333321</v>
      </c>
      <c r="G74" s="1">
        <v>35635</v>
      </c>
      <c r="H74" s="19">
        <v>0.2132000000000005</v>
      </c>
      <c r="I74" s="19">
        <v>-3.458333333333341E-2</v>
      </c>
      <c r="J74" s="19">
        <v>3.8333333333335773E-3</v>
      </c>
      <c r="K74" s="19">
        <v>-3.0749999999999833E-2</v>
      </c>
      <c r="M74" s="1">
        <v>36006</v>
      </c>
      <c r="N74" s="19">
        <v>0.50333333333333319</v>
      </c>
      <c r="O74" s="19">
        <v>2.9166666666666785E-3</v>
      </c>
      <c r="P74" s="19">
        <v>-3.2500000000004192E-3</v>
      </c>
      <c r="Q74" s="19">
        <v>-3.3333333333374071E-4</v>
      </c>
    </row>
    <row r="75" spans="1:17" x14ac:dyDescent="0.2">
      <c r="A75" s="1">
        <v>35285</v>
      </c>
      <c r="B75" s="19">
        <v>0.11490000000000045</v>
      </c>
      <c r="C75" s="19">
        <v>-7.6666666666666217E-2</v>
      </c>
      <c r="D75" s="19">
        <v>-4.750000000000032E-2</v>
      </c>
      <c r="E75" s="19">
        <v>-0.12416666666666654</v>
      </c>
      <c r="G75" s="1">
        <v>35642</v>
      </c>
      <c r="H75" s="19">
        <v>0.19886666666666608</v>
      </c>
      <c r="I75" s="19">
        <v>-5.2249999999999908E-2</v>
      </c>
      <c r="J75" s="19">
        <v>-2.7666666666666728E-2</v>
      </c>
      <c r="K75" s="19">
        <v>-7.9916666666666636E-2</v>
      </c>
      <c r="M75" s="1">
        <v>36013</v>
      </c>
      <c r="N75" s="19">
        <v>0.55000000000000004</v>
      </c>
      <c r="O75" s="19">
        <v>-3.7500000000005862E-3</v>
      </c>
      <c r="P75" s="19">
        <v>-1.9999999999993356E-3</v>
      </c>
      <c r="Q75" s="19">
        <v>-5.7499999999999218E-3</v>
      </c>
    </row>
    <row r="76" spans="1:17" x14ac:dyDescent="0.2">
      <c r="A76" s="1">
        <v>35292</v>
      </c>
      <c r="B76" s="19">
        <v>0.14799999999999969</v>
      </c>
      <c r="C76" s="19">
        <v>-7.5166666666666604E-2</v>
      </c>
      <c r="D76" s="19">
        <v>-3.9416666666666655E-2</v>
      </c>
      <c r="E76" s="19">
        <v>-0.11458333333333326</v>
      </c>
      <c r="G76" s="1">
        <v>35649</v>
      </c>
      <c r="H76" s="19">
        <v>9.1599999999999682E-2</v>
      </c>
      <c r="I76" s="19">
        <v>-9.1416666666666924E-2</v>
      </c>
      <c r="J76" s="19">
        <v>-1.2083333333333002E-2</v>
      </c>
      <c r="K76" s="19">
        <v>-0.10349999999999993</v>
      </c>
      <c r="M76" s="1">
        <v>36020</v>
      </c>
      <c r="N76" s="19">
        <v>0.53089999999999993</v>
      </c>
      <c r="O76" s="19">
        <v>-3.7500000000001421E-3</v>
      </c>
      <c r="P76" s="19">
        <v>2.2500000000000853E-3</v>
      </c>
      <c r="Q76" s="19">
        <v>-1.5000000000000568E-3</v>
      </c>
    </row>
    <row r="77" spans="1:17" x14ac:dyDescent="0.2">
      <c r="A77" s="1">
        <v>35299</v>
      </c>
      <c r="B77" s="19">
        <v>0.21799999999999997</v>
      </c>
      <c r="C77" s="19">
        <v>-7.6833333333333309E-2</v>
      </c>
      <c r="D77" s="19">
        <v>-3.9416666666666211E-2</v>
      </c>
      <c r="E77" s="19">
        <v>-0.11625000000000001</v>
      </c>
      <c r="G77" s="1">
        <v>35656</v>
      </c>
      <c r="H77" s="19">
        <v>0.11050000000000004</v>
      </c>
      <c r="I77" s="19">
        <v>-6.7833333333333634E-2</v>
      </c>
      <c r="J77" s="19">
        <v>1.3583333333333947E-2</v>
      </c>
      <c r="K77" s="19">
        <v>-5.4249999999999687E-2</v>
      </c>
      <c r="M77" s="1">
        <v>36027</v>
      </c>
      <c r="N77" s="19">
        <v>0.43650000000000011</v>
      </c>
      <c r="O77" s="19">
        <v>-8.4166666666662948E-3</v>
      </c>
      <c r="P77" s="19">
        <v>4.2499999999994209E-3</v>
      </c>
      <c r="Q77" s="19">
        <v>-4.1666666666668739E-3</v>
      </c>
    </row>
    <row r="78" spans="1:17" x14ac:dyDescent="0.2">
      <c r="A78" s="1">
        <v>35306</v>
      </c>
      <c r="B78" s="19">
        <v>0.26219999999999999</v>
      </c>
      <c r="C78" s="19">
        <v>-4.8499999999999766E-2</v>
      </c>
      <c r="D78" s="19">
        <v>-4.3250000000000011E-2</v>
      </c>
      <c r="E78" s="19">
        <v>-9.1749999999999776E-2</v>
      </c>
      <c r="G78" s="1">
        <v>35663</v>
      </c>
      <c r="H78" s="19">
        <v>0.1538999999999997</v>
      </c>
      <c r="I78" s="19">
        <v>-3.7750000000000394E-2</v>
      </c>
      <c r="J78" s="19">
        <v>9.9999999999997868E-3</v>
      </c>
      <c r="K78" s="19">
        <v>-2.7750000000000608E-2</v>
      </c>
      <c r="M78" s="1">
        <v>36034</v>
      </c>
      <c r="N78" s="19">
        <v>0.55059999999999976</v>
      </c>
      <c r="O78" s="19">
        <v>2.3333333333333872E-2</v>
      </c>
      <c r="P78" s="19">
        <v>4.5833333333331616E-3</v>
      </c>
      <c r="Q78" s="19">
        <v>2.7916666666667034E-2</v>
      </c>
    </row>
    <row r="79" spans="1:17" x14ac:dyDescent="0.2">
      <c r="A79" s="1">
        <v>35313</v>
      </c>
      <c r="B79" s="19">
        <v>0.28679999999999972</v>
      </c>
      <c r="C79" s="19">
        <v>-1.499999999999968E-2</v>
      </c>
      <c r="D79" s="19">
        <v>-2.2333333333333982E-2</v>
      </c>
      <c r="E79" s="19">
        <v>-3.7333333333333663E-2</v>
      </c>
      <c r="G79" s="1">
        <v>35670</v>
      </c>
      <c r="H79" s="19">
        <v>0.1234999999999995</v>
      </c>
      <c r="I79" s="19">
        <v>-7.0249999999999702E-2</v>
      </c>
      <c r="J79" s="19">
        <v>1.4166666666666661E-2</v>
      </c>
      <c r="K79" s="19">
        <v>-5.6083333333333041E-2</v>
      </c>
      <c r="M79" s="1">
        <v>36041</v>
      </c>
      <c r="N79" s="19">
        <v>0.48860000000000015</v>
      </c>
      <c r="O79" s="19">
        <v>3.5333333333332551E-2</v>
      </c>
      <c r="P79" s="19">
        <v>2.5833333333333819E-3</v>
      </c>
      <c r="Q79" s="19">
        <v>3.7916666666665932E-2</v>
      </c>
    </row>
    <row r="80" spans="1:17" x14ac:dyDescent="0.2">
      <c r="A80" s="1">
        <v>35320</v>
      </c>
      <c r="B80" s="19">
        <v>0.32879999999999998</v>
      </c>
      <c r="C80" s="19">
        <v>-1.5749999999999709E-2</v>
      </c>
      <c r="D80" s="19">
        <v>-1.3749999999999929E-2</v>
      </c>
      <c r="E80" s="19">
        <v>-2.9499999999999638E-2</v>
      </c>
      <c r="G80" s="1">
        <v>35677</v>
      </c>
      <c r="H80" s="19">
        <v>5.8999999999999719E-2</v>
      </c>
      <c r="I80" s="19">
        <v>-7.5000000000000178E-2</v>
      </c>
      <c r="J80" s="19">
        <v>1.3499999999999623E-2</v>
      </c>
      <c r="K80" s="19">
        <v>-6.1500000000000554E-2</v>
      </c>
      <c r="M80" s="1">
        <v>36048</v>
      </c>
      <c r="N80" s="19">
        <v>0.41440000000000032</v>
      </c>
      <c r="O80" s="19">
        <v>-3.166666666666984E-3</v>
      </c>
      <c r="P80" s="19">
        <v>-1.0833333333333695E-2</v>
      </c>
      <c r="Q80" s="19">
        <v>-1.4000000000000679E-2</v>
      </c>
    </row>
    <row r="81" spans="1:17" x14ac:dyDescent="0.2">
      <c r="A81" s="1">
        <v>35327</v>
      </c>
      <c r="B81" s="19">
        <v>0.29259999999999975</v>
      </c>
      <c r="C81" s="19">
        <v>-0.11116666666666619</v>
      </c>
      <c r="D81" s="19">
        <v>-1.1250000000000204E-2</v>
      </c>
      <c r="E81" s="19">
        <v>-0.1224166666666664</v>
      </c>
      <c r="G81" s="1">
        <v>35684</v>
      </c>
      <c r="H81" s="19">
        <v>3.620000000000001E-2</v>
      </c>
      <c r="I81" s="19">
        <v>-8.408333333333351E-2</v>
      </c>
      <c r="J81" s="19">
        <v>8.8333333333330266E-3</v>
      </c>
      <c r="K81" s="19">
        <v>-7.5250000000000483E-2</v>
      </c>
      <c r="M81" s="1">
        <v>36055</v>
      </c>
      <c r="N81" s="19">
        <v>0.35359999999999969</v>
      </c>
      <c r="O81" s="19">
        <v>-3.441666666666654E-2</v>
      </c>
      <c r="P81" s="19">
        <v>-1.583333333333492E-3</v>
      </c>
      <c r="Q81" s="19">
        <v>-3.6000000000000032E-2</v>
      </c>
    </row>
    <row r="82" spans="1:17" x14ac:dyDescent="0.2">
      <c r="A82" s="1">
        <v>35334</v>
      </c>
      <c r="B82" s="19">
        <v>0.42959999999999998</v>
      </c>
      <c r="C82" s="19">
        <v>-8.883333333333332E-2</v>
      </c>
      <c r="D82" s="19">
        <v>-8.7500000000004796E-3</v>
      </c>
      <c r="E82" s="19">
        <v>-9.7583333333333799E-2</v>
      </c>
      <c r="G82" s="1">
        <v>35691</v>
      </c>
      <c r="H82" s="19">
        <v>-2.220000000000022E-2</v>
      </c>
      <c r="I82" s="19">
        <v>-0.11116666666666708</v>
      </c>
      <c r="J82" s="19">
        <v>1.2166666666666881E-2</v>
      </c>
      <c r="K82" s="19">
        <v>-9.9000000000000199E-2</v>
      </c>
      <c r="M82" s="1">
        <v>36062</v>
      </c>
      <c r="N82" s="19">
        <v>0.33079999999999954</v>
      </c>
      <c r="O82" s="19">
        <v>-2.4583333333332735E-2</v>
      </c>
      <c r="P82" s="19">
        <v>-6.6666666666659324E-4</v>
      </c>
      <c r="Q82" s="19">
        <v>-2.5249999999999329E-2</v>
      </c>
    </row>
    <row r="83" spans="1:17" x14ac:dyDescent="0.2">
      <c r="G83" s="1">
        <v>35698</v>
      </c>
      <c r="H83" s="19">
        <v>-0.20940000000000003</v>
      </c>
      <c r="I83" s="19">
        <v>-0.17650000000000032</v>
      </c>
      <c r="J83" s="19">
        <v>-3.5749999999999726E-2</v>
      </c>
      <c r="K83" s="19">
        <v>-0.21225000000000005</v>
      </c>
    </row>
    <row r="86" spans="1:17" s="34" customFormat="1" x14ac:dyDescent="0.2">
      <c r="C86" s="34">
        <v>1999</v>
      </c>
      <c r="I86" s="35">
        <v>2000</v>
      </c>
      <c r="O86" s="34">
        <v>2001</v>
      </c>
    </row>
    <row r="87" spans="1:17" ht="24.75" thickBot="1" x14ac:dyDescent="0.25">
      <c r="A87" s="37" t="s">
        <v>5</v>
      </c>
      <c r="B87" s="23" t="s">
        <v>23</v>
      </c>
      <c r="C87" s="23" t="s">
        <v>27</v>
      </c>
      <c r="D87" s="23" t="s">
        <v>28</v>
      </c>
      <c r="E87" s="23" t="s">
        <v>29</v>
      </c>
      <c r="G87" s="37" t="s">
        <v>5</v>
      </c>
      <c r="H87" s="23" t="s">
        <v>23</v>
      </c>
      <c r="I87" s="23" t="s">
        <v>27</v>
      </c>
      <c r="J87" s="23" t="s">
        <v>28</v>
      </c>
      <c r="K87" s="23" t="s">
        <v>29</v>
      </c>
      <c r="M87" s="37" t="s">
        <v>5</v>
      </c>
      <c r="N87" s="23" t="s">
        <v>23</v>
      </c>
      <c r="O87" s="23" t="s">
        <v>27</v>
      </c>
      <c r="P87" s="23" t="s">
        <v>28</v>
      </c>
      <c r="Q87" s="23" t="s">
        <v>29</v>
      </c>
    </row>
    <row r="88" spans="1:17" ht="13.5" thickTop="1" x14ac:dyDescent="0.2">
      <c r="A88" s="1">
        <v>36167</v>
      </c>
      <c r="B88" s="19">
        <v>0.33320000000000038</v>
      </c>
      <c r="C88" s="19">
        <v>2.1749999999999936E-2</v>
      </c>
      <c r="D88" s="19">
        <v>2.5416666666666643E-2</v>
      </c>
      <c r="E88" s="19">
        <v>4.7166666666666579E-2</v>
      </c>
      <c r="G88" s="1">
        <v>36531</v>
      </c>
      <c r="H88" s="19">
        <v>0.26634285714285744</v>
      </c>
      <c r="I88" s="19">
        <v>1.858333333333384E-2</v>
      </c>
      <c r="J88" s="19">
        <v>3.5958333333333314E-2</v>
      </c>
      <c r="K88" s="19">
        <v>5.4541666666667155E-2</v>
      </c>
      <c r="M88" s="1">
        <v>36895</v>
      </c>
      <c r="N88" s="19">
        <v>-0.14071428571428513</v>
      </c>
      <c r="O88" s="19">
        <v>-0.5844999999999998</v>
      </c>
      <c r="P88" s="19">
        <v>-0.11916666666666753</v>
      </c>
      <c r="Q88" s="19">
        <v>-0.70366666666666733</v>
      </c>
    </row>
    <row r="89" spans="1:17" x14ac:dyDescent="0.2">
      <c r="A89" s="1">
        <v>36174</v>
      </c>
      <c r="B89" s="19">
        <v>0.32965714285714309</v>
      </c>
      <c r="C89" s="19">
        <v>4.6916666666666273E-2</v>
      </c>
      <c r="D89" s="19">
        <v>3.1666666666666732E-2</v>
      </c>
      <c r="E89" s="19">
        <v>7.8583333333333005E-2</v>
      </c>
      <c r="G89" s="1">
        <v>36538</v>
      </c>
      <c r="H89" s="19">
        <v>0.23928571428571388</v>
      </c>
      <c r="I89" s="19">
        <v>2.9416666666666202E-2</v>
      </c>
      <c r="J89" s="19">
        <v>4.2916666666667158E-2</v>
      </c>
      <c r="K89" s="19">
        <v>7.2333333333333361E-2</v>
      </c>
      <c r="M89" s="1">
        <v>36902</v>
      </c>
      <c r="N89" s="19">
        <v>-4.1571428571427482E-2</v>
      </c>
      <c r="O89" s="19">
        <v>-0.70516666666666517</v>
      </c>
      <c r="P89" s="19">
        <v>-0.13658333333333328</v>
      </c>
      <c r="Q89" s="19">
        <v>-0.84174999999999844</v>
      </c>
    </row>
    <row r="90" spans="1:17" x14ac:dyDescent="0.2">
      <c r="A90" s="1">
        <v>36181</v>
      </c>
      <c r="B90" s="19">
        <v>0.31362857142857115</v>
      </c>
      <c r="C90" s="19">
        <v>6.8416666666666348E-2</v>
      </c>
      <c r="D90" s="19">
        <v>4.6416666666666551E-2</v>
      </c>
      <c r="E90" s="19">
        <v>0.1148333333333329</v>
      </c>
      <c r="G90" s="1">
        <v>36545</v>
      </c>
      <c r="H90" s="19">
        <v>0.1609428571428575</v>
      </c>
      <c r="I90" s="19">
        <v>-5.5833333333334956E-3</v>
      </c>
      <c r="J90" s="19">
        <v>3.7666666666666515E-2</v>
      </c>
      <c r="K90" s="19">
        <v>3.208333333333302E-2</v>
      </c>
      <c r="M90" s="1">
        <v>36909</v>
      </c>
      <c r="N90" s="19">
        <v>4.1428571428570038E-3</v>
      </c>
      <c r="O90" s="19">
        <v>-0.61975000000000069</v>
      </c>
      <c r="P90" s="19">
        <v>-0.13658333333333328</v>
      </c>
      <c r="Q90" s="19">
        <v>-0.75633333333333397</v>
      </c>
    </row>
    <row r="91" spans="1:17" x14ac:dyDescent="0.2">
      <c r="A91" s="1">
        <v>36188</v>
      </c>
      <c r="B91" s="19">
        <v>0.35648571428571407</v>
      </c>
      <c r="C91" s="19">
        <v>8.4833333333333094E-2</v>
      </c>
      <c r="D91" s="19">
        <v>5.1999999999999602E-2</v>
      </c>
      <c r="E91" s="19">
        <v>0.1368333333333327</v>
      </c>
      <c r="G91" s="1">
        <v>36552</v>
      </c>
      <c r="H91" s="19">
        <v>0.17328571428571404</v>
      </c>
      <c r="I91" s="19">
        <v>5.6666666666669308E-3</v>
      </c>
      <c r="J91" s="19">
        <v>3.8166666666666682E-2</v>
      </c>
      <c r="K91" s="19">
        <v>4.3833333333333613E-2</v>
      </c>
      <c r="M91" s="1">
        <v>36916</v>
      </c>
      <c r="N91" s="19">
        <v>-3.9857142857142591E-2</v>
      </c>
      <c r="O91" s="19">
        <v>-0.52825000000000166</v>
      </c>
      <c r="P91" s="19">
        <v>-5.0416666666665222E-2</v>
      </c>
      <c r="Q91" s="19">
        <v>-0.57866666666666688</v>
      </c>
    </row>
    <row r="92" spans="1:17" x14ac:dyDescent="0.2">
      <c r="A92" s="1">
        <v>36195</v>
      </c>
      <c r="B92" s="19">
        <v>0.37334285714285764</v>
      </c>
      <c r="C92" s="19">
        <v>9.3249999999999833E-2</v>
      </c>
      <c r="D92" s="19">
        <v>6.4083333333333492E-2</v>
      </c>
      <c r="E92" s="19">
        <v>0.15733333333333333</v>
      </c>
      <c r="G92" s="1">
        <v>36559</v>
      </c>
      <c r="H92" s="19">
        <v>0.16559999999999953</v>
      </c>
      <c r="I92" s="19">
        <v>-1.9999999999997797E-3</v>
      </c>
      <c r="J92" s="19">
        <v>3.641666666666632E-2</v>
      </c>
      <c r="K92" s="19">
        <v>3.441666666666654E-2</v>
      </c>
      <c r="M92" s="1">
        <v>36923</v>
      </c>
      <c r="N92" s="19">
        <v>-1.5428571428572901E-2</v>
      </c>
      <c r="O92" s="19">
        <v>-0.47191666666666698</v>
      </c>
      <c r="P92" s="19">
        <v>-2.8583333333333627E-2</v>
      </c>
      <c r="Q92" s="19">
        <v>-0.50050000000000061</v>
      </c>
    </row>
    <row r="93" spans="1:17" x14ac:dyDescent="0.2">
      <c r="A93" s="1">
        <v>36202</v>
      </c>
      <c r="B93" s="19">
        <v>0.37277142857142831</v>
      </c>
      <c r="C93" s="19">
        <v>7.4083333333333279E-2</v>
      </c>
      <c r="D93" s="19">
        <v>6.1833333333333851E-2</v>
      </c>
      <c r="E93" s="19">
        <v>0.13591666666666713</v>
      </c>
      <c r="G93" s="1">
        <v>36566</v>
      </c>
      <c r="H93" s="19">
        <v>0.20902857142857112</v>
      </c>
      <c r="I93" s="19">
        <v>-2.2500000000000409E-2</v>
      </c>
      <c r="J93" s="19">
        <v>3.3666666666666956E-2</v>
      </c>
      <c r="K93" s="19">
        <v>1.1166666666666547E-2</v>
      </c>
      <c r="M93" s="1">
        <v>36930</v>
      </c>
      <c r="N93" s="19">
        <v>-6.8000000000000504E-2</v>
      </c>
      <c r="O93" s="19">
        <v>-0.36758333333333404</v>
      </c>
      <c r="P93" s="19">
        <v>1.083333333333325E-2</v>
      </c>
      <c r="Q93" s="19">
        <v>-0.35675000000000079</v>
      </c>
    </row>
    <row r="94" spans="1:17" x14ac:dyDescent="0.2">
      <c r="A94" s="1">
        <v>36209</v>
      </c>
      <c r="B94" s="19">
        <v>0.41508571428571406</v>
      </c>
      <c r="C94" s="19">
        <v>6.8333333333333357E-2</v>
      </c>
      <c r="D94" s="19">
        <v>6.1999999999999833E-2</v>
      </c>
      <c r="E94" s="19">
        <v>0.13033333333333319</v>
      </c>
      <c r="G94" s="1">
        <v>36573</v>
      </c>
      <c r="H94" s="19">
        <v>0.18714285714285683</v>
      </c>
      <c r="I94" s="19">
        <v>-3.5666666666666735E-2</v>
      </c>
      <c r="J94" s="19">
        <v>2.4833333333333929E-2</v>
      </c>
      <c r="K94" s="19">
        <v>-1.0833333333332806E-2</v>
      </c>
      <c r="M94" s="1">
        <v>36937</v>
      </c>
      <c r="N94" s="19">
        <v>-2.3314285714285177E-2</v>
      </c>
      <c r="O94" s="19">
        <v>-0.390083333333334</v>
      </c>
      <c r="P94" s="19">
        <v>2.6666666666666394E-2</v>
      </c>
      <c r="Q94" s="19">
        <v>-0.36341666666666761</v>
      </c>
    </row>
    <row r="95" spans="1:17" x14ac:dyDescent="0.2">
      <c r="A95" s="1">
        <v>36216</v>
      </c>
      <c r="B95" s="19">
        <v>0.46291428571428606</v>
      </c>
      <c r="C95" s="19">
        <v>8.5249999999999826E-2</v>
      </c>
      <c r="D95" s="19">
        <v>6.6666666666666874E-2</v>
      </c>
      <c r="E95" s="19">
        <v>0.1519166666666667</v>
      </c>
      <c r="G95" s="1">
        <v>36580</v>
      </c>
      <c r="H95" s="19">
        <v>0.21922857142857088</v>
      </c>
      <c r="I95" s="19">
        <v>-2.0916666666667361E-2</v>
      </c>
      <c r="J95" s="19">
        <v>2.5500000000000522E-2</v>
      </c>
      <c r="K95" s="19">
        <v>4.5833333333331616E-3</v>
      </c>
      <c r="M95" s="1">
        <v>36944</v>
      </c>
      <c r="N95" s="19">
        <v>5.0428571428572155E-2</v>
      </c>
      <c r="O95" s="19">
        <v>-0.31416666666666782</v>
      </c>
      <c r="P95" s="19">
        <v>4.5416666666667105E-2</v>
      </c>
      <c r="Q95" s="19">
        <v>-0.26875000000000071</v>
      </c>
    </row>
    <row r="96" spans="1:17" x14ac:dyDescent="0.2">
      <c r="A96" s="1">
        <v>36223</v>
      </c>
      <c r="B96" s="19">
        <v>0.43274285714285687</v>
      </c>
      <c r="C96" s="19">
        <v>7.5166666666667048E-2</v>
      </c>
      <c r="D96" s="19">
        <v>6.0249999999999471E-2</v>
      </c>
      <c r="E96" s="19">
        <v>0.13541666666666652</v>
      </c>
      <c r="G96" s="1">
        <v>36587</v>
      </c>
      <c r="H96" s="19">
        <v>0.16825714285714222</v>
      </c>
      <c r="I96" s="19">
        <v>-4.4416666666666771E-2</v>
      </c>
      <c r="J96" s="19">
        <v>1.8458333333333243E-2</v>
      </c>
      <c r="K96" s="19">
        <v>-2.5958333333333528E-2</v>
      </c>
      <c r="M96" s="1">
        <v>36951</v>
      </c>
      <c r="N96" s="19">
        <v>6.6999999999998394E-2</v>
      </c>
      <c r="O96" s="19">
        <v>-0.27083333333333393</v>
      </c>
      <c r="P96" s="19">
        <v>5.1499999999999879E-2</v>
      </c>
      <c r="Q96" s="19">
        <v>-0.21933333333333405</v>
      </c>
    </row>
    <row r="97" spans="1:17" x14ac:dyDescent="0.2">
      <c r="A97" s="1">
        <v>36230</v>
      </c>
      <c r="B97" s="19">
        <v>0.40948571428571379</v>
      </c>
      <c r="C97" s="19">
        <v>9.8583333333333467E-2</v>
      </c>
      <c r="D97" s="19">
        <v>6.3166666666666593E-2</v>
      </c>
      <c r="E97" s="19">
        <v>0.16175000000000006</v>
      </c>
      <c r="G97" s="1">
        <v>36594</v>
      </c>
      <c r="H97" s="19">
        <v>0.17754285714285656</v>
      </c>
      <c r="I97" s="19">
        <v>-7.9333333333333478E-2</v>
      </c>
      <c r="J97" s="19">
        <v>2.0375000000000476E-2</v>
      </c>
      <c r="K97" s="19">
        <v>-5.8958333333333002E-2</v>
      </c>
      <c r="M97" s="1">
        <v>36958</v>
      </c>
      <c r="N97" s="19">
        <v>7.6571428571429401E-2</v>
      </c>
      <c r="O97" s="19">
        <v>-0.27416666666666778</v>
      </c>
      <c r="P97" s="19">
        <v>4.6000000000001151E-2</v>
      </c>
      <c r="Q97" s="19">
        <v>-0.22816666666666663</v>
      </c>
    </row>
    <row r="98" spans="1:17" x14ac:dyDescent="0.2">
      <c r="A98" s="1">
        <v>36237</v>
      </c>
      <c r="B98" s="19">
        <v>0.46082857142857159</v>
      </c>
      <c r="C98" s="19">
        <v>8.7083333333333623E-2</v>
      </c>
      <c r="D98" s="19">
        <v>6.3000000000000167E-2</v>
      </c>
      <c r="E98" s="19">
        <v>0.15008333333333379</v>
      </c>
      <c r="G98" s="1">
        <v>36601</v>
      </c>
      <c r="H98" s="19">
        <v>0.15768571428571443</v>
      </c>
      <c r="I98" s="19">
        <v>-9.4583333333333908E-2</v>
      </c>
      <c r="J98" s="19">
        <v>2.2541666666667126E-2</v>
      </c>
      <c r="K98" s="19">
        <v>-7.2041666666666782E-2</v>
      </c>
      <c r="M98" s="1">
        <v>36965</v>
      </c>
      <c r="N98" s="19">
        <v>0.15054285714285687</v>
      </c>
      <c r="O98" s="19">
        <v>-0.27258333333333251</v>
      </c>
      <c r="P98" s="19">
        <v>3.5749999999998394E-2</v>
      </c>
      <c r="Q98" s="19">
        <v>-0.23683333333333412</v>
      </c>
    </row>
    <row r="99" spans="1:17" x14ac:dyDescent="0.2">
      <c r="A99" s="1">
        <v>36244</v>
      </c>
      <c r="B99" s="19">
        <v>0.42065714285714306</v>
      </c>
      <c r="C99" s="19">
        <v>6.5000000000000391E-2</v>
      </c>
      <c r="D99" s="19">
        <v>6.0666666666666647E-2</v>
      </c>
      <c r="E99" s="19">
        <v>0.12566666666666704</v>
      </c>
      <c r="G99" s="1">
        <v>36608</v>
      </c>
      <c r="H99" s="19">
        <v>0.15142857142857169</v>
      </c>
      <c r="I99" s="19">
        <v>-9.3999999999999861E-2</v>
      </c>
      <c r="J99" s="19">
        <v>2.3541666666666572E-2</v>
      </c>
      <c r="K99" s="19">
        <v>-7.045833333333329E-2</v>
      </c>
      <c r="M99" s="1">
        <v>36972</v>
      </c>
      <c r="N99" s="19">
        <v>8.9599999999999902E-2</v>
      </c>
      <c r="O99" s="19">
        <v>-0.46583333333333421</v>
      </c>
      <c r="P99" s="19">
        <v>-3.7083333333333357E-2</v>
      </c>
      <c r="Q99" s="19">
        <v>-0.50291666666666757</v>
      </c>
    </row>
    <row r="100" spans="1:17" x14ac:dyDescent="0.2">
      <c r="A100" s="1">
        <v>36251</v>
      </c>
      <c r="B100" s="19">
        <v>0.32396666666666674</v>
      </c>
      <c r="C100" s="19">
        <v>3.4916666666667151E-2</v>
      </c>
      <c r="D100" s="19">
        <v>4.5749999999999513E-2</v>
      </c>
      <c r="E100" s="19">
        <v>8.0666666666666664E-2</v>
      </c>
      <c r="G100" s="1">
        <v>36615</v>
      </c>
      <c r="H100" s="19">
        <v>0.1214000000000004</v>
      </c>
      <c r="I100" s="19">
        <v>-9.2999999999999972E-2</v>
      </c>
      <c r="J100" s="19">
        <v>1.6833333333333478E-2</v>
      </c>
      <c r="K100" s="19">
        <v>-7.6166666666666494E-2</v>
      </c>
      <c r="M100" s="1">
        <v>36979</v>
      </c>
      <c r="N100" s="19">
        <v>8.9714285714285857E-2</v>
      </c>
      <c r="O100" s="19">
        <v>-0.48816666666666553</v>
      </c>
      <c r="P100" s="19">
        <v>-6.9583333333333997E-2</v>
      </c>
      <c r="Q100" s="19">
        <v>-0.55774999999999952</v>
      </c>
    </row>
    <row r="101" spans="1:17" x14ac:dyDescent="0.2">
      <c r="A101" s="1">
        <v>36258</v>
      </c>
      <c r="B101" s="19">
        <v>0.29826666666666668</v>
      </c>
      <c r="C101" s="19">
        <v>3.4083333333333243E-2</v>
      </c>
      <c r="D101" s="19">
        <v>4.8333333333333339E-2</v>
      </c>
      <c r="E101" s="19">
        <v>8.2416666666666583E-2</v>
      </c>
      <c r="G101" s="1">
        <v>36622</v>
      </c>
      <c r="H101" s="19">
        <v>9.6999999999999975E-2</v>
      </c>
      <c r="I101" s="19">
        <v>-9.9750000000000227E-2</v>
      </c>
      <c r="J101" s="19">
        <v>1.8499999999999961E-2</v>
      </c>
      <c r="K101" s="19">
        <v>-8.1250000000000266E-2</v>
      </c>
      <c r="M101" s="1">
        <v>36986</v>
      </c>
      <c r="N101" s="19">
        <v>0.11019999999999985</v>
      </c>
      <c r="O101" s="19">
        <v>-0.57666666666666622</v>
      </c>
      <c r="P101" s="19">
        <v>-9.1166666666666174E-2</v>
      </c>
      <c r="Q101" s="19">
        <v>-0.66783333333333239</v>
      </c>
    </row>
    <row r="102" spans="1:17" x14ac:dyDescent="0.2">
      <c r="A102" s="1">
        <v>36265</v>
      </c>
      <c r="B102" s="19">
        <v>0.28983333333333361</v>
      </c>
      <c r="C102" s="19">
        <v>3.8916666666666266E-2</v>
      </c>
      <c r="D102" s="19">
        <v>4.1250000000000675E-2</v>
      </c>
      <c r="E102" s="19">
        <v>8.0166666666666941E-2</v>
      </c>
      <c r="G102" s="1">
        <v>36629</v>
      </c>
      <c r="H102" s="19">
        <v>7.9599999999999671E-2</v>
      </c>
      <c r="I102" s="19">
        <v>-0.13441666666666663</v>
      </c>
      <c r="J102" s="19">
        <v>7.6666666666667105E-3</v>
      </c>
      <c r="K102" s="19">
        <v>-0.12674999999999992</v>
      </c>
      <c r="M102" s="1">
        <v>36993</v>
      </c>
      <c r="N102" s="19">
        <v>0.16033333333333388</v>
      </c>
      <c r="O102" s="19">
        <v>-0.58533333333333371</v>
      </c>
      <c r="P102" s="19">
        <v>-0.10166666666666657</v>
      </c>
      <c r="Q102" s="19">
        <v>-0.68700000000000028</v>
      </c>
    </row>
    <row r="103" spans="1:17" x14ac:dyDescent="0.2">
      <c r="A103" s="1">
        <v>36272</v>
      </c>
      <c r="B103" s="19">
        <v>0.25880000000000036</v>
      </c>
      <c r="C103" s="19">
        <v>4.4083333333333474E-2</v>
      </c>
      <c r="D103" s="19">
        <v>4.0583333333333638E-2</v>
      </c>
      <c r="E103" s="19">
        <v>8.4666666666667112E-2</v>
      </c>
      <c r="G103" s="1">
        <v>36636</v>
      </c>
      <c r="H103" s="19">
        <v>9.3266666666667053E-2</v>
      </c>
      <c r="I103" s="19">
        <v>-0.13875000000000001</v>
      </c>
      <c r="J103" s="19">
        <v>1.083333333332881E-3</v>
      </c>
      <c r="K103" s="19">
        <v>-0.13766666666666749</v>
      </c>
      <c r="M103" s="1">
        <v>37000</v>
      </c>
      <c r="N103" s="19">
        <v>0.22249999999999925</v>
      </c>
      <c r="O103" s="19">
        <v>-0.51308333333333334</v>
      </c>
      <c r="P103" s="19">
        <v>-7.4416666666666131E-2</v>
      </c>
      <c r="Q103" s="19">
        <v>-0.58749999999999947</v>
      </c>
    </row>
    <row r="104" spans="1:17" x14ac:dyDescent="0.2">
      <c r="A104" s="1">
        <v>36279</v>
      </c>
      <c r="B104" s="19">
        <v>0.22650000000000015</v>
      </c>
      <c r="C104" s="19">
        <v>2.2333333333333094E-2</v>
      </c>
      <c r="D104" s="19">
        <v>3.6333333333333329E-2</v>
      </c>
      <c r="E104" s="19">
        <v>5.8666666666666423E-2</v>
      </c>
      <c r="G104" s="1">
        <v>36643</v>
      </c>
      <c r="H104" s="19">
        <v>0.10013333333333296</v>
      </c>
      <c r="I104" s="19">
        <v>-0.14716666666666711</v>
      </c>
      <c r="J104" s="19">
        <v>-1.1333333333332973E-2</v>
      </c>
      <c r="K104" s="19">
        <v>-0.15850000000000009</v>
      </c>
      <c r="M104" s="1">
        <v>37007</v>
      </c>
      <c r="N104" s="19">
        <v>0.29380000000000006</v>
      </c>
      <c r="O104" s="19">
        <v>-0.4222500000000009</v>
      </c>
      <c r="P104" s="19">
        <v>-8.6916666666667197E-2</v>
      </c>
      <c r="Q104" s="19">
        <v>-0.5091666666666681</v>
      </c>
    </row>
    <row r="105" spans="1:17" x14ac:dyDescent="0.2">
      <c r="A105" s="1">
        <v>36286</v>
      </c>
      <c r="B105" s="19">
        <v>0.25680000000000058</v>
      </c>
      <c r="C105" s="19">
        <v>4.2333333333333112E-2</v>
      </c>
      <c r="D105" s="19">
        <v>3.5666666666667179E-2</v>
      </c>
      <c r="E105" s="19">
        <v>7.8000000000000291E-2</v>
      </c>
      <c r="G105" s="1">
        <v>36650</v>
      </c>
      <c r="H105" s="19">
        <v>0.1142000000000003</v>
      </c>
      <c r="I105" s="19">
        <v>-0.17449999999999921</v>
      </c>
      <c r="J105" s="19">
        <v>-1.5208333333333268E-2</v>
      </c>
      <c r="K105" s="19">
        <v>-0.18970833333333248</v>
      </c>
      <c r="M105" s="1">
        <v>37014</v>
      </c>
      <c r="N105" s="19">
        <v>0.35719999999999974</v>
      </c>
      <c r="O105" s="19">
        <v>-0.28533333333333211</v>
      </c>
      <c r="P105" s="19">
        <v>-4.3583333333334195E-2</v>
      </c>
      <c r="Q105" s="19">
        <v>-0.3289166666666663</v>
      </c>
    </row>
    <row r="106" spans="1:17" x14ac:dyDescent="0.2">
      <c r="A106" s="1">
        <v>36293</v>
      </c>
      <c r="B106" s="19">
        <v>0.28560000000000008</v>
      </c>
      <c r="C106" s="19">
        <v>3.7833333333333385E-2</v>
      </c>
      <c r="D106" s="19">
        <v>3.6249999999999449E-2</v>
      </c>
      <c r="E106" s="19">
        <v>7.4083333333332835E-2</v>
      </c>
      <c r="G106" s="1">
        <v>36657</v>
      </c>
      <c r="H106" s="19">
        <v>8.1199999999999495E-2</v>
      </c>
      <c r="I106" s="19">
        <v>-0.25858333333333317</v>
      </c>
      <c r="J106" s="19">
        <v>-2.925000000000022E-2</v>
      </c>
      <c r="K106" s="19">
        <v>-0.28783333333333339</v>
      </c>
      <c r="M106" s="1">
        <v>37021</v>
      </c>
      <c r="N106" s="19">
        <v>0.28759999999999852</v>
      </c>
      <c r="O106" s="19">
        <v>-0.22891666666666577</v>
      </c>
      <c r="P106" s="19">
        <v>1.5999999999999126E-2</v>
      </c>
      <c r="Q106" s="19">
        <v>-0.21291666666666664</v>
      </c>
    </row>
    <row r="107" spans="1:17" x14ac:dyDescent="0.2">
      <c r="A107" s="1">
        <v>36300</v>
      </c>
      <c r="B107" s="19">
        <v>0.3096000000000001</v>
      </c>
      <c r="C107" s="19">
        <v>4.6416666666667439E-2</v>
      </c>
      <c r="D107" s="19">
        <v>3.8999999999999702E-2</v>
      </c>
      <c r="E107" s="19">
        <v>8.541666666666714E-2</v>
      </c>
      <c r="G107" s="1">
        <v>36664</v>
      </c>
      <c r="H107" s="19">
        <v>9.0199999999999392E-2</v>
      </c>
      <c r="I107" s="19">
        <v>-0.32558333333333378</v>
      </c>
      <c r="J107" s="19">
        <v>-9.2166666666666064E-2</v>
      </c>
      <c r="K107" s="19">
        <v>-0.41774999999999984</v>
      </c>
      <c r="M107" s="1">
        <v>37028</v>
      </c>
      <c r="N107" s="19">
        <v>0.36960000000000104</v>
      </c>
      <c r="O107" s="19">
        <v>-0.2333333333333325</v>
      </c>
      <c r="P107" s="19">
        <v>-1.3750000000000817E-2</v>
      </c>
      <c r="Q107" s="19">
        <v>-0.24708333333333332</v>
      </c>
    </row>
    <row r="108" spans="1:17" x14ac:dyDescent="0.2">
      <c r="A108" s="1">
        <v>36307</v>
      </c>
      <c r="B108" s="19">
        <v>0.30379999999999985</v>
      </c>
      <c r="C108" s="19">
        <v>4.4583333333332753E-2</v>
      </c>
      <c r="D108" s="19">
        <v>3.8166666666667126E-2</v>
      </c>
      <c r="E108" s="19">
        <v>8.2749999999999879E-2</v>
      </c>
      <c r="G108" s="1">
        <v>36671</v>
      </c>
      <c r="H108" s="19">
        <v>3.9400000000000546E-2</v>
      </c>
      <c r="I108" s="19">
        <v>-0.37983333333333347</v>
      </c>
      <c r="J108" s="19">
        <v>-0.18399999999999972</v>
      </c>
      <c r="K108" s="19">
        <v>-0.56383333333333319</v>
      </c>
      <c r="M108" s="1">
        <v>37035</v>
      </c>
      <c r="N108" s="19">
        <v>0.38379999999999992</v>
      </c>
      <c r="O108" s="19">
        <v>-0.1197499999999998</v>
      </c>
      <c r="P108" s="19">
        <v>1.4249999999998764E-2</v>
      </c>
      <c r="Q108" s="19">
        <v>-0.10550000000000104</v>
      </c>
    </row>
    <row r="109" spans="1:17" x14ac:dyDescent="0.2">
      <c r="A109" s="1">
        <v>36314</v>
      </c>
      <c r="B109" s="19">
        <v>0.24504999999999955</v>
      </c>
      <c r="C109" s="19">
        <v>3.5833333333337158E-3</v>
      </c>
      <c r="D109" s="19">
        <v>3.0833333333332824E-2</v>
      </c>
      <c r="E109" s="19">
        <v>3.441666666666654E-2</v>
      </c>
      <c r="G109" s="1">
        <v>36678</v>
      </c>
      <c r="H109" s="19">
        <v>6.449999999999978E-2</v>
      </c>
      <c r="I109" s="19">
        <v>-0.37816666666666698</v>
      </c>
      <c r="J109" s="19">
        <v>-0.24224999999999897</v>
      </c>
      <c r="K109" s="19">
        <v>-0.62041666666666595</v>
      </c>
      <c r="M109" s="1">
        <v>37042</v>
      </c>
      <c r="N109" s="19">
        <v>0.35820000000000007</v>
      </c>
      <c r="O109" s="19">
        <v>-0.13466666666666605</v>
      </c>
      <c r="P109" s="19">
        <v>1.4333333333332199E-2</v>
      </c>
      <c r="Q109" s="19">
        <v>-0.12033333333333385</v>
      </c>
    </row>
    <row r="110" spans="1:17" x14ac:dyDescent="0.2">
      <c r="A110" s="1">
        <v>36321</v>
      </c>
      <c r="B110" s="19">
        <v>0.26140000000000008</v>
      </c>
      <c r="C110" s="19">
        <v>6.4166666666674033E-3</v>
      </c>
      <c r="D110" s="19">
        <v>2.9333333333333211E-2</v>
      </c>
      <c r="E110" s="19">
        <v>3.5750000000000615E-2</v>
      </c>
      <c r="G110" s="1">
        <v>36685</v>
      </c>
      <c r="H110" s="19">
        <v>-3.4899999999999487E-2</v>
      </c>
      <c r="I110" s="19">
        <v>-0.38850000000000007</v>
      </c>
      <c r="J110" s="19">
        <v>-0.23041666666666671</v>
      </c>
      <c r="K110" s="19">
        <v>-0.61891666666666678</v>
      </c>
      <c r="M110" s="1">
        <v>37049</v>
      </c>
      <c r="N110" s="19">
        <v>0.37464999999999904</v>
      </c>
      <c r="O110" s="19">
        <v>-0.1033333333333335</v>
      </c>
      <c r="P110" s="19">
        <v>2.4833333333334373E-2</v>
      </c>
      <c r="Q110" s="19">
        <v>-7.8499999999999126E-2</v>
      </c>
    </row>
    <row r="111" spans="1:17" x14ac:dyDescent="0.2">
      <c r="A111" s="1">
        <v>36328</v>
      </c>
      <c r="B111" s="19">
        <v>0.28029999999999999</v>
      </c>
      <c r="C111" s="19">
        <v>1.483333333333281E-2</v>
      </c>
      <c r="D111" s="19">
        <v>3.0333333333333545E-2</v>
      </c>
      <c r="E111" s="19">
        <v>4.5166666666666355E-2</v>
      </c>
      <c r="G111" s="1">
        <v>36692</v>
      </c>
      <c r="H111" s="19">
        <v>-0.1012499999999994</v>
      </c>
      <c r="I111" s="19">
        <v>-0.45708333333333284</v>
      </c>
      <c r="J111" s="19">
        <v>-0.22449999999999992</v>
      </c>
      <c r="K111" s="19">
        <v>-0.68158333333333276</v>
      </c>
      <c r="M111" s="1">
        <v>37056</v>
      </c>
      <c r="N111" s="19">
        <v>0.38089999999999957</v>
      </c>
      <c r="O111" s="19">
        <v>-0.17149999999999999</v>
      </c>
      <c r="P111" s="19">
        <v>-1.2666666666665716E-2</v>
      </c>
      <c r="Q111" s="19">
        <v>-0.1841666666666657</v>
      </c>
    </row>
    <row r="112" spans="1:17" x14ac:dyDescent="0.2">
      <c r="A112" s="1">
        <v>36335</v>
      </c>
      <c r="B112" s="19">
        <v>0.26045000000000051</v>
      </c>
      <c r="C112" s="19">
        <v>1.683333333333259E-2</v>
      </c>
      <c r="D112" s="19">
        <v>3.5000000000000142E-2</v>
      </c>
      <c r="E112" s="19">
        <v>5.1833333333332732E-2</v>
      </c>
      <c r="G112" s="1">
        <v>36699</v>
      </c>
      <c r="H112" s="19">
        <v>-7.0899999999999963E-2</v>
      </c>
      <c r="I112" s="19">
        <v>-0.57724999999999937</v>
      </c>
      <c r="J112" s="19">
        <v>-0.2404166666666665</v>
      </c>
      <c r="K112" s="19">
        <v>-0.81766666666666588</v>
      </c>
      <c r="M112" s="1">
        <v>37063</v>
      </c>
      <c r="N112" s="19">
        <v>0.39084999999999992</v>
      </c>
      <c r="O112" s="19">
        <v>-0.16725000000000056</v>
      </c>
      <c r="P112" s="19">
        <v>-1.6166666666666885E-2</v>
      </c>
      <c r="Q112" s="19">
        <v>-0.18341666666666745</v>
      </c>
    </row>
    <row r="113" spans="1:17" x14ac:dyDescent="0.2">
      <c r="A113" s="1">
        <v>36342</v>
      </c>
      <c r="B113" s="19">
        <v>0.2535999999999996</v>
      </c>
      <c r="C113" s="19">
        <v>2.0666666666666611E-2</v>
      </c>
      <c r="D113" s="19">
        <v>3.4949999999999815E-2</v>
      </c>
      <c r="E113" s="19">
        <v>5.5616666666666426E-2</v>
      </c>
      <c r="G113" s="1">
        <v>36706</v>
      </c>
      <c r="H113" s="19">
        <v>-8.4099999999999397E-2</v>
      </c>
      <c r="I113" s="19">
        <v>-0.5825833333333339</v>
      </c>
      <c r="J113" s="19">
        <v>-0.25741666666666596</v>
      </c>
      <c r="K113" s="19">
        <v>-0.84</v>
      </c>
      <c r="M113" s="1">
        <v>37070</v>
      </c>
      <c r="N113" s="19">
        <v>0.57644999999999991</v>
      </c>
      <c r="O113" s="19">
        <v>-7.3666666666666103E-2</v>
      </c>
      <c r="P113" s="19">
        <v>-1.6166666666665996E-2</v>
      </c>
      <c r="Q113" s="19">
        <v>-8.9833333333332099E-2</v>
      </c>
    </row>
    <row r="114" spans="1:17" x14ac:dyDescent="0.2">
      <c r="A114" s="1">
        <v>36349</v>
      </c>
      <c r="B114" s="19">
        <v>0.3255333333333339</v>
      </c>
      <c r="C114" s="19">
        <v>3.3666666666666512E-2</v>
      </c>
      <c r="D114" s="19">
        <v>3.3416666666667094E-2</v>
      </c>
      <c r="E114" s="19">
        <v>6.7083333333333606E-2</v>
      </c>
      <c r="G114" s="1">
        <v>36713</v>
      </c>
      <c r="H114" s="19">
        <v>-2.4000000000000021E-2</v>
      </c>
      <c r="I114" s="19">
        <v>-0.51441666666666652</v>
      </c>
      <c r="J114" s="19">
        <v>-0.2407499999999998</v>
      </c>
      <c r="K114" s="19">
        <v>-0.75516666666666632</v>
      </c>
      <c r="M114" s="1">
        <v>37077</v>
      </c>
      <c r="N114" s="19">
        <v>0.64793333333333392</v>
      </c>
      <c r="O114" s="19">
        <v>2.3333333333333872E-2</v>
      </c>
      <c r="P114" s="19">
        <v>-2.5000000000003908E-3</v>
      </c>
      <c r="Q114" s="19">
        <v>2.0833333333333481E-2</v>
      </c>
    </row>
    <row r="115" spans="1:17" x14ac:dyDescent="0.2">
      <c r="A115" s="1">
        <v>36356</v>
      </c>
      <c r="B115" s="19">
        <v>0.36319999999999997</v>
      </c>
      <c r="C115" s="19">
        <v>2.5166666666666337E-2</v>
      </c>
      <c r="D115" s="19">
        <v>3.2774999999999999E-2</v>
      </c>
      <c r="E115" s="19">
        <v>5.7941666666666336E-2</v>
      </c>
      <c r="G115" s="1">
        <v>36720</v>
      </c>
      <c r="H115" s="19">
        <v>2.2666666666673052E-3</v>
      </c>
      <c r="I115" s="19">
        <v>-0.44208333333333316</v>
      </c>
      <c r="J115" s="19">
        <v>-0.23499999999999999</v>
      </c>
      <c r="K115" s="19">
        <v>-0.67708333333333304</v>
      </c>
      <c r="M115" s="1">
        <v>37084</v>
      </c>
      <c r="N115" s="19">
        <v>0.49573333333333292</v>
      </c>
      <c r="O115" s="19">
        <v>2.3166666666666114E-2</v>
      </c>
      <c r="P115" s="19">
        <v>1.2500000000001954E-3</v>
      </c>
      <c r="Q115" s="19">
        <v>2.4416666666666309E-2</v>
      </c>
    </row>
    <row r="116" spans="1:17" x14ac:dyDescent="0.2">
      <c r="A116" s="1">
        <v>36363</v>
      </c>
      <c r="B116" s="19">
        <v>0.28840000000000066</v>
      </c>
      <c r="C116" s="19">
        <v>3.4166666666664014E-3</v>
      </c>
      <c r="D116" s="19">
        <v>3.3516666666666417E-2</v>
      </c>
      <c r="E116" s="19">
        <v>3.6933333333332818E-2</v>
      </c>
      <c r="G116" s="1">
        <v>36727</v>
      </c>
      <c r="H116" s="19">
        <v>3.4199999999999786E-2</v>
      </c>
      <c r="I116" s="19">
        <v>-0.28316666666666634</v>
      </c>
      <c r="J116" s="19">
        <v>-0.18066666666666631</v>
      </c>
      <c r="K116" s="19">
        <v>-0.46383333333333265</v>
      </c>
      <c r="M116" s="1">
        <v>37091</v>
      </c>
      <c r="N116" s="19">
        <v>0.53486666666666682</v>
      </c>
      <c r="O116" s="19">
        <v>7.3500000000000565E-2</v>
      </c>
      <c r="P116" s="19">
        <v>2.3666666666666725E-2</v>
      </c>
      <c r="Q116" s="19">
        <v>9.716666666666729E-2</v>
      </c>
    </row>
    <row r="117" spans="1:17" x14ac:dyDescent="0.2">
      <c r="A117" s="1">
        <v>36370</v>
      </c>
      <c r="B117" s="19">
        <v>0.16486666666666716</v>
      </c>
      <c r="C117" s="19">
        <v>-2.7666666666666284E-2</v>
      </c>
      <c r="D117" s="19">
        <v>3.08499999999996E-2</v>
      </c>
      <c r="E117" s="19">
        <v>3.1833333333333158E-3</v>
      </c>
      <c r="G117" s="1">
        <v>36734</v>
      </c>
      <c r="H117" s="19">
        <v>9.3666666666666565E-2</v>
      </c>
      <c r="I117" s="19">
        <v>-0.22024999999999917</v>
      </c>
      <c r="J117" s="19">
        <v>-0.1379999999999999</v>
      </c>
      <c r="K117" s="19">
        <v>-0.35824999999999907</v>
      </c>
      <c r="M117" s="1">
        <v>37098</v>
      </c>
      <c r="N117" s="19">
        <v>0.52266666666666683</v>
      </c>
      <c r="O117" s="19">
        <v>9.8250000000001059E-2</v>
      </c>
      <c r="P117" s="19">
        <v>2.8999999999999915E-2</v>
      </c>
      <c r="Q117" s="19">
        <v>0.12725000000000097</v>
      </c>
    </row>
    <row r="118" spans="1:17" x14ac:dyDescent="0.2">
      <c r="A118" s="1">
        <v>36377</v>
      </c>
      <c r="B118" s="19">
        <v>0.15810000000000013</v>
      </c>
      <c r="C118" s="19">
        <v>-3.7666666666666515E-2</v>
      </c>
      <c r="D118" s="19">
        <v>2.6775000000000215E-2</v>
      </c>
      <c r="E118" s="19">
        <v>-1.08916666666663E-2</v>
      </c>
      <c r="G118" s="1">
        <v>36741</v>
      </c>
      <c r="H118" s="19">
        <v>4.1999999999999815E-2</v>
      </c>
      <c r="I118" s="19">
        <v>-0.35841666666666594</v>
      </c>
      <c r="J118" s="19">
        <v>-0.19808333333333428</v>
      </c>
      <c r="K118" s="19">
        <v>-0.55650000000000022</v>
      </c>
      <c r="M118" s="1">
        <v>37105</v>
      </c>
      <c r="N118" s="19">
        <v>0.47299999999999986</v>
      </c>
      <c r="O118" s="19">
        <v>6.4000000000000945E-2</v>
      </c>
      <c r="P118" s="19">
        <v>2.2499999999991971E-3</v>
      </c>
      <c r="Q118" s="19">
        <v>6.6250000000000142E-2</v>
      </c>
    </row>
    <row r="119" spans="1:17" x14ac:dyDescent="0.2">
      <c r="A119" s="1">
        <v>36384</v>
      </c>
      <c r="B119" s="19">
        <v>0.13200000000000056</v>
      </c>
      <c r="C119" s="19">
        <v>-4.7583333333333755E-2</v>
      </c>
      <c r="D119" s="19">
        <v>2.4941666666666862E-2</v>
      </c>
      <c r="E119" s="19">
        <v>-2.2641666666666893E-2</v>
      </c>
      <c r="G119" s="1">
        <v>36748</v>
      </c>
      <c r="H119" s="19">
        <v>-0.10709999999999997</v>
      </c>
      <c r="I119" s="19">
        <v>-0.47858333333333336</v>
      </c>
      <c r="J119" s="19">
        <v>-0.21766666666666623</v>
      </c>
      <c r="K119" s="19">
        <v>-0.69625000000000004</v>
      </c>
      <c r="M119" s="1">
        <v>37112</v>
      </c>
      <c r="N119" s="19">
        <v>0.54089999999999971</v>
      </c>
      <c r="O119" s="19">
        <v>0.14366666666666639</v>
      </c>
      <c r="P119" s="19">
        <v>3.874999999999984E-2</v>
      </c>
      <c r="Q119" s="19">
        <v>0.18241666666666623</v>
      </c>
    </row>
    <row r="120" spans="1:17" x14ac:dyDescent="0.2">
      <c r="A120" s="1">
        <v>36391</v>
      </c>
      <c r="B120" s="19">
        <v>9.6499999999999808E-2</v>
      </c>
      <c r="C120" s="19">
        <v>-6.7333333333333911E-2</v>
      </c>
      <c r="D120" s="19">
        <v>2.2416666666666529E-2</v>
      </c>
      <c r="E120" s="19">
        <v>-4.4916666666667382E-2</v>
      </c>
      <c r="G120" s="1">
        <v>36755</v>
      </c>
      <c r="H120" s="19">
        <v>-2.8500000000000192E-2</v>
      </c>
      <c r="I120" s="19">
        <v>-0.46133333333333404</v>
      </c>
      <c r="J120" s="19">
        <v>-0.25049999999999883</v>
      </c>
      <c r="K120" s="19">
        <v>-0.71183333333333287</v>
      </c>
      <c r="M120" s="1">
        <v>37119</v>
      </c>
      <c r="N120" s="19">
        <v>0.49019999999999975</v>
      </c>
      <c r="O120" s="19">
        <v>7.7083333333333837E-2</v>
      </c>
      <c r="P120" s="19">
        <v>3.9416666666666433E-2</v>
      </c>
      <c r="Q120" s="19">
        <v>0.11650000000000027</v>
      </c>
    </row>
    <row r="121" spans="1:17" x14ac:dyDescent="0.2">
      <c r="A121" s="1">
        <v>36398</v>
      </c>
      <c r="B121" s="19">
        <v>9.0999999999999748E-2</v>
      </c>
      <c r="C121" s="19">
        <v>-9.5416666666666483E-2</v>
      </c>
      <c r="D121" s="19">
        <v>1.0166666666667101E-2</v>
      </c>
      <c r="E121" s="19">
        <v>-8.5249999999999382E-2</v>
      </c>
      <c r="G121" s="1">
        <v>36762</v>
      </c>
      <c r="H121" s="19">
        <v>-7.9900000000000304E-2</v>
      </c>
      <c r="I121" s="19">
        <v>-0.49433333333333396</v>
      </c>
      <c r="J121" s="19">
        <v>-0.31383333333333319</v>
      </c>
      <c r="K121" s="19">
        <v>-0.80816666666666714</v>
      </c>
      <c r="M121" s="1">
        <v>37126</v>
      </c>
      <c r="N121" s="19">
        <v>0.5651000000000006</v>
      </c>
      <c r="O121" s="19">
        <v>0.15216666666666656</v>
      </c>
      <c r="P121" s="19">
        <v>4.7666666666666302E-2</v>
      </c>
      <c r="Q121" s="19">
        <v>0.19983333333333286</v>
      </c>
    </row>
    <row r="122" spans="1:17" x14ac:dyDescent="0.2">
      <c r="A122" s="1">
        <v>36405</v>
      </c>
      <c r="B122" s="19">
        <v>0.25819999999999999</v>
      </c>
      <c r="C122" s="19">
        <v>1.000000000000334E-3</v>
      </c>
      <c r="D122" s="19">
        <v>1.3750000000000373E-2</v>
      </c>
      <c r="E122" s="19">
        <v>1.4750000000000707E-2</v>
      </c>
      <c r="G122" s="1">
        <v>36769</v>
      </c>
      <c r="H122" s="19">
        <v>-1.000000000000334E-3</v>
      </c>
      <c r="I122" s="19">
        <v>-0.54208333333333281</v>
      </c>
      <c r="J122" s="19">
        <v>-0.33433333333333382</v>
      </c>
      <c r="K122" s="19">
        <v>-0.87641666666666662</v>
      </c>
      <c r="M122" s="1">
        <v>37133</v>
      </c>
      <c r="N122" s="19">
        <v>0.6998000000000002</v>
      </c>
      <c r="O122" s="19">
        <v>0.17175000000000029</v>
      </c>
      <c r="P122" s="19">
        <v>5.3499999999999659E-2</v>
      </c>
      <c r="Q122" s="19">
        <v>0.22524999999999995</v>
      </c>
    </row>
    <row r="123" spans="1:17" x14ac:dyDescent="0.2">
      <c r="A123" s="1">
        <v>36412</v>
      </c>
      <c r="B123" s="19">
        <v>0.11799999999999988</v>
      </c>
      <c r="C123" s="19">
        <v>-7.6499999999999346E-2</v>
      </c>
      <c r="D123" s="19">
        <v>-2.3333333333335204E-3</v>
      </c>
      <c r="E123" s="19">
        <v>-7.8833333333332867E-2</v>
      </c>
      <c r="G123" s="1">
        <v>36776</v>
      </c>
      <c r="H123" s="19">
        <v>-2.3600000000000065E-2</v>
      </c>
      <c r="I123" s="19">
        <v>-0.65949999999999953</v>
      </c>
      <c r="J123" s="19">
        <v>-0.35775000000000068</v>
      </c>
      <c r="K123" s="19">
        <v>-1.0172500000000002</v>
      </c>
      <c r="M123" s="1">
        <v>37140</v>
      </c>
      <c r="N123" s="19">
        <v>0.61740000000000039</v>
      </c>
      <c r="O123" s="19">
        <v>0.12958333333333361</v>
      </c>
      <c r="P123" s="19">
        <v>2.3833333333332707E-2</v>
      </c>
      <c r="Q123" s="19">
        <v>0.15341666666666631</v>
      </c>
    </row>
    <row r="124" spans="1:17" x14ac:dyDescent="0.2">
      <c r="A124" s="1">
        <v>36419</v>
      </c>
      <c r="B124" s="19">
        <v>0.25160000000000027</v>
      </c>
      <c r="C124" s="19">
        <v>-3.641666666666632E-2</v>
      </c>
      <c r="D124" s="19">
        <v>1.1750000000000149E-2</v>
      </c>
      <c r="E124" s="19">
        <v>-2.466666666666617E-2</v>
      </c>
      <c r="G124" s="1">
        <v>36783</v>
      </c>
      <c r="H124" s="19">
        <v>6.0000000000037801E-4</v>
      </c>
      <c r="I124" s="19">
        <v>-0.71258333333333335</v>
      </c>
      <c r="J124" s="19">
        <v>-0.44525000000000059</v>
      </c>
      <c r="K124" s="19">
        <v>-1.1578333333333339</v>
      </c>
      <c r="M124" s="1">
        <v>37147</v>
      </c>
      <c r="N124" s="19">
        <v>0.65680000000000005</v>
      </c>
      <c r="O124" s="19">
        <v>0.12883333333333269</v>
      </c>
      <c r="P124" s="19">
        <v>4.741666666666644E-2</v>
      </c>
      <c r="Q124" s="19">
        <v>0.17624999999999913</v>
      </c>
    </row>
    <row r="125" spans="1:17" x14ac:dyDescent="0.2">
      <c r="A125" s="1">
        <v>36426</v>
      </c>
      <c r="B125" s="19">
        <v>0.2298</v>
      </c>
      <c r="C125" s="19">
        <v>-6.7249999999999588E-2</v>
      </c>
      <c r="D125" s="19">
        <v>1.7333333333334089E-2</v>
      </c>
      <c r="E125" s="19">
        <v>-4.9916666666665499E-2</v>
      </c>
      <c r="G125" s="1">
        <v>36790</v>
      </c>
      <c r="H125" s="19">
        <v>1.6000000000000014E-2</v>
      </c>
      <c r="I125" s="19">
        <v>-0.69225000000000048</v>
      </c>
      <c r="J125" s="19">
        <v>-0.47891666666666666</v>
      </c>
      <c r="K125" s="19">
        <v>-1.1711666666666671</v>
      </c>
      <c r="M125" s="1">
        <v>37154</v>
      </c>
      <c r="N125" s="19">
        <v>0.70020000000000016</v>
      </c>
      <c r="O125" s="19">
        <v>0.20575000000000054</v>
      </c>
      <c r="P125" s="19">
        <v>8.4166666666666501E-2</v>
      </c>
      <c r="Q125" s="19">
        <v>0.28991666666666704</v>
      </c>
    </row>
    <row r="126" spans="1:17" x14ac:dyDescent="0.2">
      <c r="A126" s="1">
        <v>36433</v>
      </c>
      <c r="B126" s="19">
        <v>0.26679999999999993</v>
      </c>
      <c r="C126" s="19">
        <v>-4.3499999999999872E-2</v>
      </c>
      <c r="D126" s="19">
        <v>1.8333333333333535E-2</v>
      </c>
      <c r="E126" s="19">
        <v>-2.5166666666666337E-2</v>
      </c>
      <c r="G126" s="1">
        <v>36797</v>
      </c>
      <c r="H126" s="19">
        <v>-0.25699999999999967</v>
      </c>
      <c r="I126" s="19">
        <v>-0.50300000000000011</v>
      </c>
      <c r="J126" s="19">
        <v>-0.42958333333333254</v>
      </c>
      <c r="K126" s="19">
        <v>-0.93258333333333265</v>
      </c>
      <c r="M126" s="1">
        <v>37161</v>
      </c>
      <c r="N126" s="19">
        <v>0.83460000000000045</v>
      </c>
      <c r="O126" s="19">
        <v>0.26366666666666694</v>
      </c>
      <c r="P126" s="19">
        <v>8.8999999999999524E-2</v>
      </c>
      <c r="Q126" s="19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Print Version 2</vt:lpstr>
      <vt:lpstr>'Print Version 2'!Print_Area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Felienne</cp:lastModifiedBy>
  <cp:lastPrinted>2002-02-01T20:39:02Z</cp:lastPrinted>
  <dcterms:created xsi:type="dcterms:W3CDTF">2002-01-28T20:49:07Z</dcterms:created>
  <dcterms:modified xsi:type="dcterms:W3CDTF">2014-09-03T20:04:58Z</dcterms:modified>
</cp:coreProperties>
</file>