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NOTAS Y VARIABLES" sheetId="1" state="visible" r:id="rId2"/>
    <sheet name="INTERFACULTATIVOS" sheetId="2" state="visible" r:id="rId3"/>
    <sheet name="INTRAFACULTATIVOS" sheetId="3" state="visible" r:id="rId4"/>
    <sheet name="Histograma_HID" sheetId="4" state="hidden" r:id="rId5"/>
  </sheets>
  <definedNames>
    <definedName function="false" hidden="true" localSheetId="1" name="_xlnm._FilterDatabase" vbProcedure="false">INTERFACULTATIVOS!$A$1:$Y$23</definedName>
    <definedName function="false" hidden="true" localSheetId="2" name="_xlnm._FilterDatabase" vbProcedure="false">INTRAFACULTATIVOS!$A$1:$X$55</definedName>
    <definedName function="false" hidden="false" localSheetId="1" name="_xlnm._FilterDatabase" vbProcedure="false">INTERFACULTATIVOS!$A$1:$Y$23</definedName>
    <definedName function="false" hidden="false" localSheetId="2" name="_xlnm._FilterDatabase" vbProcedure="false">INTRAFACULTATIVOS!$A$1:$X$55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<sst xmlns="http://schemas.openxmlformats.org/spreadsheetml/2006/main" count="407" uniqueCount="330">
  <si>
    <t xml:space="preserve">Propuesta de Nuevos Departamentos</t>
  </si>
  <si>
    <t xml:space="preserve">60 Departamentos de origen dan lugar a 21 Interfacultativos</t>
  </si>
  <si>
    <t xml:space="preserve">125 Departamentos de origen dan lugar a 51 Intrafacultativos</t>
  </si>
  <si>
    <t xml:space="preserve">Propuesta inicial 72 departamentos </t>
  </si>
  <si>
    <t xml:space="preserve">Definición de Variables</t>
  </si>
  <si>
    <t xml:space="preserve">NOMBRE</t>
  </si>
  <si>
    <t xml:space="preserve">Los nuevos nombres son meras etiquetas provisionales para identificar el nuevo departamento. Este nombre puede cambiar por otro más adecuado.</t>
  </si>
  <si>
    <t xml:space="preserve">PROFESORES</t>
  </si>
  <si>
    <t xml:space="preserve">Número total de profesores</t>
  </si>
  <si>
    <t xml:space="preserve">PTCE</t>
  </si>
  <si>
    <t xml:space="preserve">Profesorado a tiempo completo equivalente</t>
  </si>
  <si>
    <t xml:space="preserve">Sumasexenios</t>
  </si>
  <si>
    <t xml:space="preserve">Suma de todos los sexenios de todos los profesores del departamento</t>
  </si>
  <si>
    <t xml:space="preserve">Nsexenios vivos</t>
  </si>
  <si>
    <t xml:space="preserve">Número de profesores con sexenio vivo</t>
  </si>
  <si>
    <t xml:space="preserve">ECTS Matric</t>
  </si>
  <si>
    <t xml:space="preserve">Número de créditos ECTS matriculados en enseñanzas oficiales de Grado y Máster</t>
  </si>
  <si>
    <t xml:space="preserve">Permanentes</t>
  </si>
  <si>
    <t xml:space="preserve">Número de profesores permanentes</t>
  </si>
  <si>
    <t xml:space="preserve">Funcionarios</t>
  </si>
  <si>
    <t xml:space="preserve">Número de profesores funcionarios</t>
  </si>
  <si>
    <t xml:space="preserve">ECTS / PTCE</t>
  </si>
  <si>
    <t xml:space="preserve">Ratio ECTS matriculados / PTCE</t>
  </si>
  <si>
    <t xml:space="preserve">Sexenios/permanentes</t>
  </si>
  <si>
    <t xml:space="preserve">Ratio Sumasexenios / Permanentes</t>
  </si>
  <si>
    <t xml:space="preserve">Sexenvivos/permanente</t>
  </si>
  <si>
    <t xml:space="preserve">Ratio Nsexenios vivos / Permanentes</t>
  </si>
  <si>
    <t xml:space="preserve">48.4 (49% contratados)</t>
  </si>
  <si>
    <t xml:space="preserve">Cumplimiento del artículo 48.4 de la LOU</t>
  </si>
  <si>
    <t xml:space="preserve">“El personal docente e investigador contratado, computado en equivalencias a tiempo completo, no podrá superar el 49% del total de personal docente e investigador de la universidad”.</t>
  </si>
  <si>
    <t xml:space="preserve">48.5 (40% temporal)</t>
  </si>
  <si>
    <t xml:space="preserve">Cumplimiento del artículo 48.5 de la LOU</t>
  </si>
  <si>
    <t xml:space="preserve">“El personal docente e investigador con contrato laboral temporal no podrá superar el 40% de la plantilla docente”</t>
  </si>
  <si>
    <t xml:space="preserve">Centros Interfacultativo</t>
  </si>
  <si>
    <t xml:space="preserve">Número de centros en los que el nuevo Departamento sería interfacultativo</t>
  </si>
  <si>
    <t xml:space="preserve">Origen</t>
  </si>
  <si>
    <t xml:space="preserve">Número de departamentos que se fusionan</t>
  </si>
  <si>
    <t xml:space="preserve">Permanentes Dept I, II…</t>
  </si>
  <si>
    <t xml:space="preserve">Número de profesores permanentes en los departamentos que se fusionan</t>
  </si>
  <si>
    <t xml:space="preserve">Nombre Departamento I, II,…</t>
  </si>
  <si>
    <t xml:space="preserve">Nombre de los departamentos que se fusionan</t>
  </si>
  <si>
    <t xml:space="preserve">NOTAS</t>
  </si>
  <si>
    <t xml:space="preserve">En la propuesta se revisan las cifras de profesorado permanente presentadas el 3-5-2016 en la siguiente dirección.</t>
  </si>
  <si>
    <t xml:space="preserve">Los profesores permanentes con dedicación parcial son ahora ponderados por 0,5</t>
  </si>
  <si>
    <t xml:space="preserve">Los profesores Contratados Doctores interinos son considerados como profesores permanentes</t>
  </si>
  <si>
    <t xml:space="preserve">Los profesores funcionarios interinos a tiempo parcial no son considerados permanentes</t>
  </si>
  <si>
    <t xml:space="preserve">FUSIÓN (LOS NOMBRES SON ETIQUETAS ORIENTATIVAS)</t>
  </si>
  <si>
    <t xml:space="preserve">Centros
Interfacultativo</t>
  </si>
  <si>
    <t xml:space="preserve">ORIGEN</t>
  </si>
  <si>
    <t xml:space="preserve">Permanentes Dept I</t>
  </si>
  <si>
    <t xml:space="preserve">Permanentes Dept II</t>
  </si>
  <si>
    <t xml:space="preserve">Permanentes Dept III</t>
  </si>
  <si>
    <t xml:space="preserve">Permanentes Dept IV</t>
  </si>
  <si>
    <t xml:space="preserve">Permanentes Dept V</t>
  </si>
  <si>
    <t xml:space="preserve">Nombre Dpto I</t>
  </si>
  <si>
    <t xml:space="preserve">Nombre Dpto II</t>
  </si>
  <si>
    <t xml:space="preserve">Nombre Dpto III</t>
  </si>
  <si>
    <t xml:space="preserve">Nombre Dpto IV</t>
  </si>
  <si>
    <t xml:space="preserve">Nombre Dpto V</t>
  </si>
  <si>
    <t xml:space="preserve">NUEVO ESTAD. E INV. OPERATIVA</t>
  </si>
  <si>
    <t xml:space="preserve">ESTADISTICA E INVESTIG. OPERATIVA I (Matemáticas)</t>
  </si>
  <si>
    <t xml:space="preserve">ESTADISTICA E INVESTIG. OPERATIVA II (Económicas)</t>
  </si>
  <si>
    <t xml:space="preserve">ESTADISTICA E INVESTIG. OPERATIVA III (Estadística)</t>
  </si>
  <si>
    <t xml:space="preserve">NUEVO MATEMÁTICA APLICADA</t>
  </si>
  <si>
    <t xml:space="preserve">MATEMATICA APLICADA (Matemáticas)</t>
  </si>
  <si>
    <t xml:space="preserve">MATEMATICA APLICADA II (BIOMATEMATICA) (Biológicas)</t>
  </si>
  <si>
    <t xml:space="preserve">NUEVO OPTICA</t>
  </si>
  <si>
    <t xml:space="preserve">OPTICA (Físicas)</t>
  </si>
  <si>
    <t xml:space="preserve">OPTICA II (Óptica)</t>
  </si>
  <si>
    <t xml:space="preserve">NUEVO QUIMICA FISICA</t>
  </si>
  <si>
    <t xml:space="preserve">QUIMICA FISICA I (Químicas)</t>
  </si>
  <si>
    <t xml:space="preserve">QUIMICA FISICA II (Farmacia)</t>
  </si>
  <si>
    <t xml:space="preserve">NUEVO QUIMICA INORGANICA Y BIOINORGANICA</t>
  </si>
  <si>
    <t xml:space="preserve">QUIMICA INORGANICA I (Químicas)</t>
  </si>
  <si>
    <t xml:space="preserve">QUIMICA INORGANICA Y BIOINORGANICA (Farmacia)</t>
  </si>
  <si>
    <t xml:space="preserve">NUEVO QUIMICA ORGANICA Y FARM</t>
  </si>
  <si>
    <t xml:space="preserve">QUIMICA ORGANICA Y FARMACEUTICA (Farmacia)</t>
  </si>
  <si>
    <t xml:space="preserve">QUIMICA ORGANICA I (Químicas)</t>
  </si>
  <si>
    <t xml:space="preserve">NUEVO BIOLOGÍA VEGETAL</t>
  </si>
  <si>
    <t xml:space="preserve">BIOLOGIA VEGETAL I (Biológicas)</t>
  </si>
  <si>
    <t xml:space="preserve">BIOLOGIA VEGETAL II (Farmacia)</t>
  </si>
  <si>
    <t xml:space="preserve">EDAFOLOGIA (Farmacia)</t>
  </si>
  <si>
    <t xml:space="preserve">NUEVO BIOLOGÍA CELULAR</t>
  </si>
  <si>
    <t xml:space="preserve">BIOLOGIA CELULAR II (MORF.MICROSCOPICA) (Biología)</t>
  </si>
  <si>
    <t xml:space="preserve">BIOLOGIA CELULAR I (Medicina)</t>
  </si>
  <si>
    <t xml:space="preserve">GENETICA (Biológicas)</t>
  </si>
  <si>
    <t xml:space="preserve">NUEVO BIOQUIMICA Y BIOLOGIA MOLECULAR</t>
  </si>
  <si>
    <t xml:space="preserve">40.5 (24.5 Quim y 16 SD Biol)</t>
  </si>
  <si>
    <t xml:space="preserve">BIOQUIMICA Y BIOLOGIA MOLECULAR I (Químicas)</t>
  </si>
  <si>
    <t xml:space="preserve">BIOQUIMICA Y BIOLOGIA MOLECULAR II (Farmacia)</t>
  </si>
  <si>
    <t xml:space="preserve">BIOQUIMICA Y BIOLOGIA MOLECULAR III (Medicina)</t>
  </si>
  <si>
    <t xml:space="preserve">BIOQUIMICA Y BIOLOGIA MOLECULAR IV (Veterinaria)</t>
  </si>
  <si>
    <t xml:space="preserve">NUEVO FISIOLOGIA Y FISIOLOGIA ANIMAL</t>
  </si>
  <si>
    <t xml:space="preserve">29 (18 Veter y 11  SD Farmac)</t>
  </si>
  <si>
    <t xml:space="preserve">FISIOLOGIA I (Medicina)</t>
  </si>
  <si>
    <t xml:space="preserve">FISIOLOGIA II (FISIOLOGIA ANIMAL II) (Biológicas)</t>
  </si>
  <si>
    <t xml:space="preserve">FISIOLOGIA (FISIOLOGIA ANIMAL) (Veterinaria)</t>
  </si>
  <si>
    <t xml:space="preserve">NUEVO MICROBIOLOGÍA</t>
  </si>
  <si>
    <t xml:space="preserve">MICROBIOLOGIA I (Medicina)</t>
  </si>
  <si>
    <t xml:space="preserve">MICROBIOLOGIA II (Farmacia)</t>
  </si>
  <si>
    <t xml:space="preserve">MICROBIOLOGIA III (Biológicas)</t>
  </si>
  <si>
    <t xml:space="preserve">PARASITOLOGIA (Farmacia)</t>
  </si>
  <si>
    <t xml:space="preserve">NUEVO TOXICOLOGÍA</t>
  </si>
  <si>
    <t xml:space="preserve">TOXICOLOGIA Y FARMACOLOGIA (Veterinaria)</t>
  </si>
  <si>
    <t xml:space="preserve">TOXICOLOGIA Y LEGISLACION SANITARIA (Medicina)</t>
  </si>
  <si>
    <t xml:space="preserve">NUEVO FARMACOLOGIA</t>
  </si>
  <si>
    <t xml:space="preserve">FARMACOLOGIA (Medicina)</t>
  </si>
  <si>
    <t xml:space="preserve">FARMACOLOGIA II (FARMACOGNOSIA Y FARMACOL.) (Farmacia)</t>
  </si>
  <si>
    <t xml:space="preserve">FARMACIA Y TECNOLOGIA FARMACEUTICA (Farmacia)</t>
  </si>
  <si>
    <t xml:space="preserve">NUEVO NUTRICION Y BROMATOLOGIA</t>
  </si>
  <si>
    <t xml:space="preserve">NUTRICION Y BROMATOLOGIA I (Farmacia)</t>
  </si>
  <si>
    <t xml:space="preserve">NUTRICION Y BROMATOLOGIA II (Farmacia)</t>
  </si>
  <si>
    <t xml:space="preserve">NUTRICION, BROMATOLOGIA Y TECNOL. ALIM. (Veterinaria)</t>
  </si>
  <si>
    <t xml:space="preserve">NUEVO ECONOMIA POLÍTICA Y HACIENDA PÚBLICA</t>
  </si>
  <si>
    <t xml:space="preserve">ECONOMIA APLICADA III (Económicas)</t>
  </si>
  <si>
    <t xml:space="preserve">ECONOMIA APLICADA IV (Derecho)</t>
  </si>
  <si>
    <t xml:space="preserve">ECONOMIA APLICADA V (Políticas)</t>
  </si>
  <si>
    <t xml:space="preserve">ECONOMIA APLICADA VI (Económicas)</t>
  </si>
  <si>
    <t xml:space="preserve">NUEVO FILOLOGÍA ESPAÑOLA</t>
  </si>
  <si>
    <t xml:space="preserve">FILOLOGIA ESPAÑOLA II (Filología)</t>
  </si>
  <si>
    <t xml:space="preserve">FILOLOGIA ESPAÑOLA III (CC. Información)</t>
  </si>
  <si>
    <t xml:space="preserve">FILOLOGIA ESPAÑOLA IV (Filología)</t>
  </si>
  <si>
    <t xml:space="preserve">NUEVO DERECHO INT PUBLICO, PRIVADO Y RRII</t>
  </si>
  <si>
    <t xml:space="preserve">DERECHO INTERNACIONA PUBLICO Y DERECHO INTERNACIONAL PRIVADO (Derecho)</t>
  </si>
  <si>
    <t xml:space="preserve">DERECHO INTERNACIONA PUBLICO Y RELACIONES INTERNACIONALES (Políticas)</t>
  </si>
  <si>
    <t xml:space="preserve">NUEVO FILOSOFIA DEL DERECHO MORAL Y POLITICA E HISTORIA DEL DERECHO</t>
  </si>
  <si>
    <t xml:space="preserve">FILOSOFIA DERECHO, MORAL Y POLITICA I (Derecho)</t>
  </si>
  <si>
    <t xml:space="preserve">FILOSOFIA DERECHO, MORAL Y POLITICA II (Filosofía)</t>
  </si>
  <si>
    <t xml:space="preserve">DERECHO ECLESIASTICO DEL ESTADO (Derecho)</t>
  </si>
  <si>
    <t xml:space="preserve">DERECHO ROMANO (Derecho)</t>
  </si>
  <si>
    <t xml:space="preserve">HISTORIA DEL DERECHO Y DE LAS INSTITUCIONES (Derecho)</t>
  </si>
  <si>
    <t xml:space="preserve">NUEVO ANATOMÍA</t>
  </si>
  <si>
    <t xml:space="preserve">ANATOMÍA Y EMBRIOLOGÍA HUMANA (Medicina)</t>
  </si>
  <si>
    <t xml:space="preserve">ANATOMIA PATOLOGICA (Medicina)</t>
  </si>
  <si>
    <t xml:space="preserve">ANATOMIA Y ANATOMIA PATOLOGICA COMPARADA (Veterinaria)</t>
  </si>
  <si>
    <t xml:space="preserve">NUEVO SOCIOLOGÍA</t>
  </si>
  <si>
    <t xml:space="preserve">SOCIOLOGÍA IV (Políticas)</t>
  </si>
  <si>
    <t xml:space="preserve">SOCIOLOGÍA V (Políticas)</t>
  </si>
  <si>
    <t xml:space="preserve">SOCIOLOGIA VI (Sociología)</t>
  </si>
  <si>
    <t xml:space="preserve">NUEVO BIBLIOTECONOMIA, DOCUMENTACION E HISTORIA DE  LA COMUNICACIÓN</t>
  </si>
  <si>
    <t xml:space="preserve">BIBLIOTECONOMIA Y DOCUMENTACION (Biblioteconomía)</t>
  </si>
  <si>
    <t xml:space="preserve">HISTORIA DE LA COMUNICACIÓN SOCIAL (CC. Información)</t>
  </si>
  <si>
    <t xml:space="preserve">CENTRO</t>
  </si>
  <si>
    <t xml:space="preserve">NUEVO DIBUJO</t>
  </si>
  <si>
    <t xml:space="preserve">BELLAS ARTES</t>
  </si>
  <si>
    <t xml:space="preserve">DIBUJO I</t>
  </si>
  <si>
    <t xml:space="preserve">DIBUJO II</t>
  </si>
  <si>
    <t xml:space="preserve">NUEVO ESCULTURA, PINTURA Y EXPRESIÓN PLÁSTICA</t>
  </si>
  <si>
    <t xml:space="preserve">ESCULTURA</t>
  </si>
  <si>
    <t xml:space="preserve">PINTURA</t>
  </si>
  <si>
    <t xml:space="preserve">DIDACTICA DE LA EXPRESION PLASTICA</t>
  </si>
  <si>
    <t xml:space="preserve">COMUNICACION AUDIOVISUAL Y PUBLICIDAD</t>
  </si>
  <si>
    <t xml:space="preserve">CC. INFORMACION</t>
  </si>
  <si>
    <t xml:space="preserve">COMUNICACION AUDIOVISUAL Y PUBLICIDAD I</t>
  </si>
  <si>
    <t xml:space="preserve">COMUNICACION AUDIOVISUAL Y PUBLICIDAD II</t>
  </si>
  <si>
    <t xml:space="preserve">NUEVO PERIODISMO</t>
  </si>
  <si>
    <t xml:space="preserve">PERIODISMO I</t>
  </si>
  <si>
    <t xml:space="preserve">PERIODISMO II</t>
  </si>
  <si>
    <t xml:space="preserve">PERIODISMO III</t>
  </si>
  <si>
    <t xml:space="preserve">PERIODISMO IV</t>
  </si>
  <si>
    <t xml:space="preserve">NUEVO ESTRUCTURA E HISTORIA ECONÓMICA</t>
  </si>
  <si>
    <t xml:space="preserve">CC. ECONÓMICAS</t>
  </si>
  <si>
    <t xml:space="preserve">ECONOMIA APLICADA I</t>
  </si>
  <si>
    <t xml:space="preserve">ECONOMIA APLICADA II</t>
  </si>
  <si>
    <t xml:space="preserve">HISTORIA E INSTITUCIONES ECONOMICAS I</t>
  </si>
  <si>
    <t xml:space="preserve">HISTORIA E INSTITUCIONES ECONOMICAS II</t>
  </si>
  <si>
    <t xml:space="preserve">NUEVO ECONOMIA FINANCIERA Y CONTABILIDAD</t>
  </si>
  <si>
    <t xml:space="preserve">ECONOMIA FINANCIERA Y CONTABILIDAD I</t>
  </si>
  <si>
    <t xml:space="preserve">ECONOMIA FINANCIERA Y CONTABILIDAD II</t>
  </si>
  <si>
    <t xml:space="preserve">ECONOMIA FINANCIERA Y CONTABILIDAD III</t>
  </si>
  <si>
    <t xml:space="preserve">NUEVO FUNDAMENTOS DEL ANALISIS ECONOMICO</t>
  </si>
  <si>
    <t xml:space="preserve">FUNDAMENTOS DEL ANALISIS ECONOMICO I</t>
  </si>
  <si>
    <t xml:space="preserve">FUNDAMENTOS DEL ANALISIS ECONOMICO II</t>
  </si>
  <si>
    <t xml:space="preserve">NUEVO ORGANIZACIÓN DE EMPRESAS Y MARKETING</t>
  </si>
  <si>
    <t xml:space="preserve">COMERCIALIZACION E INVESTIGACION DE MERCADOS</t>
  </si>
  <si>
    <t xml:space="preserve">ORGANIZACIÓN DE EMPRESAS</t>
  </si>
  <si>
    <t xml:space="preserve">NUEVO ECOLOGIA, ZOOLOGIA Y ANTROP FISICA</t>
  </si>
  <si>
    <t xml:space="preserve">BIOLÓGICAS</t>
  </si>
  <si>
    <t xml:space="preserve">ECOLOGIA</t>
  </si>
  <si>
    <t xml:space="preserve">ZOOLOGIA Y ANTROPOLOGIA FISICA</t>
  </si>
  <si>
    <t xml:space="preserve">NUEVO FíSICA APLICADA Y ATÓMICA</t>
  </si>
  <si>
    <t xml:space="preserve">CC. FISICAS</t>
  </si>
  <si>
    <t xml:space="preserve">FISICA APLICADA I</t>
  </si>
  <si>
    <t xml:space="preserve">FISICA APLICADA III</t>
  </si>
  <si>
    <t xml:space="preserve">FISICA ATOMICA, MOLECULAR Y NUCLEAR</t>
  </si>
  <si>
    <t xml:space="preserve">NUEVO FISICA TEORICA, DE LA TIERRA, ASTRON. ASTROF.</t>
  </si>
  <si>
    <t xml:space="preserve">FISICA DE LA TIERRA, ASTRON. ASTROF. I</t>
  </si>
  <si>
    <t xml:space="preserve">FISICA DE LA TIERRA, ASTRON. ASTROF. II</t>
  </si>
  <si>
    <t xml:space="preserve">FISICA TEORICA I</t>
  </si>
  <si>
    <t xml:space="preserve">FISICA TEORICA II</t>
  </si>
  <si>
    <t xml:space="preserve">FÍSICA DE LOS MATERIALES</t>
  </si>
  <si>
    <t xml:space="preserve">FISICA DE LOS MATERIALES</t>
  </si>
  <si>
    <t xml:space="preserve">NUEVO GEODINAMICA; PETROLOGÍA Y GEOQUÍMICA</t>
  </si>
  <si>
    <t xml:space="preserve">GEOLÓGICAS</t>
  </si>
  <si>
    <t xml:space="preserve">GEODINAMICA</t>
  </si>
  <si>
    <t xml:space="preserve">PETROLOGIA Y GEOQUIMICA</t>
  </si>
  <si>
    <t xml:space="preserve">NUEVO CRISTALOGRAFIA, ESTRATIGRAFIA Y PALEONTOLOGÍA</t>
  </si>
  <si>
    <t xml:space="preserve">CRISTALOGRAFIA Y MINERALOGIA</t>
  </si>
  <si>
    <t xml:space="preserve">ESTRATIGRAFIA</t>
  </si>
  <si>
    <t xml:space="preserve">PALEONTOLOGIA</t>
  </si>
  <si>
    <t xml:space="preserve">NUEVO ANTROPOLOGÍA Y PSICOLOGÍA SOCIAL</t>
  </si>
  <si>
    <t xml:space="preserve">CC. POLÍTICAS</t>
  </si>
  <si>
    <t xml:space="preserve">ANTROPOLOGIA SOCIAL</t>
  </si>
  <si>
    <t xml:space="preserve">PSICOLOGIA SOCIAL</t>
  </si>
  <si>
    <t xml:space="preserve">NUEVO CIENCIA POLITICA Y DE LA ADMINISTRACION</t>
  </si>
  <si>
    <t xml:space="preserve">CIENCIA POLITICA Y DE LA ADMINISTRACION I</t>
  </si>
  <si>
    <t xml:space="preserve">CIENCIA POLITICA Y DE LA ADMINISTRACION II</t>
  </si>
  <si>
    <t xml:space="preserve">CIENCIA POLITICA Y DE LA ADMINISTRACION III</t>
  </si>
  <si>
    <t xml:space="preserve">HISTORIA DEL PENSAMIENTO Y MOVIMIENTOS SOCIALES Y POLITICOS</t>
  </si>
  <si>
    <t xml:space="preserve">NUEVO SOCIOLOGÍA Y TRABAJO SOCIAL</t>
  </si>
  <si>
    <t xml:space="preserve">SOCIOLOGÍA I</t>
  </si>
  <si>
    <t xml:space="preserve">SOCIOLOGÍA II</t>
  </si>
  <si>
    <t xml:space="preserve">SOCIOLOGÍA III</t>
  </si>
  <si>
    <t xml:space="preserve">TRABAJO SOCIAL Y SERVICIOS SOCIALES</t>
  </si>
  <si>
    <t xml:space="preserve">NUEVO MATEMÁTICAS</t>
  </si>
  <si>
    <t xml:space="preserve">MATEMÁTICAS</t>
  </si>
  <si>
    <t xml:space="preserve">ALGEBRA</t>
  </si>
  <si>
    <t xml:space="preserve">GEOMETRIA Y TOPOLOGIA</t>
  </si>
  <si>
    <t xml:space="preserve">ANÁLISIS MATEMÁTICO</t>
  </si>
  <si>
    <t xml:space="preserve">NUEVO INGENIERÍA QUÍMICA Y METALÚRGICA</t>
  </si>
  <si>
    <t xml:space="preserve">QUÍMICAS</t>
  </si>
  <si>
    <t xml:space="preserve">INGENIERIA QUIMICA</t>
  </si>
  <si>
    <t xml:space="preserve">C. MATERIALES E INGENIERIA METALURGICA</t>
  </si>
  <si>
    <t xml:space="preserve">QUÍMICA ANALÍTICA</t>
  </si>
  <si>
    <t xml:space="preserve">DERECHO CONSTITUCIONAL</t>
  </si>
  <si>
    <t xml:space="preserve">DERECHO</t>
  </si>
  <si>
    <t xml:space="preserve">DERECHO TRABAJO Y SEGURIDAD SOCIAL </t>
  </si>
  <si>
    <t xml:space="preserve">DERECHO TRABAJO Y SEGURIDAD SOCIAL</t>
  </si>
  <si>
    <t xml:space="preserve">DERECHO CIVIL</t>
  </si>
  <si>
    <t xml:space="preserve">NUEVO DERECHO PENAL Y PROCESAL</t>
  </si>
  <si>
    <t xml:space="preserve">DERECHO PENAL</t>
  </si>
  <si>
    <t xml:space="preserve">DERECHO PROCESAL</t>
  </si>
  <si>
    <t xml:space="preserve">NUEVO DERECHO ADMINISTRATIVO, FINANCIERO Y TRIBUTARIO Y MERCANTIL</t>
  </si>
  <si>
    <t xml:space="preserve">DERECHO ADMINISTRATIVO</t>
  </si>
  <si>
    <t xml:space="preserve">DERECHO FINANCIERO Y TRIBUTARIO</t>
  </si>
  <si>
    <t xml:space="preserve">DERECHO MERCANTIL</t>
  </si>
  <si>
    <t xml:space="preserve">NUEVO ARQUEOLOGÍA</t>
  </si>
  <si>
    <t xml:space="preserve">GEOGRAFÍA E HISTORIA</t>
  </si>
  <si>
    <t xml:space="preserve">HISTORIA ANTIGUA</t>
  </si>
  <si>
    <t xml:space="preserve">PREHISTORIA</t>
  </si>
  <si>
    <t xml:space="preserve">CIENCIAS Y TECNICAS HISTORIOGRAFICAS Y ARQUEOLOGIA</t>
  </si>
  <si>
    <t xml:space="preserve">HISTORIA MEDIEVAL</t>
  </si>
  <si>
    <t xml:space="preserve">NUEVO HISTORIA DEL ARTE Y MUSICOLOGÍA</t>
  </si>
  <si>
    <t xml:space="preserve">HISTORIA DEL ARTE I (MEDIEVAL)</t>
  </si>
  <si>
    <t xml:space="preserve">HISTORIA DEL ARTE II (MODERNO)</t>
  </si>
  <si>
    <t xml:space="preserve">HISTORIA DEL ARTE III (CONTEMPORANEO)</t>
  </si>
  <si>
    <t xml:space="preserve">MUSICOLOGÍA</t>
  </si>
  <si>
    <t xml:space="preserve">NUEVO HISTORIA DE AMÉRICA, MODERNA Y CONTEMPORÁNEA</t>
  </si>
  <si>
    <t xml:space="preserve">HISTORIA DE AMERICA I</t>
  </si>
  <si>
    <t xml:space="preserve">HISTORIA DE AMERICA II (ANTROPOLOGIA AMERICANA)</t>
  </si>
  <si>
    <t xml:space="preserve">HISTORIA CONTEMPORANEA</t>
  </si>
  <si>
    <t xml:space="preserve">HISTORIA MODERNA</t>
  </si>
  <si>
    <t xml:space="preserve">NUEVO GEOGRAFÍA FÍSICA Y HUMANA</t>
  </si>
  <si>
    <t xml:space="preserve">ANALISIS GEOGRAFICO REGIONAL Y GEOGRAFIA FISICA</t>
  </si>
  <si>
    <t xml:space="preserve">GEOGRAFIA HUMANA</t>
  </si>
  <si>
    <t xml:space="preserve">ENFERMERÍA</t>
  </si>
  <si>
    <t xml:space="preserve">ENFERMERÍA, FISIO Y PODO</t>
  </si>
  <si>
    <t xml:space="preserve">NUEVO ESTOMATOLOGÍA</t>
  </si>
  <si>
    <t xml:space="preserve">ODONTOLOGÍA</t>
  </si>
  <si>
    <t xml:space="preserve">ESTOMATOLOGIA I</t>
  </si>
  <si>
    <t xml:space="preserve">ESTOMATOLOGIA II</t>
  </si>
  <si>
    <t xml:space="preserve">ESTOMATOLOGIA III</t>
  </si>
  <si>
    <t xml:space="preserve">ESTOMATOLOGIA IV</t>
  </si>
  <si>
    <t xml:space="preserve">NUEVO PERSONALIDAD, EVALUACION Y TRAT. PSI.</t>
  </si>
  <si>
    <t xml:space="preserve">PSICOLOGÍA</t>
  </si>
  <si>
    <t xml:space="preserve">PERSONALIDAD, EVALUACION Y TRAT. PSI. I</t>
  </si>
  <si>
    <t xml:space="preserve">PERSONALIDAD, EVALUACION Y TRAT. PSI. II</t>
  </si>
  <si>
    <t xml:space="preserve">NUEVO PSICOLOGIA BASICA</t>
  </si>
  <si>
    <t xml:space="preserve">PSICOLOGIA BASICA I</t>
  </si>
  <si>
    <t xml:space="preserve">PSICOLOGIA BASICA II</t>
  </si>
  <si>
    <t xml:space="preserve">NUEVO PSICOBIOLOGIA Y METODOLOGÍA DE LAS CC. DEL COMPORTAMIENTO</t>
  </si>
  <si>
    <t xml:space="preserve">METODOLOGIA DE LAS CC DEL COMPORTAMIENTO</t>
  </si>
  <si>
    <t xml:space="preserve">PSICOBIOLOGIA</t>
  </si>
  <si>
    <t xml:space="preserve">NUEVO FILOSOFÍA</t>
  </si>
  <si>
    <t xml:space="preserve">FILOSOFÍA</t>
  </si>
  <si>
    <t xml:space="preserve">HISTORIA DE LA FILOSOFIA</t>
  </si>
  <si>
    <t xml:space="preserve">TEORIA DEL CONOCIMIENTO, ESTETICA E HISTORIA DEL PENSAMIENTO</t>
  </si>
  <si>
    <t xml:space="preserve">FILOSOFIA TEORETICA</t>
  </si>
  <si>
    <t xml:space="preserve">LOGICA Y FILOSOFIA DE LA CIENCIA</t>
  </si>
  <si>
    <t xml:space="preserve">ARQUITECTURA COMPUTADORES Y AUTOMATICA</t>
  </si>
  <si>
    <t xml:space="preserve">INFORMÁTICA</t>
  </si>
  <si>
    <t xml:space="preserve">INGENIERIA SOFTWARE E INT.ARTIF. -L.S.I.</t>
  </si>
  <si>
    <t xml:space="preserve">SISTEMAS INFORMATICOS Y COMPUT. -LSICCIA</t>
  </si>
  <si>
    <t xml:space="preserve">METODOS DE INVESTIGACIÓN, TEORIA, HISTORIA DE LA EDUCACIÓN</t>
  </si>
  <si>
    <t xml:space="preserve">EDUCACIÓN</t>
  </si>
  <si>
    <t xml:space="preserve">METODOS DE INVESTIGACION Y DIAGNOSTICO EN EDUCACION</t>
  </si>
  <si>
    <t xml:space="preserve">TEORIA E HISTORIA DE LA EDUCACION</t>
  </si>
  <si>
    <t xml:space="preserve">NUEVO PSICOLOGIA EVOLUTIVA Y DE LA EDUCACIÓN Y ORG ESCOLAR</t>
  </si>
  <si>
    <t xml:space="preserve">DIDACTICA Y ORGANIZACIÓN ESCOLAR</t>
  </si>
  <si>
    <t xml:space="preserve">PSICOLOGIA EVOLUTICA Y DE LA EDUCACION</t>
  </si>
  <si>
    <t xml:space="preserve">NUEVO DIDACTICA</t>
  </si>
  <si>
    <t xml:space="preserve">EXPRESION MUSICAL Y CORPORAL</t>
  </si>
  <si>
    <t xml:space="preserve">DIDACTICA DE LAS CIENCIAS EXPERIMENTALES</t>
  </si>
  <si>
    <t xml:space="preserve">DIDACTICA DE LAS CIENCIAS SOCIALES</t>
  </si>
  <si>
    <t xml:space="preserve">DIDACTICA DE LA LENGUA Y LA LITERATURA</t>
  </si>
  <si>
    <t xml:space="preserve">DIDACTICA DE LAS MATEMATICAS</t>
  </si>
  <si>
    <t xml:space="preserve">MEDICINA Y CIRUGIA ANIMAL</t>
  </si>
  <si>
    <t xml:space="preserve">VETERINARIA</t>
  </si>
  <si>
    <t xml:space="preserve">NUEVO SANIDAD Y PRODUCCIÓN ANIMAL</t>
  </si>
  <si>
    <t xml:space="preserve">PRODUCCION ANIMAL</t>
  </si>
  <si>
    <t xml:space="preserve">SANIDAD ANIMAL</t>
  </si>
  <si>
    <t xml:space="preserve">CIRUGIA I</t>
  </si>
  <si>
    <t xml:space="preserve">MEDICINA</t>
  </si>
  <si>
    <t xml:space="preserve">CIRUGIA</t>
  </si>
  <si>
    <t xml:space="preserve">NUEVO ESPECIALIDADES MÉDICAS</t>
  </si>
  <si>
    <t xml:space="preserve">OBSTETRICIA Y GINECOLOGIA</t>
  </si>
  <si>
    <t xml:space="preserve">OFTALMOLOGIA Y OTORRINOLARINGOLOGIA</t>
  </si>
  <si>
    <t xml:space="preserve">PEDIATRIA</t>
  </si>
  <si>
    <t xml:space="preserve">PSIQUIATRIA</t>
  </si>
  <si>
    <t xml:space="preserve">NUEVO MEDICINA FISICA, PREVENTIVA Y RADIOLOGÍA</t>
  </si>
  <si>
    <t xml:space="preserve">MEDICINA FISICA Y REHABILITACION. HIDROLOGIA MEDICA</t>
  </si>
  <si>
    <t xml:space="preserve">MEDICINA PREVENTIVA, SALUD PUBLICA E HISTORIA DE LA CIENCIA</t>
  </si>
  <si>
    <t xml:space="preserve">RADIOLOGIA Y MEDICINA FISICA</t>
  </si>
  <si>
    <t xml:space="preserve">NUEVO FILOLOGÍA INGLESA</t>
  </si>
  <si>
    <t xml:space="preserve">FILOLOGÍA</t>
  </si>
  <si>
    <t xml:space="preserve">FILOLOGIA INGLESA I</t>
  </si>
  <si>
    <t xml:space="preserve">FILOLOGIA INGLESA II</t>
  </si>
  <si>
    <t xml:space="preserve">NUEVO LENGUAS MODERNAS</t>
  </si>
  <si>
    <t xml:space="preserve">FILOLOGIA ALEMANA</t>
  </si>
  <si>
    <t xml:space="preserve">FILOLOGIA FRANCESA</t>
  </si>
  <si>
    <t xml:space="preserve">FILOLOGIA ITALIANA</t>
  </si>
  <si>
    <t xml:space="preserve">NUEVO FILOLOGÍA CLASICA Y SEMITICA</t>
  </si>
  <si>
    <t xml:space="preserve">ESTUDIOS ARABES E ISLAMICOS</t>
  </si>
  <si>
    <t xml:space="preserve">ESTUDIOS HEBREOS Y ARAMEOS</t>
  </si>
  <si>
    <t xml:space="preserve">FILOLOGIA GRIEGA Y LINGÜÍSTICA INDOEUROPEA</t>
  </si>
  <si>
    <t xml:space="preserve">FILOLOGIA LATINA</t>
  </si>
  <si>
    <t xml:space="preserve">NUEVO LINGÜÍSTICA</t>
  </si>
  <si>
    <t xml:space="preserve">FILOLOGIA ROMANICA, ESLAVA Y LINGÜÍSTICA GENERAL</t>
  </si>
  <si>
    <t xml:space="preserve">LENGUA ESPAÑOLA, TEORIA DE LA LITERATURA Y LITERATURA COMPARADA</t>
  </si>
  <si>
    <t xml:space="preserve">DEPARTAMENTOS ORIGINALES QUE PERMANECEN PORQUE CUMPLEN LOS CRITERIOS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</si>
</sst>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%"/>
    <numFmt numFmtId="168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MS Sans Serif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25.9183673469388"/>
    <col collapsed="false" hidden="false" max="6" min="2" style="0" width="10.530612244898"/>
    <col collapsed="false" hidden="false" max="7" min="7" style="0" width="26.7295918367347"/>
    <col collapsed="false" hidden="false" max="8" min="8" style="0" width="42.7908163265306"/>
    <col collapsed="false" hidden="false" max="1025" min="9" style="0" width="10.530612244898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0" t="s">
        <v>1</v>
      </c>
    </row>
    <row r="4" customFormat="false" ht="15" hidden="false" customHeight="false" outlineLevel="0" collapsed="false">
      <c r="A4" s="0" t="s">
        <v>2</v>
      </c>
    </row>
    <row r="6" customFormat="false" ht="15" hidden="false" customHeight="false" outlineLevel="0" collapsed="false">
      <c r="A6" s="0" t="s">
        <v>3</v>
      </c>
    </row>
    <row r="8" customFormat="false" ht="15" hidden="false" customHeight="false" outlineLevel="0" collapsed="false">
      <c r="A8" s="1" t="s">
        <v>4</v>
      </c>
    </row>
    <row r="9" customFormat="false" ht="15" hidden="false" customHeight="false" outlineLevel="0" collapsed="false">
      <c r="A9" s="1"/>
    </row>
    <row r="10" customFormat="false" ht="15" hidden="false" customHeight="false" outlineLevel="0" collapsed="false">
      <c r="A10" s="0" t="s">
        <v>5</v>
      </c>
      <c r="B10" s="0" t="s">
        <v>6</v>
      </c>
    </row>
    <row r="11" customFormat="false" ht="15" hidden="false" customHeight="false" outlineLevel="0" collapsed="false">
      <c r="A11" s="2" t="s">
        <v>7</v>
      </c>
      <c r="B11" s="0" t="s">
        <v>8</v>
      </c>
    </row>
    <row r="12" customFormat="false" ht="15" hidden="false" customHeight="false" outlineLevel="0" collapsed="false">
      <c r="A12" s="2" t="s">
        <v>9</v>
      </c>
      <c r="B12" s="0" t="s">
        <v>10</v>
      </c>
    </row>
    <row r="13" customFormat="false" ht="15" hidden="false" customHeight="false" outlineLevel="0" collapsed="false">
      <c r="A13" s="3" t="s">
        <v>11</v>
      </c>
      <c r="B13" s="0" t="s">
        <v>12</v>
      </c>
    </row>
    <row r="14" customFormat="false" ht="15" hidden="false" customHeight="false" outlineLevel="0" collapsed="false">
      <c r="A14" s="3" t="s">
        <v>13</v>
      </c>
      <c r="B14" s="0" t="s">
        <v>14</v>
      </c>
    </row>
    <row r="15" customFormat="false" ht="15" hidden="false" customHeight="false" outlineLevel="0" collapsed="false">
      <c r="A15" s="3" t="s">
        <v>15</v>
      </c>
      <c r="B15" s="0" t="s">
        <v>16</v>
      </c>
    </row>
    <row r="16" customFormat="false" ht="15" hidden="false" customHeight="false" outlineLevel="0" collapsed="false">
      <c r="A16" s="2" t="s">
        <v>17</v>
      </c>
      <c r="B16" s="0" t="s">
        <v>18</v>
      </c>
    </row>
    <row r="17" customFormat="false" ht="15" hidden="false" customHeight="false" outlineLevel="0" collapsed="false">
      <c r="A17" s="2" t="s">
        <v>19</v>
      </c>
      <c r="B17" s="0" t="s">
        <v>20</v>
      </c>
    </row>
    <row r="18" customFormat="false" ht="15" hidden="false" customHeight="false" outlineLevel="0" collapsed="false">
      <c r="A18" s="3" t="s">
        <v>21</v>
      </c>
      <c r="B18" s="0" t="s">
        <v>22</v>
      </c>
    </row>
    <row r="19" customFormat="false" ht="15" hidden="false" customHeight="false" outlineLevel="0" collapsed="false">
      <c r="A19" s="4" t="s">
        <v>23</v>
      </c>
      <c r="B19" s="0" t="s">
        <v>24</v>
      </c>
    </row>
    <row r="20" customFormat="false" ht="15" hidden="false" customHeight="false" outlineLevel="0" collapsed="false">
      <c r="A20" s="4" t="s">
        <v>25</v>
      </c>
      <c r="B20" s="0" t="s">
        <v>26</v>
      </c>
    </row>
    <row r="21" customFormat="false" ht="15" hidden="false" customHeight="false" outlineLevel="0" collapsed="false">
      <c r="A21" s="2" t="s">
        <v>27</v>
      </c>
      <c r="B21" s="0" t="s">
        <v>28</v>
      </c>
      <c r="F21" s="0" t="s">
        <v>29</v>
      </c>
    </row>
    <row r="22" customFormat="false" ht="15" hidden="false" customHeight="false" outlineLevel="0" collapsed="false">
      <c r="A22" s="2" t="s">
        <v>30</v>
      </c>
      <c r="B22" s="0" t="s">
        <v>31</v>
      </c>
      <c r="F22" s="0" t="s">
        <v>32</v>
      </c>
    </row>
    <row r="23" customFormat="false" ht="15" hidden="false" customHeight="false" outlineLevel="0" collapsed="false">
      <c r="A23" s="5" t="s">
        <v>33</v>
      </c>
      <c r="B23" s="0" t="s">
        <v>34</v>
      </c>
    </row>
    <row r="24" customFormat="false" ht="15" hidden="false" customHeight="false" outlineLevel="0" collapsed="false">
      <c r="A24" s="0" t="s">
        <v>35</v>
      </c>
      <c r="B24" s="0" t="s">
        <v>36</v>
      </c>
    </row>
    <row r="26" customFormat="false" ht="15" hidden="false" customHeight="false" outlineLevel="0" collapsed="false">
      <c r="A26" s="0" t="s">
        <v>37</v>
      </c>
      <c r="B26" s="0" t="s">
        <v>38</v>
      </c>
    </row>
    <row r="27" customFormat="false" ht="15" hidden="false" customHeight="false" outlineLevel="0" collapsed="false">
      <c r="A27" s="0" t="s">
        <v>39</v>
      </c>
      <c r="B27" s="0" t="s">
        <v>40</v>
      </c>
    </row>
    <row r="29" customFormat="false" ht="15" hidden="false" customHeight="false" outlineLevel="0" collapsed="false">
      <c r="A29" s="1" t="s">
        <v>41</v>
      </c>
    </row>
    <row r="30" customFormat="false" ht="15" hidden="false" customHeight="false" outlineLevel="0" collapsed="false">
      <c r="A30" s="1"/>
    </row>
    <row r="31" customFormat="false" ht="15" hidden="false" customHeight="false" outlineLevel="0" collapsed="false">
      <c r="A31" s="6" t="s">
        <v>42</v>
      </c>
    </row>
    <row r="32" customFormat="false" ht="15" hidden="false" customHeight="false" outlineLevel="0" collapsed="false">
      <c r="A32" s="1"/>
    </row>
    <row r="33" customFormat="false" ht="15" hidden="false" customHeight="false" outlineLevel="0" collapsed="false">
      <c r="A33" s="0" t="s">
        <v>43</v>
      </c>
    </row>
    <row r="34" customFormat="false" ht="15" hidden="false" customHeight="false" outlineLevel="0" collapsed="false">
      <c r="A34" s="0" t="s">
        <v>44</v>
      </c>
    </row>
    <row r="35" customFormat="false" ht="15" hidden="false" customHeight="false" outlineLevel="0" collapsed="false">
      <c r="A35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U21" activeCellId="0" sqref="U21"/>
    </sheetView>
  </sheetViews>
  <sheetFormatPr defaultRowHeight="15"/>
  <cols>
    <col collapsed="false" hidden="false" max="1" min="1" style="6" width="73.4336734693878"/>
    <col collapsed="false" hidden="false" max="2" min="2" style="6" width="12.1479591836735"/>
    <col collapsed="false" hidden="false" max="3" min="3" style="6" width="6.88265306122449"/>
    <col collapsed="false" hidden="false" max="15" min="4" style="6" width="11.2040816326531"/>
    <col collapsed="false" hidden="false" max="16" min="16" style="6" width="25.6479591836735"/>
    <col collapsed="false" hidden="false" max="17" min="17" style="6" width="21.3265306122449"/>
    <col collapsed="false" hidden="false" max="18" min="18" style="6" width="26.0510204081633"/>
    <col collapsed="false" hidden="false" max="19" min="19" style="6" width="21.8673469387755"/>
    <col collapsed="false" hidden="false" max="20" min="20" style="6" width="17.0102040816327"/>
    <col collapsed="false" hidden="false" max="21" min="21" style="6" width="48.7295918367347"/>
    <col collapsed="false" hidden="false" max="22" min="22" style="6" width="55.0765306122449"/>
    <col collapsed="false" hidden="false" max="23" min="23" style="6" width="50.6224489795918"/>
    <col collapsed="false" hidden="false" max="24" min="24" style="6" width="37.3928571428571"/>
    <col collapsed="false" hidden="false" max="25" min="25" style="6" width="38.2040816326531"/>
    <col collapsed="false" hidden="false" max="1025" min="26" style="6" width="11.2040816326531"/>
  </cols>
  <sheetData>
    <row r="1" customFormat="false" ht="45" hidden="false" customHeight="false" outlineLevel="0" collapsed="false">
      <c r="A1" s="7" t="s">
        <v>46</v>
      </c>
      <c r="B1" s="8" t="s">
        <v>7</v>
      </c>
      <c r="C1" s="8" t="s">
        <v>9</v>
      </c>
      <c r="D1" s="8" t="s">
        <v>11</v>
      </c>
      <c r="E1" s="8" t="s">
        <v>13</v>
      </c>
      <c r="F1" s="8" t="s">
        <v>15</v>
      </c>
      <c r="G1" s="8" t="s">
        <v>17</v>
      </c>
      <c r="H1" s="8" t="s">
        <v>19</v>
      </c>
      <c r="I1" s="8" t="s">
        <v>21</v>
      </c>
      <c r="J1" s="8" t="s">
        <v>23</v>
      </c>
      <c r="K1" s="8" t="s">
        <v>25</v>
      </c>
      <c r="L1" s="8" t="s">
        <v>27</v>
      </c>
      <c r="M1" s="8" t="s">
        <v>30</v>
      </c>
      <c r="N1" s="9" t="s">
        <v>47</v>
      </c>
      <c r="O1" s="10" t="s">
        <v>48</v>
      </c>
      <c r="P1" s="10" t="s">
        <v>49</v>
      </c>
      <c r="Q1" s="10" t="s">
        <v>50</v>
      </c>
      <c r="R1" s="10" t="s">
        <v>51</v>
      </c>
      <c r="S1" s="10" t="s">
        <v>52</v>
      </c>
      <c r="T1" s="10" t="s">
        <v>53</v>
      </c>
      <c r="U1" s="8" t="s">
        <v>54</v>
      </c>
      <c r="V1" s="8" t="s">
        <v>55</v>
      </c>
      <c r="W1" s="8" t="s">
        <v>56</v>
      </c>
      <c r="X1" s="8" t="s">
        <v>57</v>
      </c>
      <c r="Y1" s="8" t="s">
        <v>58</v>
      </c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1" t="s">
        <v>59</v>
      </c>
      <c r="B2" s="6" t="n">
        <v>96</v>
      </c>
      <c r="C2" s="12" t="n">
        <v>86.955</v>
      </c>
      <c r="D2" s="6" t="n">
        <v>66</v>
      </c>
      <c r="E2" s="6" t="n">
        <v>29</v>
      </c>
      <c r="F2" s="12" t="n">
        <v>63553.2771343627</v>
      </c>
      <c r="G2" s="6" t="n">
        <v>61</v>
      </c>
      <c r="H2" s="12" t="n">
        <v>46</v>
      </c>
      <c r="I2" s="13" t="n">
        <f aca="false">F2/C2</f>
        <v>730.875477366024</v>
      </c>
      <c r="J2" s="14" t="n">
        <f aca="false">D2/G2</f>
        <v>1.08196721311475</v>
      </c>
      <c r="K2" s="14" t="n">
        <f aca="false">E2/G2</f>
        <v>0.475409836065574</v>
      </c>
      <c r="L2" s="15" t="n">
        <f aca="false">(C2-H2)/B2</f>
        <v>0.426614583333333</v>
      </c>
      <c r="M2" s="15" t="n">
        <f aca="false">(B2-G2)/B2</f>
        <v>0.364583333333333</v>
      </c>
      <c r="N2" s="6" t="n">
        <v>3</v>
      </c>
      <c r="O2" s="12" t="n">
        <v>3</v>
      </c>
      <c r="P2" s="16" t="n">
        <v>25</v>
      </c>
      <c r="Q2" s="16" t="n">
        <v>11</v>
      </c>
      <c r="R2" s="16" t="n">
        <v>25</v>
      </c>
      <c r="S2" s="0"/>
      <c r="T2" s="0"/>
      <c r="U2" s="17" t="s">
        <v>60</v>
      </c>
      <c r="V2" s="17" t="s">
        <v>61</v>
      </c>
      <c r="W2" s="17" t="s">
        <v>62</v>
      </c>
      <c r="X2" s="17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1" t="s">
        <v>63</v>
      </c>
      <c r="B3" s="6" t="n">
        <v>53</v>
      </c>
      <c r="C3" s="12" t="n">
        <v>46.33</v>
      </c>
      <c r="D3" s="6" t="n">
        <v>87</v>
      </c>
      <c r="E3" s="6" t="n">
        <v>20</v>
      </c>
      <c r="F3" s="12" t="n">
        <v>33702.2314798735</v>
      </c>
      <c r="G3" s="6" t="n">
        <v>39</v>
      </c>
      <c r="H3" s="6" t="n">
        <v>32</v>
      </c>
      <c r="I3" s="13" t="n">
        <v>727.438624646524</v>
      </c>
      <c r="J3" s="14" t="n">
        <v>2.23076923076923</v>
      </c>
      <c r="K3" s="14" t="n">
        <v>0.512820512820513</v>
      </c>
      <c r="L3" s="15" t="n">
        <f aca="false">(C3-H3)/B3</f>
        <v>0.270377358490566</v>
      </c>
      <c r="M3" s="15" t="n">
        <f aca="false">(B3-G3)/B3</f>
        <v>0.264150943396226</v>
      </c>
      <c r="N3" s="12" t="n">
        <v>2</v>
      </c>
      <c r="O3" s="12" t="n">
        <v>2</v>
      </c>
      <c r="P3" s="16" t="n">
        <v>29</v>
      </c>
      <c r="Q3" s="16" t="n">
        <v>10</v>
      </c>
      <c r="R3" s="16"/>
      <c r="S3" s="0"/>
      <c r="T3" s="0"/>
      <c r="U3" s="17" t="s">
        <v>64</v>
      </c>
      <c r="V3" s="17" t="s">
        <v>65</v>
      </c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1" t="s">
        <v>66</v>
      </c>
      <c r="B4" s="6" t="n">
        <v>81</v>
      </c>
      <c r="C4" s="12" t="n">
        <v>73.625</v>
      </c>
      <c r="D4" s="6" t="n">
        <v>123</v>
      </c>
      <c r="E4" s="6" t="n">
        <v>38</v>
      </c>
      <c r="F4" s="12" t="n">
        <v>31494.8479981998</v>
      </c>
      <c r="G4" s="6" t="n">
        <v>56</v>
      </c>
      <c r="H4" s="6" t="n">
        <v>41</v>
      </c>
      <c r="I4" s="13" t="n">
        <f aca="false">F4/C4</f>
        <v>427.773826800677</v>
      </c>
      <c r="J4" s="14" t="n">
        <f aca="false">D4/G4</f>
        <v>2.19642857142857</v>
      </c>
      <c r="K4" s="14" t="n">
        <f aca="false">E4/G4</f>
        <v>0.678571428571429</v>
      </c>
      <c r="L4" s="15" t="n">
        <f aca="false">(C4-H4)/B4</f>
        <v>0.402777777777778</v>
      </c>
      <c r="M4" s="15" t="n">
        <f aca="false">(B4-G4)/B4</f>
        <v>0.308641975308642</v>
      </c>
      <c r="N4" s="6" t="n">
        <v>2</v>
      </c>
      <c r="O4" s="12" t="n">
        <v>2</v>
      </c>
      <c r="P4" s="16" t="n">
        <v>29</v>
      </c>
      <c r="Q4" s="16" t="n">
        <v>27</v>
      </c>
      <c r="R4" s="16"/>
      <c r="S4" s="0"/>
      <c r="T4" s="0"/>
      <c r="U4" s="17" t="s">
        <v>67</v>
      </c>
      <c r="V4" s="17" t="s">
        <v>68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6" t="s">
        <v>69</v>
      </c>
      <c r="B5" s="6" t="n">
        <v>55</v>
      </c>
      <c r="C5" s="12" t="n">
        <v>47.58</v>
      </c>
      <c r="D5" s="6" t="n">
        <v>176</v>
      </c>
      <c r="E5" s="6" t="n">
        <v>32</v>
      </c>
      <c r="F5" s="12" t="n">
        <v>22712.2781279763</v>
      </c>
      <c r="G5" s="6" t="n">
        <v>45.5</v>
      </c>
      <c r="H5" s="6" t="n">
        <v>44</v>
      </c>
      <c r="I5" s="13" t="n">
        <f aca="false">F5/C5</f>
        <v>477.349267086513</v>
      </c>
      <c r="J5" s="14" t="n">
        <f aca="false">D5/G5</f>
        <v>3.86813186813187</v>
      </c>
      <c r="K5" s="14" t="n">
        <f aca="false">E5/G5</f>
        <v>0.703296703296703</v>
      </c>
      <c r="L5" s="15" t="n">
        <f aca="false">(C5-H5)/B5</f>
        <v>0.0650909090909091</v>
      </c>
      <c r="M5" s="15" t="n">
        <f aca="false">(B5-G5)/B5</f>
        <v>0.172727272727273</v>
      </c>
      <c r="N5" s="6" t="n">
        <v>2</v>
      </c>
      <c r="O5" s="12" t="n">
        <v>2</v>
      </c>
      <c r="P5" s="16" t="n">
        <v>32</v>
      </c>
      <c r="Q5" s="16" t="n">
        <v>13.5</v>
      </c>
      <c r="R5" s="16"/>
      <c r="S5" s="0"/>
      <c r="T5" s="0"/>
      <c r="U5" s="17" t="s">
        <v>70</v>
      </c>
      <c r="V5" s="17" t="s">
        <v>71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" t="s">
        <v>72</v>
      </c>
      <c r="B6" s="6" t="n">
        <v>50</v>
      </c>
      <c r="C6" s="12" t="n">
        <v>47.125</v>
      </c>
      <c r="D6" s="6" t="n">
        <v>158</v>
      </c>
      <c r="E6" s="6" t="n">
        <v>37</v>
      </c>
      <c r="F6" s="12" t="n">
        <v>23701.4109141898</v>
      </c>
      <c r="G6" s="6" t="n">
        <v>44</v>
      </c>
      <c r="H6" s="6" t="n">
        <v>38</v>
      </c>
      <c r="I6" s="13" t="n">
        <f aca="false">F6/C6</f>
        <v>502.947711706945</v>
      </c>
      <c r="J6" s="14" t="n">
        <f aca="false">D6/G6</f>
        <v>3.59090909090909</v>
      </c>
      <c r="K6" s="14" t="n">
        <f aca="false">E6/G6</f>
        <v>0.840909090909091</v>
      </c>
      <c r="L6" s="15" t="n">
        <f aca="false">(C6-H6)/B6</f>
        <v>0.1825</v>
      </c>
      <c r="M6" s="15" t="n">
        <f aca="false">(B6-G6)/B6</f>
        <v>0.12</v>
      </c>
      <c r="N6" s="6" t="n">
        <v>2</v>
      </c>
      <c r="O6" s="12" t="n">
        <v>2</v>
      </c>
      <c r="P6" s="16" t="n">
        <v>27</v>
      </c>
      <c r="Q6" s="16" t="n">
        <v>17</v>
      </c>
      <c r="R6" s="16"/>
      <c r="S6" s="0"/>
      <c r="T6" s="0"/>
      <c r="U6" s="18" t="s">
        <v>73</v>
      </c>
      <c r="V6" s="18" t="s">
        <v>74</v>
      </c>
      <c r="W6" s="11"/>
      <c r="X6" s="11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1" t="s">
        <v>75</v>
      </c>
      <c r="B7" s="6" t="n">
        <v>74</v>
      </c>
      <c r="C7" s="12" t="n">
        <v>70</v>
      </c>
      <c r="D7" s="6" t="n">
        <v>192</v>
      </c>
      <c r="E7" s="6" t="n">
        <v>46</v>
      </c>
      <c r="F7" s="12" t="n">
        <v>37075.464707049</v>
      </c>
      <c r="G7" s="6" t="n">
        <v>69</v>
      </c>
      <c r="H7" s="6" t="n">
        <v>53</v>
      </c>
      <c r="I7" s="13" t="n">
        <f aca="false">F7/C7</f>
        <v>529.649495814986</v>
      </c>
      <c r="J7" s="14" t="n">
        <f aca="false">D7/G7</f>
        <v>2.78260869565217</v>
      </c>
      <c r="K7" s="14" t="n">
        <f aca="false">E7/G7</f>
        <v>0.666666666666667</v>
      </c>
      <c r="L7" s="15" t="n">
        <f aca="false">(C7-H7)/B7</f>
        <v>0.22972972972973</v>
      </c>
      <c r="M7" s="15" t="n">
        <f aca="false">(B7-G7)/B7</f>
        <v>0.0675675675675676</v>
      </c>
      <c r="N7" s="6" t="n">
        <v>2</v>
      </c>
      <c r="O7" s="12" t="n">
        <v>2</v>
      </c>
      <c r="P7" s="16" t="n">
        <v>19</v>
      </c>
      <c r="Q7" s="16" t="n">
        <v>50</v>
      </c>
      <c r="R7" s="16"/>
      <c r="S7" s="0"/>
      <c r="T7" s="0"/>
      <c r="U7" s="18" t="s">
        <v>76</v>
      </c>
      <c r="V7" s="18" t="s">
        <v>77</v>
      </c>
      <c r="W7" s="11"/>
      <c r="X7" s="11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1" t="s">
        <v>78</v>
      </c>
      <c r="B8" s="6" t="n">
        <v>52</v>
      </c>
      <c r="C8" s="12" t="n">
        <v>47.285</v>
      </c>
      <c r="D8" s="6" t="n">
        <v>85</v>
      </c>
      <c r="E8" s="6" t="n">
        <v>24</v>
      </c>
      <c r="F8" s="12" t="n">
        <v>24330.2674906325</v>
      </c>
      <c r="G8" s="6" t="n">
        <v>41</v>
      </c>
      <c r="H8" s="6" t="n">
        <v>31</v>
      </c>
      <c r="I8" s="13" t="n">
        <v>514.545151541346</v>
      </c>
      <c r="J8" s="14" t="n">
        <f aca="false">D8/G8</f>
        <v>2.07317073170732</v>
      </c>
      <c r="K8" s="14" t="n">
        <f aca="false">E8/G8</f>
        <v>0.585365853658537</v>
      </c>
      <c r="L8" s="15" t="n">
        <f aca="false">(C8-H8)/B8</f>
        <v>0.313173076923077</v>
      </c>
      <c r="M8" s="15" t="n">
        <f aca="false">(B8-G8)/B8</f>
        <v>0.211538461538462</v>
      </c>
      <c r="N8" s="6" t="n">
        <v>2</v>
      </c>
      <c r="O8" s="12" t="n">
        <v>3</v>
      </c>
      <c r="P8" s="16" t="n">
        <v>19</v>
      </c>
      <c r="Q8" s="16" t="n">
        <v>17</v>
      </c>
      <c r="R8" s="16" t="n">
        <v>5</v>
      </c>
      <c r="S8" s="0"/>
      <c r="T8" s="0"/>
      <c r="U8" s="18" t="s">
        <v>79</v>
      </c>
      <c r="V8" s="18" t="s">
        <v>80</v>
      </c>
      <c r="W8" s="18" t="s">
        <v>81</v>
      </c>
      <c r="X8" s="11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1" t="s">
        <v>82</v>
      </c>
      <c r="B9" s="6" t="n">
        <v>61</v>
      </c>
      <c r="C9" s="12" t="n">
        <v>57.16</v>
      </c>
      <c r="D9" s="6" t="n">
        <v>163</v>
      </c>
      <c r="E9" s="6" t="n">
        <v>33</v>
      </c>
      <c r="F9" s="12" t="n">
        <v>30173.0218814773</v>
      </c>
      <c r="G9" s="6" t="n">
        <v>49</v>
      </c>
      <c r="H9" s="12" t="n">
        <v>42</v>
      </c>
      <c r="I9" s="13" t="n">
        <v>527.869522069231</v>
      </c>
      <c r="J9" s="14" t="n">
        <f aca="false">D9/G9</f>
        <v>3.3265306122449</v>
      </c>
      <c r="K9" s="14" t="n">
        <f aca="false">E9/G9</f>
        <v>0.673469387755102</v>
      </c>
      <c r="L9" s="15" t="n">
        <f aca="false">(C9-H9)/B9</f>
        <v>0.248524590163934</v>
      </c>
      <c r="M9" s="15" t="n">
        <f aca="false">(B9-G9)/B9</f>
        <v>0.19672131147541</v>
      </c>
      <c r="N9" s="6" t="n">
        <v>2</v>
      </c>
      <c r="O9" s="12" t="n">
        <v>3</v>
      </c>
      <c r="P9" s="16" t="n">
        <v>16</v>
      </c>
      <c r="Q9" s="16" t="n">
        <v>13</v>
      </c>
      <c r="R9" s="16" t="n">
        <v>20</v>
      </c>
      <c r="S9" s="0"/>
      <c r="T9" s="0"/>
      <c r="U9" s="18" t="s">
        <v>83</v>
      </c>
      <c r="V9" s="18" t="s">
        <v>84</v>
      </c>
      <c r="W9" s="18" t="s">
        <v>85</v>
      </c>
      <c r="X9" s="11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1" t="s">
        <v>86</v>
      </c>
      <c r="B10" s="6" t="n">
        <v>108</v>
      </c>
      <c r="C10" s="12" t="n">
        <v>99.58</v>
      </c>
      <c r="D10" s="6" t="n">
        <v>354</v>
      </c>
      <c r="E10" s="6" t="n">
        <v>66</v>
      </c>
      <c r="F10" s="12" t="n">
        <v>54876.7735708885</v>
      </c>
      <c r="G10" s="6" t="n">
        <v>93.5</v>
      </c>
      <c r="H10" s="12" t="n">
        <v>83</v>
      </c>
      <c r="I10" s="13" t="n">
        <f aca="false">F10/C10</f>
        <v>551.082281290305</v>
      </c>
      <c r="J10" s="14" t="n">
        <f aca="false">D10/G10</f>
        <v>3.78609625668449</v>
      </c>
      <c r="K10" s="14" t="n">
        <f aca="false">E10/G10</f>
        <v>0.705882352941176</v>
      </c>
      <c r="L10" s="15" t="n">
        <f aca="false">(C10-H10)/B10</f>
        <v>0.153518518518519</v>
      </c>
      <c r="M10" s="15" t="n">
        <f aca="false">(B10-G10)/B10</f>
        <v>0.134259259259259</v>
      </c>
      <c r="N10" s="6" t="n">
        <v>5</v>
      </c>
      <c r="O10" s="12" t="n">
        <v>4</v>
      </c>
      <c r="P10" s="19" t="s">
        <v>87</v>
      </c>
      <c r="Q10" s="16" t="n">
        <v>19</v>
      </c>
      <c r="R10" s="16" t="n">
        <v>19</v>
      </c>
      <c r="S10" s="6" t="n">
        <v>15</v>
      </c>
      <c r="T10" s="0"/>
      <c r="U10" s="18" t="s">
        <v>88</v>
      </c>
      <c r="V10" s="18" t="s">
        <v>89</v>
      </c>
      <c r="W10" s="18" t="s">
        <v>90</v>
      </c>
      <c r="X10" s="18" t="s">
        <v>91</v>
      </c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1" t="s">
        <v>92</v>
      </c>
      <c r="B11" s="6" t="n">
        <v>80</v>
      </c>
      <c r="C11" s="12" t="n">
        <v>75.375</v>
      </c>
      <c r="D11" s="6" t="n">
        <v>215</v>
      </c>
      <c r="E11" s="6" t="n">
        <v>50</v>
      </c>
      <c r="F11" s="12" t="n">
        <v>37339.0306848172</v>
      </c>
      <c r="G11" s="6" t="n">
        <v>69</v>
      </c>
      <c r="H11" s="6" t="n">
        <v>48</v>
      </c>
      <c r="I11" s="13" t="n">
        <f aca="false">F11/C11</f>
        <v>495.376858173362</v>
      </c>
      <c r="J11" s="14" t="n">
        <f aca="false">D11/G11</f>
        <v>3.11594202898551</v>
      </c>
      <c r="K11" s="14" t="n">
        <f aca="false">E11/G11</f>
        <v>0.72463768115942</v>
      </c>
      <c r="L11" s="15" t="n">
        <f aca="false">(C11-H11)/B11</f>
        <v>0.3421875</v>
      </c>
      <c r="M11" s="15" t="n">
        <f aca="false">(B11-G11)/B11</f>
        <v>0.1375</v>
      </c>
      <c r="N11" s="6" t="n">
        <v>4</v>
      </c>
      <c r="O11" s="12" t="n">
        <v>3</v>
      </c>
      <c r="P11" s="16" t="n">
        <v>21</v>
      </c>
      <c r="Q11" s="16" t="n">
        <v>19</v>
      </c>
      <c r="R11" s="16" t="s">
        <v>93</v>
      </c>
      <c r="S11" s="0"/>
      <c r="T11" s="0"/>
      <c r="U11" s="18" t="s">
        <v>94</v>
      </c>
      <c r="V11" s="18" t="s">
        <v>95</v>
      </c>
      <c r="W11" s="18" t="s">
        <v>96</v>
      </c>
      <c r="X11" s="18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1" t="s">
        <v>97</v>
      </c>
      <c r="B12" s="6" t="n">
        <v>62</v>
      </c>
      <c r="C12" s="12" t="n">
        <v>53.125</v>
      </c>
      <c r="D12" s="6" t="n">
        <v>138</v>
      </c>
      <c r="E12" s="6" t="n">
        <v>30</v>
      </c>
      <c r="F12" s="12" t="n">
        <v>31333.4510032821</v>
      </c>
      <c r="G12" s="6" t="n">
        <v>52.5</v>
      </c>
      <c r="H12" s="6" t="n">
        <v>45</v>
      </c>
      <c r="I12" s="13" t="n">
        <f aca="false">F12/C12</f>
        <v>589.806136532368</v>
      </c>
      <c r="J12" s="14" t="n">
        <f aca="false">D12/G12</f>
        <v>2.62857142857143</v>
      </c>
      <c r="K12" s="14" t="n">
        <f aca="false">E12/G12</f>
        <v>0.571428571428571</v>
      </c>
      <c r="L12" s="15" t="n">
        <f aca="false">(C12-H12)/B12</f>
        <v>0.131048387096774</v>
      </c>
      <c r="M12" s="15" t="n">
        <f aca="false">(B12-G12)/B12</f>
        <v>0.153225806451613</v>
      </c>
      <c r="N12" s="6" t="n">
        <v>3</v>
      </c>
      <c r="O12" s="12" t="n">
        <v>4</v>
      </c>
      <c r="P12" s="16" t="n">
        <v>9</v>
      </c>
      <c r="Q12" s="16" t="n">
        <v>19</v>
      </c>
      <c r="R12" s="16" t="n">
        <v>16</v>
      </c>
      <c r="S12" s="6" t="n">
        <v>8.5</v>
      </c>
      <c r="T12" s="0"/>
      <c r="U12" s="18" t="s">
        <v>98</v>
      </c>
      <c r="V12" s="18" t="s">
        <v>99</v>
      </c>
      <c r="W12" s="18" t="s">
        <v>100</v>
      </c>
      <c r="X12" s="18" t="s">
        <v>101</v>
      </c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1" t="s">
        <v>102</v>
      </c>
      <c r="B13" s="11" t="n">
        <v>60</v>
      </c>
      <c r="C13" s="13" t="n">
        <v>43.75</v>
      </c>
      <c r="D13" s="11" t="n">
        <v>58</v>
      </c>
      <c r="E13" s="11" t="n">
        <v>17</v>
      </c>
      <c r="F13" s="13" t="n">
        <v>15686.2923206059</v>
      </c>
      <c r="G13" s="6" t="n">
        <v>28</v>
      </c>
      <c r="H13" s="6" t="n">
        <v>21</v>
      </c>
      <c r="I13" s="13" t="n">
        <f aca="false">F13/C13</f>
        <v>358.543824470992</v>
      </c>
      <c r="J13" s="14" t="n">
        <f aca="false">D13/G13</f>
        <v>2.07142857142857</v>
      </c>
      <c r="K13" s="14" t="n">
        <f aca="false">E13/G13</f>
        <v>0.607142857142857</v>
      </c>
      <c r="L13" s="15" t="n">
        <f aca="false">(C13-H13)/B13</f>
        <v>0.379166666666667</v>
      </c>
      <c r="M13" s="15" t="n">
        <f aca="false">(B13-G13)/B13</f>
        <v>0.533333333333333</v>
      </c>
      <c r="N13" s="6" t="n">
        <v>2</v>
      </c>
      <c r="O13" s="12" t="n">
        <v>2</v>
      </c>
      <c r="P13" s="16" t="n">
        <v>18</v>
      </c>
      <c r="Q13" s="16" t="n">
        <v>10</v>
      </c>
      <c r="R13" s="16"/>
      <c r="S13" s="0"/>
      <c r="T13" s="0"/>
      <c r="U13" s="18" t="s">
        <v>103</v>
      </c>
      <c r="V13" s="18" t="s">
        <v>104</v>
      </c>
      <c r="W13" s="11"/>
      <c r="X13" s="11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1" t="s">
        <v>105</v>
      </c>
      <c r="B14" s="6" t="n">
        <v>93</v>
      </c>
      <c r="C14" s="12" t="n">
        <v>73.705</v>
      </c>
      <c r="D14" s="6" t="n">
        <v>155</v>
      </c>
      <c r="E14" s="6" t="n">
        <v>40</v>
      </c>
      <c r="F14" s="12" t="n">
        <v>50287.7537014034</v>
      </c>
      <c r="G14" s="6" t="n">
        <v>55</v>
      </c>
      <c r="H14" s="6" t="n">
        <v>43</v>
      </c>
      <c r="I14" s="13" t="n">
        <v>682.284155775096</v>
      </c>
      <c r="J14" s="14" t="n">
        <f aca="false">D14/G14</f>
        <v>2.81818181818182</v>
      </c>
      <c r="K14" s="14" t="n">
        <f aca="false">E14/G14</f>
        <v>0.727272727272727</v>
      </c>
      <c r="L14" s="15" t="n">
        <f aca="false">(C14-H14)/B14</f>
        <v>0.330161290322581</v>
      </c>
      <c r="M14" s="15" t="n">
        <f aca="false">(B14-G14)/B14</f>
        <v>0.408602150537634</v>
      </c>
      <c r="N14" s="6" t="n">
        <v>2</v>
      </c>
      <c r="O14" s="12" t="n">
        <v>3</v>
      </c>
      <c r="P14" s="16" t="n">
        <v>19</v>
      </c>
      <c r="Q14" s="16" t="n">
        <v>15</v>
      </c>
      <c r="R14" s="16" t="n">
        <v>21</v>
      </c>
      <c r="S14" s="0"/>
      <c r="T14" s="0"/>
      <c r="U14" s="18" t="s">
        <v>106</v>
      </c>
      <c r="V14" s="18" t="s">
        <v>107</v>
      </c>
      <c r="W14" s="18" t="s">
        <v>108</v>
      </c>
      <c r="X14" s="11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1" t="s">
        <v>109</v>
      </c>
      <c r="B15" s="6" t="n">
        <v>60</v>
      </c>
      <c r="C15" s="12" t="n">
        <v>55.205</v>
      </c>
      <c r="D15" s="6" t="n">
        <v>132</v>
      </c>
      <c r="E15" s="6" t="n">
        <v>35</v>
      </c>
      <c r="F15" s="12" t="n">
        <v>32872.5047949044</v>
      </c>
      <c r="G15" s="6" t="n">
        <v>43</v>
      </c>
      <c r="H15" s="6" t="n">
        <v>37</v>
      </c>
      <c r="I15" s="13" t="n">
        <f aca="false">F15/C15</f>
        <v>595.462454395515</v>
      </c>
      <c r="J15" s="14" t="n">
        <f aca="false">D15/G15</f>
        <v>3.06976744186047</v>
      </c>
      <c r="K15" s="14" t="n">
        <f aca="false">E15/G15</f>
        <v>0.813953488372093</v>
      </c>
      <c r="L15" s="15" t="n">
        <f aca="false">(C15-H15)/B15</f>
        <v>0.303416666666667</v>
      </c>
      <c r="M15" s="15" t="n">
        <f aca="false">(B15-G15)/B15</f>
        <v>0.283333333333333</v>
      </c>
      <c r="N15" s="6" t="n">
        <v>2</v>
      </c>
      <c r="O15" s="12" t="n">
        <v>3</v>
      </c>
      <c r="P15" s="16" t="n">
        <v>13</v>
      </c>
      <c r="Q15" s="16" t="n">
        <v>10</v>
      </c>
      <c r="R15" s="16" t="n">
        <v>20</v>
      </c>
      <c r="S15" s="0"/>
      <c r="T15" s="0"/>
      <c r="U15" s="18" t="s">
        <v>110</v>
      </c>
      <c r="V15" s="18" t="s">
        <v>111</v>
      </c>
      <c r="W15" s="18" t="s">
        <v>112</v>
      </c>
      <c r="X15" s="11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1" t="s">
        <v>113</v>
      </c>
      <c r="B16" s="6" t="n">
        <v>80</v>
      </c>
      <c r="C16" s="12" t="n">
        <v>74.25</v>
      </c>
      <c r="D16" s="6" t="n">
        <v>81</v>
      </c>
      <c r="E16" s="6" t="n">
        <v>19</v>
      </c>
      <c r="F16" s="12" t="n">
        <v>56905.609074886</v>
      </c>
      <c r="G16" s="6" t="n">
        <v>65.5</v>
      </c>
      <c r="H16" s="6" t="n">
        <v>50</v>
      </c>
      <c r="I16" s="13" t="n">
        <v>766.405509426074</v>
      </c>
      <c r="J16" s="14" t="n">
        <f aca="false">D16/G16</f>
        <v>1.23664122137405</v>
      </c>
      <c r="K16" s="14" t="n">
        <f aca="false">E16/G16</f>
        <v>0.290076335877863</v>
      </c>
      <c r="L16" s="15" t="n">
        <f aca="false">(C16-H16)/B16</f>
        <v>0.303125</v>
      </c>
      <c r="M16" s="15" t="n">
        <f aca="false">(B16-G16)/B16</f>
        <v>0.18125</v>
      </c>
      <c r="N16" s="6" t="n">
        <v>3</v>
      </c>
      <c r="O16" s="12" t="n">
        <v>4</v>
      </c>
      <c r="P16" s="16" t="n">
        <v>17</v>
      </c>
      <c r="Q16" s="16" t="n">
        <v>17</v>
      </c>
      <c r="R16" s="16" t="n">
        <v>14</v>
      </c>
      <c r="S16" s="6" t="n">
        <v>17.5</v>
      </c>
      <c r="T16" s="0"/>
      <c r="U16" s="18" t="s">
        <v>114</v>
      </c>
      <c r="V16" s="18" t="s">
        <v>115</v>
      </c>
      <c r="W16" s="18" t="s">
        <v>116</v>
      </c>
      <c r="X16" s="18" t="s">
        <v>117</v>
      </c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1" t="s">
        <v>118</v>
      </c>
      <c r="B17" s="6" t="n">
        <v>74</v>
      </c>
      <c r="C17" s="12" t="n">
        <v>64.23</v>
      </c>
      <c r="D17" s="6" t="n">
        <v>161</v>
      </c>
      <c r="E17" s="6" t="n">
        <v>36</v>
      </c>
      <c r="F17" s="12" t="n">
        <v>55432.477324816</v>
      </c>
      <c r="G17" s="6" t="n">
        <v>53</v>
      </c>
      <c r="H17" s="6" t="n">
        <v>45</v>
      </c>
      <c r="I17" s="13" t="n">
        <v>863.030940756905</v>
      </c>
      <c r="J17" s="14" t="n">
        <f aca="false">D17/G17</f>
        <v>3.0377358490566</v>
      </c>
      <c r="K17" s="14" t="n">
        <f aca="false">E17/G17</f>
        <v>0.679245283018868</v>
      </c>
      <c r="L17" s="15" t="n">
        <f aca="false">(C17-H17)/B17</f>
        <v>0.259864864864865</v>
      </c>
      <c r="M17" s="15" t="n">
        <f aca="false">(B17-G17)/B17</f>
        <v>0.283783783783784</v>
      </c>
      <c r="N17" s="6" t="n">
        <v>2</v>
      </c>
      <c r="O17" s="12" t="n">
        <v>3</v>
      </c>
      <c r="P17" s="16" t="n">
        <v>28</v>
      </c>
      <c r="Q17" s="16" t="n">
        <v>11</v>
      </c>
      <c r="R17" s="16" t="n">
        <v>14</v>
      </c>
      <c r="S17" s="0"/>
      <c r="T17" s="0"/>
      <c r="U17" s="17" t="s">
        <v>119</v>
      </c>
      <c r="V17" s="17" t="s">
        <v>120</v>
      </c>
      <c r="W17" s="17" t="s">
        <v>121</v>
      </c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1" t="s">
        <v>122</v>
      </c>
      <c r="B18" s="6" t="n">
        <v>54</v>
      </c>
      <c r="C18" s="13" t="n">
        <v>48.375</v>
      </c>
      <c r="D18" s="13" t="n">
        <v>54</v>
      </c>
      <c r="E18" s="13" t="n">
        <v>12</v>
      </c>
      <c r="F18" s="13" t="n">
        <v>54980.730577609</v>
      </c>
      <c r="G18" s="20" t="n">
        <v>34.5</v>
      </c>
      <c r="H18" s="12" t="n">
        <v>26</v>
      </c>
      <c r="I18" s="13" t="n">
        <v>1136.55257007977</v>
      </c>
      <c r="J18" s="14" t="n">
        <f aca="false">D18/G18</f>
        <v>1.56521739130435</v>
      </c>
      <c r="K18" s="14" t="n">
        <f aca="false">E18/G18</f>
        <v>0.347826086956522</v>
      </c>
      <c r="L18" s="15" t="n">
        <f aca="false">(C18-H18)/B18</f>
        <v>0.414351851851852</v>
      </c>
      <c r="M18" s="15" t="n">
        <f aca="false">(B18-G18)/B18</f>
        <v>0.361111111111111</v>
      </c>
      <c r="N18" s="12" t="n">
        <v>2</v>
      </c>
      <c r="O18" s="12" t="n">
        <v>2</v>
      </c>
      <c r="P18" s="16" t="n">
        <v>18.5</v>
      </c>
      <c r="Q18" s="16" t="n">
        <v>16</v>
      </c>
      <c r="R18" s="16"/>
      <c r="S18" s="0"/>
      <c r="T18" s="0"/>
      <c r="U18" s="17" t="s">
        <v>123</v>
      </c>
      <c r="V18" s="17" t="s">
        <v>124</v>
      </c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1" t="s">
        <v>125</v>
      </c>
      <c r="B19" s="6" t="n">
        <v>83</v>
      </c>
      <c r="C19" s="13" t="n">
        <v>80.375</v>
      </c>
      <c r="D19" s="13" t="n">
        <v>126</v>
      </c>
      <c r="E19" s="13" t="n">
        <v>26</v>
      </c>
      <c r="F19" s="13" t="n">
        <v>73662.491514938</v>
      </c>
      <c r="G19" s="12" t="n">
        <v>72</v>
      </c>
      <c r="H19" s="12" t="n">
        <v>59</v>
      </c>
      <c r="I19" s="13" t="n">
        <v>916.48511993702</v>
      </c>
      <c r="J19" s="14" t="n">
        <f aca="false">D19/G19</f>
        <v>1.75</v>
      </c>
      <c r="K19" s="14" t="n">
        <f aca="false">E19/G19</f>
        <v>0.361111111111111</v>
      </c>
      <c r="L19" s="15" t="n">
        <f aca="false">(C19-H19)/B19</f>
        <v>0.257530120481928</v>
      </c>
      <c r="M19" s="15" t="n">
        <f aca="false">(B19-G19)/B19</f>
        <v>0.132530120481928</v>
      </c>
      <c r="N19" s="6" t="n">
        <v>2</v>
      </c>
      <c r="O19" s="12" t="n">
        <v>5</v>
      </c>
      <c r="P19" s="16" t="n">
        <v>22</v>
      </c>
      <c r="Q19" s="16" t="n">
        <v>10</v>
      </c>
      <c r="R19" s="16" t="n">
        <v>12</v>
      </c>
      <c r="S19" s="6" t="n">
        <v>12</v>
      </c>
      <c r="T19" s="6" t="n">
        <v>16</v>
      </c>
      <c r="U19" s="17" t="s">
        <v>126</v>
      </c>
      <c r="V19" s="17" t="s">
        <v>127</v>
      </c>
      <c r="W19" s="17" t="s">
        <v>128</v>
      </c>
      <c r="X19" s="17" t="s">
        <v>129</v>
      </c>
      <c r="Y19" s="17" t="s">
        <v>130</v>
      </c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1" customFormat="true" ht="15" hidden="false" customHeight="false" outlineLevel="0" collapsed="false">
      <c r="A20" s="11" t="s">
        <v>131</v>
      </c>
      <c r="B20" s="11" t="n">
        <v>58</v>
      </c>
      <c r="C20" s="13" t="n">
        <v>46.375</v>
      </c>
      <c r="D20" s="11" t="n">
        <v>76</v>
      </c>
      <c r="E20" s="11" t="n">
        <v>21</v>
      </c>
      <c r="F20" s="13" t="n">
        <v>26314.3367946981</v>
      </c>
      <c r="G20" s="11" t="n">
        <v>37</v>
      </c>
      <c r="H20" s="11" t="n">
        <v>32</v>
      </c>
      <c r="I20" s="13" t="n">
        <v>567.425052176779</v>
      </c>
      <c r="J20" s="14" t="n">
        <f aca="false">D20/G20</f>
        <v>2.05405405405405</v>
      </c>
      <c r="K20" s="14" t="n">
        <f aca="false">E20/G20</f>
        <v>0.567567567567568</v>
      </c>
      <c r="L20" s="15" t="n">
        <f aca="false">(C20-H20)/B20</f>
        <v>0.247844827586207</v>
      </c>
      <c r="M20" s="15" t="n">
        <f aca="false">(B20-G20)/B20</f>
        <v>0.362068965517241</v>
      </c>
      <c r="N20" s="11" t="n">
        <v>2</v>
      </c>
      <c r="O20" s="13" t="n">
        <v>3</v>
      </c>
      <c r="P20" s="16" t="n">
        <v>23</v>
      </c>
      <c r="Q20" s="16" t="n">
        <v>4</v>
      </c>
      <c r="R20" s="16" t="n">
        <v>10</v>
      </c>
      <c r="U20" s="17" t="s">
        <v>132</v>
      </c>
      <c r="V20" s="17" t="s">
        <v>133</v>
      </c>
      <c r="W20" s="17" t="s">
        <v>134</v>
      </c>
      <c r="X20" s="17"/>
      <c r="Y20" s="17"/>
    </row>
    <row r="21" customFormat="false" ht="15" hidden="false" customHeight="false" outlineLevel="0" collapsed="false">
      <c r="A21" s="11" t="s">
        <v>135</v>
      </c>
      <c r="B21" s="21" t="n">
        <v>97</v>
      </c>
      <c r="C21" s="22" t="n">
        <v>87.455</v>
      </c>
      <c r="D21" s="21" t="n">
        <v>117</v>
      </c>
      <c r="E21" s="21" t="n">
        <v>27</v>
      </c>
      <c r="F21" s="23" t="n">
        <v>93604.4506276284</v>
      </c>
      <c r="G21" s="21" t="n">
        <v>63.5</v>
      </c>
      <c r="H21" s="21" t="n">
        <v>47</v>
      </c>
      <c r="I21" s="23" t="n">
        <v>1070.31559805189</v>
      </c>
      <c r="J21" s="14" t="n">
        <f aca="false">D21/G21</f>
        <v>1.84251968503937</v>
      </c>
      <c r="K21" s="14" t="n">
        <f aca="false">E21/G21</f>
        <v>0.425196850393701</v>
      </c>
      <c r="L21" s="15" t="n">
        <f aca="false">(C21-H21)/B21</f>
        <v>0.417061855670103</v>
      </c>
      <c r="M21" s="15" t="n">
        <f aca="false">(B21-G21)/B21</f>
        <v>0.345360824742268</v>
      </c>
      <c r="N21" s="21" t="n">
        <v>2</v>
      </c>
      <c r="O21" s="6" t="n">
        <v>3</v>
      </c>
      <c r="P21" s="16" t="n">
        <v>31</v>
      </c>
      <c r="Q21" s="16" t="n">
        <v>16.5</v>
      </c>
      <c r="R21" s="16" t="n">
        <v>16</v>
      </c>
      <c r="U21" s="17" t="s">
        <v>136</v>
      </c>
      <c r="V21" s="17" t="s">
        <v>137</v>
      </c>
      <c r="W21" s="17" t="s">
        <v>138</v>
      </c>
      <c r="X21" s="17"/>
      <c r="Y21" s="17"/>
    </row>
    <row r="22" customFormat="false" ht="15" hidden="false" customHeight="false" outlineLevel="0" collapsed="false">
      <c r="A22" s="11" t="s">
        <v>139</v>
      </c>
      <c r="B22" s="24" t="n">
        <v>65</v>
      </c>
      <c r="C22" s="23" t="n">
        <v>59.33</v>
      </c>
      <c r="D22" s="24" t="n">
        <v>63</v>
      </c>
      <c r="E22" s="24" t="n">
        <v>22</v>
      </c>
      <c r="F22" s="23" t="n">
        <v>48917.6318092485</v>
      </c>
      <c r="G22" s="24" t="n">
        <v>42</v>
      </c>
      <c r="H22" s="21" t="n">
        <v>32</v>
      </c>
      <c r="I22" s="23" t="n">
        <v>824.500788964242</v>
      </c>
      <c r="J22" s="14" t="n">
        <f aca="false">D22/G22</f>
        <v>1.5</v>
      </c>
      <c r="K22" s="14" t="n">
        <f aca="false">E22/G22</f>
        <v>0.523809523809524</v>
      </c>
      <c r="L22" s="15" t="n">
        <f aca="false">(C22-H22)/B22</f>
        <v>0.420461538461538</v>
      </c>
      <c r="M22" s="15" t="n">
        <f aca="false">(B22-G22)/B22</f>
        <v>0.353846153846154</v>
      </c>
      <c r="N22" s="11" t="n">
        <v>2</v>
      </c>
      <c r="O22" s="6" t="n">
        <v>2</v>
      </c>
      <c r="P22" s="16" t="n">
        <v>25</v>
      </c>
      <c r="Q22" s="16" t="n">
        <v>17</v>
      </c>
      <c r="R22" s="16"/>
      <c r="U22" s="17" t="s">
        <v>140</v>
      </c>
      <c r="V22" s="17" t="s">
        <v>141</v>
      </c>
    </row>
    <row r="23" customFormat="false" ht="15" hidden="false" customHeight="false" outlineLevel="0" collapsed="false">
      <c r="B23" s="12"/>
      <c r="C23" s="12"/>
      <c r="D23" s="12"/>
      <c r="E23" s="12"/>
      <c r="F23" s="12"/>
      <c r="G23" s="12"/>
      <c r="H23" s="12"/>
      <c r="I23" s="12"/>
      <c r="J23" s="25"/>
      <c r="K23" s="25"/>
      <c r="N23" s="6" t="n">
        <f aca="false">SUM(N2:N22)</f>
        <v>50</v>
      </c>
      <c r="O23" s="12" t="n">
        <f aca="false">SUM(O2:O22)</f>
        <v>60</v>
      </c>
    </row>
  </sheetData>
  <autoFilter ref="A1:Y2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5"/>
  <sheetViews>
    <sheetView windowProtection="false" showFormulas="false" showGridLines="true" showRowColHeaders="true" showZeros="true" rightToLeft="false" tabSelected="false" showOutlineSymbols="true" defaultGridColor="true" view="normal" topLeftCell="H26" colorId="64" zoomScale="100" zoomScaleNormal="100" zoomScalePageLayoutView="100" workbookViewId="0">
      <selection pane="topLeft" activeCell="N31" activeCellId="0" sqref="N31"/>
    </sheetView>
  </sheetViews>
  <sheetFormatPr defaultRowHeight="15"/>
  <cols>
    <col collapsed="false" hidden="false" max="1" min="1" style="0" width="53.4591836734694"/>
    <col collapsed="false" hidden="false" max="2" min="2" style="0" width="10.530612244898"/>
    <col collapsed="false" hidden="false" max="3" min="3" style="26" width="11.2040816326531"/>
    <col collapsed="false" hidden="false" max="5" min="4" style="0" width="10.530612244898"/>
    <col collapsed="false" hidden="false" max="6" min="6" style="26" width="11.2040816326531"/>
    <col collapsed="false" hidden="false" max="13" min="7" style="0" width="10.530612244898"/>
    <col collapsed="false" hidden="false" max="14" min="14" style="27" width="26.8622448979592"/>
    <col collapsed="false" hidden="false" max="20" min="15" style="27" width="11.2040816326531"/>
    <col collapsed="false" hidden="false" max="21" min="21" style="0" width="57.7040816326531"/>
    <col collapsed="false" hidden="false" max="22" min="22" style="0" width="68.9540816326531"/>
    <col collapsed="false" hidden="false" max="23" min="23" style="0" width="54.9234693877551"/>
    <col collapsed="false" hidden="false" max="24" min="24" style="0" width="41.030612244898"/>
    <col collapsed="false" hidden="false" max="25" min="25" style="0" width="18.765306122449"/>
    <col collapsed="false" hidden="false" max="1025" min="26" style="0" width="10.530612244898"/>
  </cols>
  <sheetData>
    <row r="1" customFormat="false" ht="15" hidden="false" customHeight="false" outlineLevel="0" collapsed="false">
      <c r="A1" s="7" t="s">
        <v>46</v>
      </c>
      <c r="B1" s="8" t="s">
        <v>7</v>
      </c>
      <c r="C1" s="28" t="s">
        <v>9</v>
      </c>
      <c r="D1" s="8" t="s">
        <v>11</v>
      </c>
      <c r="E1" s="8" t="s">
        <v>13</v>
      </c>
      <c r="F1" s="28" t="s">
        <v>15</v>
      </c>
      <c r="G1" s="8" t="s">
        <v>17</v>
      </c>
      <c r="H1" s="8" t="s">
        <v>19</v>
      </c>
      <c r="I1" s="8" t="s">
        <v>21</v>
      </c>
      <c r="J1" s="10" t="s">
        <v>23</v>
      </c>
      <c r="K1" s="10" t="s">
        <v>25</v>
      </c>
      <c r="L1" s="10" t="s">
        <v>27</v>
      </c>
      <c r="M1" s="10" t="s">
        <v>30</v>
      </c>
      <c r="N1" s="9" t="s">
        <v>142</v>
      </c>
      <c r="O1" s="29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6" t="s">
        <v>58</v>
      </c>
    </row>
    <row r="2" customFormat="false" ht="15" hidden="false" customHeight="false" outlineLevel="0" collapsed="false">
      <c r="A2" s="0" t="s">
        <v>143</v>
      </c>
      <c r="B2" s="27" t="n">
        <v>74</v>
      </c>
      <c r="C2" s="30" t="n">
        <v>62.75</v>
      </c>
      <c r="D2" s="27" t="n">
        <v>37</v>
      </c>
      <c r="E2" s="27" t="n">
        <v>9</v>
      </c>
      <c r="F2" s="31" t="n">
        <v>54282.1</v>
      </c>
      <c r="G2" s="27" t="n">
        <v>32</v>
      </c>
      <c r="H2" s="27" t="n">
        <v>28</v>
      </c>
      <c r="I2" s="32" t="n">
        <f aca="false">F2/C2</f>
        <v>865.053386454184</v>
      </c>
      <c r="J2" s="33" t="n">
        <f aca="false">D2/G2</f>
        <v>1.15625</v>
      </c>
      <c r="K2" s="33" t="n">
        <f aca="false">E2/G2</f>
        <v>0.28125</v>
      </c>
      <c r="L2" s="34" t="n">
        <f aca="false">(C2-H2)/B2</f>
        <v>0.469594594594595</v>
      </c>
      <c r="M2" s="34" t="n">
        <f aca="false">(B2-G2)/B2</f>
        <v>0.567567567567568</v>
      </c>
      <c r="N2" s="27" t="s">
        <v>144</v>
      </c>
      <c r="O2" s="35" t="n">
        <v>2</v>
      </c>
      <c r="P2" s="35" t="n">
        <v>16</v>
      </c>
      <c r="Q2" s="35" t="n">
        <v>16</v>
      </c>
      <c r="R2" s="35"/>
      <c r="S2" s="35"/>
      <c r="T2" s="35"/>
      <c r="U2" s="36" t="s">
        <v>145</v>
      </c>
      <c r="V2" s="36" t="s">
        <v>146</v>
      </c>
    </row>
    <row r="3" customFormat="false" ht="15" hidden="false" customHeight="false" outlineLevel="0" collapsed="false">
      <c r="A3" s="0" t="s">
        <v>147</v>
      </c>
      <c r="B3" s="31" t="n">
        <v>86</v>
      </c>
      <c r="C3" s="31" t="n">
        <v>77.875</v>
      </c>
      <c r="D3" s="31" t="n">
        <v>67</v>
      </c>
      <c r="E3" s="31" t="n">
        <v>27</v>
      </c>
      <c r="F3" s="31" t="n">
        <v>55309.4253709308</v>
      </c>
      <c r="G3" s="31" t="n">
        <v>54</v>
      </c>
      <c r="H3" s="31" t="n">
        <v>41</v>
      </c>
      <c r="I3" s="32" t="n">
        <f aca="false">F3/C3</f>
        <v>710.233391601038</v>
      </c>
      <c r="J3" s="33" t="n">
        <f aca="false">D3/G3</f>
        <v>1.24074074074074</v>
      </c>
      <c r="K3" s="33" t="n">
        <f aca="false">E3/G3</f>
        <v>0.5</v>
      </c>
      <c r="L3" s="34" t="n">
        <f aca="false">(C3-H3)/B3</f>
        <v>0.428779069767442</v>
      </c>
      <c r="M3" s="34" t="n">
        <f aca="false">(B3-G3)/B3</f>
        <v>0.372093023255814</v>
      </c>
      <c r="N3" s="27" t="s">
        <v>144</v>
      </c>
      <c r="O3" s="35" t="n">
        <v>3</v>
      </c>
      <c r="P3" s="35" t="n">
        <v>17</v>
      </c>
      <c r="Q3" s="35" t="n">
        <v>23</v>
      </c>
      <c r="R3" s="35" t="n">
        <v>14</v>
      </c>
      <c r="S3" s="35"/>
      <c r="T3" s="35"/>
      <c r="U3" s="36" t="s">
        <v>148</v>
      </c>
      <c r="V3" s="36" t="s">
        <v>149</v>
      </c>
      <c r="W3" s="36" t="s">
        <v>150</v>
      </c>
    </row>
    <row r="4" customFormat="false" ht="15" hidden="false" customHeight="false" outlineLevel="0" collapsed="false">
      <c r="A4" s="0" t="s">
        <v>151</v>
      </c>
      <c r="B4" s="27" t="n">
        <v>77</v>
      </c>
      <c r="C4" s="30" t="n">
        <v>68.615</v>
      </c>
      <c r="D4" s="27" t="n">
        <v>67</v>
      </c>
      <c r="E4" s="37" t="n">
        <v>24</v>
      </c>
      <c r="F4" s="31" t="n">
        <v>83376.0212599859</v>
      </c>
      <c r="G4" s="37" t="n">
        <v>48</v>
      </c>
      <c r="H4" s="37" t="n">
        <v>35</v>
      </c>
      <c r="I4" s="32" t="n">
        <f aca="false">F4/C4</f>
        <v>1215.12819733274</v>
      </c>
      <c r="J4" s="33" t="n">
        <f aca="false">D4/G4</f>
        <v>1.39583333333333</v>
      </c>
      <c r="K4" s="33" t="n">
        <f aca="false">E4/G4</f>
        <v>0.5</v>
      </c>
      <c r="L4" s="34" t="n">
        <f aca="false">(C4-H4)/B4</f>
        <v>0.436558441558441</v>
      </c>
      <c r="M4" s="34" t="n">
        <f aca="false">(B4-G4)/B4</f>
        <v>0.376623376623377</v>
      </c>
      <c r="N4" s="27" t="s">
        <v>152</v>
      </c>
      <c r="O4" s="35" t="n">
        <v>2</v>
      </c>
      <c r="P4" s="35" t="n">
        <v>25</v>
      </c>
      <c r="Q4" s="35" t="n">
        <v>23</v>
      </c>
      <c r="R4" s="35"/>
      <c r="S4" s="35"/>
      <c r="T4" s="35"/>
      <c r="U4" s="36" t="s">
        <v>153</v>
      </c>
      <c r="V4" s="36" t="s">
        <v>154</v>
      </c>
      <c r="W4" s="36"/>
      <c r="X4" s="36"/>
    </row>
    <row r="5" customFormat="false" ht="15" hidden="false" customHeight="false" outlineLevel="0" collapsed="false">
      <c r="A5" s="0" t="s">
        <v>155</v>
      </c>
      <c r="B5" s="27" t="n">
        <v>74</v>
      </c>
      <c r="C5" s="30" t="n">
        <v>65.535</v>
      </c>
      <c r="D5" s="27" t="n">
        <v>62</v>
      </c>
      <c r="E5" s="37" t="n">
        <v>21</v>
      </c>
      <c r="F5" s="31" t="n">
        <v>86520.0244289619</v>
      </c>
      <c r="G5" s="37" t="n">
        <v>41</v>
      </c>
      <c r="H5" s="37" t="n">
        <v>27</v>
      </c>
      <c r="I5" s="32" t="n">
        <f aca="false">F5/C5</f>
        <v>1320.21094726424</v>
      </c>
      <c r="J5" s="33" t="n">
        <f aca="false">D5/G5</f>
        <v>1.51219512195122</v>
      </c>
      <c r="K5" s="33" t="n">
        <f aca="false">E5/G5</f>
        <v>0.51219512195122</v>
      </c>
      <c r="L5" s="34" t="n">
        <f aca="false">(C5-H5)/B5</f>
        <v>0.520743243243243</v>
      </c>
      <c r="M5" s="34" t="n">
        <f aca="false">(B5-G5)/B5</f>
        <v>0.445945945945946</v>
      </c>
      <c r="N5" s="27" t="s">
        <v>152</v>
      </c>
      <c r="O5" s="35" t="n">
        <v>4</v>
      </c>
      <c r="P5" s="35" t="n">
        <v>12</v>
      </c>
      <c r="Q5" s="35" t="n">
        <v>13</v>
      </c>
      <c r="R5" s="35" t="n">
        <v>9</v>
      </c>
      <c r="S5" s="35" t="n">
        <v>7</v>
      </c>
      <c r="T5" s="35"/>
      <c r="U5" s="36" t="s">
        <v>156</v>
      </c>
      <c r="V5" s="36" t="s">
        <v>157</v>
      </c>
      <c r="W5" s="36" t="s">
        <v>158</v>
      </c>
      <c r="X5" s="36" t="s">
        <v>159</v>
      </c>
    </row>
    <row r="6" customFormat="false" ht="15" hidden="false" customHeight="false" outlineLevel="0" collapsed="false">
      <c r="A6" s="0" t="s">
        <v>160</v>
      </c>
      <c r="B6" s="27" t="n">
        <v>76</v>
      </c>
      <c r="C6" s="30" t="n">
        <v>72.375</v>
      </c>
      <c r="D6" s="37" t="n">
        <v>118</v>
      </c>
      <c r="E6" s="27" t="n">
        <v>28</v>
      </c>
      <c r="F6" s="31" t="n">
        <v>48840.1492741988</v>
      </c>
      <c r="G6" s="27" t="n">
        <v>61</v>
      </c>
      <c r="H6" s="27" t="n">
        <v>51</v>
      </c>
      <c r="I6" s="32" t="n">
        <f aca="false">F6/C6</f>
        <v>674.82071536026</v>
      </c>
      <c r="J6" s="33" t="n">
        <f aca="false">D6/G6</f>
        <v>1.9344262295082</v>
      </c>
      <c r="K6" s="33" t="n">
        <f aca="false">E6/G6</f>
        <v>0.459016393442623</v>
      </c>
      <c r="L6" s="34" t="n">
        <f aca="false">(C6-H6)/B6</f>
        <v>0.28125</v>
      </c>
      <c r="M6" s="34" t="n">
        <f aca="false">(B6-G6)/B6</f>
        <v>0.197368421052632</v>
      </c>
      <c r="N6" s="27" t="s">
        <v>161</v>
      </c>
      <c r="O6" s="35" t="n">
        <v>4</v>
      </c>
      <c r="P6" s="35" t="n">
        <v>19</v>
      </c>
      <c r="Q6" s="35" t="n">
        <v>20</v>
      </c>
      <c r="R6" s="35" t="n">
        <v>11</v>
      </c>
      <c r="S6" s="35" t="n">
        <v>11</v>
      </c>
      <c r="T6" s="35"/>
      <c r="U6" s="36" t="s">
        <v>162</v>
      </c>
      <c r="V6" s="36" t="s">
        <v>163</v>
      </c>
      <c r="W6" s="36" t="s">
        <v>164</v>
      </c>
      <c r="X6" s="36" t="s">
        <v>165</v>
      </c>
    </row>
    <row r="7" customFormat="false" ht="15" hidden="false" customHeight="false" outlineLevel="0" collapsed="false">
      <c r="A7" s="0" t="s">
        <v>166</v>
      </c>
      <c r="B7" s="27" t="n">
        <v>101</v>
      </c>
      <c r="C7" s="30" t="n">
        <v>87.375</v>
      </c>
      <c r="D7" s="37" t="n">
        <v>26</v>
      </c>
      <c r="E7" s="27" t="n">
        <v>7</v>
      </c>
      <c r="F7" s="31" t="n">
        <v>94290.1675445645</v>
      </c>
      <c r="G7" s="27" t="n">
        <v>54.5</v>
      </c>
      <c r="H7" s="27" t="n">
        <v>41</v>
      </c>
      <c r="I7" s="32" t="n">
        <f aca="false">F7/C7</f>
        <v>1079.14354843564</v>
      </c>
      <c r="J7" s="33" t="n">
        <f aca="false">D7/G7</f>
        <v>0.477064220183486</v>
      </c>
      <c r="K7" s="33" t="n">
        <f aca="false">E7/G7</f>
        <v>0.128440366972477</v>
      </c>
      <c r="L7" s="34" t="n">
        <f aca="false">(C7-H7)/B7</f>
        <v>0.459158415841584</v>
      </c>
      <c r="M7" s="34" t="n">
        <f aca="false">(B7-G7)/B7</f>
        <v>0.46039603960396</v>
      </c>
      <c r="N7" s="27" t="s">
        <v>161</v>
      </c>
      <c r="O7" s="35" t="n">
        <v>3</v>
      </c>
      <c r="P7" s="38" t="n">
        <v>17.5</v>
      </c>
      <c r="Q7" s="35" t="n">
        <v>21</v>
      </c>
      <c r="R7" s="35" t="n">
        <v>16</v>
      </c>
      <c r="S7" s="35"/>
      <c r="T7" s="35"/>
      <c r="U7" s="36" t="s">
        <v>167</v>
      </c>
      <c r="V7" s="36" t="s">
        <v>168</v>
      </c>
      <c r="W7" s="36" t="s">
        <v>169</v>
      </c>
      <c r="X7" s="36"/>
    </row>
    <row r="8" customFormat="false" ht="15" hidden="false" customHeight="false" outlineLevel="0" collapsed="false">
      <c r="A8" s="0" t="s">
        <v>170</v>
      </c>
      <c r="B8" s="27" t="n">
        <v>71</v>
      </c>
      <c r="C8" s="30" t="n">
        <v>62.08</v>
      </c>
      <c r="D8" s="37" t="n">
        <v>82</v>
      </c>
      <c r="E8" s="27" t="n">
        <v>26</v>
      </c>
      <c r="F8" s="31" t="n">
        <v>60916.5289018967</v>
      </c>
      <c r="G8" s="27" t="n">
        <v>51</v>
      </c>
      <c r="H8" s="27" t="n">
        <v>39</v>
      </c>
      <c r="I8" s="32" t="n">
        <f aca="false">F8/C8</f>
        <v>981.258519682614</v>
      </c>
      <c r="J8" s="33" t="n">
        <f aca="false">D8/G8</f>
        <v>1.6078431372549</v>
      </c>
      <c r="K8" s="33" t="n">
        <f aca="false">E8/G8</f>
        <v>0.509803921568627</v>
      </c>
      <c r="L8" s="34" t="n">
        <f aca="false">(C8-H8)/B8</f>
        <v>0.325070422535211</v>
      </c>
      <c r="M8" s="34" t="n">
        <f aca="false">(B8-G8)/B8</f>
        <v>0.28169014084507</v>
      </c>
      <c r="N8" s="27" t="s">
        <v>161</v>
      </c>
      <c r="O8" s="35" t="n">
        <v>2</v>
      </c>
      <c r="P8" s="38" t="n">
        <v>26.5</v>
      </c>
      <c r="Q8" s="38" t="n">
        <v>24.5</v>
      </c>
      <c r="R8" s="35"/>
      <c r="S8" s="35"/>
      <c r="T8" s="35"/>
      <c r="U8" s="36" t="s">
        <v>171</v>
      </c>
      <c r="V8" s="36" t="s">
        <v>172</v>
      </c>
      <c r="W8" s="36"/>
      <c r="X8" s="36"/>
    </row>
    <row r="9" customFormat="false" ht="13.8" hidden="false" customHeight="false" outlineLevel="0" collapsed="false">
      <c r="A9" s="0" t="s">
        <v>173</v>
      </c>
      <c r="B9" s="27" t="n">
        <v>109</v>
      </c>
      <c r="C9" s="30" t="n">
        <v>88.125</v>
      </c>
      <c r="D9" s="37" t="n">
        <v>25</v>
      </c>
      <c r="E9" s="27" t="n">
        <v>14</v>
      </c>
      <c r="F9" s="31" t="n">
        <v>109943.590362</v>
      </c>
      <c r="G9" s="27" t="n">
        <v>34</v>
      </c>
      <c r="H9" s="27" t="n">
        <v>21</v>
      </c>
      <c r="I9" s="32" t="n">
        <f aca="false">F9/C9</f>
        <v>1247.58684098723</v>
      </c>
      <c r="J9" s="33" t="n">
        <f aca="false">D9/G9</f>
        <v>0.735294117647059</v>
      </c>
      <c r="K9" s="33" t="n">
        <f aca="false">E9/G9</f>
        <v>0.411764705882353</v>
      </c>
      <c r="L9" s="34" t="n">
        <f aca="false">(C9-H9)/B9</f>
        <v>0.615825688073395</v>
      </c>
      <c r="M9" s="34" t="n">
        <f aca="false">(B9-G9)/B9</f>
        <v>0.688073394495413</v>
      </c>
      <c r="N9" s="27" t="s">
        <v>161</v>
      </c>
      <c r="O9" s="35" t="n">
        <v>2</v>
      </c>
      <c r="P9" s="35" t="n">
        <v>10</v>
      </c>
      <c r="Q9" s="35" t="n">
        <v>24</v>
      </c>
      <c r="R9" s="35"/>
      <c r="S9" s="35"/>
      <c r="T9" s="35"/>
      <c r="U9" s="36" t="s">
        <v>174</v>
      </c>
      <c r="V9" s="36" t="s">
        <v>175</v>
      </c>
      <c r="W9" s="36"/>
      <c r="X9" s="36"/>
    </row>
    <row r="10" customFormat="false" ht="15" hidden="false" customHeight="false" outlineLevel="0" collapsed="false">
      <c r="A10" s="0" t="s">
        <v>176</v>
      </c>
      <c r="B10" s="27" t="n">
        <v>60</v>
      </c>
      <c r="C10" s="30" t="n">
        <v>55.365</v>
      </c>
      <c r="D10" s="27" t="n">
        <v>130</v>
      </c>
      <c r="E10" s="27" t="n">
        <v>33</v>
      </c>
      <c r="F10" s="31" t="n">
        <v>22138.2549411316</v>
      </c>
      <c r="G10" s="27" t="n">
        <v>47</v>
      </c>
      <c r="H10" s="27" t="n">
        <v>32</v>
      </c>
      <c r="I10" s="32" t="n">
        <f aca="false">F10/C10</f>
        <v>399.860109114632</v>
      </c>
      <c r="J10" s="33" t="n">
        <f aca="false">D10/G10</f>
        <v>2.76595744680851</v>
      </c>
      <c r="K10" s="33" t="n">
        <f aca="false">E10/G10</f>
        <v>0.702127659574468</v>
      </c>
      <c r="L10" s="34" t="n">
        <f aca="false">(C10-H10)/B10</f>
        <v>0.389416666666667</v>
      </c>
      <c r="M10" s="34" t="n">
        <f aca="false">(B10-G10)/B10</f>
        <v>0.216666666666667</v>
      </c>
      <c r="N10" s="27" t="s">
        <v>177</v>
      </c>
      <c r="O10" s="35" t="n">
        <v>2</v>
      </c>
      <c r="P10" s="35" t="n">
        <v>18</v>
      </c>
      <c r="Q10" s="35" t="n">
        <v>29</v>
      </c>
      <c r="R10" s="35"/>
      <c r="S10" s="35"/>
      <c r="T10" s="35"/>
      <c r="U10" s="36" t="s">
        <v>178</v>
      </c>
      <c r="V10" s="36" t="s">
        <v>179</v>
      </c>
      <c r="W10" s="36"/>
      <c r="X10" s="36"/>
    </row>
    <row r="11" customFormat="false" ht="15" hidden="false" customHeight="false" outlineLevel="0" collapsed="false">
      <c r="A11" s="0" t="s">
        <v>180</v>
      </c>
      <c r="B11" s="27" t="n">
        <v>52</v>
      </c>
      <c r="C11" s="30" t="n">
        <v>52.66</v>
      </c>
      <c r="D11" s="27" t="n">
        <v>167</v>
      </c>
      <c r="E11" s="27" t="n">
        <v>39</v>
      </c>
      <c r="F11" s="31" t="n">
        <v>31703.0584772125</v>
      </c>
      <c r="G11" s="27" t="n">
        <v>41</v>
      </c>
      <c r="H11" s="27" t="n">
        <v>34</v>
      </c>
      <c r="I11" s="32" t="n">
        <f aca="false">F11/C11</f>
        <v>602.033013239887</v>
      </c>
      <c r="J11" s="33" t="n">
        <f aca="false">D11/G11</f>
        <v>4.07317073170732</v>
      </c>
      <c r="K11" s="33" t="n">
        <f aca="false">E11/G11</f>
        <v>0.951219512195122</v>
      </c>
      <c r="L11" s="34" t="n">
        <f aca="false">(C11-H11)/B11</f>
        <v>0.358846153846154</v>
      </c>
      <c r="M11" s="34" t="n">
        <f aca="false">(B11-G11)/B11</f>
        <v>0.211538461538462</v>
      </c>
      <c r="N11" s="27" t="s">
        <v>181</v>
      </c>
      <c r="O11" s="35" t="n">
        <v>3</v>
      </c>
      <c r="P11" s="35" t="n">
        <v>11</v>
      </c>
      <c r="Q11" s="35" t="n">
        <v>16</v>
      </c>
      <c r="R11" s="35" t="n">
        <v>14</v>
      </c>
      <c r="S11" s="35"/>
      <c r="T11" s="35"/>
      <c r="U11" s="36" t="s">
        <v>182</v>
      </c>
      <c r="V11" s="36" t="s">
        <v>183</v>
      </c>
      <c r="W11" s="36" t="s">
        <v>184</v>
      </c>
      <c r="X11" s="36"/>
    </row>
    <row r="12" customFormat="false" ht="15" hidden="false" customHeight="false" outlineLevel="0" collapsed="false">
      <c r="A12" s="0" t="s">
        <v>185</v>
      </c>
      <c r="B12" s="27" t="n">
        <v>79</v>
      </c>
      <c r="C12" s="30" t="n">
        <v>72.535</v>
      </c>
      <c r="D12" s="27" t="n">
        <v>219</v>
      </c>
      <c r="E12" s="27" t="n">
        <v>52</v>
      </c>
      <c r="F12" s="31" t="n">
        <v>44647.0865668537</v>
      </c>
      <c r="G12" s="27" t="n">
        <v>67</v>
      </c>
      <c r="H12" s="27" t="n">
        <v>57</v>
      </c>
      <c r="I12" s="32" t="n">
        <f aca="false">F12/C12</f>
        <v>615.524733809247</v>
      </c>
      <c r="J12" s="33" t="n">
        <f aca="false">D12/G12</f>
        <v>3.26865671641791</v>
      </c>
      <c r="K12" s="33" t="n">
        <f aca="false">E12/G12</f>
        <v>0.776119402985075</v>
      </c>
      <c r="L12" s="34" t="n">
        <f aca="false">(C12-H12)/B12</f>
        <v>0.196645569620253</v>
      </c>
      <c r="M12" s="34" t="n">
        <f aca="false">(B12-G12)/B12</f>
        <v>0.151898734177215</v>
      </c>
      <c r="N12" s="27" t="s">
        <v>181</v>
      </c>
      <c r="O12" s="35" t="n">
        <v>4</v>
      </c>
      <c r="P12" s="35" t="n">
        <v>21</v>
      </c>
      <c r="Q12" s="35" t="n">
        <v>15</v>
      </c>
      <c r="R12" s="35" t="n">
        <v>13</v>
      </c>
      <c r="S12" s="35" t="n">
        <v>18</v>
      </c>
      <c r="T12" s="35"/>
      <c r="U12" s="36" t="s">
        <v>186</v>
      </c>
      <c r="V12" s="36" t="s">
        <v>187</v>
      </c>
      <c r="W12" s="36" t="s">
        <v>188</v>
      </c>
      <c r="X12" s="36" t="s">
        <v>189</v>
      </c>
    </row>
    <row r="13" customFormat="false" ht="15" hidden="false" customHeight="false" outlineLevel="0" collapsed="false">
      <c r="A13" s="39" t="s">
        <v>190</v>
      </c>
      <c r="B13" s="27" t="n">
        <v>37</v>
      </c>
      <c r="C13" s="30" t="n">
        <v>29.375</v>
      </c>
      <c r="D13" s="27" t="n">
        <v>95</v>
      </c>
      <c r="E13" s="27" t="n">
        <v>23</v>
      </c>
      <c r="F13" s="31" t="n">
        <v>16163.1349394002</v>
      </c>
      <c r="G13" s="27" t="n">
        <v>35</v>
      </c>
      <c r="H13" s="27" t="n">
        <v>28</v>
      </c>
      <c r="I13" s="32" t="n">
        <f aca="false">F13/C13</f>
        <v>550.234380915752</v>
      </c>
      <c r="J13" s="33" t="n">
        <f aca="false">D13/G13</f>
        <v>2.71428571428571</v>
      </c>
      <c r="K13" s="33" t="n">
        <f aca="false">E13/G13</f>
        <v>0.657142857142857</v>
      </c>
      <c r="L13" s="34" t="n">
        <f aca="false">(C13-H13)/B13</f>
        <v>0.0371621621621622</v>
      </c>
      <c r="M13" s="34" t="n">
        <f aca="false">(B13-G13)/B13</f>
        <v>0.0540540540540541</v>
      </c>
      <c r="N13" s="27" t="s">
        <v>181</v>
      </c>
      <c r="O13" s="35" t="n">
        <v>1</v>
      </c>
      <c r="P13" s="35" t="n">
        <v>35</v>
      </c>
      <c r="Q13" s="35"/>
      <c r="R13" s="35"/>
      <c r="S13" s="35"/>
      <c r="T13" s="35"/>
      <c r="U13" s="40" t="s">
        <v>191</v>
      </c>
      <c r="V13" s="36"/>
      <c r="W13" s="36"/>
      <c r="X13" s="36"/>
    </row>
    <row r="14" customFormat="false" ht="15" hidden="false" customHeight="false" outlineLevel="0" collapsed="false">
      <c r="A14" s="0" t="s">
        <v>192</v>
      </c>
      <c r="B14" s="27" t="n">
        <v>63</v>
      </c>
      <c r="C14" s="30" t="n">
        <v>52.33</v>
      </c>
      <c r="D14" s="27" t="n">
        <v>88</v>
      </c>
      <c r="E14" s="27" t="n">
        <v>30</v>
      </c>
      <c r="F14" s="35" t="n">
        <v>16742.0640118538</v>
      </c>
      <c r="G14" s="27" t="n">
        <v>40</v>
      </c>
      <c r="H14" s="27" t="n">
        <v>27</v>
      </c>
      <c r="I14" s="32" t="n">
        <f aca="false">F14/C14</f>
        <v>319.932429043642</v>
      </c>
      <c r="J14" s="33" t="n">
        <f aca="false">D14/G14</f>
        <v>2.2</v>
      </c>
      <c r="K14" s="33" t="n">
        <f aca="false">E14/G14</f>
        <v>0.75</v>
      </c>
      <c r="L14" s="34" t="n">
        <f aca="false">(C14-H14)/B14</f>
        <v>0.402063492063492</v>
      </c>
      <c r="M14" s="34" t="n">
        <f aca="false">(B14-G14)/B14</f>
        <v>0.365079365079365</v>
      </c>
      <c r="N14" s="27" t="s">
        <v>193</v>
      </c>
      <c r="O14" s="35" t="n">
        <v>2</v>
      </c>
      <c r="P14" s="35" t="n">
        <v>17</v>
      </c>
      <c r="Q14" s="35" t="n">
        <v>23</v>
      </c>
      <c r="R14" s="35"/>
      <c r="S14" s="35"/>
      <c r="T14" s="35"/>
      <c r="U14" s="36" t="s">
        <v>194</v>
      </c>
      <c r="V14" s="36" t="s">
        <v>195</v>
      </c>
      <c r="W14" s="36"/>
      <c r="X14" s="36"/>
    </row>
    <row r="15" customFormat="false" ht="15" hidden="false" customHeight="false" outlineLevel="0" collapsed="false">
      <c r="A15" s="0" t="s">
        <v>196</v>
      </c>
      <c r="B15" s="27" t="n">
        <v>57</v>
      </c>
      <c r="C15" s="30" t="n">
        <v>51.455</v>
      </c>
      <c r="D15" s="27" t="n">
        <v>105</v>
      </c>
      <c r="E15" s="27" t="n">
        <v>36</v>
      </c>
      <c r="F15" s="30" t="n">
        <v>17685.3208986927</v>
      </c>
      <c r="G15" s="27" t="n">
        <v>47</v>
      </c>
      <c r="H15" s="27" t="n">
        <v>36</v>
      </c>
      <c r="I15" s="32" t="n">
        <f aca="false">F15/C15</f>
        <v>343.704613714755</v>
      </c>
      <c r="J15" s="33" t="n">
        <f aca="false">D15/G15</f>
        <v>2.23404255319149</v>
      </c>
      <c r="K15" s="33" t="n">
        <f aca="false">E15/G15</f>
        <v>0.765957446808511</v>
      </c>
      <c r="L15" s="34" t="n">
        <f aca="false">(C15-H15)/B15</f>
        <v>0.271140350877193</v>
      </c>
      <c r="M15" s="34" t="n">
        <f aca="false">(B15-G15)/B15</f>
        <v>0.175438596491228</v>
      </c>
      <c r="N15" s="27" t="s">
        <v>193</v>
      </c>
      <c r="O15" s="35" t="n">
        <v>3</v>
      </c>
      <c r="P15" s="35" t="n">
        <v>17</v>
      </c>
      <c r="Q15" s="35" t="n">
        <v>14</v>
      </c>
      <c r="R15" s="35" t="n">
        <v>16</v>
      </c>
      <c r="S15" s="35"/>
      <c r="T15" s="35"/>
      <c r="U15" s="36" t="s">
        <v>197</v>
      </c>
      <c r="V15" s="36" t="s">
        <v>198</v>
      </c>
      <c r="W15" s="36" t="s">
        <v>199</v>
      </c>
      <c r="X15" s="36"/>
    </row>
    <row r="16" customFormat="false" ht="15" hidden="false" customHeight="false" outlineLevel="0" collapsed="false">
      <c r="A16" s="11" t="s">
        <v>200</v>
      </c>
      <c r="B16" s="37" t="n">
        <v>70</v>
      </c>
      <c r="C16" s="35" t="n">
        <v>62.955</v>
      </c>
      <c r="D16" s="37" t="n">
        <v>82</v>
      </c>
      <c r="E16" s="37" t="n">
        <v>22</v>
      </c>
      <c r="F16" s="35" t="n">
        <v>50855.1270242215</v>
      </c>
      <c r="G16" s="37" t="n">
        <v>42</v>
      </c>
      <c r="H16" s="37" t="n">
        <v>30</v>
      </c>
      <c r="I16" s="32" t="n">
        <f aca="false">F16/C16</f>
        <v>807.801239364968</v>
      </c>
      <c r="J16" s="33" t="n">
        <f aca="false">D16/G16</f>
        <v>1.95238095238095</v>
      </c>
      <c r="K16" s="33" t="n">
        <f aca="false">E16/G16</f>
        <v>0.523809523809524</v>
      </c>
      <c r="L16" s="34" t="n">
        <f aca="false">(C16-H16)/B16</f>
        <v>0.470785714285714</v>
      </c>
      <c r="M16" s="34" t="n">
        <f aca="false">(B16-G16)/B16</f>
        <v>0.4</v>
      </c>
      <c r="N16" s="27" t="s">
        <v>201</v>
      </c>
      <c r="O16" s="35" t="n">
        <v>2</v>
      </c>
      <c r="P16" s="35" t="n">
        <v>19</v>
      </c>
      <c r="Q16" s="35" t="n">
        <v>23</v>
      </c>
      <c r="R16" s="35"/>
      <c r="S16" s="35"/>
      <c r="T16" s="35"/>
      <c r="U16" s="36" t="s">
        <v>202</v>
      </c>
      <c r="V16" s="36" t="s">
        <v>203</v>
      </c>
      <c r="W16" s="36"/>
      <c r="X16" s="36"/>
    </row>
    <row r="17" customFormat="false" ht="13.8" hidden="false" customHeight="false" outlineLevel="0" collapsed="false">
      <c r="A17" s="41" t="s">
        <v>204</v>
      </c>
      <c r="B17" s="27" t="n">
        <v>97</v>
      </c>
      <c r="C17" s="30" t="n">
        <v>80.625</v>
      </c>
      <c r="D17" s="27" t="n">
        <v>111</v>
      </c>
      <c r="E17" s="27" t="n">
        <v>31</v>
      </c>
      <c r="F17" s="35" t="n">
        <v>79883.383402543</v>
      </c>
      <c r="G17" s="27" t="n">
        <v>63</v>
      </c>
      <c r="H17" s="27" t="n">
        <v>40</v>
      </c>
      <c r="I17" s="32" t="n">
        <f aca="false">F17/C17</f>
        <v>990.801654605185</v>
      </c>
      <c r="J17" s="33" t="n">
        <f aca="false">D17/G17</f>
        <v>1.76190476190476</v>
      </c>
      <c r="K17" s="33" t="n">
        <f aca="false">E17/G17</f>
        <v>0.492063492063492</v>
      </c>
      <c r="L17" s="34" t="n">
        <f aca="false">(C17-H17)/B17</f>
        <v>0.418814432989691</v>
      </c>
      <c r="M17" s="34" t="n">
        <f aca="false">(B17-G17)/B17</f>
        <v>0.350515463917526</v>
      </c>
      <c r="N17" s="27" t="s">
        <v>201</v>
      </c>
      <c r="O17" s="35" t="n">
        <v>4</v>
      </c>
      <c r="P17" s="35" t="n">
        <v>10</v>
      </c>
      <c r="Q17" s="35" t="n">
        <v>28</v>
      </c>
      <c r="R17" s="35" t="n">
        <v>10</v>
      </c>
      <c r="S17" s="35" t="n">
        <v>15</v>
      </c>
      <c r="T17" s="35"/>
      <c r="U17" s="36" t="s">
        <v>205</v>
      </c>
      <c r="V17" s="36" t="s">
        <v>206</v>
      </c>
      <c r="W17" s="36" t="s">
        <v>207</v>
      </c>
      <c r="X17" s="36" t="s">
        <v>208</v>
      </c>
    </row>
    <row r="18" customFormat="false" ht="15" hidden="false" customHeight="false" outlineLevel="0" collapsed="false">
      <c r="A18" s="0" t="s">
        <v>209</v>
      </c>
      <c r="B18" s="27" t="n">
        <v>87</v>
      </c>
      <c r="C18" s="30" t="n">
        <v>77.535</v>
      </c>
      <c r="D18" s="27" t="n">
        <v>118</v>
      </c>
      <c r="E18" s="27" t="n">
        <v>27</v>
      </c>
      <c r="F18" s="30" t="n">
        <v>76493.3108140888</v>
      </c>
      <c r="G18" s="27" t="n">
        <v>58</v>
      </c>
      <c r="H18" s="27" t="n">
        <v>42</v>
      </c>
      <c r="I18" s="32" t="n">
        <f aca="false">F18/C18</f>
        <v>986.564916671036</v>
      </c>
      <c r="J18" s="33" t="n">
        <f aca="false">D18/G18</f>
        <v>2.03448275862069</v>
      </c>
      <c r="K18" s="33" t="n">
        <f aca="false">E18/G18</f>
        <v>0.46551724137931</v>
      </c>
      <c r="L18" s="34" t="n">
        <f aca="false">(C18-H18)/B18</f>
        <v>0.408448275862069</v>
      </c>
      <c r="M18" s="34" t="n">
        <f aca="false">(B18-G18)/B18</f>
        <v>0.333333333333333</v>
      </c>
      <c r="N18" s="27" t="s">
        <v>201</v>
      </c>
      <c r="O18" s="35" t="n">
        <v>4</v>
      </c>
      <c r="P18" s="35" t="n">
        <v>15</v>
      </c>
      <c r="Q18" s="35" t="n">
        <v>10</v>
      </c>
      <c r="R18" s="35" t="n">
        <v>18</v>
      </c>
      <c r="S18" s="35" t="n">
        <v>15</v>
      </c>
      <c r="T18" s="35"/>
      <c r="U18" s="36" t="s">
        <v>210</v>
      </c>
      <c r="V18" s="36" t="s">
        <v>211</v>
      </c>
      <c r="W18" s="36" t="s">
        <v>212</v>
      </c>
      <c r="X18" s="36" t="s">
        <v>213</v>
      </c>
    </row>
    <row r="19" customFormat="false" ht="15" hidden="false" customHeight="false" outlineLevel="0" collapsed="false">
      <c r="A19" s="0" t="s">
        <v>214</v>
      </c>
      <c r="B19" s="30" t="n">
        <v>71</v>
      </c>
      <c r="C19" s="30" t="n">
        <v>67.205</v>
      </c>
      <c r="D19" s="30" t="n">
        <v>187</v>
      </c>
      <c r="E19" s="30" t="n">
        <v>47</v>
      </c>
      <c r="F19" s="30" t="n">
        <v>50282.5269775338</v>
      </c>
      <c r="G19" s="30" t="n">
        <v>63</v>
      </c>
      <c r="H19" s="30" t="n">
        <v>57</v>
      </c>
      <c r="I19" s="32" t="n">
        <f aca="false">F19/C19</f>
        <v>748.196220185013</v>
      </c>
      <c r="J19" s="33" t="n">
        <f aca="false">D19/G19</f>
        <v>2.96825396825397</v>
      </c>
      <c r="K19" s="33" t="n">
        <f aca="false">E19/G19</f>
        <v>0.746031746031746</v>
      </c>
      <c r="L19" s="34" t="n">
        <f aca="false">(C19-H19)/B19</f>
        <v>0.143732394366197</v>
      </c>
      <c r="M19" s="34" t="n">
        <f aca="false">(B19-G19)/B19</f>
        <v>0.112676056338028</v>
      </c>
      <c r="N19" s="27" t="s">
        <v>215</v>
      </c>
      <c r="O19" s="35" t="n">
        <v>3</v>
      </c>
      <c r="P19" s="35" t="n">
        <v>22</v>
      </c>
      <c r="Q19" s="35" t="n">
        <v>18</v>
      </c>
      <c r="R19" s="35" t="n">
        <v>23</v>
      </c>
      <c r="S19" s="35"/>
      <c r="T19" s="35"/>
      <c r="U19" s="36" t="s">
        <v>216</v>
      </c>
      <c r="V19" s="36" t="s">
        <v>217</v>
      </c>
      <c r="W19" s="36" t="s">
        <v>218</v>
      </c>
      <c r="X19" s="36"/>
    </row>
    <row r="20" customFormat="false" ht="15" hidden="false" customHeight="false" outlineLevel="0" collapsed="false">
      <c r="A20" s="0" t="s">
        <v>219</v>
      </c>
      <c r="B20" s="30" t="n">
        <v>55</v>
      </c>
      <c r="C20" s="30" t="n">
        <v>51.33</v>
      </c>
      <c r="D20" s="30" t="n">
        <v>154</v>
      </c>
      <c r="E20" s="30" t="n">
        <v>41</v>
      </c>
      <c r="F20" s="30" t="n">
        <v>28983.4492131196</v>
      </c>
      <c r="G20" s="30" t="n">
        <v>48</v>
      </c>
      <c r="H20" s="42" t="n">
        <v>37</v>
      </c>
      <c r="I20" s="32" t="n">
        <f aca="false">F20/C20</f>
        <v>564.649312548599</v>
      </c>
      <c r="J20" s="33" t="n">
        <f aca="false">D20/G20</f>
        <v>3.20833333333333</v>
      </c>
      <c r="K20" s="33" t="n">
        <f aca="false">E20/G20</f>
        <v>0.854166666666667</v>
      </c>
      <c r="L20" s="34" t="n">
        <f aca="false">(C20-H20)/B20</f>
        <v>0.260545454545454</v>
      </c>
      <c r="M20" s="34" t="n">
        <f aca="false">(B20-G20)/B20</f>
        <v>0.127272727272727</v>
      </c>
      <c r="N20" s="27" t="s">
        <v>220</v>
      </c>
      <c r="O20" s="35" t="n">
        <v>2</v>
      </c>
      <c r="P20" s="35" t="n">
        <v>32</v>
      </c>
      <c r="Q20" s="35" t="n">
        <v>16</v>
      </c>
      <c r="R20" s="35"/>
      <c r="S20" s="35"/>
      <c r="T20" s="35"/>
      <c r="U20" s="43" t="s">
        <v>221</v>
      </c>
      <c r="V20" s="43" t="s">
        <v>222</v>
      </c>
      <c r="W20" s="36"/>
      <c r="X20" s="36"/>
    </row>
    <row r="21" customFormat="false" ht="15" hidden="false" customHeight="false" outlineLevel="0" collapsed="false">
      <c r="A21" s="39" t="s">
        <v>223</v>
      </c>
      <c r="B21" s="30" t="n">
        <v>48</v>
      </c>
      <c r="C21" s="30" t="n">
        <v>42.705</v>
      </c>
      <c r="D21" s="30" t="n">
        <v>124</v>
      </c>
      <c r="E21" s="30" t="n">
        <v>32</v>
      </c>
      <c r="F21" s="30" t="n">
        <v>17842.2344952381</v>
      </c>
      <c r="G21" s="30" t="n">
        <v>39</v>
      </c>
      <c r="H21" s="42" t="n">
        <v>30</v>
      </c>
      <c r="I21" s="32" t="n">
        <f aca="false">F21/C21</f>
        <v>417.802001995974</v>
      </c>
      <c r="J21" s="33" t="n">
        <f aca="false">D21/G21</f>
        <v>3.17948717948718</v>
      </c>
      <c r="K21" s="33" t="n">
        <f aca="false">E21/G21</f>
        <v>0.82051282051282</v>
      </c>
      <c r="L21" s="34" t="n">
        <f aca="false">(C21-H21)/B21</f>
        <v>0.2646875</v>
      </c>
      <c r="M21" s="34" t="n">
        <f aca="false">(B21-G21)/B21</f>
        <v>0.1875</v>
      </c>
      <c r="N21" s="27" t="s">
        <v>220</v>
      </c>
      <c r="O21" s="35" t="n">
        <v>1</v>
      </c>
      <c r="P21" s="35" t="n">
        <v>39</v>
      </c>
      <c r="Q21" s="35"/>
      <c r="R21" s="35"/>
      <c r="S21" s="35"/>
      <c r="T21" s="35"/>
      <c r="U21" s="40" t="s">
        <v>223</v>
      </c>
    </row>
    <row r="22" customFormat="false" ht="15" hidden="false" customHeight="false" outlineLevel="0" collapsed="false">
      <c r="A22" s="11" t="s">
        <v>224</v>
      </c>
      <c r="B22" s="35" t="n">
        <v>38</v>
      </c>
      <c r="C22" s="35" t="n">
        <v>35.875</v>
      </c>
      <c r="D22" s="35" t="n">
        <v>61</v>
      </c>
      <c r="E22" s="35" t="n">
        <v>14</v>
      </c>
      <c r="F22" s="35" t="n">
        <v>40056.7204827446</v>
      </c>
      <c r="G22" s="37" t="n">
        <v>30.5</v>
      </c>
      <c r="H22" s="42" t="n">
        <v>25</v>
      </c>
      <c r="I22" s="32" t="n">
        <f aca="false">F22/C22</f>
        <v>1116.56363714968</v>
      </c>
      <c r="J22" s="33" t="n">
        <f aca="false">D22/G22</f>
        <v>2</v>
      </c>
      <c r="K22" s="33" t="n">
        <f aca="false">E22/G22</f>
        <v>0.459016393442623</v>
      </c>
      <c r="L22" s="34" t="n">
        <f aca="false">(C22-H22)/B22</f>
        <v>0.286184210526316</v>
      </c>
      <c r="M22" s="34" t="n">
        <f aca="false">(B22-G22)/B22</f>
        <v>0.197368421052632</v>
      </c>
      <c r="N22" s="33" t="s">
        <v>225</v>
      </c>
      <c r="O22" s="35" t="n">
        <v>1</v>
      </c>
      <c r="P22" s="38" t="n">
        <v>30.5</v>
      </c>
      <c r="Q22" s="35"/>
      <c r="R22" s="35"/>
      <c r="S22" s="35"/>
      <c r="T22" s="35"/>
      <c r="U22" s="44" t="s">
        <v>224</v>
      </c>
    </row>
    <row r="23" customFormat="false" ht="15" hidden="false" customHeight="false" outlineLevel="0" collapsed="false">
      <c r="A23" s="39" t="s">
        <v>226</v>
      </c>
      <c r="B23" s="30" t="n">
        <v>52</v>
      </c>
      <c r="C23" s="30" t="n">
        <v>43</v>
      </c>
      <c r="D23" s="30" t="n">
        <v>45</v>
      </c>
      <c r="E23" s="30" t="n">
        <v>10</v>
      </c>
      <c r="F23" s="30" t="n">
        <v>40803.2073304815</v>
      </c>
      <c r="G23" s="27" t="n">
        <v>24.5</v>
      </c>
      <c r="H23" s="42" t="n">
        <v>21</v>
      </c>
      <c r="I23" s="32" t="n">
        <f aca="false">F23/C23</f>
        <v>948.911798383292</v>
      </c>
      <c r="J23" s="33" t="n">
        <f aca="false">D23/G23</f>
        <v>1.83673469387755</v>
      </c>
      <c r="K23" s="33" t="n">
        <f aca="false">E23/G23</f>
        <v>0.408163265306122</v>
      </c>
      <c r="L23" s="34" t="n">
        <f aca="false">(C23-H23)/B23</f>
        <v>0.423076923076923</v>
      </c>
      <c r="M23" s="34" t="n">
        <f aca="false">(B23-G23)/B23</f>
        <v>0.528846153846154</v>
      </c>
      <c r="N23" s="33" t="s">
        <v>225</v>
      </c>
      <c r="O23" s="35" t="n">
        <v>1</v>
      </c>
      <c r="P23" s="38" t="n">
        <v>24.5</v>
      </c>
      <c r="Q23" s="35"/>
      <c r="R23" s="35"/>
      <c r="S23" s="35"/>
      <c r="T23" s="35"/>
      <c r="U23" s="40" t="s">
        <v>227</v>
      </c>
    </row>
    <row r="24" customFormat="false" ht="15" hidden="false" customHeight="false" outlineLevel="0" collapsed="false">
      <c r="A24" s="39" t="s">
        <v>228</v>
      </c>
      <c r="B24" s="27" t="n">
        <v>57</v>
      </c>
      <c r="C24" s="30" t="n">
        <v>51.5</v>
      </c>
      <c r="D24" s="27" t="n">
        <v>62</v>
      </c>
      <c r="E24" s="27" t="n">
        <v>20</v>
      </c>
      <c r="F24" s="30" t="n">
        <v>50709.3088637068</v>
      </c>
      <c r="G24" s="27" t="n">
        <v>41.5</v>
      </c>
      <c r="H24" s="27" t="n">
        <v>26</v>
      </c>
      <c r="I24" s="32" t="n">
        <f aca="false">F24/C24</f>
        <v>984.64677405256</v>
      </c>
      <c r="J24" s="33" t="n">
        <f aca="false">D24/G24</f>
        <v>1.49397590361446</v>
      </c>
      <c r="K24" s="33" t="n">
        <f aca="false">E24/G24</f>
        <v>0.481927710843373</v>
      </c>
      <c r="L24" s="34" t="n">
        <f aca="false">(C24-H24)/B24</f>
        <v>0.447368421052632</v>
      </c>
      <c r="M24" s="34" t="n">
        <f aca="false">(B24-G24)/B24</f>
        <v>0.271929824561403</v>
      </c>
      <c r="N24" s="33" t="s">
        <v>225</v>
      </c>
      <c r="O24" s="35" t="n">
        <v>1</v>
      </c>
      <c r="P24" s="38" t="n">
        <v>41.5</v>
      </c>
      <c r="Q24" s="35"/>
      <c r="R24" s="35"/>
      <c r="S24" s="35"/>
      <c r="T24" s="35"/>
      <c r="U24" s="40" t="s">
        <v>228</v>
      </c>
    </row>
    <row r="25" customFormat="false" ht="15" hidden="false" customHeight="false" outlineLevel="0" collapsed="false">
      <c r="A25" s="41" t="s">
        <v>229</v>
      </c>
      <c r="B25" s="30" t="n">
        <v>56</v>
      </c>
      <c r="C25" s="30" t="n">
        <v>48.455</v>
      </c>
      <c r="D25" s="30" t="n">
        <v>64</v>
      </c>
      <c r="E25" s="30" t="n">
        <v>17</v>
      </c>
      <c r="F25" s="30" t="n">
        <v>53077.0441829645</v>
      </c>
      <c r="G25" s="27" t="n">
        <v>35.5</v>
      </c>
      <c r="H25" s="42" t="n">
        <v>28</v>
      </c>
      <c r="I25" s="32" t="n">
        <f aca="false">F25/C25</f>
        <v>1095.388384748</v>
      </c>
      <c r="J25" s="33" t="n">
        <f aca="false">D25/G25</f>
        <v>1.80281690140845</v>
      </c>
      <c r="K25" s="33" t="n">
        <f aca="false">E25/G25</f>
        <v>0.47887323943662</v>
      </c>
      <c r="L25" s="34" t="n">
        <f aca="false">(C25-H25)/B25</f>
        <v>0.365267857142857</v>
      </c>
      <c r="M25" s="34" t="n">
        <f aca="false">(B25-G25)/B25</f>
        <v>0.366071428571429</v>
      </c>
      <c r="N25" s="33" t="s">
        <v>225</v>
      </c>
      <c r="O25" s="35" t="n">
        <v>2</v>
      </c>
      <c r="P25" s="38" t="n">
        <v>15.5</v>
      </c>
      <c r="Q25" s="35" t="n">
        <v>20</v>
      </c>
      <c r="R25" s="35"/>
      <c r="S25" s="35"/>
      <c r="T25" s="35"/>
      <c r="U25" s="36" t="s">
        <v>230</v>
      </c>
      <c r="V25" s="36" t="s">
        <v>231</v>
      </c>
    </row>
    <row r="26" customFormat="false" ht="15" hidden="false" customHeight="false" outlineLevel="0" collapsed="false">
      <c r="A26" s="0" t="s">
        <v>232</v>
      </c>
      <c r="B26" s="30" t="n">
        <v>107</v>
      </c>
      <c r="C26" s="30" t="n">
        <v>86.375</v>
      </c>
      <c r="D26" s="30" t="n">
        <v>135</v>
      </c>
      <c r="E26" s="30" t="n">
        <v>33</v>
      </c>
      <c r="F26" s="30" t="n">
        <v>99549.5837341115</v>
      </c>
      <c r="G26" s="27" t="n">
        <v>56.5</v>
      </c>
      <c r="H26" s="42" t="n">
        <v>54</v>
      </c>
      <c r="I26" s="32" t="n">
        <f aca="false">F26/C26</f>
        <v>1152.52774221837</v>
      </c>
      <c r="J26" s="33" t="n">
        <f aca="false">D26/G26</f>
        <v>2.38938053097345</v>
      </c>
      <c r="K26" s="33" t="n">
        <f aca="false">E26/G26</f>
        <v>0.584070796460177</v>
      </c>
      <c r="L26" s="34" t="n">
        <f aca="false">(C26-H26)/B26</f>
        <v>0.302570093457944</v>
      </c>
      <c r="M26" s="34" t="n">
        <f aca="false">(B26-G26)/B26</f>
        <v>0.47196261682243</v>
      </c>
      <c r="N26" s="33" t="s">
        <v>225</v>
      </c>
      <c r="O26" s="35" t="n">
        <v>3</v>
      </c>
      <c r="P26" s="38" t="n">
        <v>22.5</v>
      </c>
      <c r="Q26" s="35" t="n">
        <v>12</v>
      </c>
      <c r="R26" s="35" t="n">
        <v>22</v>
      </c>
      <c r="S26" s="35"/>
      <c r="T26" s="35"/>
      <c r="U26" s="36" t="s">
        <v>233</v>
      </c>
      <c r="V26" s="36" t="s">
        <v>234</v>
      </c>
      <c r="W26" s="36" t="s">
        <v>235</v>
      </c>
    </row>
    <row r="27" customFormat="false" ht="15" hidden="false" customHeight="false" outlineLevel="0" collapsed="false">
      <c r="A27" s="0" t="s">
        <v>236</v>
      </c>
      <c r="B27" s="30" t="n">
        <v>71</v>
      </c>
      <c r="C27" s="30" t="n">
        <v>64.125</v>
      </c>
      <c r="D27" s="30" t="n">
        <v>147</v>
      </c>
      <c r="E27" s="30" t="n">
        <v>34</v>
      </c>
      <c r="F27" s="30" t="n">
        <v>41059.9482027841</v>
      </c>
      <c r="G27" s="30" t="n">
        <v>53</v>
      </c>
      <c r="H27" s="42" t="n">
        <v>44</v>
      </c>
      <c r="I27" s="32" t="n">
        <f aca="false">F27/C27</f>
        <v>640.311083084352</v>
      </c>
      <c r="J27" s="33" t="n">
        <f aca="false">D27/G27</f>
        <v>2.77358490566038</v>
      </c>
      <c r="K27" s="33" t="n">
        <f aca="false">E27/G27</f>
        <v>0.641509433962264</v>
      </c>
      <c r="L27" s="34" t="n">
        <f aca="false">(C27-H27)/B27</f>
        <v>0.283450704225352</v>
      </c>
      <c r="M27" s="34" t="n">
        <f aca="false">(B27-G27)/B27</f>
        <v>0.253521126760563</v>
      </c>
      <c r="N27" s="33" t="s">
        <v>237</v>
      </c>
      <c r="O27" s="35" t="n">
        <v>4</v>
      </c>
      <c r="P27" s="35" t="n">
        <v>12</v>
      </c>
      <c r="Q27" s="35" t="n">
        <v>16</v>
      </c>
      <c r="R27" s="35" t="n">
        <v>15</v>
      </c>
      <c r="S27" s="35" t="n">
        <v>10</v>
      </c>
      <c r="T27" s="35"/>
      <c r="U27" s="36" t="s">
        <v>238</v>
      </c>
      <c r="V27" s="36" t="s">
        <v>239</v>
      </c>
      <c r="W27" s="36" t="s">
        <v>240</v>
      </c>
      <c r="X27" s="36" t="s">
        <v>241</v>
      </c>
    </row>
    <row r="28" customFormat="false" ht="15" hidden="false" customHeight="false" outlineLevel="0" collapsed="false">
      <c r="A28" s="0" t="s">
        <v>242</v>
      </c>
      <c r="B28" s="27" t="n">
        <v>101</v>
      </c>
      <c r="C28" s="30" t="n">
        <v>91.75</v>
      </c>
      <c r="D28" s="27" t="n">
        <v>184</v>
      </c>
      <c r="E28" s="27" t="n">
        <v>43</v>
      </c>
      <c r="F28" s="30" t="n">
        <v>66470.7103731398</v>
      </c>
      <c r="G28" s="27" t="n">
        <v>70</v>
      </c>
      <c r="H28" s="27" t="n">
        <v>57</v>
      </c>
      <c r="I28" s="32" t="n">
        <f aca="false">F28/C28</f>
        <v>724.476407336673</v>
      </c>
      <c r="J28" s="33" t="n">
        <f aca="false">D28/G28</f>
        <v>2.62857142857143</v>
      </c>
      <c r="K28" s="33" t="n">
        <f aca="false">E28/G28</f>
        <v>0.614285714285714</v>
      </c>
      <c r="L28" s="34" t="n">
        <f aca="false">(C28-H28)/B28</f>
        <v>0.344059405940594</v>
      </c>
      <c r="M28" s="34" t="n">
        <f aca="false">(B28-G28)/B28</f>
        <v>0.306930693069307</v>
      </c>
      <c r="N28" s="33" t="s">
        <v>237</v>
      </c>
      <c r="O28" s="35" t="n">
        <v>4</v>
      </c>
      <c r="P28" s="35" t="n">
        <v>15</v>
      </c>
      <c r="Q28" s="35" t="n">
        <v>18</v>
      </c>
      <c r="R28" s="35" t="n">
        <v>25</v>
      </c>
      <c r="S28" s="35" t="n">
        <v>12</v>
      </c>
      <c r="T28" s="35"/>
      <c r="U28" s="36" t="s">
        <v>243</v>
      </c>
      <c r="V28" s="36" t="s">
        <v>244</v>
      </c>
      <c r="W28" s="36" t="s">
        <v>245</v>
      </c>
      <c r="X28" s="36" t="s">
        <v>246</v>
      </c>
    </row>
    <row r="29" customFormat="false" ht="15" hidden="false" customHeight="false" outlineLevel="0" collapsed="false">
      <c r="A29" s="26" t="s">
        <v>247</v>
      </c>
      <c r="B29" s="30" t="n">
        <v>69</v>
      </c>
      <c r="C29" s="30" t="n">
        <v>62.33</v>
      </c>
      <c r="D29" s="30" t="n">
        <v>169</v>
      </c>
      <c r="E29" s="30" t="n">
        <v>38</v>
      </c>
      <c r="F29" s="30" t="n">
        <v>39481.2996769617</v>
      </c>
      <c r="G29" s="30" t="n">
        <v>49</v>
      </c>
      <c r="H29" s="42" t="n">
        <v>41</v>
      </c>
      <c r="I29" s="32" t="n">
        <f aca="false">F29/C29</f>
        <v>633.423707315285</v>
      </c>
      <c r="J29" s="33" t="n">
        <f aca="false">D29/G29</f>
        <v>3.44897959183673</v>
      </c>
      <c r="K29" s="33" t="n">
        <f aca="false">E29/G29</f>
        <v>0.775510204081633</v>
      </c>
      <c r="L29" s="34" t="n">
        <f aca="false">(C29-H29)/B29</f>
        <v>0.309130434782609</v>
      </c>
      <c r="M29" s="34" t="n">
        <f aca="false">(B29-G29)/B29</f>
        <v>0.289855072463768</v>
      </c>
      <c r="N29" s="33" t="s">
        <v>237</v>
      </c>
      <c r="O29" s="35" t="n">
        <v>4</v>
      </c>
      <c r="P29" s="35" t="n">
        <v>8</v>
      </c>
      <c r="Q29" s="35" t="n">
        <v>8</v>
      </c>
      <c r="R29" s="35" t="n">
        <v>16</v>
      </c>
      <c r="S29" s="35" t="n">
        <v>17</v>
      </c>
      <c r="T29" s="35"/>
      <c r="U29" s="36" t="s">
        <v>248</v>
      </c>
      <c r="V29" s="36" t="s">
        <v>249</v>
      </c>
      <c r="W29" s="36" t="s">
        <v>250</v>
      </c>
      <c r="X29" s="36" t="s">
        <v>251</v>
      </c>
    </row>
    <row r="30" customFormat="false" ht="15" hidden="false" customHeight="false" outlineLevel="0" collapsed="false">
      <c r="A30" s="13" t="s">
        <v>252</v>
      </c>
      <c r="B30" s="35" t="n">
        <v>49</v>
      </c>
      <c r="C30" s="35" t="n">
        <v>42.58</v>
      </c>
      <c r="D30" s="35" t="n">
        <v>77</v>
      </c>
      <c r="E30" s="35" t="n">
        <v>17</v>
      </c>
      <c r="F30" s="35" t="n">
        <v>26918.5206553198</v>
      </c>
      <c r="G30" s="35" t="n">
        <v>31</v>
      </c>
      <c r="H30" s="42" t="n">
        <v>25</v>
      </c>
      <c r="I30" s="32" t="n">
        <f aca="false">F30/C30</f>
        <v>632.186957616716</v>
      </c>
      <c r="J30" s="33" t="n">
        <f aca="false">D30/G30</f>
        <v>2.48387096774194</v>
      </c>
      <c r="K30" s="33" t="n">
        <f aca="false">E30/G30</f>
        <v>0.548387096774194</v>
      </c>
      <c r="L30" s="34" t="n">
        <f aca="false">(C30-H30)/B30</f>
        <v>0.358775510204082</v>
      </c>
      <c r="M30" s="34" t="n">
        <f aca="false">(B30-G30)/B30</f>
        <v>0.36734693877551</v>
      </c>
      <c r="N30" s="33" t="s">
        <v>237</v>
      </c>
      <c r="O30" s="35" t="n">
        <v>2</v>
      </c>
      <c r="P30" s="35" t="n">
        <v>16</v>
      </c>
      <c r="Q30" s="35" t="n">
        <v>15</v>
      </c>
      <c r="R30" s="35"/>
      <c r="S30" s="35"/>
      <c r="T30" s="35"/>
      <c r="U30" s="36" t="s">
        <v>253</v>
      </c>
      <c r="V30" s="36" t="s">
        <v>254</v>
      </c>
    </row>
    <row r="31" customFormat="false" ht="15" hidden="false" customHeight="false" outlineLevel="0" collapsed="false">
      <c r="A31" s="39" t="s">
        <v>255</v>
      </c>
      <c r="B31" s="30" t="n">
        <v>127</v>
      </c>
      <c r="C31" s="30" t="n">
        <v>74.5</v>
      </c>
      <c r="D31" s="30" t="n">
        <v>18</v>
      </c>
      <c r="E31" s="30" t="n">
        <v>9</v>
      </c>
      <c r="F31" s="30" t="n">
        <v>84254.4226862072</v>
      </c>
      <c r="G31" s="30" t="n">
        <v>39</v>
      </c>
      <c r="H31" s="42" t="n">
        <v>33</v>
      </c>
      <c r="I31" s="32" t="n">
        <f aca="false">F31/C31</f>
        <v>1130.93184813701</v>
      </c>
      <c r="J31" s="33" t="n">
        <f aca="false">D31/G31</f>
        <v>0.461538461538462</v>
      </c>
      <c r="K31" s="33" t="n">
        <f aca="false">E31/G31</f>
        <v>0.230769230769231</v>
      </c>
      <c r="L31" s="34" t="n">
        <f aca="false">(C31-H31)/B31</f>
        <v>0.326771653543307</v>
      </c>
      <c r="M31" s="34" t="n">
        <f aca="false">(B31-G31)/B31</f>
        <v>0.692913385826772</v>
      </c>
      <c r="N31" s="33" t="s">
        <v>256</v>
      </c>
      <c r="O31" s="35" t="n">
        <v>1</v>
      </c>
      <c r="P31" s="35" t="n">
        <v>39</v>
      </c>
      <c r="Q31" s="35"/>
      <c r="R31" s="35"/>
      <c r="S31" s="35"/>
      <c r="T31" s="35"/>
      <c r="U31" s="40" t="s">
        <v>255</v>
      </c>
    </row>
    <row r="32" customFormat="false" ht="15" hidden="false" customHeight="false" outlineLevel="0" collapsed="false">
      <c r="A32" s="0" t="s">
        <v>257</v>
      </c>
      <c r="B32" s="30" t="n">
        <v>133</v>
      </c>
      <c r="C32" s="30" t="n">
        <v>103.75</v>
      </c>
      <c r="D32" s="30" t="n">
        <v>40</v>
      </c>
      <c r="E32" s="30" t="n">
        <v>19</v>
      </c>
      <c r="F32" s="30" t="n">
        <v>19033.3258693467</v>
      </c>
      <c r="G32" s="30" t="n">
        <v>51</v>
      </c>
      <c r="H32" s="42" t="n">
        <v>38</v>
      </c>
      <c r="I32" s="32" t="n">
        <f aca="false">F32/C32</f>
        <v>183.453743319004</v>
      </c>
      <c r="J32" s="33" t="n">
        <f aca="false">D32/G32</f>
        <v>0.784313725490196</v>
      </c>
      <c r="K32" s="33" t="n">
        <f aca="false">E32/G32</f>
        <v>0.372549019607843</v>
      </c>
      <c r="L32" s="34" t="n">
        <f aca="false">(C32-H32)/B32</f>
        <v>0.494360902255639</v>
      </c>
      <c r="M32" s="34" t="n">
        <f aca="false">(B32-G32)/B32</f>
        <v>0.616541353383459</v>
      </c>
      <c r="N32" s="33" t="s">
        <v>258</v>
      </c>
      <c r="O32" s="35" t="n">
        <v>4</v>
      </c>
      <c r="P32" s="35" t="n">
        <v>13</v>
      </c>
      <c r="Q32" s="35" t="n">
        <v>8</v>
      </c>
      <c r="R32" s="35" t="n">
        <v>13</v>
      </c>
      <c r="S32" s="35" t="n">
        <v>17</v>
      </c>
      <c r="T32" s="35"/>
      <c r="U32" s="36" t="s">
        <v>259</v>
      </c>
      <c r="V32" s="36" t="s">
        <v>260</v>
      </c>
      <c r="W32" s="36" t="s">
        <v>261</v>
      </c>
      <c r="X32" s="36" t="s">
        <v>262</v>
      </c>
    </row>
    <row r="33" customFormat="false" ht="15" hidden="false" customHeight="false" outlineLevel="0" collapsed="false">
      <c r="A33" s="26" t="s">
        <v>263</v>
      </c>
      <c r="B33" s="30" t="n">
        <v>103</v>
      </c>
      <c r="C33" s="30" t="n">
        <v>77.615</v>
      </c>
      <c r="D33" s="30" t="n">
        <v>97</v>
      </c>
      <c r="E33" s="45" t="n">
        <v>21</v>
      </c>
      <c r="F33" s="45" t="n">
        <v>57859.426686748</v>
      </c>
      <c r="G33" s="45" t="n">
        <v>44</v>
      </c>
      <c r="H33" s="46" t="n">
        <v>31</v>
      </c>
      <c r="I33" s="32" t="n">
        <f aca="false">F33/C33</f>
        <v>745.46707062743</v>
      </c>
      <c r="J33" s="33" t="n">
        <f aca="false">D33/G33</f>
        <v>2.20454545454545</v>
      </c>
      <c r="K33" s="33" t="n">
        <f aca="false">E33/G33</f>
        <v>0.477272727272727</v>
      </c>
      <c r="L33" s="34" t="n">
        <f aca="false">(C33-H33)/B33</f>
        <v>0.452572815533981</v>
      </c>
      <c r="M33" s="34" t="n">
        <f aca="false">(B33-G33)/B33</f>
        <v>0.572815533980582</v>
      </c>
      <c r="N33" s="33" t="s">
        <v>264</v>
      </c>
      <c r="O33" s="35" t="n">
        <v>2</v>
      </c>
      <c r="P33" s="35" t="n">
        <v>27</v>
      </c>
      <c r="Q33" s="35" t="n">
        <v>17</v>
      </c>
      <c r="R33" s="35"/>
      <c r="S33" s="35"/>
      <c r="T33" s="35"/>
      <c r="U33" s="36" t="s">
        <v>265</v>
      </c>
      <c r="V33" s="36" t="s">
        <v>266</v>
      </c>
    </row>
    <row r="34" customFormat="false" ht="15" hidden="false" customHeight="false" outlineLevel="0" collapsed="false">
      <c r="A34" s="26" t="s">
        <v>267</v>
      </c>
      <c r="B34" s="30" t="n">
        <v>76</v>
      </c>
      <c r="C34" s="30" t="n">
        <v>63.875</v>
      </c>
      <c r="D34" s="30" t="n">
        <v>81</v>
      </c>
      <c r="E34" s="45" t="n">
        <v>20</v>
      </c>
      <c r="F34" s="45" t="n">
        <v>54270.6480797262</v>
      </c>
      <c r="G34" s="45" t="n">
        <v>39</v>
      </c>
      <c r="H34" s="46" t="n">
        <v>30</v>
      </c>
      <c r="I34" s="32" t="n">
        <f aca="false">F34/C34</f>
        <v>849.638326101389</v>
      </c>
      <c r="J34" s="33" t="n">
        <f aca="false">D34/G34</f>
        <v>2.07692307692308</v>
      </c>
      <c r="K34" s="33" t="n">
        <f aca="false">E34/G34</f>
        <v>0.512820512820513</v>
      </c>
      <c r="L34" s="34" t="n">
        <f aca="false">(C34-H34)/B34</f>
        <v>0.445723684210526</v>
      </c>
      <c r="M34" s="34" t="n">
        <f aca="false">(B34-G34)/B34</f>
        <v>0.486842105263158</v>
      </c>
      <c r="N34" s="33" t="s">
        <v>264</v>
      </c>
      <c r="O34" s="35" t="n">
        <v>2</v>
      </c>
      <c r="P34" s="35" t="n">
        <v>16</v>
      </c>
      <c r="Q34" s="35" t="n">
        <v>23</v>
      </c>
      <c r="R34" s="35"/>
      <c r="S34" s="35"/>
      <c r="T34" s="35"/>
      <c r="U34" s="36" t="s">
        <v>268</v>
      </c>
      <c r="V34" s="36" t="s">
        <v>269</v>
      </c>
    </row>
    <row r="35" customFormat="false" ht="15" hidden="false" customHeight="false" outlineLevel="0" collapsed="false">
      <c r="A35" s="26" t="s">
        <v>270</v>
      </c>
      <c r="B35" s="46" t="n">
        <v>52</v>
      </c>
      <c r="C35" s="30" t="n">
        <v>45.625</v>
      </c>
      <c r="D35" s="45" t="n">
        <v>58</v>
      </c>
      <c r="E35" s="45" t="n">
        <v>13</v>
      </c>
      <c r="F35" s="45" t="n">
        <v>39191.0339673025</v>
      </c>
      <c r="G35" s="46" t="n">
        <v>26.5</v>
      </c>
      <c r="H35" s="30" t="n">
        <v>20</v>
      </c>
      <c r="I35" s="32" t="n">
        <f aca="false">F35/C35</f>
        <v>858.981566406629</v>
      </c>
      <c r="J35" s="33" t="n">
        <f aca="false">D35/G35</f>
        <v>2.18867924528302</v>
      </c>
      <c r="K35" s="33" t="n">
        <f aca="false">E35/G35</f>
        <v>0.490566037735849</v>
      </c>
      <c r="L35" s="34" t="n">
        <f aca="false">(C35-H35)/B35</f>
        <v>0.492788461538462</v>
      </c>
      <c r="M35" s="34" t="n">
        <f aca="false">(B35-G35)/B35</f>
        <v>0.490384615384615</v>
      </c>
      <c r="N35" s="33" t="s">
        <v>264</v>
      </c>
      <c r="O35" s="35" t="n">
        <v>2</v>
      </c>
      <c r="P35" s="35" t="n">
        <v>12</v>
      </c>
      <c r="Q35" s="38" t="n">
        <v>14.5</v>
      </c>
      <c r="R35" s="35"/>
      <c r="S35" s="35"/>
      <c r="T35" s="35"/>
      <c r="U35" s="36" t="s">
        <v>271</v>
      </c>
      <c r="V35" s="36" t="s">
        <v>272</v>
      </c>
    </row>
    <row r="36" customFormat="false" ht="13.8" hidden="false" customHeight="false" outlineLevel="0" collapsed="false">
      <c r="A36" s="26" t="s">
        <v>273</v>
      </c>
      <c r="B36" s="30" t="n">
        <v>66</v>
      </c>
      <c r="C36" s="30" t="n">
        <v>59.615</v>
      </c>
      <c r="D36" s="30" t="n">
        <v>124</v>
      </c>
      <c r="E36" s="45" t="n">
        <v>31</v>
      </c>
      <c r="F36" s="45" t="n">
        <v>43071.2593845451</v>
      </c>
      <c r="G36" s="45" t="n">
        <v>44</v>
      </c>
      <c r="H36" s="46" t="n">
        <v>41</v>
      </c>
      <c r="I36" s="32" t="n">
        <f aca="false">F36/C36</f>
        <v>722.490302516901</v>
      </c>
      <c r="J36" s="33" t="n">
        <f aca="false">D36/G36</f>
        <v>2.81818181818182</v>
      </c>
      <c r="K36" s="33" t="n">
        <f aca="false">E36/G36</f>
        <v>0.704545454545455</v>
      </c>
      <c r="L36" s="34" t="n">
        <f aca="false">(C36-H36)/B36</f>
        <v>0.282045454545454</v>
      </c>
      <c r="M36" s="34" t="n">
        <f aca="false">(B36-G36)/B36</f>
        <v>0.333333333333333</v>
      </c>
      <c r="N36" s="33" t="s">
        <v>274</v>
      </c>
      <c r="O36" s="35" t="n">
        <v>4</v>
      </c>
      <c r="P36" s="35" t="n">
        <v>10</v>
      </c>
      <c r="Q36" s="35" t="n">
        <v>10</v>
      </c>
      <c r="R36" s="35" t="n">
        <v>15</v>
      </c>
      <c r="S36" s="35" t="n">
        <v>9</v>
      </c>
      <c r="T36" s="35"/>
      <c r="U36" s="36" t="s">
        <v>275</v>
      </c>
      <c r="V36" s="36" t="s">
        <v>276</v>
      </c>
      <c r="W36" s="36" t="s">
        <v>277</v>
      </c>
      <c r="X36" s="36" t="s">
        <v>278</v>
      </c>
    </row>
    <row r="37" customFormat="false" ht="15" hidden="false" customHeight="false" outlineLevel="0" collapsed="false">
      <c r="A37" s="39" t="s">
        <v>279</v>
      </c>
      <c r="B37" s="30" t="n">
        <v>54</v>
      </c>
      <c r="C37" s="45" t="n">
        <v>51.625</v>
      </c>
      <c r="D37" s="30" t="n">
        <v>95</v>
      </c>
      <c r="E37" s="45" t="n">
        <v>36</v>
      </c>
      <c r="F37" s="45" t="n">
        <v>27780.894330551</v>
      </c>
      <c r="G37" s="45" t="n">
        <v>45</v>
      </c>
      <c r="H37" s="46" t="n">
        <v>26</v>
      </c>
      <c r="I37" s="32" t="n">
        <f aca="false">F37/C37</f>
        <v>538.128703739486</v>
      </c>
      <c r="J37" s="33" t="n">
        <f aca="false">D37/G37</f>
        <v>2.11111111111111</v>
      </c>
      <c r="K37" s="33" t="n">
        <f aca="false">E37/G37</f>
        <v>0.8</v>
      </c>
      <c r="L37" s="34" t="n">
        <f aca="false">(C37-H37)/B37</f>
        <v>0.474537037037037</v>
      </c>
      <c r="M37" s="34" t="n">
        <f aca="false">(B37-G37)/B37</f>
        <v>0.166666666666667</v>
      </c>
      <c r="N37" s="33" t="s">
        <v>280</v>
      </c>
      <c r="O37" s="35" t="n">
        <v>1</v>
      </c>
      <c r="P37" s="45" t="n">
        <v>45</v>
      </c>
      <c r="Q37" s="35"/>
      <c r="R37" s="35"/>
      <c r="S37" s="35"/>
      <c r="T37" s="35"/>
      <c r="U37" s="40" t="s">
        <v>279</v>
      </c>
    </row>
    <row r="38" customFormat="false" ht="15" hidden="false" customHeight="false" outlineLevel="0" collapsed="false">
      <c r="A38" s="39" t="s">
        <v>281</v>
      </c>
      <c r="B38" s="30" t="n">
        <v>40</v>
      </c>
      <c r="C38" s="30" t="n">
        <v>39.5</v>
      </c>
      <c r="D38" s="30" t="n">
        <v>50</v>
      </c>
      <c r="E38" s="30" t="n">
        <v>22</v>
      </c>
      <c r="F38" s="30" t="n">
        <v>22359.1701325484</v>
      </c>
      <c r="G38" s="30" t="n">
        <v>36</v>
      </c>
      <c r="H38" s="42" t="n">
        <v>16</v>
      </c>
      <c r="I38" s="32" t="n">
        <f aca="false">F38/C38</f>
        <v>566.054940064516</v>
      </c>
      <c r="J38" s="33" t="n">
        <f aca="false">D38/G38</f>
        <v>1.38888888888889</v>
      </c>
      <c r="K38" s="33" t="n">
        <f aca="false">E38/G38</f>
        <v>0.611111111111111</v>
      </c>
      <c r="L38" s="34" t="n">
        <f aca="false">(C38-H38)/B38</f>
        <v>0.5875</v>
      </c>
      <c r="M38" s="34" t="n">
        <f aca="false">(B38-G38)/B38</f>
        <v>0.1</v>
      </c>
      <c r="N38" s="33" t="s">
        <v>280</v>
      </c>
      <c r="O38" s="35" t="n">
        <v>1</v>
      </c>
      <c r="P38" s="30" t="n">
        <v>36</v>
      </c>
      <c r="Q38" s="35"/>
      <c r="R38" s="35"/>
      <c r="S38" s="35"/>
      <c r="T38" s="35"/>
      <c r="U38" s="40" t="s">
        <v>281</v>
      </c>
    </row>
    <row r="39" customFormat="false" ht="15" hidden="false" customHeight="false" outlineLevel="0" collapsed="false">
      <c r="A39" s="39" t="s">
        <v>282</v>
      </c>
      <c r="B39" s="30" t="n">
        <v>54</v>
      </c>
      <c r="C39" s="30" t="n">
        <v>53</v>
      </c>
      <c r="D39" s="30" t="n">
        <v>82</v>
      </c>
      <c r="E39" s="30" t="n">
        <v>27</v>
      </c>
      <c r="F39" s="30" t="n">
        <v>34071.2749281236</v>
      </c>
      <c r="G39" s="30" t="n">
        <v>48</v>
      </c>
      <c r="H39" s="42" t="n">
        <v>25</v>
      </c>
      <c r="I39" s="32" t="n">
        <f aca="false">F39/C39</f>
        <v>642.85424392686</v>
      </c>
      <c r="J39" s="33" t="n">
        <f aca="false">D39/G39</f>
        <v>1.70833333333333</v>
      </c>
      <c r="K39" s="33" t="n">
        <f aca="false">E39/G39</f>
        <v>0.5625</v>
      </c>
      <c r="L39" s="34" t="n">
        <f aca="false">(C39-H39)/B39</f>
        <v>0.518518518518518</v>
      </c>
      <c r="M39" s="34" t="n">
        <f aca="false">(B39-G39)/B39</f>
        <v>0.111111111111111</v>
      </c>
      <c r="N39" s="33" t="s">
        <v>280</v>
      </c>
      <c r="O39" s="35" t="n">
        <v>1</v>
      </c>
      <c r="P39" s="30" t="n">
        <v>48</v>
      </c>
      <c r="Q39" s="35"/>
      <c r="R39" s="35"/>
      <c r="S39" s="35"/>
      <c r="T39" s="35"/>
      <c r="U39" s="40" t="s">
        <v>282</v>
      </c>
    </row>
    <row r="40" customFormat="false" ht="15" hidden="false" customHeight="false" outlineLevel="0" collapsed="false">
      <c r="A40" s="0" t="s">
        <v>283</v>
      </c>
      <c r="B40" s="30" t="n">
        <v>56</v>
      </c>
      <c r="C40" s="45" t="n">
        <v>46.955</v>
      </c>
      <c r="D40" s="30" t="n">
        <v>53</v>
      </c>
      <c r="E40" s="45" t="n">
        <v>16</v>
      </c>
      <c r="F40" s="45" t="n">
        <v>41105.956114114</v>
      </c>
      <c r="G40" s="45" t="n">
        <v>36</v>
      </c>
      <c r="H40" s="46" t="n">
        <v>28</v>
      </c>
      <c r="I40" s="32" t="n">
        <f aca="false">F40/C40</f>
        <v>875.432991462337</v>
      </c>
      <c r="J40" s="33" t="n">
        <f aca="false">D40/G40</f>
        <v>1.47222222222222</v>
      </c>
      <c r="K40" s="33" t="n">
        <f aca="false">E40/G40</f>
        <v>0.444444444444444</v>
      </c>
      <c r="L40" s="34" t="n">
        <f aca="false">(C40-H40)/B40</f>
        <v>0.338482142857143</v>
      </c>
      <c r="M40" s="34" t="n">
        <f aca="false">(B40-G40)/B40</f>
        <v>0.357142857142857</v>
      </c>
      <c r="N40" s="33" t="s">
        <v>284</v>
      </c>
      <c r="O40" s="35" t="n">
        <v>2</v>
      </c>
      <c r="P40" s="35" t="n">
        <v>16</v>
      </c>
      <c r="Q40" s="35" t="n">
        <v>20</v>
      </c>
      <c r="R40" s="35"/>
      <c r="S40" s="35"/>
      <c r="T40" s="35"/>
      <c r="U40" s="36" t="s">
        <v>285</v>
      </c>
      <c r="V40" s="36" t="s">
        <v>286</v>
      </c>
    </row>
    <row r="41" customFormat="false" ht="15" hidden="false" customHeight="false" outlineLevel="0" collapsed="false">
      <c r="A41" s="0" t="s">
        <v>287</v>
      </c>
      <c r="B41" s="30" t="n">
        <v>99</v>
      </c>
      <c r="C41" s="45" t="n">
        <v>79.74</v>
      </c>
      <c r="D41" s="30" t="n">
        <v>52</v>
      </c>
      <c r="E41" s="45" t="n">
        <v>14</v>
      </c>
      <c r="F41" s="45" t="n">
        <v>77414.198401987</v>
      </c>
      <c r="G41" s="45" t="n">
        <v>40</v>
      </c>
      <c r="H41" s="46" t="n">
        <v>22</v>
      </c>
      <c r="I41" s="32" t="n">
        <f aca="false">F41/C41</f>
        <v>970.832686255167</v>
      </c>
      <c r="J41" s="33" t="n">
        <f aca="false">D41/G41</f>
        <v>1.3</v>
      </c>
      <c r="K41" s="33" t="n">
        <f aca="false">E41/G41</f>
        <v>0.35</v>
      </c>
      <c r="L41" s="34" t="n">
        <f aca="false">(C41-H41)/B41</f>
        <v>0.583232323232323</v>
      </c>
      <c r="M41" s="34" t="n">
        <f aca="false">(B41-G41)/B41</f>
        <v>0.595959595959596</v>
      </c>
      <c r="N41" s="33" t="s">
        <v>284</v>
      </c>
      <c r="O41" s="35" t="n">
        <v>2</v>
      </c>
      <c r="P41" s="35" t="n">
        <v>18</v>
      </c>
      <c r="Q41" s="35" t="n">
        <v>22</v>
      </c>
      <c r="R41" s="35"/>
      <c r="S41" s="35"/>
      <c r="T41" s="35"/>
      <c r="U41" s="36" t="s">
        <v>288</v>
      </c>
      <c r="V41" s="36" t="s">
        <v>289</v>
      </c>
    </row>
    <row r="42" customFormat="false" ht="15" hidden="false" customHeight="false" outlineLevel="0" collapsed="false">
      <c r="A42" s="0" t="s">
        <v>290</v>
      </c>
      <c r="B42" s="30" t="n">
        <v>130</v>
      </c>
      <c r="C42" s="30" t="n">
        <v>107.105</v>
      </c>
      <c r="D42" s="30" t="n">
        <v>55</v>
      </c>
      <c r="E42" s="30" t="n">
        <v>16</v>
      </c>
      <c r="F42" s="30" t="n">
        <v>102325.179493135</v>
      </c>
      <c r="G42" s="30" t="n">
        <v>53</v>
      </c>
      <c r="H42" s="30" t="n">
        <v>39</v>
      </c>
      <c r="I42" s="32" t="n">
        <f aca="false">F42/C42</f>
        <v>955.372573578594</v>
      </c>
      <c r="J42" s="33" t="n">
        <f aca="false">D42/G42</f>
        <v>1.0377358490566</v>
      </c>
      <c r="K42" s="33" t="n">
        <f aca="false">E42/G42</f>
        <v>0.30188679245283</v>
      </c>
      <c r="L42" s="34" t="n">
        <f aca="false">(C42-H42)/B42</f>
        <v>0.523884615384615</v>
      </c>
      <c r="M42" s="34" t="n">
        <f aca="false">(B42-G42)/B42</f>
        <v>0.592307692307692</v>
      </c>
      <c r="N42" s="33" t="s">
        <v>284</v>
      </c>
      <c r="O42" s="35" t="n">
        <v>5</v>
      </c>
      <c r="P42" s="35" t="n">
        <v>14</v>
      </c>
      <c r="Q42" s="35" t="n">
        <v>12</v>
      </c>
      <c r="R42" s="35" t="n">
        <v>6</v>
      </c>
      <c r="S42" s="35" t="n">
        <v>12</v>
      </c>
      <c r="T42" s="35" t="n">
        <v>9</v>
      </c>
      <c r="U42" s="36" t="s">
        <v>291</v>
      </c>
      <c r="V42" s="43" t="s">
        <v>292</v>
      </c>
      <c r="W42" s="43" t="s">
        <v>293</v>
      </c>
      <c r="X42" s="43" t="s">
        <v>294</v>
      </c>
      <c r="Y42" s="43" t="s">
        <v>295</v>
      </c>
      <c r="Z42" s="43"/>
      <c r="AA42" s="11"/>
    </row>
    <row r="43" customFormat="false" ht="15" hidden="false" customHeight="false" outlineLevel="0" collapsed="false">
      <c r="A43" s="39" t="s">
        <v>296</v>
      </c>
      <c r="B43" s="30" t="n">
        <v>66</v>
      </c>
      <c r="C43" s="45" t="n">
        <v>59.16</v>
      </c>
      <c r="D43" s="30" t="n">
        <v>78</v>
      </c>
      <c r="E43" s="45" t="n">
        <v>23</v>
      </c>
      <c r="F43" s="45" t="n">
        <v>18099.3637422613</v>
      </c>
      <c r="G43" s="45" t="n">
        <v>44</v>
      </c>
      <c r="H43" s="46" t="n">
        <v>35</v>
      </c>
      <c r="I43" s="32" t="n">
        <f aca="false">F43/C43</f>
        <v>305.939211329636</v>
      </c>
      <c r="J43" s="33" t="n">
        <f aca="false">D43/G43</f>
        <v>1.77272727272727</v>
      </c>
      <c r="K43" s="33" t="n">
        <f aca="false">E43/G43</f>
        <v>0.522727272727273</v>
      </c>
      <c r="L43" s="34" t="n">
        <f aca="false">(C43-H43)/B43</f>
        <v>0.366060606060606</v>
      </c>
      <c r="M43" s="34" t="n">
        <f aca="false">(B43-G43)/B43</f>
        <v>0.333333333333333</v>
      </c>
      <c r="N43" s="33" t="s">
        <v>297</v>
      </c>
      <c r="O43" s="35" t="n">
        <v>1</v>
      </c>
      <c r="P43" s="35" t="n">
        <v>44</v>
      </c>
      <c r="Q43" s="35"/>
      <c r="R43" s="35"/>
      <c r="S43" s="35"/>
      <c r="T43" s="35"/>
      <c r="U43" s="40" t="s">
        <v>296</v>
      </c>
    </row>
    <row r="44" customFormat="false" ht="15" hidden="false" customHeight="false" outlineLevel="0" collapsed="false">
      <c r="A44" s="0" t="s">
        <v>298</v>
      </c>
      <c r="B44" s="30" t="n">
        <v>84</v>
      </c>
      <c r="C44" s="45" t="n">
        <v>78.625</v>
      </c>
      <c r="D44" s="30" t="n">
        <v>211</v>
      </c>
      <c r="E44" s="45" t="n">
        <v>57</v>
      </c>
      <c r="F44" s="45" t="n">
        <v>23914.2347526124</v>
      </c>
      <c r="G44" s="45" t="n">
        <v>72</v>
      </c>
      <c r="H44" s="46" t="n">
        <v>61</v>
      </c>
      <c r="I44" s="32" t="n">
        <f aca="false">F44/C44</f>
        <v>304.155608936246</v>
      </c>
      <c r="J44" s="33" t="n">
        <f aca="false">D44/G44</f>
        <v>2.93055555555556</v>
      </c>
      <c r="K44" s="33" t="n">
        <f aca="false">E44/G44</f>
        <v>0.791666666666667</v>
      </c>
      <c r="L44" s="34" t="n">
        <f aca="false">(C44-H44)/B44</f>
        <v>0.209821428571429</v>
      </c>
      <c r="M44" s="34" t="n">
        <f aca="false">(B44-G44)/B44</f>
        <v>0.142857142857143</v>
      </c>
      <c r="N44" s="33" t="s">
        <v>297</v>
      </c>
      <c r="O44" s="35" t="n">
        <v>2</v>
      </c>
      <c r="P44" s="35" t="n">
        <v>31</v>
      </c>
      <c r="Q44" s="35" t="n">
        <v>41</v>
      </c>
      <c r="R44" s="35"/>
      <c r="S44" s="35"/>
      <c r="T44" s="35"/>
      <c r="U44" s="36" t="s">
        <v>299</v>
      </c>
      <c r="V44" s="36" t="s">
        <v>300</v>
      </c>
    </row>
    <row r="45" customFormat="false" ht="15" hidden="false" customHeight="false" outlineLevel="0" collapsed="false">
      <c r="A45" s="39" t="s">
        <v>301</v>
      </c>
      <c r="B45" s="30" t="n">
        <v>146</v>
      </c>
      <c r="C45" s="45" t="n">
        <v>68.5</v>
      </c>
      <c r="D45" s="30" t="n">
        <v>57</v>
      </c>
      <c r="E45" s="45" t="n">
        <v>14</v>
      </c>
      <c r="F45" s="45" t="n">
        <v>19405.4565866609</v>
      </c>
      <c r="G45" s="45" t="n">
        <v>22</v>
      </c>
      <c r="H45" s="46" t="n">
        <v>22</v>
      </c>
      <c r="I45" s="32" t="n">
        <f aca="false">F45/C45</f>
        <v>283.291337031546</v>
      </c>
      <c r="J45" s="33" t="n">
        <f aca="false">D45/G45</f>
        <v>2.59090909090909</v>
      </c>
      <c r="K45" s="33" t="n">
        <f aca="false">E45/G45</f>
        <v>0.636363636363636</v>
      </c>
      <c r="L45" s="34" t="n">
        <f aca="false">(C45-H45)/B45</f>
        <v>0.318493150684931</v>
      </c>
      <c r="M45" s="34" t="n">
        <f aca="false">(B45-G45)/B45</f>
        <v>0.849315068493151</v>
      </c>
      <c r="N45" s="33" t="s">
        <v>302</v>
      </c>
      <c r="O45" s="35" t="n">
        <v>1</v>
      </c>
      <c r="P45" s="35" t="n">
        <v>22</v>
      </c>
      <c r="Q45" s="35"/>
      <c r="R45" s="35"/>
      <c r="S45" s="35"/>
      <c r="T45" s="35"/>
      <c r="U45" s="40" t="s">
        <v>303</v>
      </c>
    </row>
    <row r="46" customFormat="false" ht="15" hidden="false" customHeight="false" outlineLevel="0" collapsed="false">
      <c r="A46" s="0" t="s">
        <v>304</v>
      </c>
      <c r="B46" s="30" t="n">
        <v>179</v>
      </c>
      <c r="C46" s="45" t="n">
        <v>88.875</v>
      </c>
      <c r="D46" s="30" t="n">
        <v>75</v>
      </c>
      <c r="E46" s="45" t="n">
        <v>23</v>
      </c>
      <c r="F46" s="45" t="n">
        <v>43259.2067768273</v>
      </c>
      <c r="G46" s="46" t="n">
        <v>31.5</v>
      </c>
      <c r="H46" s="46" t="n">
        <v>30</v>
      </c>
      <c r="I46" s="32" t="n">
        <f aca="false">F46/C46</f>
        <v>486.742129697072</v>
      </c>
      <c r="J46" s="33" t="n">
        <f aca="false">D46/G46</f>
        <v>2.38095238095238</v>
      </c>
      <c r="K46" s="33" t="n">
        <f aca="false">E46/G46</f>
        <v>0.73015873015873</v>
      </c>
      <c r="L46" s="34" t="n">
        <f aca="false">(C46-H46)/B46</f>
        <v>0.32891061452514</v>
      </c>
      <c r="M46" s="34" t="n">
        <f aca="false">(B46-G46)/B46</f>
        <v>0.824022346368715</v>
      </c>
      <c r="N46" s="33" t="s">
        <v>302</v>
      </c>
      <c r="O46" s="35" t="n">
        <v>4</v>
      </c>
      <c r="P46" s="35" t="n">
        <v>4</v>
      </c>
      <c r="Q46" s="38" t="n">
        <v>15.5</v>
      </c>
      <c r="R46" s="35" t="n">
        <v>3</v>
      </c>
      <c r="S46" s="35" t="n">
        <v>9</v>
      </c>
      <c r="T46" s="35"/>
      <c r="U46" s="36" t="s">
        <v>305</v>
      </c>
      <c r="V46" s="36" t="s">
        <v>306</v>
      </c>
      <c r="W46" s="36" t="s">
        <v>307</v>
      </c>
      <c r="X46" s="36" t="s">
        <v>308</v>
      </c>
    </row>
    <row r="47" customFormat="false" ht="15" hidden="false" customHeight="false" outlineLevel="0" collapsed="false">
      <c r="A47" s="0" t="s">
        <v>309</v>
      </c>
      <c r="B47" s="30" t="n">
        <v>161</v>
      </c>
      <c r="C47" s="45" t="n">
        <v>94.33</v>
      </c>
      <c r="D47" s="30" t="n">
        <v>72</v>
      </c>
      <c r="E47" s="45" t="n">
        <v>16</v>
      </c>
      <c r="F47" s="45" t="n">
        <v>41383.8562476013</v>
      </c>
      <c r="G47" s="45" t="n">
        <v>41</v>
      </c>
      <c r="H47" s="46" t="n">
        <v>35</v>
      </c>
      <c r="I47" s="32" t="n">
        <f aca="false">F47/C47</f>
        <v>438.713625014325</v>
      </c>
      <c r="J47" s="33" t="n">
        <f aca="false">D47/G47</f>
        <v>1.75609756097561</v>
      </c>
      <c r="K47" s="33" t="n">
        <f aca="false">E47/G47</f>
        <v>0.390243902439024</v>
      </c>
      <c r="L47" s="34" t="n">
        <f aca="false">(C47-H47)/B47</f>
        <v>0.368509316770186</v>
      </c>
      <c r="M47" s="34" t="n">
        <f aca="false">(B47-G47)/B47</f>
        <v>0.745341614906832</v>
      </c>
      <c r="N47" s="33" t="s">
        <v>302</v>
      </c>
      <c r="O47" s="35" t="n">
        <v>3</v>
      </c>
      <c r="P47" s="35" t="n">
        <v>15</v>
      </c>
      <c r="Q47" s="35" t="n">
        <v>13</v>
      </c>
      <c r="R47" s="35" t="n">
        <v>13</v>
      </c>
      <c r="S47" s="35"/>
      <c r="T47" s="35"/>
      <c r="U47" s="36" t="s">
        <v>310</v>
      </c>
      <c r="V47" s="36" t="s">
        <v>311</v>
      </c>
      <c r="W47" s="36" t="s">
        <v>312</v>
      </c>
    </row>
    <row r="48" customFormat="false" ht="15" hidden="false" customHeight="false" outlineLevel="0" collapsed="false">
      <c r="A48" s="39" t="s">
        <v>302</v>
      </c>
      <c r="B48" s="30" t="n">
        <v>281</v>
      </c>
      <c r="C48" s="45" t="n">
        <v>131.125</v>
      </c>
      <c r="D48" s="30" t="n">
        <v>137</v>
      </c>
      <c r="E48" s="45" t="n">
        <v>25</v>
      </c>
      <c r="F48" s="45" t="n">
        <v>36449.3668407896</v>
      </c>
      <c r="G48" s="45" t="n">
        <v>40</v>
      </c>
      <c r="H48" s="46" t="n">
        <v>37</v>
      </c>
      <c r="I48" s="32" t="n">
        <f aca="false">F48/C48</f>
        <v>277.97419897647</v>
      </c>
      <c r="J48" s="33" t="n">
        <f aca="false">D48/G48</f>
        <v>3.425</v>
      </c>
      <c r="K48" s="33" t="n">
        <f aca="false">E48/G48</f>
        <v>0.625</v>
      </c>
      <c r="L48" s="34" t="n">
        <f aca="false">(C48-H48)/B48</f>
        <v>0.334964412811388</v>
      </c>
      <c r="M48" s="34" t="n">
        <f aca="false">(B48-G48)/B48</f>
        <v>0.857651245551601</v>
      </c>
      <c r="N48" s="33" t="s">
        <v>302</v>
      </c>
      <c r="O48" s="35" t="n">
        <v>1</v>
      </c>
      <c r="P48" s="35" t="n">
        <v>40</v>
      </c>
      <c r="Q48" s="35"/>
      <c r="R48" s="35"/>
      <c r="S48" s="35"/>
      <c r="T48" s="35"/>
      <c r="U48" s="40" t="s">
        <v>302</v>
      </c>
    </row>
    <row r="49" customFormat="false" ht="15" hidden="false" customHeight="false" outlineLevel="0" collapsed="false">
      <c r="A49" s="26" t="s">
        <v>313</v>
      </c>
      <c r="B49" s="46" t="n">
        <v>76</v>
      </c>
      <c r="C49" s="30" t="n">
        <v>67.625</v>
      </c>
      <c r="D49" s="45" t="n">
        <v>59</v>
      </c>
      <c r="E49" s="45" t="n">
        <v>18</v>
      </c>
      <c r="F49" s="45" t="n">
        <v>71271.7532829625</v>
      </c>
      <c r="G49" s="46" t="n">
        <v>40</v>
      </c>
      <c r="H49" s="30" t="n">
        <v>26</v>
      </c>
      <c r="I49" s="32" t="n">
        <f aca="false">F49/C49</f>
        <v>1053.92611139316</v>
      </c>
      <c r="J49" s="33" t="n">
        <f aca="false">D49/G49</f>
        <v>1.475</v>
      </c>
      <c r="K49" s="33" t="n">
        <f aca="false">E49/G49</f>
        <v>0.45</v>
      </c>
      <c r="L49" s="34" t="n">
        <f aca="false">(C49-H49)/B49</f>
        <v>0.547697368421053</v>
      </c>
      <c r="M49" s="34" t="n">
        <f aca="false">(B49-G49)/B49</f>
        <v>0.473684210526316</v>
      </c>
      <c r="N49" s="33" t="s">
        <v>314</v>
      </c>
      <c r="O49" s="35" t="n">
        <v>2</v>
      </c>
      <c r="P49" s="35" t="n">
        <v>27</v>
      </c>
      <c r="Q49" s="35" t="n">
        <v>13</v>
      </c>
      <c r="R49" s="35"/>
      <c r="S49" s="35"/>
      <c r="T49" s="35"/>
      <c r="U49" s="36" t="s">
        <v>315</v>
      </c>
      <c r="V49" s="36" t="s">
        <v>316</v>
      </c>
      <c r="W49" s="36"/>
      <c r="X49" s="36"/>
    </row>
    <row r="50" customFormat="false" ht="15" hidden="false" customHeight="false" outlineLevel="0" collapsed="false">
      <c r="A50" s="26" t="s">
        <v>317</v>
      </c>
      <c r="B50" s="46" t="n">
        <v>65</v>
      </c>
      <c r="C50" s="30" t="n">
        <v>56.33</v>
      </c>
      <c r="D50" s="45" t="n">
        <v>79</v>
      </c>
      <c r="E50" s="45" t="n">
        <v>22</v>
      </c>
      <c r="F50" s="45" t="n">
        <v>38524.6069568292</v>
      </c>
      <c r="G50" s="46" t="n">
        <v>36</v>
      </c>
      <c r="H50" s="30" t="n">
        <v>28</v>
      </c>
      <c r="I50" s="32" t="n">
        <f aca="false">F50/C50</f>
        <v>683.909230549071</v>
      </c>
      <c r="J50" s="33" t="n">
        <f aca="false">D50/G50</f>
        <v>2.19444444444444</v>
      </c>
      <c r="K50" s="33" t="n">
        <f aca="false">E50/G50</f>
        <v>0.611111111111111</v>
      </c>
      <c r="L50" s="34" t="n">
        <f aca="false">(C50-H50)/B50</f>
        <v>0.435846153846154</v>
      </c>
      <c r="M50" s="34" t="n">
        <f aca="false">(B50-G50)/B50</f>
        <v>0.446153846153846</v>
      </c>
      <c r="N50" s="33" t="s">
        <v>314</v>
      </c>
      <c r="O50" s="35" t="n">
        <v>3</v>
      </c>
      <c r="P50" s="35" t="n">
        <v>12</v>
      </c>
      <c r="Q50" s="35" t="n">
        <v>16</v>
      </c>
      <c r="R50" s="35" t="n">
        <v>8</v>
      </c>
      <c r="S50" s="35"/>
      <c r="T50" s="35"/>
      <c r="U50" s="36" t="s">
        <v>318</v>
      </c>
      <c r="V50" s="36" t="s">
        <v>319</v>
      </c>
      <c r="W50" s="36" t="s">
        <v>320</v>
      </c>
      <c r="X50" s="36"/>
    </row>
    <row r="51" customFormat="false" ht="15" hidden="false" customHeight="false" outlineLevel="0" collapsed="false">
      <c r="A51" s="26" t="s">
        <v>321</v>
      </c>
      <c r="B51" s="46" t="n">
        <v>72</v>
      </c>
      <c r="C51" s="30" t="n">
        <v>63.375</v>
      </c>
      <c r="D51" s="45" t="n">
        <v>203</v>
      </c>
      <c r="E51" s="45" t="n">
        <v>44</v>
      </c>
      <c r="F51" s="45" t="n">
        <v>25140.1804321118</v>
      </c>
      <c r="G51" s="46" t="n">
        <v>56</v>
      </c>
      <c r="H51" s="30" t="n">
        <v>47</v>
      </c>
      <c r="I51" s="32" t="n">
        <f aca="false">F51/C51</f>
        <v>396.689237587563</v>
      </c>
      <c r="J51" s="33" t="n">
        <f aca="false">D51/G51</f>
        <v>3.625</v>
      </c>
      <c r="K51" s="33" t="n">
        <f aca="false">E51/G51</f>
        <v>0.785714285714286</v>
      </c>
      <c r="L51" s="34" t="n">
        <f aca="false">(C51-H51)/B51</f>
        <v>0.227430555555556</v>
      </c>
      <c r="M51" s="34" t="n">
        <f aca="false">(B51-G51)/B51</f>
        <v>0.222222222222222</v>
      </c>
      <c r="N51" s="33" t="s">
        <v>314</v>
      </c>
      <c r="O51" s="35" t="n">
        <v>4</v>
      </c>
      <c r="P51" s="35" t="n">
        <v>7</v>
      </c>
      <c r="Q51" s="35" t="n">
        <v>10</v>
      </c>
      <c r="R51" s="35" t="n">
        <v>19</v>
      </c>
      <c r="S51" s="35" t="n">
        <v>20</v>
      </c>
      <c r="T51" s="35"/>
      <c r="U51" s="36" t="s">
        <v>322</v>
      </c>
      <c r="V51" s="36" t="s">
        <v>323</v>
      </c>
      <c r="W51" s="36" t="s">
        <v>324</v>
      </c>
      <c r="X51" s="36" t="s">
        <v>325</v>
      </c>
    </row>
    <row r="52" customFormat="false" ht="15" hidden="false" customHeight="false" outlineLevel="0" collapsed="false">
      <c r="A52" s="26" t="s">
        <v>326</v>
      </c>
      <c r="B52" s="46" t="n">
        <v>87</v>
      </c>
      <c r="C52" s="30" t="n">
        <v>78.25</v>
      </c>
      <c r="D52" s="45" t="n">
        <v>115</v>
      </c>
      <c r="E52" s="45" t="n">
        <v>22</v>
      </c>
      <c r="F52" s="45" t="n">
        <v>54535.2849819269</v>
      </c>
      <c r="G52" s="46" t="n">
        <v>54</v>
      </c>
      <c r="H52" s="30" t="n">
        <v>39</v>
      </c>
      <c r="I52" s="32" t="n">
        <f aca="false">F52/C52</f>
        <v>696.936549289801</v>
      </c>
      <c r="J52" s="33" t="n">
        <f aca="false">D52/G52</f>
        <v>2.12962962962963</v>
      </c>
      <c r="K52" s="33" t="n">
        <f aca="false">E52/G52</f>
        <v>0.407407407407407</v>
      </c>
      <c r="L52" s="34" t="n">
        <f aca="false">(C52-H52)/B52</f>
        <v>0.451149425287356</v>
      </c>
      <c r="M52" s="34" t="n">
        <f aca="false">(B52-G52)/B52</f>
        <v>0.379310344827586</v>
      </c>
      <c r="N52" s="33" t="s">
        <v>314</v>
      </c>
      <c r="O52" s="35" t="n">
        <v>2</v>
      </c>
      <c r="P52" s="35"/>
      <c r="Q52" s="35"/>
      <c r="R52" s="35"/>
      <c r="S52" s="35"/>
      <c r="T52" s="35"/>
      <c r="U52" s="36" t="s">
        <v>327</v>
      </c>
      <c r="V52" s="36" t="s">
        <v>328</v>
      </c>
    </row>
    <row r="53" customFormat="false" ht="15" hidden="false" customHeight="false" outlineLevel="0" collapsed="false">
      <c r="A53" s="36"/>
      <c r="B53" s="26"/>
      <c r="C53" s="30"/>
      <c r="D53" s="30"/>
      <c r="E53" s="30"/>
      <c r="F53" s="30"/>
      <c r="G53" s="30"/>
      <c r="H53" s="42"/>
      <c r="I53" s="30"/>
      <c r="J53" s="47"/>
      <c r="K53" s="47"/>
      <c r="L53" s="48"/>
      <c r="M53" s="48"/>
      <c r="N53" s="33"/>
      <c r="O53" s="35" t="n">
        <f aca="false">SUM(O2:O52)</f>
        <v>125</v>
      </c>
      <c r="P53" s="35"/>
      <c r="Q53" s="35"/>
      <c r="R53" s="35"/>
      <c r="S53" s="35"/>
      <c r="T53" s="35"/>
    </row>
    <row r="54" customFormat="false" ht="15" hidden="false" customHeight="false" outlineLevel="0" collapsed="false">
      <c r="A54" s="36"/>
      <c r="B54" s="26"/>
      <c r="C54" s="30"/>
      <c r="D54" s="30"/>
      <c r="E54" s="30"/>
      <c r="F54" s="30"/>
      <c r="G54" s="30"/>
      <c r="H54" s="42"/>
      <c r="I54" s="30"/>
      <c r="J54" s="47"/>
      <c r="K54" s="47"/>
      <c r="L54" s="48"/>
      <c r="M54" s="48"/>
      <c r="N54" s="33"/>
      <c r="O54" s="35"/>
      <c r="P54" s="35"/>
      <c r="Q54" s="35"/>
      <c r="R54" s="35"/>
      <c r="S54" s="35"/>
      <c r="T54" s="35"/>
    </row>
    <row r="55" customFormat="false" ht="15" hidden="false" customHeight="false" outlineLevel="0" collapsed="false">
      <c r="A55" s="39" t="s">
        <v>329</v>
      </c>
    </row>
  </sheetData>
  <autoFilter ref="A1:X5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26" t="n">
        <v>0</v>
      </c>
      <c r="B1" s="26" t="n">
        <v>0</v>
      </c>
    </row>
    <row r="2" customFormat="false" ht="15" hidden="false" customHeight="false" outlineLevel="0" collapsed="false">
      <c r="A2" s="26" t="n">
        <v>0</v>
      </c>
      <c r="B2" s="26" t="n">
        <v>0</v>
      </c>
    </row>
    <row r="3" customFormat="false" ht="15" hidden="false" customHeight="false" outlineLevel="0" collapsed="false">
      <c r="A3" s="26" t="n">
        <v>14</v>
      </c>
      <c r="B3" s="26" t="n">
        <v>0</v>
      </c>
    </row>
    <row r="4" customFormat="false" ht="15" hidden="false" customHeight="false" outlineLevel="0" collapsed="false">
      <c r="A4" s="26" t="n">
        <v>14</v>
      </c>
      <c r="B4" s="26" t="n">
        <v>0</v>
      </c>
    </row>
    <row r="5" customFormat="false" ht="15" hidden="false" customHeight="false" outlineLevel="0" collapsed="false">
      <c r="A5" s="26" t="n">
        <v>14</v>
      </c>
      <c r="B5" s="26" t="n">
        <v>2</v>
      </c>
    </row>
    <row r="6" customFormat="false" ht="15" hidden="false" customHeight="false" outlineLevel="0" collapsed="false">
      <c r="A6" s="26" t="n">
        <v>28</v>
      </c>
      <c r="B6" s="26" t="n">
        <v>2</v>
      </c>
    </row>
    <row r="7" customFormat="false" ht="15" hidden="false" customHeight="false" outlineLevel="0" collapsed="false">
      <c r="A7" s="26" t="n">
        <v>28</v>
      </c>
      <c r="B7" s="26" t="n">
        <v>0</v>
      </c>
    </row>
    <row r="8" customFormat="false" ht="15" hidden="false" customHeight="false" outlineLevel="0" collapsed="false">
      <c r="A8" s="26" t="n">
        <v>28</v>
      </c>
      <c r="B8" s="26" t="n">
        <v>6</v>
      </c>
    </row>
    <row r="9" customFormat="false" ht="15" hidden="false" customHeight="false" outlineLevel="0" collapsed="false">
      <c r="A9" s="26" t="n">
        <v>42</v>
      </c>
      <c r="B9" s="26" t="n">
        <v>6</v>
      </c>
    </row>
    <row r="10" customFormat="false" ht="15" hidden="false" customHeight="false" outlineLevel="0" collapsed="false">
      <c r="A10" s="26" t="n">
        <v>42</v>
      </c>
      <c r="B10" s="26" t="n">
        <v>0</v>
      </c>
    </row>
    <row r="11" customFormat="false" ht="15" hidden="false" customHeight="false" outlineLevel="0" collapsed="false">
      <c r="A11" s="26" t="n">
        <v>42</v>
      </c>
      <c r="B11" s="26" t="n">
        <v>18</v>
      </c>
    </row>
    <row r="12" customFormat="false" ht="15" hidden="false" customHeight="false" outlineLevel="0" collapsed="false">
      <c r="A12" s="26" t="n">
        <v>56</v>
      </c>
      <c r="B12" s="26" t="n">
        <v>18</v>
      </c>
    </row>
    <row r="13" customFormat="false" ht="15" hidden="false" customHeight="false" outlineLevel="0" collapsed="false">
      <c r="A13" s="26" t="n">
        <v>56</v>
      </c>
      <c r="B13" s="26" t="n">
        <v>0</v>
      </c>
    </row>
    <row r="14" customFormat="false" ht="15" hidden="false" customHeight="false" outlineLevel="0" collapsed="false">
      <c r="A14" s="26" t="n">
        <v>56</v>
      </c>
      <c r="B14" s="26" t="n">
        <v>15</v>
      </c>
    </row>
    <row r="15" customFormat="false" ht="15" hidden="false" customHeight="false" outlineLevel="0" collapsed="false">
      <c r="A15" s="26" t="n">
        <v>70</v>
      </c>
      <c r="B15" s="26" t="n">
        <v>15</v>
      </c>
    </row>
    <row r="16" customFormat="false" ht="15" hidden="false" customHeight="false" outlineLevel="0" collapsed="false">
      <c r="A16" s="26" t="n">
        <v>70</v>
      </c>
      <c r="B16" s="26" t="n">
        <v>0</v>
      </c>
    </row>
    <row r="17" customFormat="false" ht="15" hidden="false" customHeight="false" outlineLevel="0" collapsed="false">
      <c r="A17" s="26" t="n">
        <v>70</v>
      </c>
      <c r="B17" s="26" t="n">
        <v>6</v>
      </c>
    </row>
    <row r="18" customFormat="false" ht="15" hidden="false" customHeight="false" outlineLevel="0" collapsed="false">
      <c r="A18" s="26" t="n">
        <v>84</v>
      </c>
      <c r="B18" s="26" t="n">
        <v>6</v>
      </c>
    </row>
    <row r="19" customFormat="false" ht="15" hidden="false" customHeight="false" outlineLevel="0" collapsed="false">
      <c r="A19" s="26" t="n">
        <v>84</v>
      </c>
      <c r="B19" s="26" t="n">
        <v>0</v>
      </c>
    </row>
    <row r="20" customFormat="false" ht="15" hidden="false" customHeight="false" outlineLevel="0" collapsed="false">
      <c r="A20" s="26" t="n">
        <v>84</v>
      </c>
      <c r="B20" s="26" t="n">
        <v>6</v>
      </c>
    </row>
    <row r="21" customFormat="false" ht="15" hidden="false" customHeight="false" outlineLevel="0" collapsed="false">
      <c r="A21" s="26" t="n">
        <v>98</v>
      </c>
      <c r="B21" s="26" t="n">
        <v>6</v>
      </c>
    </row>
    <row r="22" customFormat="false" ht="15" hidden="false" customHeight="false" outlineLevel="0" collapsed="false">
      <c r="A22" s="26" t="n">
        <v>98</v>
      </c>
      <c r="B22" s="26" t="n">
        <v>0</v>
      </c>
    </row>
    <row r="23" customFormat="false" ht="15" hidden="false" customHeight="false" outlineLevel="0" collapsed="false">
      <c r="A23" s="26" t="n">
        <v>98</v>
      </c>
      <c r="B23" s="26" t="n">
        <v>2</v>
      </c>
    </row>
    <row r="24" customFormat="false" ht="15" hidden="false" customHeight="false" outlineLevel="0" collapsed="false">
      <c r="A24" s="26" t="n">
        <v>112</v>
      </c>
      <c r="B24" s="26" t="n">
        <v>2</v>
      </c>
    </row>
    <row r="25" customFormat="false" ht="15" hidden="false" customHeight="false" outlineLevel="0" collapsed="false">
      <c r="A25" s="26" t="n">
        <v>112</v>
      </c>
      <c r="B25" s="26" t="n">
        <v>0</v>
      </c>
    </row>
    <row r="26" customFormat="false" ht="15" hidden="false" customHeight="false" outlineLevel="0" collapsed="false">
      <c r="A26" s="26" t="n">
        <v>112</v>
      </c>
      <c r="B26" s="26" t="n">
        <v>0</v>
      </c>
    </row>
    <row r="27" customFormat="false" ht="15" hidden="false" customHeight="false" outlineLevel="0" collapsed="false">
      <c r="A27" s="26" t="n">
        <v>126</v>
      </c>
      <c r="B27" s="26" t="n">
        <v>0</v>
      </c>
    </row>
    <row r="28" customFormat="false" ht="15" hidden="false" customHeight="false" outlineLevel="0" collapsed="false">
      <c r="A28" s="26" t="n">
        <v>126</v>
      </c>
      <c r="B28" s="26" t="n">
        <v>0</v>
      </c>
    </row>
    <row r="29" customFormat="false" ht="15" hidden="false" customHeight="false" outlineLevel="0" collapsed="false">
      <c r="A29" s="26" t="n">
        <v>126</v>
      </c>
      <c r="B29" s="26" t="n">
        <v>1</v>
      </c>
    </row>
    <row r="30" customFormat="false" ht="15" hidden="false" customHeight="false" outlineLevel="0" collapsed="false">
      <c r="A30" s="26" t="n">
        <v>140</v>
      </c>
      <c r="B30" s="26" t="n">
        <v>1</v>
      </c>
    </row>
    <row r="31" customFormat="false" ht="15" hidden="false" customHeight="false" outlineLevel="0" collapsed="false">
      <c r="A31" s="26" t="n">
        <v>140</v>
      </c>
      <c r="B31" s="2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2016-04-07T14:23:21Z</dcterms:created>
  <dc:creator>dani</dc:creator>
  <dc:description/>
  <dc:language>es-ES</dc:language>
  <cp:lastModifiedBy/>
  <cp:lastPrinted>2016-04-18T10:32:09Z</cp:lastPrinted>
  <dcterms:modified xsi:type="dcterms:W3CDTF">2016-06-01T19:37:00Z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