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Wetterstation\Pflichtenheft\Anlagen\"/>
    </mc:Choice>
  </mc:AlternateContent>
  <xr:revisionPtr revIDLastSave="0" documentId="13_ncr:1_{98B621E2-3016-40E2-A461-DECB0CEE4255}" xr6:coauthVersionLast="47" xr6:coauthVersionMax="47" xr10:uidLastSave="{00000000-0000-0000-0000-000000000000}"/>
  <bookViews>
    <workbookView xWindow="-28920" yWindow="-120" windowWidth="29040" windowHeight="15840" xr2:uid="{9EA9859D-8F02-40C9-A8F7-666F8C9278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J6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6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F6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9" i="1"/>
  <c r="H59" i="1"/>
  <c r="J59" i="1"/>
  <c r="L59" i="1" s="1"/>
  <c r="F58" i="1"/>
  <c r="H58" i="1" s="1"/>
  <c r="J58" i="1" s="1"/>
  <c r="L58" i="1" s="1"/>
  <c r="F57" i="1"/>
  <c r="H57" i="1" s="1"/>
  <c r="J57" i="1" s="1"/>
  <c r="L57" i="1" s="1"/>
  <c r="F56" i="1"/>
  <c r="H56" i="1" s="1"/>
  <c r="J56" i="1" s="1"/>
  <c r="L56" i="1" s="1"/>
  <c r="F55" i="1"/>
  <c r="H55" i="1"/>
  <c r="J55" i="1" s="1"/>
  <c r="L55" i="1" s="1"/>
  <c r="F54" i="1"/>
  <c r="H54" i="1" s="1"/>
  <c r="J54" i="1" s="1"/>
  <c r="L54" i="1" s="1"/>
  <c r="F53" i="1"/>
  <c r="H53" i="1"/>
  <c r="J53" i="1" s="1"/>
  <c r="L53" i="1" s="1"/>
  <c r="F52" i="1"/>
  <c r="H52" i="1" s="1"/>
  <c r="J52" i="1" s="1"/>
  <c r="L52" i="1" s="1"/>
  <c r="F51" i="1"/>
  <c r="H51" i="1" s="1"/>
  <c r="J51" i="1" s="1"/>
  <c r="L51" i="1" s="1"/>
  <c r="F45" i="1"/>
  <c r="H45" i="1"/>
  <c r="J45" i="1" s="1"/>
  <c r="L45" i="1" s="1"/>
  <c r="F31" i="1"/>
  <c r="H31" i="1" s="1"/>
  <c r="J31" i="1" s="1"/>
  <c r="L31" i="1" s="1"/>
  <c r="F32" i="1"/>
  <c r="H32" i="1" s="1"/>
  <c r="J32" i="1" s="1"/>
  <c r="L32" i="1" s="1"/>
  <c r="F33" i="1"/>
  <c r="H33" i="1" s="1"/>
  <c r="J33" i="1" s="1"/>
  <c r="L33" i="1" s="1"/>
  <c r="F34" i="1"/>
  <c r="H34" i="1" s="1"/>
  <c r="J34" i="1" s="1"/>
  <c r="L34" i="1" s="1"/>
  <c r="F35" i="1"/>
  <c r="H35" i="1" s="1"/>
  <c r="J35" i="1" s="1"/>
  <c r="L35" i="1" s="1"/>
  <c r="F36" i="1"/>
  <c r="H36" i="1" s="1"/>
  <c r="J36" i="1" s="1"/>
  <c r="L36" i="1" s="1"/>
  <c r="F37" i="1"/>
  <c r="H37" i="1" s="1"/>
  <c r="J37" i="1" s="1"/>
  <c r="L37" i="1" s="1"/>
  <c r="F38" i="1"/>
  <c r="H38" i="1" s="1"/>
  <c r="J38" i="1" s="1"/>
  <c r="L38" i="1" s="1"/>
  <c r="F39" i="1"/>
  <c r="H39" i="1" s="1"/>
  <c r="J39" i="1" s="1"/>
  <c r="L39" i="1" s="1"/>
  <c r="F40" i="1"/>
  <c r="H40" i="1" s="1"/>
  <c r="J40" i="1" s="1"/>
  <c r="L40" i="1" s="1"/>
  <c r="F41" i="1"/>
  <c r="H41" i="1" s="1"/>
  <c r="J41" i="1" s="1"/>
  <c r="L41" i="1" s="1"/>
  <c r="F42" i="1"/>
  <c r="H42" i="1" s="1"/>
  <c r="J42" i="1" s="1"/>
  <c r="L42" i="1" s="1"/>
  <c r="F43" i="1"/>
  <c r="H43" i="1" s="1"/>
  <c r="J43" i="1" s="1"/>
  <c r="L43" i="1" s="1"/>
  <c r="F44" i="1"/>
  <c r="H44" i="1" s="1"/>
  <c r="J44" i="1" s="1"/>
  <c r="L44" i="1" s="1"/>
  <c r="F46" i="1"/>
  <c r="H46" i="1" s="1"/>
  <c r="J46" i="1" s="1"/>
  <c r="L46" i="1" s="1"/>
  <c r="F47" i="1"/>
  <c r="H47" i="1" s="1"/>
  <c r="J47" i="1" s="1"/>
  <c r="L47" i="1" s="1"/>
  <c r="F48" i="1"/>
  <c r="H48" i="1" s="1"/>
  <c r="J48" i="1" s="1"/>
  <c r="L48" i="1" s="1"/>
  <c r="F49" i="1"/>
  <c r="H49" i="1" s="1"/>
  <c r="J49" i="1" s="1"/>
  <c r="L49" i="1" s="1"/>
  <c r="F50" i="1"/>
  <c r="H50" i="1" s="1"/>
  <c r="J50" i="1" s="1"/>
  <c r="L50" i="1" s="1"/>
  <c r="F30" i="1"/>
  <c r="H30" i="1" s="1"/>
  <c r="J30" i="1" s="1"/>
  <c r="L30" i="1" s="1"/>
</calcChain>
</file>

<file path=xl/sharedStrings.xml><?xml version="1.0" encoding="utf-8"?>
<sst xmlns="http://schemas.openxmlformats.org/spreadsheetml/2006/main" count="19" uniqueCount="16">
  <si>
    <t>Wiederstand</t>
  </si>
  <si>
    <t>Spannung</t>
  </si>
  <si>
    <t>ADC-Wert</t>
  </si>
  <si>
    <t>Formeln:</t>
  </si>
  <si>
    <t>Strom</t>
  </si>
  <si>
    <t>5V/Wiederstand + 2700Ohm</t>
  </si>
  <si>
    <t>2700Ohm * Strom</t>
  </si>
  <si>
    <t>Spannung / 5V * 1024</t>
  </si>
  <si>
    <t>&gt;</t>
  </si>
  <si>
    <t>Rundung</t>
  </si>
  <si>
    <t>Temperatur</t>
  </si>
  <si>
    <t>"-2.0005 * x + 638,4892"</t>
  </si>
  <si>
    <t>Regessionsformel (linear) =&gt;</t>
  </si>
  <si>
    <t>2700Ohm kommt von vom Nachwiderstand</t>
  </si>
  <si>
    <t>Die Spannung an PC0 wird vom Spannungsteiler entgegengenommen</t>
  </si>
  <si>
    <t>1024, da wir 10-Bit nutzen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</si>
</sst>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28289536097145E-2"/>
          <c:y val="0.19486111111111112"/>
          <c:w val="0.8870616797900262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Tabelle1!$A$10:$A$60</c15:sqref>
                  </c15:fullRef>
                </c:ext>
              </c:extLst>
              <c:f>Tabelle1!$A$20:$A$60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Tabelle1!$J$10:$J$60</c15:sqref>
                  </c15:fullRef>
                </c:ext>
              </c:extLst>
              <c:f>Tabelle1!$J$20:$J$60</c:f>
              <c:numCache>
                <c:formatCode>General</c:formatCode>
                <c:ptCount val="41"/>
                <c:pt idx="0">
                  <c:v>638.5219399538106</c:v>
                </c:pt>
                <c:pt idx="1">
                  <c:v>636.43478661203449</c:v>
                </c:pt>
                <c:pt idx="2">
                  <c:v>634.36123348017622</c:v>
                </c:pt>
                <c:pt idx="3">
                  <c:v>632.30114805836342</c:v>
                </c:pt>
                <c:pt idx="4">
                  <c:v>630.25439956232321</c:v>
                </c:pt>
                <c:pt idx="5">
                  <c:v>628.22085889570553</c:v>
                </c:pt>
                <c:pt idx="6">
                  <c:v>626.20039862293902</c:v>
                </c:pt>
                <c:pt idx="7">
                  <c:v>624.1928929426108</c:v>
                </c:pt>
                <c:pt idx="8">
                  <c:v>622.19821766135567</c:v>
                </c:pt>
                <c:pt idx="9">
                  <c:v>620.21625016824441</c:v>
                </c:pt>
                <c:pt idx="10">
                  <c:v>618.24686940966012</c:v>
                </c:pt>
                <c:pt idx="11">
                  <c:v>616.18007577445951</c:v>
                </c:pt>
                <c:pt idx="12">
                  <c:v>614.12705464238115</c:v>
                </c:pt>
                <c:pt idx="13">
                  <c:v>612.08766880673011</c:v>
                </c:pt>
                <c:pt idx="14">
                  <c:v>610.06178287731677</c:v>
                </c:pt>
                <c:pt idx="15">
                  <c:v>608.04926325049485</c:v>
                </c:pt>
                <c:pt idx="16">
                  <c:v>606.04997807978953</c:v>
                </c:pt>
                <c:pt idx="17">
                  <c:v>604.06379724710507</c:v>
                </c:pt>
                <c:pt idx="18">
                  <c:v>602.09059233449466</c:v>
                </c:pt>
                <c:pt idx="19">
                  <c:v>600.13023659648366</c:v>
                </c:pt>
                <c:pt idx="20">
                  <c:v>598.18260493292939</c:v>
                </c:pt>
                <c:pt idx="21">
                  <c:v>596.17043298257727</c:v>
                </c:pt>
                <c:pt idx="22">
                  <c:v>594.1717527722858</c:v>
                </c:pt>
                <c:pt idx="23">
                  <c:v>592.18642906100069</c:v>
                </c:pt>
                <c:pt idx="24">
                  <c:v>590.21432840918806</c:v>
                </c:pt>
                <c:pt idx="25">
                  <c:v>588.25531914893622</c:v>
                </c:pt>
                <c:pt idx="26">
                  <c:v>586.25954198473278</c:v>
                </c:pt>
                <c:pt idx="27">
                  <c:v>584.27726120033822</c:v>
                </c:pt>
                <c:pt idx="28">
                  <c:v>582.30834035383316</c:v>
                </c:pt>
                <c:pt idx="29">
                  <c:v>580.35264483627202</c:v>
                </c:pt>
                <c:pt idx="30">
                  <c:v>578.41004184100416</c:v>
                </c:pt>
                <c:pt idx="31">
                  <c:v>576.42030647347019</c:v>
                </c:pt>
                <c:pt idx="32">
                  <c:v>574.44421358819864</c:v>
                </c:pt>
                <c:pt idx="33">
                  <c:v>572.48162335645509</c:v>
                </c:pt>
                <c:pt idx="34">
                  <c:v>570.53239785390008</c:v>
                </c:pt>
                <c:pt idx="35">
                  <c:v>568.59640102827757</c:v>
                </c:pt>
                <c:pt idx="36">
                  <c:v>566.67349866775976</c:v>
                </c:pt>
                <c:pt idx="37">
                  <c:v>564.7635583699315</c:v>
                </c:pt>
                <c:pt idx="38">
                  <c:v>562.86644951140067</c:v>
                </c:pt>
                <c:pt idx="39">
                  <c:v>560.98204321801768</c:v>
                </c:pt>
                <c:pt idx="40">
                  <c:v>559.11021233569261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0-459A-8222-D438BE4C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40416"/>
        <c:axId val="637839432"/>
      </c:lineChart>
      <c:catAx>
        <c:axId val="6378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839432"/>
        <c:crosses val="autoZero"/>
        <c:auto val="1"/>
        <c:lblAlgn val="ctr"/>
        <c:lblOffset val="100"/>
        <c:noMultiLvlLbl val="0"/>
      </c:catAx>
      <c:valAx>
        <c:axId val="6378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8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8</xdr:row>
      <xdr:rowOff>176211</xdr:rowOff>
    </xdr:from>
    <xdr:to>
      <xdr:col>18</xdr:col>
      <xdr:colOff>9524</xdr:colOff>
      <xdr:row>24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45020-2BA7-4DC4-B5AD-769383F2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B174-E275-4D9E-B9CC-D278A6ECFAE1}">
  <dimension ref="A1:Q60"/>
  <sheetViews>
    <sheetView tabSelected="1" zoomScale="70" zoomScaleNormal="70" workbookViewId="0">
      <selection activeCell="V28" sqref="V28"/>
    </sheetView>
  </sheetViews>
  <sheetFormatPr baseColWidth="10" defaultRowHeight="15" x14ac:dyDescent="0.25"/>
  <sheetData>
    <row r="1" spans="1:12" x14ac:dyDescent="0.25">
      <c r="C1" t="s">
        <v>3</v>
      </c>
    </row>
    <row r="2" spans="1:12" x14ac:dyDescent="0.25">
      <c r="B2" t="s">
        <v>4</v>
      </c>
      <c r="C2" t="s">
        <v>5</v>
      </c>
      <c r="F2" t="s">
        <v>13</v>
      </c>
    </row>
    <row r="3" spans="1:12" x14ac:dyDescent="0.25">
      <c r="B3" t="s">
        <v>1</v>
      </c>
      <c r="C3" t="s">
        <v>6</v>
      </c>
      <c r="F3" t="s">
        <v>14</v>
      </c>
    </row>
    <row r="4" spans="1:12" x14ac:dyDescent="0.25">
      <c r="B4" t="s">
        <v>2</v>
      </c>
      <c r="C4" t="s">
        <v>7</v>
      </c>
      <c r="F4" t="s">
        <v>15</v>
      </c>
    </row>
    <row r="8" spans="1:12" x14ac:dyDescent="0.25">
      <c r="A8" t="s">
        <v>10</v>
      </c>
      <c r="D8" t="s">
        <v>0</v>
      </c>
      <c r="F8" t="s">
        <v>4</v>
      </c>
      <c r="H8" t="s">
        <v>1</v>
      </c>
      <c r="J8" t="s">
        <v>2</v>
      </c>
      <c r="K8" t="s">
        <v>8</v>
      </c>
      <c r="L8" t="s">
        <v>9</v>
      </c>
    </row>
    <row r="10" spans="1:12" x14ac:dyDescent="0.25">
      <c r="A10">
        <v>-10</v>
      </c>
      <c r="D10">
        <v>1495</v>
      </c>
      <c r="F10">
        <f t="shared" ref="F10:F29" si="0">5/(D10 + 2700)</f>
        <v>1.1918951132300357E-3</v>
      </c>
      <c r="H10">
        <f t="shared" ref="H10:H29" si="1">2700*F10</f>
        <v>3.2181168057210963</v>
      </c>
      <c r="J10">
        <f t="shared" ref="J10:J29" si="2">H10/5*1024</f>
        <v>659.07032181168051</v>
      </c>
      <c r="L10">
        <f t="shared" ref="L10:L29" si="3">ROUND(J10,0)</f>
        <v>659</v>
      </c>
    </row>
    <row r="11" spans="1:12" x14ac:dyDescent="0.25">
      <c r="A11">
        <v>-9</v>
      </c>
      <c r="D11">
        <v>1508.5</v>
      </c>
      <c r="F11">
        <f t="shared" si="0"/>
        <v>1.1880717595342759E-3</v>
      </c>
      <c r="H11">
        <f t="shared" si="1"/>
        <v>3.2077937507425451</v>
      </c>
      <c r="J11">
        <f t="shared" si="2"/>
        <v>656.95616015207327</v>
      </c>
      <c r="L11">
        <f t="shared" si="3"/>
        <v>657</v>
      </c>
    </row>
    <row r="12" spans="1:12" x14ac:dyDescent="0.25">
      <c r="A12">
        <v>-8</v>
      </c>
      <c r="D12">
        <v>1522</v>
      </c>
      <c r="F12">
        <f t="shared" si="0"/>
        <v>1.1842728564661299E-3</v>
      </c>
      <c r="H12">
        <f t="shared" si="1"/>
        <v>3.1975367124585508</v>
      </c>
      <c r="J12">
        <f t="shared" si="2"/>
        <v>654.85551871151119</v>
      </c>
      <c r="L12">
        <f t="shared" si="3"/>
        <v>655</v>
      </c>
    </row>
    <row r="13" spans="1:12" x14ac:dyDescent="0.25">
      <c r="A13">
        <v>-7</v>
      </c>
      <c r="D13">
        <v>1535.5</v>
      </c>
      <c r="F13">
        <f t="shared" si="0"/>
        <v>1.180498170227836E-3</v>
      </c>
      <c r="H13">
        <f t="shared" si="1"/>
        <v>3.1873450596151573</v>
      </c>
      <c r="J13">
        <f t="shared" si="2"/>
        <v>652.76826820918427</v>
      </c>
      <c r="L13">
        <f t="shared" si="3"/>
        <v>653</v>
      </c>
    </row>
    <row r="14" spans="1:12" x14ac:dyDescent="0.25">
      <c r="A14">
        <v>-6</v>
      </c>
      <c r="D14">
        <v>1549</v>
      </c>
      <c r="F14">
        <f t="shared" si="0"/>
        <v>1.1767474699929394E-3</v>
      </c>
      <c r="H14">
        <f t="shared" si="1"/>
        <v>3.1772181689809367</v>
      </c>
      <c r="J14">
        <f t="shared" si="2"/>
        <v>650.69428100729579</v>
      </c>
      <c r="L14">
        <f t="shared" si="3"/>
        <v>651</v>
      </c>
    </row>
    <row r="15" spans="1:12" x14ac:dyDescent="0.25">
      <c r="A15">
        <v>-5</v>
      </c>
      <c r="D15">
        <v>1562.5</v>
      </c>
      <c r="F15">
        <f t="shared" si="0"/>
        <v>1.1730205278592375E-3</v>
      </c>
      <c r="H15">
        <f t="shared" si="1"/>
        <v>3.1671554252199412</v>
      </c>
      <c r="J15">
        <f t="shared" si="2"/>
        <v>648.63343108504398</v>
      </c>
      <c r="L15">
        <f t="shared" si="3"/>
        <v>649</v>
      </c>
    </row>
    <row r="16" spans="1:12" x14ac:dyDescent="0.25">
      <c r="A16">
        <v>-4</v>
      </c>
      <c r="D16">
        <v>1576</v>
      </c>
      <c r="F16">
        <f t="shared" si="0"/>
        <v>1.1693171188026192E-3</v>
      </c>
      <c r="H16">
        <f t="shared" si="1"/>
        <v>3.1571562207670718</v>
      </c>
      <c r="J16">
        <f t="shared" si="2"/>
        <v>646.58559401309628</v>
      </c>
      <c r="L16">
        <f t="shared" si="3"/>
        <v>647</v>
      </c>
    </row>
    <row r="17" spans="1:17" x14ac:dyDescent="0.25">
      <c r="A17">
        <v>-3</v>
      </c>
      <c r="D17">
        <v>1589.5</v>
      </c>
      <c r="F17">
        <f t="shared" si="0"/>
        <v>1.1656370206317753E-3</v>
      </c>
      <c r="H17">
        <f t="shared" si="1"/>
        <v>3.1472199557057934</v>
      </c>
      <c r="J17">
        <f t="shared" si="2"/>
        <v>644.55064692854648</v>
      </c>
      <c r="L17">
        <f t="shared" si="3"/>
        <v>645</v>
      </c>
    </row>
    <row r="18" spans="1:17" x14ac:dyDescent="0.25">
      <c r="A18">
        <v>-2</v>
      </c>
      <c r="D18">
        <v>1603</v>
      </c>
      <c r="F18">
        <f t="shared" si="0"/>
        <v>1.1619800139437602E-3</v>
      </c>
      <c r="H18">
        <f t="shared" si="1"/>
        <v>3.1373460376481526</v>
      </c>
      <c r="J18">
        <f t="shared" si="2"/>
        <v>642.52846851034167</v>
      </c>
      <c r="L18">
        <f t="shared" si="3"/>
        <v>643</v>
      </c>
    </row>
    <row r="19" spans="1:17" x14ac:dyDescent="0.25">
      <c r="A19">
        <v>-1</v>
      </c>
      <c r="D19">
        <v>1616.5</v>
      </c>
      <c r="F19">
        <f t="shared" si="0"/>
        <v>1.1583458820803893E-3</v>
      </c>
      <c r="H19">
        <f t="shared" si="1"/>
        <v>3.127533881617051</v>
      </c>
      <c r="J19">
        <f t="shared" si="2"/>
        <v>640.51893895517208</v>
      </c>
      <c r="L19">
        <f t="shared" si="3"/>
        <v>641</v>
      </c>
    </row>
    <row r="20" spans="1:17" x14ac:dyDescent="0.25">
      <c r="A20">
        <v>0</v>
      </c>
      <c r="D20">
        <v>1630</v>
      </c>
      <c r="F20">
        <f t="shared" si="0"/>
        <v>1.1547344110854503E-3</v>
      </c>
      <c r="H20">
        <f t="shared" si="1"/>
        <v>3.1177829099307157</v>
      </c>
      <c r="J20">
        <f t="shared" si="2"/>
        <v>638.5219399538106</v>
      </c>
      <c r="L20">
        <f t="shared" si="3"/>
        <v>639</v>
      </c>
    </row>
    <row r="21" spans="1:17" x14ac:dyDescent="0.25">
      <c r="A21">
        <v>1</v>
      </c>
      <c r="D21">
        <v>1644.2</v>
      </c>
      <c r="F21">
        <f t="shared" si="0"/>
        <v>1.1509599005570647E-3</v>
      </c>
      <c r="H21">
        <f t="shared" si="1"/>
        <v>3.1075917315040749</v>
      </c>
      <c r="J21">
        <f t="shared" si="2"/>
        <v>636.43478661203449</v>
      </c>
      <c r="L21">
        <f t="shared" si="3"/>
        <v>636</v>
      </c>
    </row>
    <row r="22" spans="1:17" x14ac:dyDescent="0.25">
      <c r="A22">
        <v>2</v>
      </c>
      <c r="D22">
        <v>1658.4</v>
      </c>
      <c r="F22">
        <f t="shared" si="0"/>
        <v>1.1472099853157122E-3</v>
      </c>
      <c r="H22">
        <f t="shared" si="1"/>
        <v>3.0974669603524232</v>
      </c>
      <c r="J22">
        <f t="shared" si="2"/>
        <v>634.36123348017622</v>
      </c>
      <c r="L22">
        <f t="shared" si="3"/>
        <v>634</v>
      </c>
    </row>
    <row r="23" spans="1:17" x14ac:dyDescent="0.25">
      <c r="A23">
        <v>3</v>
      </c>
      <c r="D23">
        <v>1672.6</v>
      </c>
      <c r="F23">
        <f t="shared" si="0"/>
        <v>1.1434844257421212E-3</v>
      </c>
      <c r="H23">
        <f t="shared" si="1"/>
        <v>3.0874079495037274</v>
      </c>
      <c r="J23">
        <f t="shared" si="2"/>
        <v>632.30114805836342</v>
      </c>
      <c r="L23">
        <f t="shared" si="3"/>
        <v>632</v>
      </c>
    </row>
    <row r="24" spans="1:17" x14ac:dyDescent="0.25">
      <c r="A24">
        <v>4</v>
      </c>
      <c r="D24">
        <v>1686.8</v>
      </c>
      <c r="F24">
        <f t="shared" si="0"/>
        <v>1.139782985319595E-3</v>
      </c>
      <c r="H24">
        <f t="shared" si="1"/>
        <v>3.0774140603629063</v>
      </c>
      <c r="J24">
        <f t="shared" si="2"/>
        <v>630.25439956232321</v>
      </c>
      <c r="L24">
        <f t="shared" si="3"/>
        <v>630</v>
      </c>
    </row>
    <row r="25" spans="1:17" x14ac:dyDescent="0.25">
      <c r="A25">
        <v>5</v>
      </c>
      <c r="D25">
        <v>1701</v>
      </c>
      <c r="F25">
        <f t="shared" si="0"/>
        <v>1.1361054305839581E-3</v>
      </c>
      <c r="H25">
        <f t="shared" si="1"/>
        <v>3.0674846625766872</v>
      </c>
      <c r="J25">
        <f t="shared" si="2"/>
        <v>628.22085889570553</v>
      </c>
      <c r="L25">
        <f t="shared" si="3"/>
        <v>628</v>
      </c>
    </row>
    <row r="26" spans="1:17" x14ac:dyDescent="0.25">
      <c r="A26">
        <v>6</v>
      </c>
      <c r="D26">
        <v>1715.2</v>
      </c>
      <c r="F26">
        <f t="shared" si="0"/>
        <v>1.13245153107447E-3</v>
      </c>
      <c r="H26">
        <f t="shared" si="1"/>
        <v>3.0576191339010692</v>
      </c>
      <c r="J26">
        <f t="shared" si="2"/>
        <v>626.20039862293902</v>
      </c>
      <c r="L26">
        <f t="shared" si="3"/>
        <v>626</v>
      </c>
      <c r="N26" t="s">
        <v>12</v>
      </c>
      <c r="Q26" t="s">
        <v>11</v>
      </c>
    </row>
    <row r="27" spans="1:17" x14ac:dyDescent="0.25">
      <c r="A27">
        <v>7</v>
      </c>
      <c r="D27">
        <v>1729.4</v>
      </c>
      <c r="F27">
        <f t="shared" si="0"/>
        <v>1.1288210592856822E-3</v>
      </c>
      <c r="H27">
        <f t="shared" si="1"/>
        <v>3.0478168600713418</v>
      </c>
      <c r="J27">
        <f t="shared" si="2"/>
        <v>624.1928929426108</v>
      </c>
      <c r="L27">
        <f t="shared" si="3"/>
        <v>624</v>
      </c>
    </row>
    <row r="28" spans="1:17" x14ac:dyDescent="0.25">
      <c r="A28">
        <v>8</v>
      </c>
      <c r="D28">
        <v>1743.6</v>
      </c>
      <c r="F28">
        <f t="shared" si="0"/>
        <v>1.1252137906202179E-3</v>
      </c>
      <c r="H28">
        <f t="shared" si="1"/>
        <v>3.0380772346745881</v>
      </c>
      <c r="J28">
        <f t="shared" si="2"/>
        <v>622.19821766135567</v>
      </c>
      <c r="L28">
        <f t="shared" si="3"/>
        <v>622</v>
      </c>
    </row>
    <row r="29" spans="1:17" x14ac:dyDescent="0.25">
      <c r="A29">
        <v>9</v>
      </c>
      <c r="D29">
        <v>1757.8</v>
      </c>
      <c r="F29">
        <f t="shared" si="0"/>
        <v>1.1216295033424559E-3</v>
      </c>
      <c r="H29">
        <f t="shared" si="1"/>
        <v>3.0283996590246307</v>
      </c>
      <c r="J29">
        <f t="shared" si="2"/>
        <v>620.21625016824441</v>
      </c>
      <c r="L29">
        <f t="shared" si="3"/>
        <v>620</v>
      </c>
    </row>
    <row r="30" spans="1:17" x14ac:dyDescent="0.25">
      <c r="A30">
        <v>10</v>
      </c>
      <c r="D30">
        <v>1772</v>
      </c>
      <c r="F30">
        <f>5/(D30 + 2700)</f>
        <v>1.1180679785330948E-3</v>
      </c>
      <c r="H30">
        <f>2700*F30</f>
        <v>3.0187835420393561</v>
      </c>
      <c r="J30">
        <f>H30/5*1024</f>
        <v>618.24686940966012</v>
      </c>
      <c r="L30">
        <f>ROUND(J30,0)</f>
        <v>618</v>
      </c>
    </row>
    <row r="31" spans="1:17" x14ac:dyDescent="0.25">
      <c r="A31">
        <v>11</v>
      </c>
      <c r="D31">
        <v>1787</v>
      </c>
      <c r="F31">
        <f t="shared" ref="F31:F60" si="4">5/(D31 + 2700)</f>
        <v>1.1143302874972142E-3</v>
      </c>
      <c r="H31">
        <f t="shared" ref="H31:H49" si="5">2700*F31</f>
        <v>3.0086917762424781</v>
      </c>
      <c r="J31">
        <f t="shared" ref="J31:J60" si="6">H31/5*1024</f>
        <v>616.18007577445951</v>
      </c>
      <c r="L31">
        <f t="shared" ref="L31:L45" si="7">ROUND(J31,0)</f>
        <v>616</v>
      </c>
    </row>
    <row r="32" spans="1:17" x14ac:dyDescent="0.25">
      <c r="A32">
        <v>12</v>
      </c>
      <c r="D32">
        <v>1802</v>
      </c>
      <c r="F32">
        <f t="shared" si="4"/>
        <v>1.1106175033318525E-3</v>
      </c>
      <c r="H32">
        <f t="shared" si="5"/>
        <v>2.9986672589960017</v>
      </c>
      <c r="J32">
        <f t="shared" si="6"/>
        <v>614.12705464238115</v>
      </c>
      <c r="L32">
        <f t="shared" si="7"/>
        <v>614</v>
      </c>
    </row>
    <row r="33" spans="1:12" x14ac:dyDescent="0.25">
      <c r="A33">
        <v>13</v>
      </c>
      <c r="D33">
        <v>1817</v>
      </c>
      <c r="F33">
        <f t="shared" si="4"/>
        <v>1.1069293779056896E-3</v>
      </c>
      <c r="H33">
        <f t="shared" si="5"/>
        <v>2.9887093203453619</v>
      </c>
      <c r="J33">
        <f t="shared" si="6"/>
        <v>612.08766880673011</v>
      </c>
      <c r="L33">
        <f t="shared" si="7"/>
        <v>612</v>
      </c>
    </row>
    <row r="34" spans="1:12" x14ac:dyDescent="0.25">
      <c r="A34">
        <v>14</v>
      </c>
      <c r="D34">
        <v>1832</v>
      </c>
      <c r="F34">
        <f t="shared" si="4"/>
        <v>1.1032656663724624E-3</v>
      </c>
      <c r="H34">
        <f t="shared" si="5"/>
        <v>2.9788172992056485</v>
      </c>
      <c r="J34">
        <f t="shared" si="6"/>
        <v>610.06178287731677</v>
      </c>
      <c r="L34">
        <f t="shared" si="7"/>
        <v>610</v>
      </c>
    </row>
    <row r="35" spans="1:12" x14ac:dyDescent="0.25">
      <c r="A35">
        <v>15</v>
      </c>
      <c r="D35">
        <v>1847</v>
      </c>
      <c r="F35">
        <f t="shared" si="4"/>
        <v>1.0996261271167802E-3</v>
      </c>
      <c r="H35">
        <f t="shared" si="5"/>
        <v>2.9689905432153068</v>
      </c>
      <c r="J35">
        <f t="shared" si="6"/>
        <v>608.04926325049485</v>
      </c>
      <c r="L35">
        <f>ROUND(J35,0)</f>
        <v>608</v>
      </c>
    </row>
    <row r="36" spans="1:12" x14ac:dyDescent="0.25">
      <c r="A36">
        <v>16</v>
      </c>
      <c r="D36">
        <v>1862</v>
      </c>
      <c r="F36">
        <f t="shared" si="4"/>
        <v>1.0960105217010083E-3</v>
      </c>
      <c r="H36">
        <f t="shared" si="5"/>
        <v>2.9592284085927223</v>
      </c>
      <c r="J36">
        <f t="shared" si="6"/>
        <v>606.04997807978953</v>
      </c>
      <c r="L36">
        <f t="shared" si="7"/>
        <v>606</v>
      </c>
    </row>
    <row r="37" spans="1:12" x14ac:dyDescent="0.25">
      <c r="A37">
        <v>17</v>
      </c>
      <c r="D37">
        <v>1877</v>
      </c>
      <c r="F37">
        <f t="shared" si="4"/>
        <v>1.0924186148131964E-3</v>
      </c>
      <c r="H37">
        <f t="shared" si="5"/>
        <v>2.9495302599956301</v>
      </c>
      <c r="J37">
        <f t="shared" si="6"/>
        <v>604.06379724710507</v>
      </c>
      <c r="L37">
        <f>ROUND(J37,0)</f>
        <v>604</v>
      </c>
    </row>
    <row r="38" spans="1:12" x14ac:dyDescent="0.25">
      <c r="A38">
        <v>18</v>
      </c>
      <c r="D38">
        <v>1892</v>
      </c>
      <c r="F38">
        <f t="shared" si="4"/>
        <v>1.0888501742160278E-3</v>
      </c>
      <c r="H38">
        <f t="shared" si="5"/>
        <v>2.9398954703832749</v>
      </c>
      <c r="J38">
        <f t="shared" si="6"/>
        <v>602.09059233449466</v>
      </c>
      <c r="L38">
        <f t="shared" si="7"/>
        <v>602</v>
      </c>
    </row>
    <row r="39" spans="1:12" x14ac:dyDescent="0.25">
      <c r="A39">
        <v>19</v>
      </c>
      <c r="D39">
        <v>1907</v>
      </c>
      <c r="F39">
        <f t="shared" si="4"/>
        <v>1.0853049706967658E-3</v>
      </c>
      <c r="H39">
        <f t="shared" si="5"/>
        <v>2.9303234208812676</v>
      </c>
      <c r="J39">
        <f t="shared" si="6"/>
        <v>600.13023659648366</v>
      </c>
      <c r="L39">
        <f>ROUND(J39,0)</f>
        <v>600</v>
      </c>
    </row>
    <row r="40" spans="1:12" x14ac:dyDescent="0.25">
      <c r="A40">
        <v>20</v>
      </c>
      <c r="D40">
        <v>1922</v>
      </c>
      <c r="F40">
        <f t="shared" si="4"/>
        <v>1.0817827780181739E-3</v>
      </c>
      <c r="H40">
        <f t="shared" si="5"/>
        <v>2.9208135006490692</v>
      </c>
      <c r="J40">
        <f t="shared" si="6"/>
        <v>598.18260493292939</v>
      </c>
      <c r="L40">
        <f>ROUND(J40,0)</f>
        <v>598</v>
      </c>
    </row>
    <row r="41" spans="1:12" x14ac:dyDescent="0.25">
      <c r="A41">
        <v>21</v>
      </c>
      <c r="D41">
        <v>1937.6</v>
      </c>
      <c r="F41">
        <f t="shared" si="4"/>
        <v>1.0781438675176815E-3</v>
      </c>
      <c r="H41">
        <f t="shared" si="5"/>
        <v>2.9109884422977403</v>
      </c>
      <c r="J41">
        <f t="shared" si="6"/>
        <v>596.17043298257727</v>
      </c>
      <c r="L41">
        <f t="shared" si="7"/>
        <v>596</v>
      </c>
    </row>
    <row r="42" spans="1:12" x14ac:dyDescent="0.25">
      <c r="A42">
        <v>22</v>
      </c>
      <c r="D42">
        <v>1953.2</v>
      </c>
      <c r="F42">
        <f t="shared" si="4"/>
        <v>1.0745293561420098E-3</v>
      </c>
      <c r="H42">
        <f t="shared" si="5"/>
        <v>2.9012292615834268</v>
      </c>
      <c r="J42">
        <f t="shared" si="6"/>
        <v>594.1717527722858</v>
      </c>
      <c r="L42">
        <f t="shared" si="7"/>
        <v>594</v>
      </c>
    </row>
    <row r="43" spans="1:12" x14ac:dyDescent="0.25">
      <c r="A43">
        <v>23</v>
      </c>
      <c r="D43">
        <v>1968.8</v>
      </c>
      <c r="F43">
        <f t="shared" si="4"/>
        <v>1.070938999314599E-3</v>
      </c>
      <c r="H43">
        <f t="shared" si="5"/>
        <v>2.8915352981494173</v>
      </c>
      <c r="J43">
        <f t="shared" si="6"/>
        <v>592.18642906100069</v>
      </c>
      <c r="L43">
        <f t="shared" si="7"/>
        <v>592</v>
      </c>
    </row>
    <row r="44" spans="1:12" x14ac:dyDescent="0.25">
      <c r="A44">
        <v>24</v>
      </c>
      <c r="D44">
        <v>1984.4</v>
      </c>
      <c r="F44">
        <f t="shared" si="4"/>
        <v>1.0673725557168476E-3</v>
      </c>
      <c r="H44">
        <f t="shared" si="5"/>
        <v>2.8819059004354886</v>
      </c>
      <c r="J44">
        <f t="shared" si="6"/>
        <v>590.21432840918806</v>
      </c>
      <c r="L44">
        <f>ROUND(J44,0)</f>
        <v>590</v>
      </c>
    </row>
    <row r="45" spans="1:12" x14ac:dyDescent="0.25">
      <c r="A45">
        <v>25</v>
      </c>
      <c r="D45">
        <v>2000</v>
      </c>
      <c r="F45">
        <f>5/(D45 + 2700)</f>
        <v>1.0638297872340426E-3</v>
      </c>
      <c r="H45">
        <f t="shared" si="5"/>
        <v>2.8723404255319149</v>
      </c>
      <c r="J45">
        <f t="shared" si="6"/>
        <v>588.25531914893622</v>
      </c>
      <c r="L45">
        <f t="shared" si="7"/>
        <v>588</v>
      </c>
    </row>
    <row r="46" spans="1:12" x14ac:dyDescent="0.25">
      <c r="A46">
        <v>26</v>
      </c>
      <c r="D46">
        <v>2016</v>
      </c>
      <c r="F46">
        <f t="shared" si="4"/>
        <v>1.0602205258693808E-3</v>
      </c>
      <c r="H46">
        <f t="shared" si="5"/>
        <v>2.8625954198473282</v>
      </c>
      <c r="J46">
        <f t="shared" si="6"/>
        <v>586.25954198473278</v>
      </c>
      <c r="L46">
        <f t="shared" ref="L46:L60" si="8">ROUND(J46,0)</f>
        <v>586</v>
      </c>
    </row>
    <row r="47" spans="1:12" x14ac:dyDescent="0.25">
      <c r="A47">
        <v>27</v>
      </c>
      <c r="D47">
        <v>2032</v>
      </c>
      <c r="F47">
        <f t="shared" si="4"/>
        <v>1.0566356720202875E-3</v>
      </c>
      <c r="H47">
        <f t="shared" si="5"/>
        <v>2.8529163144547764</v>
      </c>
      <c r="J47">
        <f t="shared" si="6"/>
        <v>584.27726120033822</v>
      </c>
      <c r="L47">
        <f t="shared" si="8"/>
        <v>584</v>
      </c>
    </row>
    <row r="48" spans="1:12" x14ac:dyDescent="0.25">
      <c r="A48">
        <v>28</v>
      </c>
      <c r="D48">
        <v>2048</v>
      </c>
      <c r="F48">
        <f t="shared" si="4"/>
        <v>1.0530749789385003E-3</v>
      </c>
      <c r="H48">
        <f t="shared" si="5"/>
        <v>2.8433024431339509</v>
      </c>
      <c r="J48">
        <f t="shared" si="6"/>
        <v>582.30834035383316</v>
      </c>
      <c r="L48">
        <f t="shared" si="8"/>
        <v>582</v>
      </c>
    </row>
    <row r="49" spans="1:12" x14ac:dyDescent="0.25">
      <c r="A49">
        <v>29</v>
      </c>
      <c r="D49">
        <v>2064</v>
      </c>
      <c r="F49">
        <f t="shared" si="4"/>
        <v>1.0495382031905961E-3</v>
      </c>
      <c r="H49">
        <f t="shared" si="5"/>
        <v>2.8337531486146097</v>
      </c>
      <c r="J49">
        <f t="shared" si="6"/>
        <v>580.35264483627202</v>
      </c>
      <c r="L49">
        <f t="shared" si="8"/>
        <v>580</v>
      </c>
    </row>
    <row r="50" spans="1:12" x14ac:dyDescent="0.25">
      <c r="A50">
        <v>30</v>
      </c>
      <c r="D50">
        <v>2080</v>
      </c>
      <c r="F50">
        <f t="shared" si="4"/>
        <v>1.0460251046025104E-3</v>
      </c>
      <c r="H50">
        <f t="shared" ref="H50:H60" si="9">2700*F50</f>
        <v>2.8242677824267779</v>
      </c>
      <c r="J50">
        <f t="shared" si="6"/>
        <v>578.41004184100416</v>
      </c>
      <c r="L50">
        <f t="shared" si="8"/>
        <v>578</v>
      </c>
    </row>
    <row r="51" spans="1:12" x14ac:dyDescent="0.25">
      <c r="A51">
        <v>31</v>
      </c>
      <c r="D51">
        <v>2096.5</v>
      </c>
      <c r="F51">
        <f t="shared" si="4"/>
        <v>1.0424267695194412E-3</v>
      </c>
      <c r="H51">
        <f t="shared" si="9"/>
        <v>2.8145522777024912</v>
      </c>
      <c r="J51">
        <f t="shared" si="6"/>
        <v>576.42030647347019</v>
      </c>
      <c r="L51">
        <f t="shared" si="8"/>
        <v>576</v>
      </c>
    </row>
    <row r="52" spans="1:12" x14ac:dyDescent="0.25">
      <c r="A52">
        <v>32</v>
      </c>
      <c r="D52">
        <v>2113</v>
      </c>
      <c r="F52">
        <f t="shared" si="4"/>
        <v>1.0388531061707874E-3</v>
      </c>
      <c r="H52">
        <f t="shared" si="9"/>
        <v>2.8049033866611262</v>
      </c>
      <c r="J52">
        <f t="shared" si="6"/>
        <v>574.44421358819864</v>
      </c>
      <c r="L52">
        <f t="shared" si="8"/>
        <v>574</v>
      </c>
    </row>
    <row r="53" spans="1:12" x14ac:dyDescent="0.25">
      <c r="A53">
        <v>33</v>
      </c>
      <c r="D53">
        <v>2129.5</v>
      </c>
      <c r="F53">
        <f t="shared" si="4"/>
        <v>1.0353038616834041E-3</v>
      </c>
      <c r="H53">
        <f t="shared" si="9"/>
        <v>2.795320426545191</v>
      </c>
      <c r="J53">
        <f t="shared" si="6"/>
        <v>572.48162335645509</v>
      </c>
      <c r="L53">
        <f t="shared" si="8"/>
        <v>572</v>
      </c>
    </row>
    <row r="54" spans="1:12" x14ac:dyDescent="0.25">
      <c r="A54">
        <v>34</v>
      </c>
      <c r="D54">
        <v>2146</v>
      </c>
      <c r="F54">
        <f t="shared" si="4"/>
        <v>1.0317787866281469E-3</v>
      </c>
      <c r="H54">
        <f t="shared" si="9"/>
        <v>2.7858027238959964</v>
      </c>
      <c r="J54">
        <f t="shared" si="6"/>
        <v>570.53239785390008</v>
      </c>
      <c r="L54">
        <f t="shared" si="8"/>
        <v>571</v>
      </c>
    </row>
    <row r="55" spans="1:12" x14ac:dyDescent="0.25">
      <c r="A55">
        <v>35</v>
      </c>
      <c r="D55">
        <v>2162.5</v>
      </c>
      <c r="F55">
        <f t="shared" si="4"/>
        <v>1.0282776349614395E-3</v>
      </c>
      <c r="H55">
        <f t="shared" si="9"/>
        <v>2.7763496143958868</v>
      </c>
      <c r="J55">
        <f t="shared" si="6"/>
        <v>568.59640102827757</v>
      </c>
      <c r="L55">
        <f t="shared" si="8"/>
        <v>569</v>
      </c>
    </row>
    <row r="56" spans="1:12" x14ac:dyDescent="0.25">
      <c r="A56">
        <v>36</v>
      </c>
      <c r="D56">
        <v>2179</v>
      </c>
      <c r="F56">
        <f t="shared" si="4"/>
        <v>1.0248001639680262E-3</v>
      </c>
      <c r="H56">
        <f t="shared" si="9"/>
        <v>2.7669604427136707</v>
      </c>
      <c r="J56">
        <f t="shared" si="6"/>
        <v>566.67349866775976</v>
      </c>
      <c r="L56">
        <f t="shared" si="8"/>
        <v>567</v>
      </c>
    </row>
    <row r="57" spans="1:12" x14ac:dyDescent="0.25">
      <c r="A57">
        <v>37</v>
      </c>
      <c r="D57">
        <v>2195.5</v>
      </c>
      <c r="F57">
        <f t="shared" si="4"/>
        <v>1.021346134204882E-3</v>
      </c>
      <c r="H57">
        <f t="shared" si="9"/>
        <v>2.7576345623531813</v>
      </c>
      <c r="J57">
        <f t="shared" si="6"/>
        <v>564.7635583699315</v>
      </c>
      <c r="L57">
        <f t="shared" si="8"/>
        <v>565</v>
      </c>
    </row>
    <row r="58" spans="1:12" x14ac:dyDescent="0.25">
      <c r="A58">
        <v>38</v>
      </c>
      <c r="D58">
        <v>2212</v>
      </c>
      <c r="F58">
        <f t="shared" si="4"/>
        <v>1.0179153094462541E-3</v>
      </c>
      <c r="H58">
        <f t="shared" si="9"/>
        <v>2.7483713355048862</v>
      </c>
      <c r="J58">
        <f t="shared" si="6"/>
        <v>562.86644951140067</v>
      </c>
      <c r="L58">
        <f t="shared" si="8"/>
        <v>563</v>
      </c>
    </row>
    <row r="59" spans="1:12" x14ac:dyDescent="0.25">
      <c r="A59">
        <v>39</v>
      </c>
      <c r="D59">
        <v>2228.5</v>
      </c>
      <c r="F59">
        <f t="shared" si="4"/>
        <v>1.0145074566298062E-3</v>
      </c>
      <c r="H59">
        <f t="shared" si="9"/>
        <v>2.739170132900477</v>
      </c>
      <c r="J59">
        <f t="shared" si="6"/>
        <v>560.98204321801768</v>
      </c>
      <c r="L59">
        <f t="shared" si="8"/>
        <v>561</v>
      </c>
    </row>
    <row r="60" spans="1:12" x14ac:dyDescent="0.25">
      <c r="A60">
        <v>40</v>
      </c>
      <c r="D60">
        <v>2245</v>
      </c>
      <c r="F60">
        <f t="shared" si="4"/>
        <v>1.0111223458038423E-3</v>
      </c>
      <c r="H60">
        <f t="shared" si="9"/>
        <v>2.7300303336703742</v>
      </c>
      <c r="J60">
        <f t="shared" si="6"/>
        <v>559.11021233569261</v>
      </c>
      <c r="L60">
        <f t="shared" si="8"/>
        <v>559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Schlesiger</dc:creator>
  <cp:lastModifiedBy>Joshua Schlesiger</cp:lastModifiedBy>
  <cp:lastPrinted>2021-12-25T09:24:50Z</cp:lastPrinted>
  <dcterms:created xsi:type="dcterms:W3CDTF">2021-12-25T09:05:48Z</dcterms:created>
  <dcterms:modified xsi:type="dcterms:W3CDTF">2022-02-27T09:52:34Z</dcterms:modified>
</cp:coreProperties>
</file>