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WORK\文章\1-已投稿\MA20035-3分-AS+T2D-已投\5 投稿\Disease markers\Raw data\"/>
    </mc:Choice>
  </mc:AlternateContent>
  <xr:revisionPtr revIDLastSave="0" documentId="13_ncr:1_{33FF2D76-D552-404B-9551-63921D5C32A9}" xr6:coauthVersionLast="47" xr6:coauthVersionMax="47" xr10:uidLastSave="{00000000-0000-0000-0000-000000000000}"/>
  <bookViews>
    <workbookView xWindow="28680" yWindow="1995" windowWidth="29040" windowHeight="15840" activeTab="4" xr2:uid="{00000000-000D-0000-FFFF-FFFF00000000}"/>
  </bookViews>
  <sheets>
    <sheet name="Body weight" sheetId="2" r:id="rId1"/>
    <sheet name="Ox-LDL" sheetId="3" r:id="rId2"/>
    <sheet name="T-CHO" sheetId="4" r:id="rId3"/>
    <sheet name="TG" sheetId="5" r:id="rId4"/>
    <sheet name="BG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6" l="1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H4" i="6"/>
  <c r="D4" i="6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H4" i="5"/>
  <c r="D4" i="5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4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2" i="3"/>
</calcChain>
</file>

<file path=xl/sharedStrings.xml><?xml version="1.0" encoding="utf-8"?>
<sst xmlns="http://schemas.openxmlformats.org/spreadsheetml/2006/main" count="109" uniqueCount="51">
  <si>
    <t xml:space="preserve">Control </t>
  </si>
  <si>
    <t>DM</t>
  </si>
  <si>
    <t>DM+HFD</t>
  </si>
  <si>
    <t>分组</t>
    <phoneticPr fontId="1" type="noConversion"/>
  </si>
  <si>
    <t>体重（g）</t>
    <phoneticPr fontId="1" type="noConversion"/>
  </si>
  <si>
    <r>
      <rPr>
        <sz val="11"/>
        <color theme="1"/>
        <rFont val="宋体"/>
        <family val="3"/>
        <charset val="134"/>
      </rPr>
      <t>标准品浓度（</t>
    </r>
    <r>
      <rPr>
        <sz val="11"/>
        <color theme="1"/>
        <rFont val="Times New Roman"/>
        <family val="1"/>
      </rPr>
      <t>μg/mL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</si>
  <si>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Times New Roman"/>
        <family val="1"/>
      </rPr>
      <t>OD</t>
    </r>
    <r>
      <rPr>
        <sz val="11"/>
        <color theme="1"/>
        <rFont val="宋体"/>
        <family val="3"/>
        <charset val="134"/>
      </rPr>
      <t>值</t>
    </r>
  </si>
  <si>
    <r>
      <t>样品浓度（</t>
    </r>
    <r>
      <rPr>
        <sz val="11"/>
        <color theme="1"/>
        <rFont val="宋体"/>
        <family val="1"/>
        <charset val="134"/>
      </rPr>
      <t>μg/mL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</si>
  <si>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样品稀释浓度（</t>
    </r>
    <r>
      <rPr>
        <sz val="11"/>
        <color theme="1"/>
        <rFont val="Calibri"/>
        <family val="1"/>
        <charset val="161"/>
      </rPr>
      <t>μ</t>
    </r>
    <r>
      <rPr>
        <sz val="11"/>
        <color theme="1"/>
        <rFont val="宋体"/>
        <family val="1"/>
        <charset val="134"/>
      </rPr>
      <t>g/mL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</si>
  <si>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1"/>
        <charset val="134"/>
      </rPr>
      <t>样本</t>
    </r>
    <r>
      <rPr>
        <sz val="11"/>
        <color theme="1"/>
        <rFont val="Times New Roman"/>
        <family val="1"/>
      </rPr>
      <t>OD</t>
    </r>
    <r>
      <rPr>
        <sz val="11"/>
        <color theme="1"/>
        <rFont val="宋体"/>
        <family val="1"/>
        <charset val="134"/>
      </rPr>
      <t>值</t>
    </r>
    <phoneticPr fontId="1" type="noConversion"/>
  </si>
  <si>
    <r>
      <rPr>
        <sz val="11"/>
        <rFont val="宋体"/>
        <family val="3"/>
        <charset val="134"/>
      </rPr>
      <t>总胆固醇（</t>
    </r>
    <r>
      <rPr>
        <sz val="11"/>
        <rFont val="Times New Roman"/>
        <family val="1"/>
      </rPr>
      <t>T-CHO</t>
    </r>
    <r>
      <rPr>
        <sz val="11"/>
        <rFont val="宋体"/>
        <family val="3"/>
        <charset val="134"/>
      </rPr>
      <t>）含量检测</t>
    </r>
  </si>
  <si>
    <r>
      <rPr>
        <sz val="11"/>
        <rFont val="宋体"/>
        <family val="3"/>
        <charset val="134"/>
      </rPr>
      <t>原始编号</t>
    </r>
  </si>
  <si>
    <r>
      <rPr>
        <sz val="11"/>
        <rFont val="宋体"/>
        <family val="3"/>
        <charset val="134"/>
      </rPr>
      <t>自编号</t>
    </r>
  </si>
  <si>
    <r>
      <rPr>
        <sz val="11"/>
        <rFont val="宋体"/>
        <family val="3"/>
        <charset val="134"/>
      </rPr>
      <t>样本孔</t>
    </r>
    <r>
      <rPr>
        <sz val="11"/>
        <rFont val="Times New Roman"/>
        <family val="1"/>
      </rPr>
      <t>OD</t>
    </r>
    <r>
      <rPr>
        <sz val="11"/>
        <rFont val="SimSun"/>
        <charset val="134"/>
      </rPr>
      <t>值</t>
    </r>
  </si>
  <si>
    <r>
      <rPr>
        <sz val="11"/>
        <rFont val="宋体"/>
        <family val="3"/>
        <charset val="134"/>
      </rPr>
      <t>稀释倍数</t>
    </r>
  </si>
  <si>
    <r>
      <rPr>
        <sz val="11"/>
        <rFont val="宋体"/>
        <family val="3"/>
        <charset val="134"/>
      </rPr>
      <t>总胆固醇（</t>
    </r>
    <r>
      <rPr>
        <sz val="11"/>
        <rFont val="Times New Roman"/>
        <family val="1"/>
      </rPr>
      <t>T-CHO</t>
    </r>
    <r>
      <rPr>
        <sz val="11"/>
        <rFont val="宋体"/>
        <family val="3"/>
        <charset val="134"/>
      </rPr>
      <t>）含量（</t>
    </r>
    <r>
      <rPr>
        <sz val="11"/>
        <rFont val="Times New Roman"/>
        <family val="1"/>
      </rPr>
      <t>mmol/L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</si>
  <si>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空白孔</t>
    </r>
    <r>
      <rPr>
        <sz val="11"/>
        <rFont val="Times New Roman"/>
        <family val="1"/>
      </rPr>
      <t>OD</t>
    </r>
    <r>
      <rPr>
        <sz val="11"/>
        <rFont val="宋体"/>
        <family val="3"/>
        <charset val="134"/>
      </rPr>
      <t>值</t>
    </r>
  </si>
  <si>
    <r>
      <rPr>
        <sz val="11"/>
        <rFont val="宋体"/>
        <family val="3"/>
        <charset val="134"/>
      </rPr>
      <t>校准孔</t>
    </r>
    <r>
      <rPr>
        <sz val="11"/>
        <rFont val="Times New Roman"/>
        <family val="1"/>
      </rPr>
      <t>OD</t>
    </r>
    <r>
      <rPr>
        <sz val="11"/>
        <rFont val="宋体"/>
        <family val="3"/>
        <charset val="134"/>
      </rPr>
      <t>值</t>
    </r>
  </si>
  <si>
    <r>
      <rPr>
        <sz val="11"/>
        <rFont val="宋体"/>
        <family val="3"/>
        <charset val="134"/>
      </rPr>
      <t>样本编号</t>
    </r>
  </si>
  <si>
    <t>Control  -1</t>
  </si>
  <si>
    <t>Control  -2</t>
  </si>
  <si>
    <t>Control  -3</t>
  </si>
  <si>
    <r>
      <rPr>
        <sz val="10.5"/>
        <color rgb="FF000000"/>
        <rFont val="宋体"/>
        <family val="3"/>
        <charset val="134"/>
      </rPr>
      <t>总胆固醇含量（</t>
    </r>
    <r>
      <rPr>
        <sz val="10.5"/>
        <color rgb="FF000000"/>
        <rFont val="Times New Roman"/>
        <family val="1"/>
      </rPr>
      <t>mmol/L</t>
    </r>
    <r>
      <rPr>
        <sz val="10.5"/>
        <color rgb="FF000000"/>
        <rFont val="宋体"/>
        <family val="3"/>
        <charset val="134"/>
      </rPr>
      <t>）</t>
    </r>
    <r>
      <rPr>
        <sz val="10.5"/>
        <color rgb="FF000000"/>
        <rFont val="Times New Roman"/>
        <family val="1"/>
      </rPr>
      <t>=</t>
    </r>
    <r>
      <rPr>
        <sz val="10.5"/>
        <color rgb="FF000000"/>
        <rFont val="宋体"/>
        <family val="3"/>
        <charset val="134"/>
      </rPr>
      <t>（样本</t>
    </r>
    <r>
      <rPr>
        <sz val="10.5"/>
        <color rgb="FF000000"/>
        <rFont val="Times New Roman"/>
        <family val="1"/>
      </rPr>
      <t>OD</t>
    </r>
    <r>
      <rPr>
        <sz val="10.5"/>
        <color rgb="FF000000"/>
        <rFont val="宋体"/>
        <family val="3"/>
        <charset val="134"/>
      </rPr>
      <t>值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空白</t>
    </r>
    <r>
      <rPr>
        <sz val="10.5"/>
        <color rgb="FF000000"/>
        <rFont val="Times New Roman"/>
        <family val="1"/>
      </rPr>
      <t>OD</t>
    </r>
    <r>
      <rPr>
        <sz val="10.5"/>
        <color rgb="FF000000"/>
        <rFont val="宋体"/>
        <family val="3"/>
        <charset val="134"/>
      </rPr>
      <t>值）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（校准</t>
    </r>
    <r>
      <rPr>
        <sz val="10.5"/>
        <color rgb="FF000000"/>
        <rFont val="Times New Roman"/>
        <family val="1"/>
      </rPr>
      <t>OD</t>
    </r>
    <r>
      <rPr>
        <sz val="10.5"/>
        <color rgb="FF000000"/>
        <rFont val="宋体"/>
        <family val="3"/>
        <charset val="134"/>
      </rPr>
      <t>值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空白</t>
    </r>
    <r>
      <rPr>
        <sz val="10.5"/>
        <color rgb="FF000000"/>
        <rFont val="Times New Roman"/>
        <family val="1"/>
      </rPr>
      <t>OD</t>
    </r>
    <r>
      <rPr>
        <sz val="10.5"/>
        <color rgb="FF000000"/>
        <rFont val="宋体"/>
        <family val="3"/>
        <charset val="134"/>
      </rPr>
      <t>值）</t>
    </r>
    <r>
      <rPr>
        <sz val="10.5"/>
        <color rgb="FF000000"/>
        <rFont val="Times New Roman"/>
        <family val="1"/>
      </rPr>
      <t>×</t>
    </r>
    <r>
      <rPr>
        <sz val="10.5"/>
        <color rgb="FF000000"/>
        <rFont val="宋体"/>
        <family val="3"/>
        <charset val="134"/>
      </rPr>
      <t>校准品浓度（</t>
    </r>
    <r>
      <rPr>
        <sz val="10.5"/>
        <color rgb="FF000000"/>
        <rFont val="Times New Roman"/>
        <family val="1"/>
      </rPr>
      <t>5.17mmol/L</t>
    </r>
    <r>
      <rPr>
        <sz val="10.5"/>
        <color rgb="FF000000"/>
        <rFont val="宋体"/>
        <family val="3"/>
        <charset val="134"/>
      </rPr>
      <t>）</t>
    </r>
    <r>
      <rPr>
        <sz val="10.5"/>
        <color rgb="FF000000"/>
        <rFont val="Times New Roman"/>
        <family val="1"/>
      </rPr>
      <t>×</t>
    </r>
    <r>
      <rPr>
        <sz val="10.5"/>
        <color rgb="FF000000"/>
        <rFont val="宋体"/>
        <family val="3"/>
        <charset val="134"/>
      </rPr>
      <t>样本测定前稀释倍数</t>
    </r>
  </si>
  <si>
    <t>Control  -4</t>
  </si>
  <si>
    <t>Control  -5</t>
  </si>
  <si>
    <t>DM-1</t>
    <phoneticPr fontId="1" type="noConversion"/>
  </si>
  <si>
    <t>DM-2</t>
  </si>
  <si>
    <t>DM-3</t>
  </si>
  <si>
    <t>DM-4</t>
  </si>
  <si>
    <t>DM-5</t>
  </si>
  <si>
    <t>DM+HFD-1</t>
    <phoneticPr fontId="1" type="noConversion"/>
  </si>
  <si>
    <t>DM+HFD-2</t>
  </si>
  <si>
    <t>DM+HFD-3</t>
  </si>
  <si>
    <t>DM+HFD-4</t>
  </si>
  <si>
    <t>DM+HFD-5</t>
  </si>
  <si>
    <r>
      <rPr>
        <sz val="11"/>
        <rFont val="Times New Roman"/>
        <family val="1"/>
      </rPr>
      <t>TG</t>
    </r>
    <r>
      <rPr>
        <sz val="11"/>
        <rFont val="宋体"/>
        <family val="3"/>
        <charset val="134"/>
      </rPr>
      <t>含量检测</t>
    </r>
  </si>
  <si>
    <r>
      <rPr>
        <sz val="11"/>
        <rFont val="宋体"/>
        <family val="3"/>
        <charset val="134"/>
      </rPr>
      <t>标准孔</t>
    </r>
    <r>
      <rPr>
        <sz val="11"/>
        <rFont val="Times New Roman"/>
        <family val="1"/>
      </rPr>
      <t>OD</t>
    </r>
    <r>
      <rPr>
        <sz val="11"/>
        <rFont val="宋体"/>
        <family val="3"/>
        <charset val="134"/>
      </rPr>
      <t>值</t>
    </r>
  </si>
  <si>
    <t>标准品浓度</t>
  </si>
  <si>
    <t>样本编号</t>
  </si>
  <si>
    <t>自编号</t>
  </si>
  <si>
    <r>
      <rPr>
        <sz val="11"/>
        <rFont val="宋体"/>
        <family val="3"/>
        <charset val="134"/>
      </rPr>
      <t>测定</t>
    </r>
    <r>
      <rPr>
        <sz val="11"/>
        <rFont val="Times New Roman"/>
        <family val="1"/>
      </rPr>
      <t>OD</t>
    </r>
    <r>
      <rPr>
        <sz val="11"/>
        <rFont val="宋体"/>
        <family val="3"/>
        <charset val="134"/>
      </rPr>
      <t>值</t>
    </r>
  </si>
  <si>
    <r>
      <rPr>
        <sz val="11"/>
        <rFont val="宋体"/>
        <family val="3"/>
        <charset val="134"/>
      </rPr>
      <t>测定孔绝对</t>
    </r>
    <r>
      <rPr>
        <sz val="11"/>
        <rFont val="Times New Roman"/>
        <family val="1"/>
      </rPr>
      <t>OD</t>
    </r>
    <r>
      <rPr>
        <sz val="11"/>
        <rFont val="宋体"/>
        <family val="3"/>
        <charset val="134"/>
      </rPr>
      <t>值</t>
    </r>
  </si>
  <si>
    <t>稀释倍数</t>
  </si>
  <si>
    <r>
      <rPr>
        <sz val="11"/>
        <rFont val="Times New Roman"/>
        <family val="1"/>
      </rPr>
      <t>TG</t>
    </r>
    <r>
      <rPr>
        <sz val="11"/>
        <rFont val="宋体"/>
        <family val="3"/>
        <charset val="134"/>
      </rPr>
      <t>含量（</t>
    </r>
    <r>
      <rPr>
        <sz val="11"/>
        <rFont val="Times New Roman"/>
        <family val="1"/>
      </rPr>
      <t>mmol/L</t>
    </r>
    <r>
      <rPr>
        <sz val="11"/>
        <rFont val="宋体"/>
        <family val="3"/>
        <charset val="134"/>
      </rPr>
      <t>）</t>
    </r>
  </si>
  <si>
    <t>2.6mmol/L</t>
  </si>
  <si>
    <r>
      <rPr>
        <sz val="11"/>
        <color theme="1"/>
        <rFont val="宋体"/>
        <family val="3"/>
        <charset val="134"/>
      </rPr>
      <t>标准孔绝对</t>
    </r>
    <r>
      <rPr>
        <sz val="11"/>
        <color theme="1"/>
        <rFont val="Times New Roman"/>
        <family val="1"/>
      </rPr>
      <t>OD</t>
    </r>
    <r>
      <rPr>
        <sz val="11"/>
        <color theme="1"/>
        <rFont val="宋体"/>
        <family val="3"/>
        <charset val="134"/>
      </rPr>
      <t>值</t>
    </r>
  </si>
  <si>
    <r>
      <rPr>
        <sz val="11"/>
        <color theme="1"/>
        <rFont val="SimSun"/>
        <charset val="134"/>
      </rPr>
      <t>甘油三酯含量</t>
    </r>
    <r>
      <rPr>
        <sz val="11"/>
        <color theme="1"/>
        <rFont val="Times New Roman"/>
        <family val="1"/>
      </rPr>
      <t>=</t>
    </r>
    <r>
      <rPr>
        <sz val="11"/>
        <color theme="1"/>
        <rFont val="SimSun"/>
        <charset val="134"/>
      </rPr>
      <t>（样本</t>
    </r>
    <r>
      <rPr>
        <sz val="11"/>
        <color theme="1"/>
        <rFont val="Times New Roman"/>
        <family val="1"/>
      </rPr>
      <t>OD</t>
    </r>
    <r>
      <rPr>
        <sz val="11"/>
        <color theme="1"/>
        <rFont val="SimSun"/>
        <charset val="134"/>
      </rPr>
      <t>值</t>
    </r>
    <r>
      <rPr>
        <sz val="11"/>
        <color theme="1"/>
        <rFont val="Times New Roman"/>
        <family val="1"/>
      </rPr>
      <t>-</t>
    </r>
    <r>
      <rPr>
        <sz val="11"/>
        <color theme="1"/>
        <rFont val="SimSun"/>
        <charset val="134"/>
      </rPr>
      <t>空白</t>
    </r>
    <r>
      <rPr>
        <sz val="11"/>
        <color theme="1"/>
        <rFont val="Times New Roman"/>
        <family val="1"/>
      </rPr>
      <t>OD</t>
    </r>
    <r>
      <rPr>
        <sz val="11"/>
        <color theme="1"/>
        <rFont val="SimSun"/>
        <charset val="134"/>
      </rPr>
      <t>值）</t>
    </r>
    <r>
      <rPr>
        <sz val="11"/>
        <color theme="1"/>
        <rFont val="Times New Roman"/>
        <family val="1"/>
      </rPr>
      <t>/</t>
    </r>
    <r>
      <rPr>
        <sz val="11"/>
        <color theme="1"/>
        <rFont val="SimSun"/>
        <charset val="134"/>
      </rPr>
      <t>（校准</t>
    </r>
    <r>
      <rPr>
        <sz val="11"/>
        <color theme="1"/>
        <rFont val="Times New Roman"/>
        <family val="1"/>
      </rPr>
      <t>OD</t>
    </r>
    <r>
      <rPr>
        <sz val="11"/>
        <color theme="1"/>
        <rFont val="SimSun"/>
        <charset val="134"/>
      </rPr>
      <t>值</t>
    </r>
    <r>
      <rPr>
        <sz val="11"/>
        <color theme="1"/>
        <rFont val="Times New Roman"/>
        <family val="1"/>
      </rPr>
      <t>-</t>
    </r>
    <r>
      <rPr>
        <sz val="11"/>
        <color theme="1"/>
        <rFont val="SimSun"/>
        <charset val="134"/>
      </rPr>
      <t>空白</t>
    </r>
    <r>
      <rPr>
        <sz val="11"/>
        <color theme="1"/>
        <rFont val="Times New Roman"/>
        <family val="1"/>
      </rPr>
      <t>OD</t>
    </r>
    <r>
      <rPr>
        <sz val="11"/>
        <color theme="1"/>
        <rFont val="SimSun"/>
        <charset val="134"/>
      </rPr>
      <t>值）</t>
    </r>
    <r>
      <rPr>
        <sz val="11"/>
        <color theme="1"/>
        <rFont val="Times New Roman"/>
        <family val="1"/>
      </rPr>
      <t>×</t>
    </r>
    <r>
      <rPr>
        <sz val="11"/>
        <color theme="1"/>
        <rFont val="SimSun"/>
        <charset val="134"/>
      </rPr>
      <t>校准品浓度（</t>
    </r>
    <r>
      <rPr>
        <sz val="11"/>
        <color theme="1"/>
        <rFont val="Times New Roman"/>
        <family val="1"/>
      </rPr>
      <t>mmol/L</t>
    </r>
    <r>
      <rPr>
        <sz val="11"/>
        <color theme="1"/>
        <rFont val="SimSun"/>
        <charset val="134"/>
      </rPr>
      <t>）</t>
    </r>
  </si>
  <si>
    <t>血糖含量检测</t>
  </si>
  <si>
    <r>
      <rPr>
        <sz val="11"/>
        <rFont val="宋体"/>
        <family val="3"/>
        <charset val="134"/>
      </rPr>
      <t>血糖含量（</t>
    </r>
    <r>
      <rPr>
        <sz val="11"/>
        <rFont val="Times New Roman"/>
        <family val="1"/>
      </rPr>
      <t>mg/mL</t>
    </r>
    <r>
      <rPr>
        <sz val="11"/>
        <rFont val="宋体"/>
        <family val="3"/>
        <charset val="134"/>
      </rPr>
      <t>）</t>
    </r>
  </si>
  <si>
    <t>1mg/mL</t>
  </si>
  <si>
    <r>
      <rPr>
        <sz val="11"/>
        <color theme="1"/>
        <rFont val="SimSun"/>
        <charset val="134"/>
      </rPr>
      <t>血糖含量</t>
    </r>
    <r>
      <rPr>
        <sz val="11"/>
        <color theme="1"/>
        <rFont val="Times New Roman"/>
        <family val="1"/>
      </rPr>
      <t>(mg/mL)=(C</t>
    </r>
    <r>
      <rPr>
        <sz val="11"/>
        <color theme="1"/>
        <rFont val="SimSun"/>
        <charset val="134"/>
      </rPr>
      <t>标准</t>
    </r>
    <r>
      <rPr>
        <sz val="11"/>
        <color theme="1"/>
        <rFont val="Times New Roman"/>
        <family val="1"/>
      </rPr>
      <t>×V1)×</t>
    </r>
    <r>
      <rPr>
        <sz val="11"/>
        <color theme="1"/>
        <rFont val="SimSun"/>
        <charset val="134"/>
      </rPr>
      <t>△</t>
    </r>
    <r>
      <rPr>
        <sz val="11"/>
        <color theme="1"/>
        <rFont val="Times New Roman"/>
        <family val="1"/>
      </rPr>
      <t>A</t>
    </r>
    <r>
      <rPr>
        <sz val="11"/>
        <color theme="1"/>
        <rFont val="SimSun"/>
        <charset val="134"/>
      </rPr>
      <t>葡萄糖</t>
    </r>
    <r>
      <rPr>
        <sz val="11"/>
        <color theme="1"/>
        <rFont val="Times New Roman"/>
        <family val="1"/>
      </rPr>
      <t>÷(A</t>
    </r>
    <r>
      <rPr>
        <sz val="11"/>
        <color theme="1"/>
        <rFont val="SimSun"/>
        <charset val="134"/>
      </rPr>
      <t>标准</t>
    </r>
    <r>
      <rPr>
        <sz val="11"/>
        <color theme="1"/>
        <rFont val="Times New Roman"/>
        <family val="1"/>
      </rPr>
      <t>-A</t>
    </r>
    <r>
      <rPr>
        <sz val="11"/>
        <color theme="1"/>
        <rFont val="SimSun"/>
        <charset val="134"/>
      </rPr>
      <t>空白</t>
    </r>
    <r>
      <rPr>
        <sz val="11"/>
        <color theme="1"/>
        <rFont val="Times New Roman"/>
        <family val="1"/>
      </rPr>
      <t>)÷V2×D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</si>
</sst>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0.00_ "/>
    <numFmt numFmtId="181" formatCode="0.000_ "/>
    <numFmt numFmtId="182" formatCode="0.0000_ "/>
    <numFmt numFmtId="183" formatCode="0.000_);[Red]\(0.000\)"/>
  </numFmts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Calibri"/>
      <family val="1"/>
      <charset val="161"/>
    </font>
    <font>
      <sz val="11"/>
      <color theme="1"/>
      <name val="Times New Roman"/>
      <family val="1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name val="SimSun"/>
      <charset val="134"/>
    </font>
    <font>
      <sz val="11"/>
      <color rgb="FF000000"/>
      <name val="Times New Roman"/>
      <family val="1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1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180" fontId="2" fillId="0" borderId="0" xfId="0" applyNumberFormat="1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181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81" fontId="7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181" fontId="8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183" fontId="8" fillId="0" borderId="0" xfId="0" applyNumberFormat="1" applyFont="1" applyAlignment="1">
      <alignment horizontal="center" vertical="center"/>
    </xf>
    <xf numFmtId="180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80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'Ox-LDL'!$B$1</c:f>
              <c:strCache>
                <c:ptCount val="1"/>
                <c:pt idx="0">
                  <c:v>标准品浓度（μg/mL）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2621806649168854"/>
                  <c:y val="-0.171134441528142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'Ox-LDL'!$A$2:$A$7</c:f>
              <c:numCache>
                <c:formatCode>0.000_ </c:formatCode>
                <c:ptCount val="6"/>
                <c:pt idx="0">
                  <c:v>0.106</c:v>
                </c:pt>
                <c:pt idx="1">
                  <c:v>0.187</c:v>
                </c:pt>
                <c:pt idx="2">
                  <c:v>0.30599999999999999</c:v>
                </c:pt>
                <c:pt idx="3">
                  <c:v>0.52800000000000002</c:v>
                </c:pt>
                <c:pt idx="4">
                  <c:v>0.96199999999999997</c:v>
                </c:pt>
                <c:pt idx="5">
                  <c:v>1.8740000000000001</c:v>
                </c:pt>
              </c:numCache>
            </c:numRef>
          </c:xVal>
          <c:yVal>
            <c:numRef>
              <c:f>'Ox-LDL'!$B$2:$B$7</c:f>
              <c:numCache>
                <c:formatCode>0.00_ 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4C-4285-B76A-F655B0DCD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141600"/>
        <c:axId val="1700138272"/>
      </c:scatterChart>
      <c:valAx>
        <c:axId val="170014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0138272"/>
        <c:crosses val="autoZero"/>
        <c:crossBetween val="midCat"/>
      </c:valAx>
      <c:valAx>
        <c:axId val="170013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014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147637</xdr:rowOff>
    </xdr:from>
    <xdr:to>
      <xdr:col>15</xdr:col>
      <xdr:colOff>95250</xdr:colOff>
      <xdr:row>15</xdr:row>
      <xdr:rowOff>33337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29A55F4-997F-4064-87C3-172253BB1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38CC-14D6-4F06-9CFD-E2B7302821C8}">
  <dimension ref="A1:F4"/>
  <sheetViews>
    <sheetView workbookViewId="0">
      <selection sqref="A1:A4"/>
    </sheetView>
  </sheetViews>
  <sheetFormatPr defaultRowHeight="14.25"/>
  <sheetData>
    <row r="1" spans="1:6">
      <c r="A1" t="s">
        <v>3</v>
      </c>
      <c r="B1" s="1" t="s">
        <v>4</v>
      </c>
      <c r="C1" s="1"/>
      <c r="D1" s="1"/>
      <c r="E1" s="1"/>
      <c r="F1" s="1"/>
    </row>
    <row r="2" spans="1:6">
      <c r="A2" t="s">
        <v>0</v>
      </c>
      <c r="B2">
        <v>27.83</v>
      </c>
      <c r="C2">
        <v>30.021000000000001</v>
      </c>
      <c r="D2">
        <v>27.82</v>
      </c>
      <c r="E2">
        <v>28.21</v>
      </c>
      <c r="F2">
        <v>27.71</v>
      </c>
    </row>
    <row r="3" spans="1:6">
      <c r="A3" t="s">
        <v>1</v>
      </c>
      <c r="B3">
        <v>28.147200000000002</v>
      </c>
      <c r="C3">
        <v>26.838999999999999</v>
      </c>
      <c r="D3">
        <v>27.75</v>
      </c>
      <c r="E3">
        <v>29.3811</v>
      </c>
      <c r="F3">
        <v>27.757000000000001</v>
      </c>
    </row>
    <row r="4" spans="1:6">
      <c r="A4" t="s">
        <v>2</v>
      </c>
      <c r="B4">
        <v>28.27</v>
      </c>
      <c r="C4">
        <v>27.853999999999999</v>
      </c>
      <c r="D4">
        <v>30.271000000000001</v>
      </c>
      <c r="E4">
        <v>28.20412</v>
      </c>
      <c r="F4">
        <v>26.671099999999999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5AC9-E13D-4717-966C-6B98E58A9289}">
  <dimension ref="A1:G32"/>
  <sheetViews>
    <sheetView workbookViewId="0">
      <selection activeCell="D12" sqref="D12"/>
    </sheetView>
  </sheetViews>
  <sheetFormatPr defaultRowHeight="14.25"/>
  <sheetData>
    <row r="1" spans="1:7" ht="15">
      <c r="A1" s="3" t="s">
        <v>6</v>
      </c>
      <c r="B1" s="2" t="s">
        <v>5</v>
      </c>
      <c r="C1" s="2"/>
      <c r="D1" t="s">
        <v>3</v>
      </c>
      <c r="E1" s="7" t="s">
        <v>9</v>
      </c>
      <c r="F1" s="2" t="s">
        <v>8</v>
      </c>
      <c r="G1" s="2" t="s">
        <v>7</v>
      </c>
    </row>
    <row r="2" spans="1:7" ht="15">
      <c r="A2" s="4">
        <v>0.106</v>
      </c>
      <c r="B2" s="3">
        <v>0</v>
      </c>
      <c r="C2" s="3"/>
      <c r="D2" t="s">
        <v>0</v>
      </c>
      <c r="E2" s="4">
        <v>0.72400462566400003</v>
      </c>
      <c r="F2" s="5">
        <f>G2/5</f>
        <v>1.16608</v>
      </c>
      <c r="G2">
        <v>5.8304</v>
      </c>
    </row>
    <row r="3" spans="1:7" ht="15">
      <c r="A3" s="4">
        <v>0.187</v>
      </c>
      <c r="B3" s="3">
        <v>1</v>
      </c>
      <c r="C3" s="3"/>
      <c r="D3" t="s">
        <v>0</v>
      </c>
      <c r="E3" s="4">
        <v>0.6220290730239999</v>
      </c>
      <c r="F3" s="5">
        <f t="shared" ref="F3:F16" si="0">G3/5</f>
        <v>0.98032000000000008</v>
      </c>
      <c r="G3">
        <v>4.9016000000000002</v>
      </c>
    </row>
    <row r="4" spans="1:7" ht="15">
      <c r="A4" s="4">
        <v>0.30599999999999999</v>
      </c>
      <c r="B4" s="3">
        <v>2</v>
      </c>
      <c r="C4" s="3"/>
      <c r="D4" t="s">
        <v>0</v>
      </c>
      <c r="E4" s="4">
        <v>0.51791829209599993</v>
      </c>
      <c r="F4" s="5">
        <f t="shared" si="0"/>
        <v>0.78936000000000006</v>
      </c>
      <c r="G4">
        <v>3.9468000000000001</v>
      </c>
    </row>
    <row r="5" spans="1:7" ht="15">
      <c r="A5" s="4">
        <v>0.52800000000000002</v>
      </c>
      <c r="B5" s="3">
        <v>4</v>
      </c>
      <c r="C5" s="3"/>
      <c r="D5" t="s">
        <v>0</v>
      </c>
      <c r="E5" s="4">
        <v>0.54730673559999987</v>
      </c>
      <c r="F5" s="5">
        <f t="shared" si="0"/>
        <v>0.84339999999999993</v>
      </c>
      <c r="G5">
        <v>4.2169999999999996</v>
      </c>
    </row>
    <row r="6" spans="1:7" ht="15">
      <c r="A6" s="4">
        <v>0.96199999999999997</v>
      </c>
      <c r="B6" s="3">
        <v>8</v>
      </c>
      <c r="C6" s="3"/>
      <c r="D6" t="s">
        <v>0</v>
      </c>
      <c r="E6" s="4">
        <v>0.63389504000000008</v>
      </c>
      <c r="F6" s="5">
        <f t="shared" si="0"/>
        <v>1.002</v>
      </c>
      <c r="G6">
        <v>5.01</v>
      </c>
    </row>
    <row r="7" spans="1:7" ht="15">
      <c r="A7" s="4">
        <v>1.8740000000000001</v>
      </c>
      <c r="B7" s="3">
        <v>16</v>
      </c>
      <c r="C7" s="3"/>
      <c r="D7" t="s">
        <v>1</v>
      </c>
      <c r="E7" s="4">
        <v>1.8689094656</v>
      </c>
      <c r="F7" s="5">
        <f t="shared" si="0"/>
        <v>3.1716000000000002</v>
      </c>
      <c r="G7">
        <v>15.858000000000001</v>
      </c>
    </row>
    <row r="8" spans="1:7" ht="15">
      <c r="D8" t="s">
        <v>1</v>
      </c>
      <c r="E8">
        <v>2.177491043476</v>
      </c>
      <c r="F8" s="5">
        <f t="shared" si="0"/>
        <v>3.68926</v>
      </c>
      <c r="G8">
        <v>18.446300000000001</v>
      </c>
    </row>
    <row r="9" spans="1:7" ht="15">
      <c r="D9" t="s">
        <v>1</v>
      </c>
      <c r="E9">
        <v>2.1283008687559999</v>
      </c>
      <c r="F9" s="5">
        <f t="shared" si="0"/>
        <v>3.6073399999999998</v>
      </c>
      <c r="G9">
        <v>18.0367</v>
      </c>
    </row>
    <row r="10" spans="1:7" ht="15">
      <c r="D10" t="s">
        <v>1</v>
      </c>
      <c r="E10">
        <v>2.5496770400000002</v>
      </c>
      <c r="F10" s="5">
        <f t="shared" si="0"/>
        <v>4.3020000000000005</v>
      </c>
      <c r="G10">
        <v>21.51</v>
      </c>
    </row>
    <row r="11" spans="1:7" ht="15">
      <c r="D11" t="s">
        <v>1</v>
      </c>
      <c r="E11">
        <v>2.4200559999999998</v>
      </c>
      <c r="F11" s="5">
        <f t="shared" si="0"/>
        <v>4.09</v>
      </c>
      <c r="G11">
        <v>20.45</v>
      </c>
    </row>
    <row r="12" spans="1:7" ht="15">
      <c r="D12" t="s">
        <v>2</v>
      </c>
      <c r="E12">
        <v>2.4698414656000001</v>
      </c>
      <c r="F12" s="5">
        <f t="shared" si="0"/>
        <v>4.1715999999999998</v>
      </c>
      <c r="G12">
        <v>20.858000000000001</v>
      </c>
    </row>
    <row r="13" spans="1:7" ht="15">
      <c r="D13" t="s">
        <v>2</v>
      </c>
      <c r="E13">
        <v>2.7887762434759997</v>
      </c>
      <c r="F13" s="5">
        <f t="shared" si="0"/>
        <v>4.68926</v>
      </c>
      <c r="G13">
        <v>23.446300000000001</v>
      </c>
    </row>
    <row r="14" spans="1:7" ht="15">
      <c r="D14" t="s">
        <v>2</v>
      </c>
      <c r="E14">
        <v>2.614418308756</v>
      </c>
      <c r="F14" s="5">
        <f t="shared" si="0"/>
        <v>4.4073399999999996</v>
      </c>
      <c r="G14">
        <v>22.0367</v>
      </c>
    </row>
    <row r="15" spans="1:7" ht="15">
      <c r="D15" t="s">
        <v>2</v>
      </c>
      <c r="E15">
        <v>2.5496770400000002</v>
      </c>
      <c r="F15" s="5">
        <f t="shared" si="0"/>
        <v>4.3020000000000005</v>
      </c>
      <c r="G15">
        <v>21.51</v>
      </c>
    </row>
    <row r="16" spans="1:7" ht="15">
      <c r="D16" t="s">
        <v>2</v>
      </c>
      <c r="E16">
        <v>2.6653759999999997</v>
      </c>
      <c r="F16" s="5">
        <f t="shared" si="0"/>
        <v>4.49</v>
      </c>
      <c r="G16">
        <v>22.45</v>
      </c>
    </row>
    <row r="17" spans="2:6" ht="15">
      <c r="F17" s="5"/>
    </row>
    <row r="18" spans="2:6" ht="15">
      <c r="F18" s="5"/>
    </row>
    <row r="19" spans="2:6" ht="15">
      <c r="F19" s="5"/>
    </row>
    <row r="26" spans="2:6" ht="15">
      <c r="B26" s="2"/>
      <c r="C26" s="3"/>
    </row>
    <row r="27" spans="2:6" ht="15">
      <c r="B27" s="3"/>
      <c r="C27" s="4"/>
    </row>
    <row r="28" spans="2:6" ht="15">
      <c r="B28" s="3"/>
      <c r="C28" s="4"/>
    </row>
    <row r="29" spans="2:6" ht="15">
      <c r="B29" s="3"/>
      <c r="C29" s="4"/>
    </row>
    <row r="30" spans="2:6" ht="15">
      <c r="B30" s="3"/>
      <c r="C30" s="4"/>
    </row>
    <row r="31" spans="2:6" ht="15">
      <c r="B31" s="3"/>
      <c r="C31" s="4"/>
    </row>
    <row r="32" spans="2:6" ht="15">
      <c r="B32" s="3"/>
      <c r="C32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8BB0-E036-4A86-AED9-D94D06889E8F}">
  <dimension ref="A1:O19"/>
  <sheetViews>
    <sheetView workbookViewId="0">
      <selection activeCell="A4" sqref="A4:A18"/>
    </sheetView>
  </sheetViews>
  <sheetFormatPr defaultRowHeight="14.25"/>
  <cols>
    <col min="1" max="1" width="22.5" customWidth="1"/>
    <col min="3" max="3" width="15.125" customWidth="1"/>
    <col min="5" max="5" width="45.375" customWidth="1"/>
    <col min="6" max="6" width="19.25" customWidth="1"/>
    <col min="7" max="7" width="28" customWidth="1"/>
  </cols>
  <sheetData>
    <row r="1" spans="1:9" ht="15">
      <c r="A1" s="8" t="s">
        <v>10</v>
      </c>
      <c r="B1" s="9"/>
      <c r="C1" s="9"/>
      <c r="D1" s="9"/>
      <c r="E1" s="10"/>
      <c r="F1" s="9"/>
      <c r="G1" s="9"/>
      <c r="H1" s="11"/>
      <c r="I1" s="5"/>
    </row>
    <row r="2" spans="1:9" ht="15">
      <c r="A2" s="9" t="s">
        <v>11</v>
      </c>
      <c r="B2" s="12" t="s">
        <v>12</v>
      </c>
      <c r="C2" s="12" t="s">
        <v>13</v>
      </c>
      <c r="D2" s="12" t="s">
        <v>14</v>
      </c>
      <c r="E2" s="13" t="s">
        <v>15</v>
      </c>
      <c r="F2" s="11" t="s">
        <v>16</v>
      </c>
      <c r="G2" s="11" t="s">
        <v>17</v>
      </c>
      <c r="H2" s="5"/>
      <c r="I2" s="5"/>
    </row>
    <row r="3" spans="1:9" ht="15">
      <c r="A3" s="9"/>
      <c r="B3" s="12" t="s">
        <v>18</v>
      </c>
      <c r="C3" s="12"/>
      <c r="D3" s="12"/>
      <c r="E3" s="10"/>
      <c r="F3" s="6">
        <v>5.4199999999999998E-2</v>
      </c>
      <c r="G3" s="6">
        <v>0.28939999999999999</v>
      </c>
      <c r="H3" s="5"/>
      <c r="I3" s="5"/>
    </row>
    <row r="4" spans="1:9" ht="15">
      <c r="A4" s="14" t="s">
        <v>19</v>
      </c>
      <c r="B4" s="11">
        <v>1</v>
      </c>
      <c r="C4" s="19">
        <v>0.11434205029013539</v>
      </c>
      <c r="D4" s="11">
        <v>1</v>
      </c>
      <c r="E4" s="15">
        <f>(C4-F3)/(G3-F3)*5.17*D4</f>
        <v>1.3219999999999998</v>
      </c>
      <c r="F4" s="6">
        <v>5.4199999999999998E-2</v>
      </c>
      <c r="G4" s="6">
        <v>0.28939999999999999</v>
      </c>
      <c r="H4" s="5"/>
      <c r="I4" s="5"/>
    </row>
    <row r="5" spans="1:9" ht="15">
      <c r="A5" s="14" t="s">
        <v>20</v>
      </c>
      <c r="B5" s="11">
        <v>2</v>
      </c>
      <c r="C5" s="19">
        <v>9.0294328820116052E-2</v>
      </c>
      <c r="D5" s="11">
        <v>1</v>
      </c>
      <c r="E5" s="15">
        <f t="shared" ref="E5:E18" si="0">(C5-F4)/(G4-F4)*5.17*D5</f>
        <v>0.79339999999999999</v>
      </c>
      <c r="F5" s="6">
        <v>5.4199999999999998E-2</v>
      </c>
      <c r="G5" s="6">
        <v>0.28939999999999999</v>
      </c>
      <c r="H5" s="5"/>
      <c r="I5" s="5"/>
    </row>
    <row r="6" spans="1:9" ht="15">
      <c r="A6" s="14" t="s">
        <v>21</v>
      </c>
      <c r="B6" s="11">
        <v>3</v>
      </c>
      <c r="C6" s="19">
        <v>9.0016820116054164E-2</v>
      </c>
      <c r="D6" s="11">
        <v>1</v>
      </c>
      <c r="E6" s="15">
        <f t="shared" si="0"/>
        <v>0.78730000000000011</v>
      </c>
      <c r="F6" s="6">
        <v>5.4199999999999998E-2</v>
      </c>
      <c r="G6" s="6">
        <v>0.28939999999999999</v>
      </c>
      <c r="H6" s="5"/>
      <c r="I6" s="5"/>
    </row>
    <row r="7" spans="1:9" ht="15">
      <c r="A7" s="14" t="s">
        <v>23</v>
      </c>
      <c r="B7" s="11">
        <v>4</v>
      </c>
      <c r="C7" s="19">
        <v>0.10447001934235976</v>
      </c>
      <c r="D7" s="11">
        <v>1</v>
      </c>
      <c r="E7" s="15">
        <f t="shared" si="0"/>
        <v>1.105</v>
      </c>
      <c r="F7" s="6">
        <v>5.4199999999999998E-2</v>
      </c>
      <c r="G7" s="6">
        <v>0.28939999999999999</v>
      </c>
      <c r="H7" s="5"/>
      <c r="I7" s="5"/>
    </row>
    <row r="8" spans="1:9" ht="15">
      <c r="A8" s="14" t="s">
        <v>24</v>
      </c>
      <c r="B8" s="11">
        <v>5</v>
      </c>
      <c r="C8" s="19">
        <v>9.4734468085106383E-2</v>
      </c>
      <c r="D8" s="11">
        <v>1</v>
      </c>
      <c r="E8" s="15">
        <f t="shared" si="0"/>
        <v>0.89100000000000001</v>
      </c>
      <c r="F8" s="6">
        <v>5.4199999999999998E-2</v>
      </c>
      <c r="G8" s="6">
        <v>0.28939999999999999</v>
      </c>
      <c r="H8" s="5"/>
      <c r="I8" s="5"/>
    </row>
    <row r="9" spans="1:9" ht="15">
      <c r="A9" s="14" t="s">
        <v>25</v>
      </c>
      <c r="B9" s="11">
        <v>8</v>
      </c>
      <c r="C9" s="19">
        <v>0.26287335241779497</v>
      </c>
      <c r="D9" s="11">
        <v>1</v>
      </c>
      <c r="E9" s="15">
        <f t="shared" si="0"/>
        <v>4.5869100000000005</v>
      </c>
      <c r="F9" s="6">
        <v>5.4199999999999998E-2</v>
      </c>
      <c r="G9" s="6">
        <v>0.28939999999999999</v>
      </c>
      <c r="H9" s="16"/>
      <c r="I9" s="17"/>
    </row>
    <row r="10" spans="1:9" ht="15">
      <c r="A10" s="14" t="s">
        <v>26</v>
      </c>
      <c r="B10" s="11">
        <v>9</v>
      </c>
      <c r="C10" s="19">
        <v>0.26842307156673118</v>
      </c>
      <c r="D10" s="11">
        <v>1</v>
      </c>
      <c r="E10" s="15">
        <f t="shared" si="0"/>
        <v>4.7089000000000008</v>
      </c>
      <c r="F10" s="6">
        <v>5.4199999999999998E-2</v>
      </c>
      <c r="G10" s="6">
        <v>0.28939999999999999</v>
      </c>
      <c r="H10" s="16"/>
      <c r="I10" s="17"/>
    </row>
    <row r="11" spans="1:9" ht="15">
      <c r="A11" s="14" t="s">
        <v>27</v>
      </c>
      <c r="B11" s="11">
        <v>10</v>
      </c>
      <c r="C11" s="19">
        <v>0.27232184139264992</v>
      </c>
      <c r="D11" s="11">
        <v>1</v>
      </c>
      <c r="E11" s="15">
        <f t="shared" si="0"/>
        <v>4.7946000000000009</v>
      </c>
      <c r="F11" s="6">
        <v>5.4199999999999998E-2</v>
      </c>
      <c r="G11" s="6">
        <v>0.28939999999999999</v>
      </c>
      <c r="H11" s="16"/>
      <c r="I11" s="17"/>
    </row>
    <row r="12" spans="1:9" ht="15">
      <c r="A12" s="14" t="s">
        <v>28</v>
      </c>
      <c r="B12" s="11">
        <v>11</v>
      </c>
      <c r="C12" s="19">
        <v>0.26720385299806576</v>
      </c>
      <c r="D12" s="11">
        <v>1</v>
      </c>
      <c r="E12" s="15">
        <f t="shared" si="0"/>
        <v>4.6821000000000002</v>
      </c>
      <c r="F12" s="6">
        <v>5.4199999999999998E-2</v>
      </c>
      <c r="G12" s="6">
        <v>0.28939999999999999</v>
      </c>
      <c r="H12" s="16"/>
      <c r="I12" s="17"/>
    </row>
    <row r="13" spans="1:9" ht="15">
      <c r="A13" s="14" t="s">
        <v>29</v>
      </c>
      <c r="B13" s="11">
        <v>12</v>
      </c>
      <c r="C13" s="19">
        <v>0.25837361702127659</v>
      </c>
      <c r="D13" s="11">
        <v>1</v>
      </c>
      <c r="E13" s="15">
        <f t="shared" si="0"/>
        <v>4.4880000000000004</v>
      </c>
      <c r="F13" s="6">
        <v>5.4199999999999998E-2</v>
      </c>
      <c r="G13" s="6">
        <v>0.28939999999999999</v>
      </c>
      <c r="H13" s="16"/>
      <c r="I13" s="17"/>
    </row>
    <row r="14" spans="1:9" ht="15">
      <c r="A14" s="14" t="s">
        <v>30</v>
      </c>
      <c r="B14" s="11">
        <v>14</v>
      </c>
      <c r="C14" s="19">
        <v>0.28304004642166347</v>
      </c>
      <c r="D14" s="11">
        <v>1</v>
      </c>
      <c r="E14" s="15">
        <f t="shared" si="0"/>
        <v>5.0302000000000007</v>
      </c>
      <c r="F14" s="6">
        <v>5.4199999999999998E-2</v>
      </c>
      <c r="G14" s="6">
        <v>0.28939999999999999</v>
      </c>
      <c r="H14" s="16"/>
      <c r="I14" s="17"/>
    </row>
    <row r="15" spans="1:9" ht="15">
      <c r="A15" s="14" t="s">
        <v>31</v>
      </c>
      <c r="B15" s="11">
        <v>15</v>
      </c>
      <c r="C15" s="19">
        <v>0.27090245261121859</v>
      </c>
      <c r="D15" s="11">
        <v>1</v>
      </c>
      <c r="E15" s="15">
        <f t="shared" si="0"/>
        <v>4.7634000000000007</v>
      </c>
      <c r="F15" s="6">
        <v>5.4199999999999998E-2</v>
      </c>
      <c r="G15" s="6">
        <v>0.28939999999999999</v>
      </c>
      <c r="H15" s="16"/>
      <c r="I15" s="17"/>
    </row>
    <row r="16" spans="1:9" ht="15">
      <c r="A16" s="14" t="s">
        <v>32</v>
      </c>
      <c r="B16" s="11">
        <v>16</v>
      </c>
      <c r="C16" s="19">
        <v>0.28823082398452615</v>
      </c>
      <c r="D16" s="11">
        <v>1</v>
      </c>
      <c r="E16" s="15">
        <f t="shared" si="0"/>
        <v>5.1443000000000012</v>
      </c>
      <c r="F16" s="6">
        <v>5.4199999999999998E-2</v>
      </c>
      <c r="G16" s="6">
        <v>0.28939999999999999</v>
      </c>
      <c r="H16" s="16"/>
      <c r="I16" s="17"/>
    </row>
    <row r="17" spans="1:15" ht="15">
      <c r="A17" s="14" t="s">
        <v>33</v>
      </c>
      <c r="B17" s="11">
        <v>17</v>
      </c>
      <c r="C17" s="19">
        <v>0.29576905222437133</v>
      </c>
      <c r="D17" s="11">
        <v>1</v>
      </c>
      <c r="E17" s="15">
        <f t="shared" si="0"/>
        <v>5.31</v>
      </c>
      <c r="F17" s="6">
        <v>5.4199999999999998E-2</v>
      </c>
      <c r="G17" s="6">
        <v>0.28939999999999999</v>
      </c>
      <c r="H17" s="16"/>
      <c r="I17" s="17"/>
    </row>
    <row r="18" spans="1:15" ht="15">
      <c r="A18" s="14" t="s">
        <v>34</v>
      </c>
      <c r="B18" s="11">
        <v>18</v>
      </c>
      <c r="C18" s="19">
        <v>0.28858112185686657</v>
      </c>
      <c r="D18" s="11">
        <v>1</v>
      </c>
      <c r="E18" s="15">
        <f t="shared" si="0"/>
        <v>5.152000000000001</v>
      </c>
      <c r="F18" s="6">
        <v>5.4199999999999998E-2</v>
      </c>
      <c r="G18" s="6">
        <v>0.28939999999999999</v>
      </c>
      <c r="H18" s="16"/>
      <c r="I18" s="17"/>
    </row>
    <row r="19" spans="1:15" ht="14.25" customHeight="1">
      <c r="A19" s="18" t="s">
        <v>22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</sheetData>
  <mergeCells count="9">
    <mergeCell ref="A19:E19"/>
    <mergeCell ref="F19:J19"/>
    <mergeCell ref="K19:O19"/>
    <mergeCell ref="A1:G1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4E06-ED4C-423D-9763-49CAB892AC34}">
  <dimension ref="A1:L20"/>
  <sheetViews>
    <sheetView workbookViewId="0">
      <selection activeCell="F4" sqref="F4:F18"/>
    </sheetView>
  </sheetViews>
  <sheetFormatPr defaultRowHeight="14.25"/>
  <sheetData>
    <row r="1" spans="1:12" ht="15">
      <c r="A1" s="12" t="s">
        <v>35</v>
      </c>
      <c r="B1" s="12"/>
      <c r="C1" s="12"/>
      <c r="D1" s="12"/>
      <c r="E1" s="12"/>
      <c r="F1" s="20"/>
      <c r="G1" s="21" t="s">
        <v>16</v>
      </c>
      <c r="H1" s="21" t="s">
        <v>36</v>
      </c>
      <c r="I1" s="21" t="s">
        <v>37</v>
      </c>
      <c r="J1" s="5"/>
      <c r="K1" s="5"/>
      <c r="L1" s="5"/>
    </row>
    <row r="2" spans="1:12" ht="15">
      <c r="A2" s="22" t="s">
        <v>38</v>
      </c>
      <c r="B2" s="23" t="s">
        <v>39</v>
      </c>
      <c r="C2" s="23" t="s">
        <v>40</v>
      </c>
      <c r="D2" s="23" t="s">
        <v>41</v>
      </c>
      <c r="E2" s="23" t="s">
        <v>42</v>
      </c>
      <c r="F2" s="20" t="s">
        <v>43</v>
      </c>
      <c r="G2" s="4">
        <v>0.126</v>
      </c>
      <c r="H2" s="5">
        <v>0.29399999999999998</v>
      </c>
      <c r="I2" s="5" t="s">
        <v>44</v>
      </c>
      <c r="J2" s="5"/>
      <c r="K2" s="5"/>
      <c r="L2" s="5"/>
    </row>
    <row r="3" spans="1:12" ht="15">
      <c r="A3" s="12"/>
      <c r="B3" s="23" t="s">
        <v>18</v>
      </c>
      <c r="C3" s="12"/>
      <c r="D3" s="12"/>
      <c r="E3" s="12"/>
      <c r="F3" s="20"/>
      <c r="G3" s="4"/>
      <c r="H3" s="24" t="s">
        <v>45</v>
      </c>
      <c r="I3" s="5"/>
      <c r="J3" s="5"/>
      <c r="K3" s="5"/>
      <c r="L3" s="5"/>
    </row>
    <row r="4" spans="1:12" ht="15">
      <c r="A4" s="14" t="s">
        <v>19</v>
      </c>
      <c r="B4" s="11">
        <v>1</v>
      </c>
      <c r="C4" s="5">
        <v>0.19245692307692308</v>
      </c>
      <c r="D4" s="5">
        <f>C4-0.136</f>
        <v>5.6456923076923071E-2</v>
      </c>
      <c r="E4" s="5">
        <v>1</v>
      </c>
      <c r="F4" s="4">
        <v>1.0285000000000002</v>
      </c>
      <c r="G4" s="4"/>
      <c r="H4" s="5">
        <f>H2-G2</f>
        <v>0.16799999999999998</v>
      </c>
      <c r="I4" s="5"/>
      <c r="J4" s="5"/>
      <c r="K4" s="5"/>
      <c r="L4" s="5"/>
    </row>
    <row r="5" spans="1:12" ht="15">
      <c r="A5" s="14" t="s">
        <v>20</v>
      </c>
      <c r="B5" s="11">
        <v>2</v>
      </c>
      <c r="C5" s="5">
        <v>0.17482984615384614</v>
      </c>
      <c r="D5" s="5">
        <f t="shared" ref="D5:D18" si="0">C5-0.136</f>
        <v>3.8829846153846131E-2</v>
      </c>
      <c r="E5" s="5">
        <v>1</v>
      </c>
      <c r="F5" s="4">
        <v>0.75569999999999993</v>
      </c>
      <c r="G5" s="4"/>
      <c r="H5" s="5"/>
      <c r="I5" s="5"/>
      <c r="J5" s="5"/>
      <c r="K5" s="5"/>
      <c r="L5" s="5"/>
    </row>
    <row r="6" spans="1:12" ht="15">
      <c r="A6" s="14" t="s">
        <v>21</v>
      </c>
      <c r="B6" s="11">
        <v>3</v>
      </c>
      <c r="C6" s="5">
        <v>0.16986738461538461</v>
      </c>
      <c r="D6" s="5">
        <f t="shared" si="0"/>
        <v>3.3867384615384605E-2</v>
      </c>
      <c r="E6" s="5">
        <v>1</v>
      </c>
      <c r="F6" s="4">
        <v>0.67890000000000006</v>
      </c>
      <c r="G6" s="4"/>
      <c r="H6" s="5"/>
      <c r="I6" s="5"/>
      <c r="J6" s="5"/>
      <c r="K6" s="5"/>
      <c r="L6" s="5"/>
    </row>
    <row r="7" spans="1:12" ht="15">
      <c r="A7" s="14" t="s">
        <v>23</v>
      </c>
      <c r="B7" s="11">
        <v>4</v>
      </c>
      <c r="C7" s="5">
        <v>0.19132615384615381</v>
      </c>
      <c r="D7" s="5">
        <f t="shared" si="0"/>
        <v>5.5326153846153803E-2</v>
      </c>
      <c r="E7" s="5">
        <v>1</v>
      </c>
      <c r="F7" s="4">
        <v>1.0109999999999997</v>
      </c>
      <c r="G7" s="4"/>
      <c r="H7" s="5"/>
      <c r="I7" s="5"/>
      <c r="J7" s="5"/>
      <c r="K7" s="5"/>
      <c r="L7" s="5"/>
    </row>
    <row r="8" spans="1:12" ht="15">
      <c r="A8" s="14" t="s">
        <v>24</v>
      </c>
      <c r="B8" s="11">
        <v>5</v>
      </c>
      <c r="C8" s="5">
        <v>0.17672307692307693</v>
      </c>
      <c r="D8" s="5">
        <f t="shared" si="0"/>
        <v>4.0723076923076917E-2</v>
      </c>
      <c r="E8" s="5">
        <v>1</v>
      </c>
      <c r="F8" s="4">
        <v>0.78500000000000014</v>
      </c>
      <c r="G8" s="4"/>
      <c r="H8" s="5"/>
      <c r="I8" s="5"/>
      <c r="J8" s="5"/>
      <c r="K8" s="5"/>
      <c r="L8" s="5"/>
    </row>
    <row r="9" spans="1:12" ht="15">
      <c r="A9" s="14" t="s">
        <v>25</v>
      </c>
      <c r="B9" s="11">
        <v>6</v>
      </c>
      <c r="C9" s="5">
        <v>0.45056953846153841</v>
      </c>
      <c r="D9" s="5">
        <f t="shared" si="0"/>
        <v>0.3145695384615384</v>
      </c>
      <c r="E9" s="5">
        <v>1</v>
      </c>
      <c r="F9" s="4">
        <v>5.0230999999999995</v>
      </c>
      <c r="G9" s="4"/>
      <c r="H9" s="5"/>
      <c r="I9" s="5"/>
      <c r="J9" s="5"/>
      <c r="K9" s="5"/>
      <c r="L9" s="5"/>
    </row>
    <row r="10" spans="1:12" ht="15">
      <c r="A10" s="14" t="s">
        <v>26</v>
      </c>
      <c r="B10" s="11">
        <v>7</v>
      </c>
      <c r="C10" s="5">
        <v>0.47841230769230764</v>
      </c>
      <c r="D10" s="5">
        <f t="shared" si="0"/>
        <v>0.34241230769230763</v>
      </c>
      <c r="E10" s="5">
        <v>1</v>
      </c>
      <c r="F10" s="4">
        <v>5.4539999999999997</v>
      </c>
      <c r="G10" s="4"/>
      <c r="H10" s="5"/>
      <c r="I10" s="5"/>
      <c r="J10" s="5"/>
      <c r="K10" s="5"/>
      <c r="L10" s="5"/>
    </row>
    <row r="11" spans="1:12" ht="15">
      <c r="A11" s="14" t="s">
        <v>27</v>
      </c>
      <c r="B11" s="11">
        <v>8</v>
      </c>
      <c r="C11" s="5">
        <v>0.46022953846153841</v>
      </c>
      <c r="D11" s="5">
        <f t="shared" si="0"/>
        <v>0.3242295384615384</v>
      </c>
      <c r="E11" s="5">
        <v>1</v>
      </c>
      <c r="F11" s="4">
        <v>5.1726000000000001</v>
      </c>
      <c r="G11" s="4"/>
      <c r="H11" s="5"/>
      <c r="I11" s="5"/>
      <c r="J11" s="5"/>
      <c r="K11" s="5"/>
      <c r="L11" s="5"/>
    </row>
    <row r="12" spans="1:12" ht="15">
      <c r="A12" s="14" t="s">
        <v>28</v>
      </c>
      <c r="B12" s="11">
        <v>9</v>
      </c>
      <c r="C12" s="5">
        <v>0.47376646153846147</v>
      </c>
      <c r="D12" s="5">
        <f t="shared" si="0"/>
        <v>0.33776646153846146</v>
      </c>
      <c r="E12" s="5">
        <v>1</v>
      </c>
      <c r="F12" s="4">
        <v>5.3821000000000003</v>
      </c>
      <c r="G12" s="4"/>
      <c r="H12" s="5"/>
      <c r="I12" s="5"/>
      <c r="J12" s="5"/>
      <c r="K12" s="5"/>
      <c r="L12" s="5"/>
    </row>
    <row r="13" spans="1:12" ht="15">
      <c r="A13" s="14" t="s">
        <v>29</v>
      </c>
      <c r="B13" s="11">
        <v>10</v>
      </c>
      <c r="C13" s="5">
        <v>0.48054461538461535</v>
      </c>
      <c r="D13" s="5">
        <f t="shared" si="0"/>
        <v>0.34454461538461534</v>
      </c>
      <c r="E13" s="5">
        <v>1</v>
      </c>
      <c r="F13" s="4">
        <v>5.487000000000001</v>
      </c>
      <c r="G13" s="4"/>
      <c r="H13" s="5"/>
      <c r="I13" s="5"/>
      <c r="J13" s="5"/>
      <c r="K13" s="5"/>
      <c r="L13" s="5"/>
    </row>
    <row r="14" spans="1:12" ht="30">
      <c r="A14" s="14" t="s">
        <v>30</v>
      </c>
      <c r="B14" s="11">
        <v>11</v>
      </c>
      <c r="C14" s="5">
        <v>0.48993969230769224</v>
      </c>
      <c r="D14" s="5">
        <f t="shared" si="0"/>
        <v>0.35393969230769223</v>
      </c>
      <c r="E14" s="5">
        <v>1</v>
      </c>
      <c r="F14" s="4">
        <v>5.6324000000000005</v>
      </c>
      <c r="G14" s="4"/>
      <c r="H14" s="5"/>
      <c r="I14" s="5"/>
      <c r="J14" s="5"/>
      <c r="K14" s="5"/>
      <c r="L14" s="5"/>
    </row>
    <row r="15" spans="1:12" ht="30">
      <c r="A15" s="14" t="s">
        <v>31</v>
      </c>
      <c r="B15" s="11">
        <v>12</v>
      </c>
      <c r="C15" s="5">
        <v>0.51522369230769227</v>
      </c>
      <c r="D15" s="5">
        <f t="shared" si="0"/>
        <v>0.37922369230769226</v>
      </c>
      <c r="E15" s="5">
        <v>1</v>
      </c>
      <c r="F15" s="4">
        <v>6.0237000000000007</v>
      </c>
      <c r="G15" s="4"/>
      <c r="H15" s="5"/>
      <c r="I15" s="5"/>
      <c r="J15" s="5"/>
      <c r="K15" s="5"/>
      <c r="L15" s="5"/>
    </row>
    <row r="16" spans="1:12" ht="30">
      <c r="A16" s="14" t="s">
        <v>32</v>
      </c>
      <c r="B16" s="11">
        <v>13</v>
      </c>
      <c r="C16" s="5">
        <v>0.52944553846153841</v>
      </c>
      <c r="D16" s="5">
        <f t="shared" si="0"/>
        <v>0.3934455384615384</v>
      </c>
      <c r="E16" s="5">
        <v>1</v>
      </c>
      <c r="F16" s="4">
        <v>6.2438000000000002</v>
      </c>
      <c r="G16" s="4"/>
      <c r="H16" s="5"/>
      <c r="I16" s="5"/>
      <c r="J16" s="5"/>
      <c r="K16" s="5"/>
      <c r="L16" s="5"/>
    </row>
    <row r="17" spans="1:12" ht="30">
      <c r="A17" s="14" t="s">
        <v>33</v>
      </c>
      <c r="B17" s="11">
        <v>14</v>
      </c>
      <c r="C17" s="5">
        <v>0.53643692307692303</v>
      </c>
      <c r="D17" s="5">
        <f t="shared" si="0"/>
        <v>0.40043692307692302</v>
      </c>
      <c r="E17" s="5">
        <v>1</v>
      </c>
      <c r="F17" s="4">
        <v>6.3519999999999994</v>
      </c>
      <c r="G17" s="4"/>
      <c r="H17" s="5"/>
      <c r="I17" s="5"/>
      <c r="J17" s="5"/>
      <c r="K17" s="5"/>
      <c r="L17" s="5"/>
    </row>
    <row r="18" spans="1:12" ht="30">
      <c r="A18" s="14" t="s">
        <v>34</v>
      </c>
      <c r="B18" s="11">
        <v>15</v>
      </c>
      <c r="C18" s="5">
        <v>0.49739630769230764</v>
      </c>
      <c r="D18" s="5">
        <f t="shared" si="0"/>
        <v>0.36139630769230763</v>
      </c>
      <c r="E18" s="5">
        <v>1</v>
      </c>
      <c r="F18" s="4">
        <v>5.7477999999999998</v>
      </c>
      <c r="G18" s="4"/>
      <c r="H18" s="5"/>
      <c r="I18" s="5"/>
      <c r="J18" s="5"/>
      <c r="K18" s="5"/>
      <c r="L18" s="5"/>
    </row>
    <row r="19" spans="1:12" ht="15">
      <c r="A19" s="25" t="s">
        <v>46</v>
      </c>
      <c r="B19" s="26"/>
      <c r="C19" s="26"/>
      <c r="D19" s="26"/>
      <c r="E19" s="26"/>
      <c r="F19" s="3"/>
      <c r="G19" s="5"/>
      <c r="H19" s="5"/>
      <c r="I19" s="5"/>
      <c r="J19" s="5"/>
      <c r="K19" s="5"/>
      <c r="L19" s="5"/>
    </row>
    <row r="20" spans="1:12" ht="15">
      <c r="A20" s="26"/>
      <c r="B20" s="26"/>
      <c r="C20" s="26"/>
      <c r="D20" s="26"/>
      <c r="E20" s="26"/>
      <c r="F20" s="3"/>
      <c r="G20" s="5"/>
      <c r="H20" s="5"/>
      <c r="I20" s="5"/>
      <c r="J20" s="5"/>
      <c r="K20" s="5"/>
      <c r="L20" s="5"/>
    </row>
  </sheetData>
  <mergeCells count="8">
    <mergeCell ref="A19:E20"/>
    <mergeCell ref="A1:F1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EAE2-9E12-49EE-AEB2-4181E777A8B4}">
  <dimension ref="A1:I20"/>
  <sheetViews>
    <sheetView tabSelected="1" workbookViewId="0">
      <selection activeCell="H17" sqref="H17"/>
    </sheetView>
  </sheetViews>
  <sheetFormatPr defaultRowHeight="14.25"/>
  <cols>
    <col min="3" max="3" width="17.625" customWidth="1"/>
    <col min="4" max="4" width="17" customWidth="1"/>
    <col min="6" max="6" width="22.5" customWidth="1"/>
  </cols>
  <sheetData>
    <row r="1" spans="1:9" ht="15">
      <c r="A1" s="23" t="s">
        <v>47</v>
      </c>
      <c r="B1" s="12"/>
      <c r="C1" s="12"/>
      <c r="D1" s="12"/>
      <c r="E1" s="12"/>
      <c r="F1" s="20"/>
      <c r="G1" s="21" t="s">
        <v>16</v>
      </c>
      <c r="H1" s="21" t="s">
        <v>36</v>
      </c>
      <c r="I1" s="21" t="s">
        <v>37</v>
      </c>
    </row>
    <row r="2" spans="1:9" ht="15">
      <c r="A2" s="22" t="s">
        <v>38</v>
      </c>
      <c r="B2" s="23" t="s">
        <v>39</v>
      </c>
      <c r="C2" s="23" t="s">
        <v>40</v>
      </c>
      <c r="D2" s="23" t="s">
        <v>41</v>
      </c>
      <c r="E2" s="23" t="s">
        <v>42</v>
      </c>
      <c r="F2" s="27" t="s">
        <v>48</v>
      </c>
      <c r="G2" s="4">
        <v>0.13800000000000001</v>
      </c>
      <c r="H2" s="5">
        <v>0.34599999999999997</v>
      </c>
      <c r="I2" s="5" t="s">
        <v>49</v>
      </c>
    </row>
    <row r="3" spans="1:9" ht="15">
      <c r="A3" s="12"/>
      <c r="B3" s="23" t="s">
        <v>18</v>
      </c>
      <c r="C3" s="12"/>
      <c r="D3" s="12"/>
      <c r="E3" s="12"/>
      <c r="F3" s="20"/>
      <c r="G3" s="5"/>
      <c r="H3" s="24" t="s">
        <v>45</v>
      </c>
      <c r="I3" s="5"/>
    </row>
    <row r="4" spans="1:9" ht="15">
      <c r="A4" s="14" t="s">
        <v>19</v>
      </c>
      <c r="B4" s="11">
        <v>1</v>
      </c>
      <c r="C4" s="5">
        <v>0.29518559999999994</v>
      </c>
      <c r="D4" s="5">
        <f>C4-0.138</f>
        <v>0.15718559999999993</v>
      </c>
      <c r="E4" s="5">
        <v>1</v>
      </c>
      <c r="F4" s="4">
        <v>1.0285000000000002</v>
      </c>
      <c r="G4" s="5"/>
      <c r="H4" s="5">
        <f>H2-G2</f>
        <v>0.20799999999999996</v>
      </c>
      <c r="I4" s="5"/>
    </row>
    <row r="5" spans="1:9" ht="15">
      <c r="A5" s="14" t="s">
        <v>20</v>
      </c>
      <c r="B5" s="11">
        <v>2</v>
      </c>
      <c r="C5" s="5">
        <v>0.27921119999999999</v>
      </c>
      <c r="D5" s="5">
        <f t="shared" ref="D5:D18" si="0">C5-0.138</f>
        <v>0.14121119999999998</v>
      </c>
      <c r="E5" s="5">
        <v>1</v>
      </c>
      <c r="F5" s="4">
        <v>0.75569999999999993</v>
      </c>
      <c r="G5" s="5"/>
      <c r="H5" s="5"/>
      <c r="I5" s="5"/>
    </row>
    <row r="6" spans="1:9" ht="15">
      <c r="A6" s="14" t="s">
        <v>21</v>
      </c>
      <c r="B6" s="11">
        <v>3</v>
      </c>
      <c r="C6" s="5">
        <v>0.34828799999999993</v>
      </c>
      <c r="D6" s="5">
        <f t="shared" si="0"/>
        <v>0.21028799999999992</v>
      </c>
      <c r="E6" s="5">
        <v>1</v>
      </c>
      <c r="F6" s="4">
        <v>0.67890000000000006</v>
      </c>
      <c r="G6" s="5"/>
      <c r="H6" s="5"/>
      <c r="I6" s="5"/>
    </row>
    <row r="7" spans="1:9" ht="15">
      <c r="A7" s="14" t="s">
        <v>23</v>
      </c>
      <c r="B7" s="11">
        <v>4</v>
      </c>
      <c r="C7" s="5">
        <v>0.30127999999999999</v>
      </c>
      <c r="D7" s="5">
        <f t="shared" si="0"/>
        <v>0.16327999999999998</v>
      </c>
      <c r="E7" s="5">
        <v>1</v>
      </c>
      <c r="F7" s="4">
        <v>1.0109999999999997</v>
      </c>
      <c r="G7" s="5"/>
      <c r="H7" s="5"/>
      <c r="I7" s="5"/>
    </row>
    <row r="8" spans="1:9" ht="15">
      <c r="A8" s="14" t="s">
        <v>24</v>
      </c>
      <c r="B8" s="11">
        <v>5</v>
      </c>
      <c r="C8" s="5">
        <v>1.1828047999999995</v>
      </c>
      <c r="D8" s="5">
        <f t="shared" si="0"/>
        <v>1.0448047999999996</v>
      </c>
      <c r="E8" s="5">
        <v>1</v>
      </c>
      <c r="F8" s="4">
        <v>0.78500000000000014</v>
      </c>
      <c r="G8" s="5"/>
      <c r="H8" s="5"/>
      <c r="I8" s="5"/>
    </row>
    <row r="9" spans="1:9" ht="15">
      <c r="A9" s="14" t="s">
        <v>25</v>
      </c>
      <c r="B9" s="11">
        <v>6</v>
      </c>
      <c r="C9" s="5">
        <v>1.2724319999999998</v>
      </c>
      <c r="D9" s="5">
        <f t="shared" si="0"/>
        <v>1.1344319999999999</v>
      </c>
      <c r="E9" s="5">
        <v>1</v>
      </c>
      <c r="F9" s="4">
        <v>5.0230999999999995</v>
      </c>
      <c r="G9" s="5"/>
      <c r="H9" s="5"/>
      <c r="I9" s="5"/>
    </row>
    <row r="10" spans="1:9" ht="15">
      <c r="A10" s="14" t="s">
        <v>26</v>
      </c>
      <c r="B10" s="11">
        <v>7</v>
      </c>
      <c r="C10" s="5">
        <v>1.2139007999999998</v>
      </c>
      <c r="D10" s="5">
        <f t="shared" si="0"/>
        <v>1.0759007999999999</v>
      </c>
      <c r="E10" s="5">
        <v>1</v>
      </c>
      <c r="F10" s="4">
        <v>5.4539999999999997</v>
      </c>
      <c r="G10" s="5"/>
      <c r="H10" s="5"/>
      <c r="I10" s="5"/>
    </row>
    <row r="11" spans="1:9" ht="15">
      <c r="A11" s="14" t="s">
        <v>27</v>
      </c>
      <c r="B11" s="11">
        <v>8</v>
      </c>
      <c r="C11" s="5">
        <v>1.2574768000000001</v>
      </c>
      <c r="D11" s="5">
        <f>C11-0.138</f>
        <v>1.1194768000000002</v>
      </c>
      <c r="E11" s="5">
        <v>1</v>
      </c>
      <c r="F11" s="4">
        <v>5.1726000000000001</v>
      </c>
      <c r="G11" s="5"/>
      <c r="H11" s="5"/>
      <c r="I11" s="5"/>
    </row>
    <row r="12" spans="1:9" ht="15">
      <c r="A12" s="14" t="s">
        <v>28</v>
      </c>
      <c r="B12" s="11">
        <v>9</v>
      </c>
      <c r="C12" s="5">
        <v>1.279296</v>
      </c>
      <c r="D12" s="5">
        <f t="shared" si="0"/>
        <v>1.1412960000000001</v>
      </c>
      <c r="E12" s="5">
        <v>1</v>
      </c>
      <c r="F12" s="4">
        <v>5.3821000000000003</v>
      </c>
      <c r="G12" s="5"/>
      <c r="H12" s="5"/>
      <c r="I12" s="5"/>
    </row>
    <row r="13" spans="1:9" ht="15">
      <c r="A13" s="14" t="s">
        <v>29</v>
      </c>
      <c r="B13" s="11">
        <v>10</v>
      </c>
      <c r="C13" s="5">
        <v>1.3095392000000001</v>
      </c>
      <c r="D13" s="5">
        <f t="shared" si="0"/>
        <v>1.1715392000000002</v>
      </c>
      <c r="E13" s="5">
        <v>1</v>
      </c>
      <c r="F13" s="4">
        <v>5.487000000000001</v>
      </c>
      <c r="G13" s="5"/>
      <c r="H13" s="5"/>
      <c r="I13" s="5"/>
    </row>
    <row r="14" spans="1:9" ht="30">
      <c r="A14" s="14" t="s">
        <v>30</v>
      </c>
      <c r="B14" s="11">
        <v>11</v>
      </c>
      <c r="C14" s="5">
        <v>1.3909295999999998</v>
      </c>
      <c r="D14" s="5">
        <f t="shared" si="0"/>
        <v>1.2529295999999999</v>
      </c>
      <c r="E14" s="5">
        <v>1</v>
      </c>
      <c r="F14" s="4">
        <v>5.6324000000000005</v>
      </c>
      <c r="G14" s="5"/>
      <c r="H14" s="5"/>
      <c r="I14" s="5"/>
    </row>
    <row r="15" spans="1:9" ht="30">
      <c r="A15" s="14" t="s">
        <v>31</v>
      </c>
      <c r="B15" s="11">
        <v>12</v>
      </c>
      <c r="C15" s="5">
        <v>1.4367103999999999</v>
      </c>
      <c r="D15" s="5">
        <f t="shared" si="0"/>
        <v>1.2987104</v>
      </c>
      <c r="E15" s="5">
        <v>1</v>
      </c>
      <c r="F15" s="4">
        <v>6.0237000000000007</v>
      </c>
      <c r="G15" s="5"/>
      <c r="H15" s="5"/>
      <c r="I15" s="5"/>
    </row>
    <row r="16" spans="1:9" ht="30">
      <c r="A16" s="14" t="s">
        <v>32</v>
      </c>
      <c r="B16" s="11">
        <v>13</v>
      </c>
      <c r="C16" s="5">
        <v>1.4592159999999996</v>
      </c>
      <c r="D16" s="5">
        <f t="shared" si="0"/>
        <v>1.3212159999999997</v>
      </c>
      <c r="E16" s="5">
        <v>1</v>
      </c>
      <c r="F16" s="4">
        <v>6.2438000000000002</v>
      </c>
      <c r="G16" s="5"/>
      <c r="H16" s="5"/>
      <c r="I16" s="5"/>
    </row>
    <row r="17" spans="1:9" ht="30">
      <c r="A17" s="14" t="s">
        <v>33</v>
      </c>
      <c r="B17" s="11">
        <v>14</v>
      </c>
      <c r="C17" s="5">
        <v>1.3335423999999998</v>
      </c>
      <c r="D17" s="5">
        <f t="shared" si="0"/>
        <v>1.1955423999999999</v>
      </c>
      <c r="E17" s="5">
        <v>1</v>
      </c>
      <c r="F17" s="4">
        <v>6.3519999999999994</v>
      </c>
      <c r="G17" s="5"/>
      <c r="H17" s="5"/>
      <c r="I17" s="5"/>
    </row>
    <row r="18" spans="1:9" ht="30">
      <c r="A18" s="14" t="s">
        <v>34</v>
      </c>
      <c r="B18" s="11">
        <v>15</v>
      </c>
      <c r="C18" s="5">
        <v>0.13800000000000001</v>
      </c>
      <c r="D18" s="5">
        <f t="shared" si="0"/>
        <v>0</v>
      </c>
      <c r="E18" s="5">
        <v>1</v>
      </c>
      <c r="F18" s="4">
        <v>5.7477999999999998</v>
      </c>
      <c r="G18" s="5"/>
      <c r="H18" s="5"/>
      <c r="I18" s="5"/>
    </row>
    <row r="19" spans="1:9" ht="15">
      <c r="A19" s="25" t="s">
        <v>50</v>
      </c>
      <c r="B19" s="26"/>
      <c r="C19" s="26"/>
      <c r="D19" s="26"/>
      <c r="E19" s="26"/>
      <c r="F19" s="3"/>
      <c r="G19" s="5"/>
      <c r="H19" s="5"/>
      <c r="I19" s="5"/>
    </row>
    <row r="20" spans="1:9" ht="15">
      <c r="A20" s="26"/>
      <c r="B20" s="26"/>
      <c r="C20" s="26"/>
      <c r="D20" s="26"/>
      <c r="E20" s="26"/>
      <c r="F20" s="3"/>
      <c r="G20" s="5"/>
      <c r="H20" s="5"/>
      <c r="I20" s="5"/>
    </row>
  </sheetData>
  <mergeCells count="8">
    <mergeCell ref="A19:E20"/>
    <mergeCell ref="A1:F1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Body weight</vt:lpstr>
      <vt:lpstr>Ox-LDL</vt:lpstr>
      <vt:lpstr>T-CHO</vt:lpstr>
      <vt:lpstr>TG</vt:lpstr>
      <vt:lpstr>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NINGMEI</cp:lastModifiedBy>
  <dcterms:created xsi:type="dcterms:W3CDTF">2015-06-05T18:19:34Z</dcterms:created>
  <dcterms:modified xsi:type="dcterms:W3CDTF">2022-04-14T07:36:28Z</dcterms:modified>
</cp:coreProperties>
</file>