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s\IVT\"/>
    </mc:Choice>
  </mc:AlternateContent>
  <xr:revisionPtr revIDLastSave="0" documentId="13_ncr:1_{B7B778E4-5DE8-4E7A-A6C5-1545545AD6FE}" xr6:coauthVersionLast="47" xr6:coauthVersionMax="47" xr10:uidLastSave="{00000000-0000-0000-0000-000000000000}"/>
  <bookViews>
    <workbookView xWindow="-120" yWindow="-120" windowWidth="29040" windowHeight="15990" xr2:uid="{5FB12915-075D-EF43-A8A3-268A60B94AFB}"/>
  </bookViews>
  <sheets>
    <sheet name="IFNa+ Cells (log10)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4" i="1" l="1"/>
  <c r="E114" i="1"/>
  <c r="F114" i="1"/>
  <c r="G126" i="1"/>
  <c r="D115" i="1"/>
  <c r="M115" i="1" s="1"/>
  <c r="E115" i="1"/>
  <c r="F115" i="1"/>
  <c r="G115" i="1"/>
  <c r="D116" i="1"/>
  <c r="M116" i="1" s="1"/>
  <c r="E116" i="1"/>
  <c r="E126" i="1" s="1"/>
  <c r="F116" i="1"/>
  <c r="F125" i="1" s="1"/>
  <c r="G116" i="1"/>
  <c r="D117" i="1"/>
  <c r="E117" i="1"/>
  <c r="F117" i="1"/>
  <c r="G117" i="1"/>
  <c r="N117" i="1"/>
  <c r="D118" i="1"/>
  <c r="E118" i="1"/>
  <c r="F118" i="1"/>
  <c r="G118" i="1"/>
  <c r="D119" i="1"/>
  <c r="M119" i="1" s="1"/>
  <c r="E119" i="1"/>
  <c r="E125" i="1" s="1"/>
  <c r="F119" i="1"/>
  <c r="G119" i="1"/>
  <c r="D120" i="1"/>
  <c r="M120" i="1" s="1"/>
  <c r="E120" i="1"/>
  <c r="N120" i="1" s="1"/>
  <c r="F120" i="1"/>
  <c r="G120" i="1"/>
  <c r="D121" i="1"/>
  <c r="E121" i="1"/>
  <c r="F121" i="1"/>
  <c r="G121" i="1"/>
  <c r="D122" i="1"/>
  <c r="E122" i="1"/>
  <c r="F122" i="1"/>
  <c r="G122" i="1"/>
  <c r="N122" i="1" s="1"/>
  <c r="D123" i="1"/>
  <c r="N123" i="1" s="1"/>
  <c r="E123" i="1"/>
  <c r="F123" i="1"/>
  <c r="G123" i="1"/>
  <c r="D124" i="1"/>
  <c r="E124" i="1"/>
  <c r="M124" i="1" s="1"/>
  <c r="F124" i="1"/>
  <c r="G124" i="1"/>
  <c r="C115" i="1"/>
  <c r="C116" i="1"/>
  <c r="C117" i="1"/>
  <c r="C118" i="1"/>
  <c r="C119" i="1"/>
  <c r="C120" i="1"/>
  <c r="C121" i="1"/>
  <c r="M121" i="1" s="1"/>
  <c r="C122" i="1"/>
  <c r="C123" i="1"/>
  <c r="C124" i="1"/>
  <c r="C114" i="1"/>
  <c r="N124" i="1"/>
  <c r="N118" i="1"/>
  <c r="M118" i="1"/>
  <c r="N116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N54" i="1"/>
  <c r="N45" i="1"/>
  <c r="N46" i="1"/>
  <c r="N47" i="1"/>
  <c r="N48" i="1"/>
  <c r="N49" i="1"/>
  <c r="N50" i="1"/>
  <c r="N51" i="1"/>
  <c r="N52" i="1"/>
  <c r="N53" i="1"/>
  <c r="N44" i="1"/>
  <c r="M3" i="2"/>
  <c r="M4" i="2"/>
  <c r="M5" i="2"/>
  <c r="M6" i="2"/>
  <c r="M7" i="2"/>
  <c r="M8" i="2"/>
  <c r="M9" i="2"/>
  <c r="M10" i="2"/>
  <c r="M11" i="2"/>
  <c r="M12" i="2"/>
  <c r="H22" i="2"/>
  <c r="H23" i="2"/>
  <c r="H24" i="2"/>
  <c r="H25" i="2"/>
  <c r="H26" i="2"/>
  <c r="H27" i="2"/>
  <c r="H28" i="2"/>
  <c r="H29" i="2"/>
  <c r="H30" i="2"/>
  <c r="H31" i="2"/>
  <c r="H32" i="2"/>
  <c r="M2" i="2"/>
  <c r="C44" i="1"/>
  <c r="C45" i="1"/>
  <c r="C46" i="1"/>
  <c r="C47" i="1"/>
  <c r="C48" i="1"/>
  <c r="C49" i="1"/>
  <c r="C50" i="1"/>
  <c r="M50" i="1" s="1"/>
  <c r="C51" i="1"/>
  <c r="M51" i="1" s="1"/>
  <c r="C52" i="1"/>
  <c r="M52" i="1" s="1"/>
  <c r="C53" i="1"/>
  <c r="C54" i="1"/>
  <c r="E44" i="1"/>
  <c r="F44" i="1"/>
  <c r="G44" i="1"/>
  <c r="H44" i="1"/>
  <c r="H72" i="1" s="1"/>
  <c r="E45" i="1"/>
  <c r="F45" i="1"/>
  <c r="G45" i="1"/>
  <c r="M45" i="1" s="1"/>
  <c r="H45" i="1"/>
  <c r="H55" i="1" s="1"/>
  <c r="E46" i="1"/>
  <c r="E56" i="1" s="1"/>
  <c r="F46" i="1"/>
  <c r="G46" i="1"/>
  <c r="G56" i="1" s="1"/>
  <c r="H46" i="1"/>
  <c r="H74" i="1" s="1"/>
  <c r="E47" i="1"/>
  <c r="E75" i="1" s="1"/>
  <c r="F47" i="1"/>
  <c r="G47" i="1"/>
  <c r="H47" i="1"/>
  <c r="E48" i="1"/>
  <c r="M48" i="1" s="1"/>
  <c r="F48" i="1"/>
  <c r="G48" i="1"/>
  <c r="H48" i="1"/>
  <c r="E49" i="1"/>
  <c r="M49" i="1" s="1"/>
  <c r="F49" i="1"/>
  <c r="F55" i="1" s="1"/>
  <c r="G49" i="1"/>
  <c r="H49" i="1"/>
  <c r="E50" i="1"/>
  <c r="F50" i="1"/>
  <c r="G50" i="1"/>
  <c r="G78" i="1" s="1"/>
  <c r="H50" i="1"/>
  <c r="E51" i="1"/>
  <c r="F51" i="1"/>
  <c r="G51" i="1"/>
  <c r="G79" i="1" s="1"/>
  <c r="H51" i="1"/>
  <c r="H79" i="1" s="1"/>
  <c r="E52" i="1"/>
  <c r="E80" i="1" s="1"/>
  <c r="F52" i="1"/>
  <c r="G52" i="1"/>
  <c r="H52" i="1"/>
  <c r="H80" i="1" s="1"/>
  <c r="E53" i="1"/>
  <c r="E81" i="1" s="1"/>
  <c r="F53" i="1"/>
  <c r="G53" i="1"/>
  <c r="H53" i="1"/>
  <c r="E54" i="1"/>
  <c r="M54" i="1" s="1"/>
  <c r="F54" i="1"/>
  <c r="G54" i="1"/>
  <c r="M44" i="1"/>
  <c r="C72" i="1"/>
  <c r="E82" i="1"/>
  <c r="D82" i="1"/>
  <c r="G81" i="1"/>
  <c r="K80" i="1"/>
  <c r="F80" i="1"/>
  <c r="L79" i="1"/>
  <c r="J79" i="1"/>
  <c r="K77" i="1"/>
  <c r="G77" i="1"/>
  <c r="L76" i="1"/>
  <c r="K76" i="1"/>
  <c r="J76" i="1"/>
  <c r="C76" i="1"/>
  <c r="H75" i="1"/>
  <c r="G75" i="1"/>
  <c r="L74" i="1"/>
  <c r="I74" i="1"/>
  <c r="D74" i="1"/>
  <c r="C74" i="1"/>
  <c r="K73" i="1"/>
  <c r="I73" i="1"/>
  <c r="C73" i="1"/>
  <c r="J72" i="1"/>
  <c r="D72" i="1"/>
  <c r="I55" i="1"/>
  <c r="D44" i="1"/>
  <c r="E72" i="1"/>
  <c r="I44" i="1"/>
  <c r="I72" i="1" s="1"/>
  <c r="J44" i="1"/>
  <c r="J56" i="1" s="1"/>
  <c r="D45" i="1"/>
  <c r="D55" i="1" s="1"/>
  <c r="E73" i="1"/>
  <c r="F73" i="1"/>
  <c r="I45" i="1"/>
  <c r="J45" i="1"/>
  <c r="J73" i="1" s="1"/>
  <c r="K45" i="1"/>
  <c r="K56" i="1" s="1"/>
  <c r="L45" i="1"/>
  <c r="L73" i="1" s="1"/>
  <c r="D46" i="1"/>
  <c r="F74" i="1"/>
  <c r="G74" i="1"/>
  <c r="I46" i="1"/>
  <c r="J46" i="1"/>
  <c r="J74" i="1" s="1"/>
  <c r="K46" i="1"/>
  <c r="K74" i="1" s="1"/>
  <c r="L46" i="1"/>
  <c r="D47" i="1"/>
  <c r="D75" i="1" s="1"/>
  <c r="F75" i="1"/>
  <c r="I47" i="1"/>
  <c r="I75" i="1" s="1"/>
  <c r="J47" i="1"/>
  <c r="J75" i="1" s="1"/>
  <c r="K47" i="1"/>
  <c r="K75" i="1" s="1"/>
  <c r="L47" i="1"/>
  <c r="L75" i="1" s="1"/>
  <c r="D48" i="1"/>
  <c r="D76" i="1" s="1"/>
  <c r="F76" i="1"/>
  <c r="G76" i="1"/>
  <c r="H76" i="1"/>
  <c r="I48" i="1"/>
  <c r="I76" i="1" s="1"/>
  <c r="J48" i="1"/>
  <c r="K48" i="1"/>
  <c r="L48" i="1"/>
  <c r="D49" i="1"/>
  <c r="D77" i="1" s="1"/>
  <c r="E77" i="1"/>
  <c r="H77" i="1"/>
  <c r="I49" i="1"/>
  <c r="I77" i="1" s="1"/>
  <c r="J49" i="1"/>
  <c r="J77" i="1" s="1"/>
  <c r="K49" i="1"/>
  <c r="L49" i="1"/>
  <c r="L77" i="1" s="1"/>
  <c r="D50" i="1"/>
  <c r="D78" i="1" s="1"/>
  <c r="E78" i="1"/>
  <c r="F78" i="1"/>
  <c r="H78" i="1"/>
  <c r="I50" i="1"/>
  <c r="I78" i="1" s="1"/>
  <c r="J50" i="1"/>
  <c r="J78" i="1" s="1"/>
  <c r="K50" i="1"/>
  <c r="K78" i="1" s="1"/>
  <c r="L50" i="1"/>
  <c r="L78" i="1" s="1"/>
  <c r="D51" i="1"/>
  <c r="D79" i="1" s="1"/>
  <c r="E79" i="1"/>
  <c r="F79" i="1"/>
  <c r="I51" i="1"/>
  <c r="I79" i="1" s="1"/>
  <c r="J51" i="1"/>
  <c r="K51" i="1"/>
  <c r="K79" i="1" s="1"/>
  <c r="L51" i="1"/>
  <c r="D52" i="1"/>
  <c r="D80" i="1" s="1"/>
  <c r="G80" i="1"/>
  <c r="I52" i="1"/>
  <c r="I80" i="1" s="1"/>
  <c r="J52" i="1"/>
  <c r="J80" i="1" s="1"/>
  <c r="K52" i="1"/>
  <c r="L52" i="1"/>
  <c r="L80" i="1" s="1"/>
  <c r="D53" i="1"/>
  <c r="D81" i="1" s="1"/>
  <c r="F81" i="1"/>
  <c r="H81" i="1"/>
  <c r="I53" i="1"/>
  <c r="I81" i="1" s="1"/>
  <c r="J53" i="1"/>
  <c r="J81" i="1" s="1"/>
  <c r="K53" i="1"/>
  <c r="K81" i="1" s="1"/>
  <c r="L53" i="1"/>
  <c r="L81" i="1" s="1"/>
  <c r="D54" i="1"/>
  <c r="F82" i="1"/>
  <c r="G82" i="1"/>
  <c r="C75" i="1"/>
  <c r="C77" i="1"/>
  <c r="C78" i="1"/>
  <c r="C79" i="1"/>
  <c r="C80" i="1"/>
  <c r="C81" i="1"/>
  <c r="C82" i="1"/>
  <c r="G112" i="1"/>
  <c r="F112" i="1"/>
  <c r="E112" i="1"/>
  <c r="D112" i="1"/>
  <c r="C112" i="1"/>
  <c r="G111" i="1"/>
  <c r="F111" i="1"/>
  <c r="E111" i="1"/>
  <c r="D111" i="1"/>
  <c r="C111" i="1"/>
  <c r="G98" i="1"/>
  <c r="F98" i="1"/>
  <c r="E98" i="1"/>
  <c r="D98" i="1"/>
  <c r="C98" i="1"/>
  <c r="G97" i="1"/>
  <c r="F97" i="1"/>
  <c r="E97" i="1"/>
  <c r="D97" i="1"/>
  <c r="C97" i="1"/>
  <c r="L70" i="1"/>
  <c r="K70" i="1"/>
  <c r="J70" i="1"/>
  <c r="I70" i="1"/>
  <c r="H70" i="1"/>
  <c r="G70" i="1"/>
  <c r="F70" i="1"/>
  <c r="E70" i="1"/>
  <c r="D70" i="1"/>
  <c r="C70" i="1"/>
  <c r="L69" i="1"/>
  <c r="K69" i="1"/>
  <c r="J69" i="1"/>
  <c r="I69" i="1"/>
  <c r="H69" i="1"/>
  <c r="G69" i="1"/>
  <c r="F69" i="1"/>
  <c r="E69" i="1"/>
  <c r="D69" i="1"/>
  <c r="C69" i="1"/>
  <c r="L42" i="1"/>
  <c r="K42" i="1"/>
  <c r="J42" i="1"/>
  <c r="I42" i="1"/>
  <c r="H42" i="1"/>
  <c r="G42" i="1"/>
  <c r="F42" i="1"/>
  <c r="E42" i="1"/>
  <c r="D42" i="1"/>
  <c r="C42" i="1"/>
  <c r="L41" i="1"/>
  <c r="K41" i="1"/>
  <c r="J41" i="1"/>
  <c r="I41" i="1"/>
  <c r="H41" i="1"/>
  <c r="G41" i="1"/>
  <c r="F41" i="1"/>
  <c r="E41" i="1"/>
  <c r="D41" i="1"/>
  <c r="C41" i="1"/>
  <c r="L28" i="1"/>
  <c r="K28" i="1"/>
  <c r="J28" i="1"/>
  <c r="I28" i="1"/>
  <c r="H28" i="1"/>
  <c r="G28" i="1"/>
  <c r="F28" i="1"/>
  <c r="E28" i="1"/>
  <c r="D28" i="1"/>
  <c r="C28" i="1"/>
  <c r="L27" i="1"/>
  <c r="K27" i="1"/>
  <c r="J27" i="1"/>
  <c r="I27" i="1"/>
  <c r="H27" i="1"/>
  <c r="G27" i="1"/>
  <c r="F27" i="1"/>
  <c r="E27" i="1"/>
  <c r="D27" i="1"/>
  <c r="C27" i="1"/>
  <c r="J14" i="1"/>
  <c r="G14" i="1"/>
  <c r="K14" i="1"/>
  <c r="E14" i="1"/>
  <c r="L14" i="1"/>
  <c r="H14" i="1"/>
  <c r="D14" i="1"/>
  <c r="F14" i="1"/>
  <c r="C14" i="1"/>
  <c r="I14" i="1"/>
  <c r="D13" i="1"/>
  <c r="E13" i="1"/>
  <c r="F13" i="1"/>
  <c r="G13" i="1"/>
  <c r="H13" i="1"/>
  <c r="I13" i="1"/>
  <c r="J13" i="1"/>
  <c r="K13" i="1"/>
  <c r="L13" i="1"/>
  <c r="C13" i="1"/>
  <c r="N119" i="1" l="1"/>
  <c r="D125" i="1"/>
  <c r="G125" i="1"/>
  <c r="D126" i="1"/>
  <c r="F126" i="1"/>
  <c r="N115" i="1"/>
  <c r="M122" i="1"/>
  <c r="M117" i="1"/>
  <c r="M123" i="1"/>
  <c r="C126" i="1"/>
  <c r="N121" i="1"/>
  <c r="C125" i="1"/>
  <c r="M114" i="1"/>
  <c r="N114" i="1"/>
  <c r="H56" i="1"/>
  <c r="G73" i="1"/>
  <c r="M53" i="1"/>
  <c r="E55" i="1"/>
  <c r="E76" i="1"/>
  <c r="E74" i="1"/>
  <c r="C55" i="1"/>
  <c r="M47" i="1"/>
  <c r="M46" i="1"/>
  <c r="G55" i="1"/>
  <c r="F77" i="1"/>
  <c r="J84" i="1"/>
  <c r="I84" i="1"/>
  <c r="I83" i="1"/>
  <c r="E83" i="1"/>
  <c r="E84" i="1"/>
  <c r="K84" i="1"/>
  <c r="K83" i="1"/>
  <c r="L84" i="1"/>
  <c r="L83" i="1"/>
  <c r="J55" i="1"/>
  <c r="D73" i="1"/>
  <c r="D84" i="1" s="1"/>
  <c r="K55" i="1"/>
  <c r="L55" i="1"/>
  <c r="C56" i="1"/>
  <c r="D56" i="1"/>
  <c r="H73" i="1"/>
  <c r="H84" i="1" s="1"/>
  <c r="D83" i="1"/>
  <c r="F56" i="1"/>
  <c r="H83" i="1"/>
  <c r="I56" i="1"/>
  <c r="J83" i="1"/>
  <c r="L56" i="1"/>
  <c r="F72" i="1"/>
  <c r="G72" i="1"/>
  <c r="G84" i="1" l="1"/>
  <c r="G83" i="1"/>
  <c r="F84" i="1"/>
  <c r="F83" i="1"/>
  <c r="C84" i="1"/>
  <c r="C83" i="1"/>
  <c r="H47" i="2"/>
  <c r="H48" i="2"/>
  <c r="H44" i="2"/>
  <c r="H40" i="2"/>
  <c r="H43" i="2"/>
  <c r="H49" i="2"/>
  <c r="H45" i="2"/>
  <c r="H46" i="2"/>
  <c r="H39" i="2"/>
  <c r="H42" i="2"/>
  <c r="H41" i="2"/>
</calcChain>
</file>

<file path=xl/sharedStrings.xml><?xml version="1.0" encoding="utf-8"?>
<sst xmlns="http://schemas.openxmlformats.org/spreadsheetml/2006/main" count="86" uniqueCount="18">
  <si>
    <t>CD3-CD11cmid F480mid Ly6C+ IFNa+</t>
  </si>
  <si>
    <t>CD3-CD11c+ F480neg CD11b+ Ly6C+ IFNa+</t>
  </si>
  <si>
    <t>CD3-CD11c+ F480neg CD11b- Ly6C+ IFNa+</t>
  </si>
  <si>
    <t>IFN+ Neutrophils</t>
  </si>
  <si>
    <r>
      <t>CD45- Ly6C- MHCII</t>
    </r>
    <r>
      <rPr>
        <vertAlign val="superscript"/>
        <sz val="11"/>
        <color theme="1"/>
        <rFont val="Arial"/>
        <family val="2"/>
      </rPr>
      <t>hi</t>
    </r>
    <r>
      <rPr>
        <sz val="11"/>
        <color theme="1"/>
        <rFont val="Arial"/>
        <family val="2"/>
      </rPr>
      <t xml:space="preserve"> IFNa+</t>
    </r>
  </si>
  <si>
    <r>
      <t>CD45- Ly6C+ MHCII</t>
    </r>
    <r>
      <rPr>
        <vertAlign val="superscript"/>
        <sz val="11"/>
        <color theme="1"/>
        <rFont val="Arial"/>
        <family val="2"/>
      </rPr>
      <t>low/mid</t>
    </r>
    <r>
      <rPr>
        <sz val="11"/>
        <color theme="1"/>
        <rFont val="Arial"/>
        <family val="2"/>
      </rPr>
      <t xml:space="preserve"> IFNa+</t>
    </r>
  </si>
  <si>
    <t>Day/SampleID</t>
  </si>
  <si>
    <t>mean</t>
  </si>
  <si>
    <t>std</t>
  </si>
  <si>
    <t>DC1</t>
  </si>
  <si>
    <t>DC2</t>
  </si>
  <si>
    <t>cDC</t>
  </si>
  <si>
    <t>pDC</t>
  </si>
  <si>
    <t>and</t>
  </si>
  <si>
    <t>Fi</t>
  </si>
  <si>
    <t>I1</t>
  </si>
  <si>
    <t>DC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</si>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</sst>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vertAlign val="superscript"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2">
    <xf numFmtId="0" fontId="0" fillId="0" borderId="0" xfId="0"/>
    <xf numFmtId="0" fontId="2" fillId="0" borderId="0" xfId="0" applyFont="1"/>
    <xf numFmtId="0" fontId="2" fillId="2" borderId="4" xfId="0" applyFont="1" applyFill="1" applyBorder="1" applyAlignment="1">
      <alignment horizontal="left" vertical="center"/>
    </xf>
    <xf numFmtId="2" fontId="3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0" fontId="2" fillId="2" borderId="0" xfId="0" applyFont="1" applyFill="1"/>
    <xf numFmtId="0" fontId="2" fillId="2" borderId="5" xfId="0" applyFont="1" applyFill="1" applyBorder="1"/>
    <xf numFmtId="0" fontId="2" fillId="2" borderId="6" xfId="0" applyFont="1" applyFill="1" applyBorder="1" applyAlignment="1">
      <alignment horizontal="left" vertical="center"/>
    </xf>
    <xf numFmtId="2" fontId="3" fillId="2" borderId="0" xfId="1" applyNumberFormat="1" applyFont="1" applyFill="1" applyAlignment="1">
      <alignment horizontal="left" vertical="center"/>
    </xf>
    <xf numFmtId="2" fontId="3" fillId="2" borderId="5" xfId="0" applyNumberFormat="1" applyFont="1" applyFill="1" applyBorder="1" applyAlignment="1">
      <alignment horizontal="left"/>
    </xf>
    <xf numFmtId="2" fontId="3" fillId="2" borderId="5" xfId="1" applyNumberFormat="1" applyFont="1" applyFill="1" applyBorder="1" applyAlignment="1">
      <alignment horizontal="left" vertical="center"/>
    </xf>
    <xf numFmtId="2" fontId="2" fillId="2" borderId="0" xfId="1" applyNumberFormat="1" applyFont="1" applyFill="1" applyAlignment="1">
      <alignment horizontal="left" vertical="center"/>
    </xf>
    <xf numFmtId="2" fontId="2" fillId="2" borderId="5" xfId="1" applyNumberFormat="1" applyFont="1" applyFill="1" applyBorder="1" applyAlignment="1">
      <alignment horizontal="left" vertical="center"/>
    </xf>
    <xf numFmtId="2" fontId="2" fillId="2" borderId="5" xfId="0" applyNumberFormat="1" applyFont="1" applyFill="1" applyBorder="1" applyAlignment="1">
      <alignment horizontal="left"/>
    </xf>
    <xf numFmtId="2" fontId="3" fillId="2" borderId="7" xfId="1" applyNumberFormat="1" applyFont="1" applyFill="1" applyBorder="1" applyAlignment="1">
      <alignment horizontal="left" vertical="center"/>
    </xf>
    <xf numFmtId="0" fontId="3" fillId="2" borderId="0" xfId="0" applyFont="1" applyFill="1"/>
    <xf numFmtId="0" fontId="3" fillId="2" borderId="5" xfId="0" applyFont="1" applyFill="1" applyBorder="1"/>
    <xf numFmtId="0" fontId="2" fillId="0" borderId="2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2" fontId="3" fillId="2" borderId="8" xfId="1" applyNumberFormat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left" vertical="center"/>
    </xf>
    <xf numFmtId="0" fontId="2" fillId="2" borderId="4" xfId="0" applyFont="1" applyFill="1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left" vertical="center"/>
    </xf>
    <xf numFmtId="0" fontId="5" fillId="2" borderId="2" xfId="2" applyFont="1" applyFill="1" applyBorder="1" applyAlignment="1">
      <alignment horizontal="left" vertical="center"/>
    </xf>
    <xf numFmtId="0" fontId="5" fillId="2" borderId="3" xfId="2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5" fillId="0" borderId="3" xfId="2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3" fillId="0" borderId="0" xfId="1" applyNumberFormat="1" applyFont="1" applyAlignment="1">
      <alignment horizontal="left" vertical="center"/>
    </xf>
    <xf numFmtId="0" fontId="3" fillId="0" borderId="0" xfId="0" applyFont="1"/>
    <xf numFmtId="0" fontId="3" fillId="0" borderId="5" xfId="0" applyFont="1" applyBorder="1"/>
    <xf numFmtId="2" fontId="2" fillId="0" borderId="0" xfId="1" applyNumberFormat="1" applyFont="1" applyAlignment="1">
      <alignment horizontal="left" vertical="center"/>
    </xf>
    <xf numFmtId="2" fontId="3" fillId="0" borderId="5" xfId="1" applyNumberFormat="1" applyFont="1" applyBorder="1" applyAlignment="1">
      <alignment horizontal="left" vertical="center"/>
    </xf>
    <xf numFmtId="2" fontId="2" fillId="0" borderId="5" xfId="1" applyNumberFormat="1" applyFont="1" applyBorder="1" applyAlignment="1">
      <alignment horizontal="left" vertical="center"/>
    </xf>
    <xf numFmtId="0" fontId="2" fillId="0" borderId="5" xfId="0" applyFont="1" applyBorder="1"/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2" fontId="3" fillId="0" borderId="7" xfId="1" applyNumberFormat="1" applyFont="1" applyBorder="1" applyAlignment="1">
      <alignment horizontal="left" vertical="center"/>
    </xf>
    <xf numFmtId="2" fontId="3" fillId="0" borderId="8" xfId="1" applyNumberFormat="1" applyFont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2" fillId="0" borderId="1" xfId="0" applyFont="1" applyBorder="1"/>
    <xf numFmtId="0" fontId="2" fillId="0" borderId="4" xfId="0" applyFont="1" applyBorder="1"/>
    <xf numFmtId="2" fontId="3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2" fillId="0" borderId="0" xfId="0" applyNumberFormat="1" applyFont="1"/>
    <xf numFmtId="2" fontId="0" fillId="0" borderId="0" xfId="0" applyNumberFormat="1"/>
  </cellXfs>
  <cellStyles count="3">
    <cellStyle name="Normal" xfId="0" builtinId="0"/>
    <cellStyle name="Normal 2" xfId="1" xr:uid="{31B77951-960F-604A-873E-EDEBA09A33E0}"/>
    <cellStyle name="Normal 3" xfId="2" xr:uid="{0F2C7A4E-66BE-6646-8B75-ECDADD5255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'IFNa+ Cells (log10)'!$B$2:$B$12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(log10)'!$C$2:$C$12</c:f>
              <c:numCache>
                <c:formatCode>0.00</c:formatCode>
                <c:ptCount val="11"/>
                <c:pt idx="0">
                  <c:v>3.4862784577169195</c:v>
                </c:pt>
                <c:pt idx="1">
                  <c:v>3.4862784577169195</c:v>
                </c:pt>
                <c:pt idx="2">
                  <c:v>3.4862784577169195</c:v>
                </c:pt>
                <c:pt idx="3">
                  <c:v>4.2700133267982574</c:v>
                </c:pt>
                <c:pt idx="4">
                  <c:v>4.5991605025815687</c:v>
                </c:pt>
                <c:pt idx="5">
                  <c:v>4.7319212044414494</c:v>
                </c:pt>
                <c:pt idx="6">
                  <c:v>4.4924590387062366</c:v>
                </c:pt>
                <c:pt idx="7">
                  <c:v>4.2831723992477162</c:v>
                </c:pt>
                <c:pt idx="8">
                  <c:v>4.4496837644261289</c:v>
                </c:pt>
                <c:pt idx="9">
                  <c:v>3.4862784577169195</c:v>
                </c:pt>
                <c:pt idx="10">
                  <c:v>3.4862784577169195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C8E-448F-9582-B4F6343B25F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'IFNa+ Cells (log10)'!$B$2:$B$12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(log10)'!$D$2:$D$12</c:f>
              <c:numCache>
                <c:formatCode>0.00</c:formatCode>
                <c:ptCount val="11"/>
                <c:pt idx="0">
                  <c:v>3.4862784577169195</c:v>
                </c:pt>
                <c:pt idx="1">
                  <c:v>3.4862784577169195</c:v>
                </c:pt>
                <c:pt idx="2">
                  <c:v>3.4862784577169195</c:v>
                </c:pt>
                <c:pt idx="3">
                  <c:v>4.4886778724094718</c:v>
                </c:pt>
                <c:pt idx="4">
                  <c:v>4.7475706569179401</c:v>
                </c:pt>
                <c:pt idx="5">
                  <c:v>4.7464264883159286</c:v>
                </c:pt>
                <c:pt idx="6">
                  <c:v>4.4769608428511809</c:v>
                </c:pt>
                <c:pt idx="7">
                  <c:v>4.2497211179908225</c:v>
                </c:pt>
                <c:pt idx="8">
                  <c:v>3.4862784577169195</c:v>
                </c:pt>
                <c:pt idx="9">
                  <c:v>3.4862784577169195</c:v>
                </c:pt>
                <c:pt idx="10">
                  <c:v>3.4862784577169195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C8E-448F-9582-B4F6343B25F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'IFNa+ Cells (log10)'!$B$2:$B$12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(log10)'!$E$2:$E$12</c:f>
              <c:numCache>
                <c:formatCode>0.00</c:formatCode>
                <c:ptCount val="11"/>
                <c:pt idx="0">
                  <c:v>3.4862784577169195</c:v>
                </c:pt>
                <c:pt idx="1">
                  <c:v>3.4862784577169195</c:v>
                </c:pt>
                <c:pt idx="2">
                  <c:v>3.4862784577169195</c:v>
                </c:pt>
                <c:pt idx="3">
                  <c:v>4.4533264293394836</c:v>
                </c:pt>
                <c:pt idx="4">
                  <c:v>4.4977112813007842</c:v>
                </c:pt>
                <c:pt idx="5">
                  <c:v>4.6148571031626968</c:v>
                </c:pt>
                <c:pt idx="6">
                  <c:v>4.4722843184969534</c:v>
                </c:pt>
                <c:pt idx="7">
                  <c:v>4.4239035851700228</c:v>
                </c:pt>
                <c:pt idx="8">
                  <c:v>3.4862784577169195</c:v>
                </c:pt>
                <c:pt idx="9">
                  <c:v>3.4862784577169195</c:v>
                </c:pt>
                <c:pt idx="10">
                  <c:v>3.4862784577169195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C8E-448F-9582-B4F6343B25F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'IFNa+ Cells (log10)'!$B$2:$B$12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(log10)'!$F$2:$F$12</c:f>
              <c:numCache>
                <c:formatCode>0.00</c:formatCode>
                <c:ptCount val="11"/>
                <c:pt idx="0">
                  <c:v>3.4862784577169195</c:v>
                </c:pt>
                <c:pt idx="1">
                  <c:v>3.4862784577169195</c:v>
                </c:pt>
                <c:pt idx="2">
                  <c:v>3.4862784577169195</c:v>
                </c:pt>
                <c:pt idx="3">
                  <c:v>4.3314797729578345</c:v>
                </c:pt>
                <c:pt idx="4">
                  <c:v>4.5792794778738495</c:v>
                </c:pt>
                <c:pt idx="5">
                  <c:v>4.6647446890078523</c:v>
                </c:pt>
                <c:pt idx="6">
                  <c:v>4.4930642119933939</c:v>
                </c:pt>
                <c:pt idx="7">
                  <c:v>4.3191951128156756</c:v>
                </c:pt>
                <c:pt idx="8">
                  <c:v>4.3324389405274699</c:v>
                </c:pt>
                <c:pt idx="9">
                  <c:v>3.4862784577169195</c:v>
                </c:pt>
                <c:pt idx="10">
                  <c:v>3.4862784577169195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C8E-448F-9582-B4F6343B25F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'IFNa+ Cells (log10)'!$B$2:$B$12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(log10)'!$G$2:$G$12</c:f>
              <c:numCache>
                <c:formatCode>0.00</c:formatCode>
                <c:ptCount val="11"/>
                <c:pt idx="0">
                  <c:v>3.4862784577169195</c:v>
                </c:pt>
                <c:pt idx="1">
                  <c:v>3.4862784577169195</c:v>
                </c:pt>
                <c:pt idx="2">
                  <c:v>3.4862784577169195</c:v>
                </c:pt>
                <c:pt idx="3">
                  <c:v>4.1466306232277717</c:v>
                </c:pt>
                <c:pt idx="4">
                  <c:v>4.549304761105998</c:v>
                </c:pt>
                <c:pt idx="5">
                  <c:v>4.8768435206322973</c:v>
                </c:pt>
                <c:pt idx="6">
                  <c:v>4.4432417733157257</c:v>
                </c:pt>
                <c:pt idx="7">
                  <c:v>4.2060603113779935</c:v>
                </c:pt>
                <c:pt idx="8">
                  <c:v>3.4862784577169195</c:v>
                </c:pt>
                <c:pt idx="9">
                  <c:v>3.4862784577169195</c:v>
                </c:pt>
                <c:pt idx="10">
                  <c:v>3.4862784577169195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C8E-448F-9582-B4F6343B25F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'IFNa+ Cells (log10)'!$B$2:$B$12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(log10)'!$H$2:$H$12</c:f>
              <c:numCache>
                <c:formatCode>0.00</c:formatCode>
                <c:ptCount val="11"/>
                <c:pt idx="0">
                  <c:v>3.4862784577169195</c:v>
                </c:pt>
                <c:pt idx="1">
                  <c:v>3.4862784577169195</c:v>
                </c:pt>
                <c:pt idx="2">
                  <c:v>3.4862784577169195</c:v>
                </c:pt>
                <c:pt idx="3">
                  <c:v>3.4862784577169195</c:v>
                </c:pt>
                <c:pt idx="4">
                  <c:v>4.7051518018036642</c:v>
                </c:pt>
                <c:pt idx="5">
                  <c:v>4.4047720424132821</c:v>
                </c:pt>
                <c:pt idx="6">
                  <c:v>4.5042289495914511</c:v>
                </c:pt>
                <c:pt idx="7">
                  <c:v>4.5148052724204764</c:v>
                </c:pt>
                <c:pt idx="8">
                  <c:v>4.0577686084440794</c:v>
                </c:pt>
                <c:pt idx="9">
                  <c:v>3.4862784577169195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C8E-448F-9582-B4F6343B25F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(log10)'!$I$2:$I$12</c:f>
              <c:numCache>
                <c:formatCode>0.00</c:formatCode>
                <c:ptCount val="11"/>
                <c:pt idx="0">
                  <c:v>3.4862784577169195</c:v>
                </c:pt>
                <c:pt idx="1">
                  <c:v>3.4862784577169195</c:v>
                </c:pt>
                <c:pt idx="2">
                  <c:v>3.4862784577169195</c:v>
                </c:pt>
                <c:pt idx="3">
                  <c:v>3.4862784577169195</c:v>
                </c:pt>
                <c:pt idx="4">
                  <c:v>4.7448280772637776</c:v>
                </c:pt>
                <c:pt idx="5">
                  <c:v>4.2862870461214415</c:v>
                </c:pt>
                <c:pt idx="6">
                  <c:v>4.1060261665737263</c:v>
                </c:pt>
                <c:pt idx="7">
                  <c:v>4.4650959705298421</c:v>
                </c:pt>
                <c:pt idx="8">
                  <c:v>3.4862784577169195</c:v>
                </c:pt>
                <c:pt idx="9">
                  <c:v>3.4862784577169195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C8E-448F-9582-B4F6343B25F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(log10)'!$J$2:$J$12</c:f>
              <c:numCache>
                <c:formatCode>0.00</c:formatCode>
                <c:ptCount val="11"/>
                <c:pt idx="0">
                  <c:v>3.4862784577169195</c:v>
                </c:pt>
                <c:pt idx="1">
                  <c:v>3.4862784577169195</c:v>
                </c:pt>
                <c:pt idx="2">
                  <c:v>3.4862784577169195</c:v>
                </c:pt>
                <c:pt idx="3">
                  <c:v>3.8501106708319814</c:v>
                </c:pt>
                <c:pt idx="4">
                  <c:v>4.7276320764609423</c:v>
                </c:pt>
                <c:pt idx="5">
                  <c:v>4.3192095940523956</c:v>
                </c:pt>
                <c:pt idx="6">
                  <c:v>4.0919919289978539</c:v>
                </c:pt>
                <c:pt idx="7">
                  <c:v>4.2754772005123138</c:v>
                </c:pt>
                <c:pt idx="8">
                  <c:v>3.4862784577169195</c:v>
                </c:pt>
                <c:pt idx="9">
                  <c:v>3.4862784577169195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C8E-448F-9582-B4F6343B25F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(log10)'!$K$2:$K$12</c:f>
              <c:numCache>
                <c:formatCode>0.00</c:formatCode>
                <c:ptCount val="11"/>
                <c:pt idx="1">
                  <c:v>3.4862784577169195</c:v>
                </c:pt>
                <c:pt idx="2">
                  <c:v>3.4862784577169195</c:v>
                </c:pt>
                <c:pt idx="3">
                  <c:v>3.6355830675912566</c:v>
                </c:pt>
                <c:pt idx="4">
                  <c:v>4.6609525470601794</c:v>
                </c:pt>
                <c:pt idx="5">
                  <c:v>4.2205741886857089</c:v>
                </c:pt>
                <c:pt idx="6">
                  <c:v>4.4685469794679751</c:v>
                </c:pt>
                <c:pt idx="7">
                  <c:v>4.3783376062686523</c:v>
                </c:pt>
                <c:pt idx="8">
                  <c:v>3.4862784577169195</c:v>
                </c:pt>
                <c:pt idx="9">
                  <c:v>3.4862784577169195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C8E-448F-9582-B4F6343B25F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(log10)'!$L$2:$L$12</c:f>
              <c:numCache>
                <c:formatCode>0.00</c:formatCode>
                <c:ptCount val="11"/>
                <c:pt idx="1">
                  <c:v>3.4862784577169195</c:v>
                </c:pt>
                <c:pt idx="2">
                  <c:v>3.4862784577169195</c:v>
                </c:pt>
                <c:pt idx="3">
                  <c:v>3.7056356347494241</c:v>
                </c:pt>
                <c:pt idx="4">
                  <c:v>4.8150983932428026</c:v>
                </c:pt>
                <c:pt idx="5">
                  <c:v>4.3554236689527785</c:v>
                </c:pt>
                <c:pt idx="6">
                  <c:v>4.2831770113096228</c:v>
                </c:pt>
                <c:pt idx="7">
                  <c:v>4.4571664738781944</c:v>
                </c:pt>
                <c:pt idx="8">
                  <c:v>3.4862784577169195</c:v>
                </c:pt>
                <c:pt idx="9">
                  <c:v>3.4862784577169195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C8E-448F-9582-B4F6343B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08768"/>
        <c:axId val="1394969472"/>
      </c:scatterChart>
      <c:valAx>
        <c:axId val="1258908768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Post Infection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69472"/>
        <c:crosses val="autoZero"/>
        <c:crossBetween val="midCat"/>
      </c:valAx>
      <c:valAx>
        <c:axId val="139496947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log10(cells)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'IFNa+ Cells (log10)'!$B$2:$B$12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(log10)'!$C$2:$C$12</c:f>
              <c:numCache>
                <c:formatCode>0.00</c:formatCode>
                <c:ptCount val="11"/>
                <c:pt idx="0">
                  <c:v>3.4862784577169195</c:v>
                </c:pt>
                <c:pt idx="1">
                  <c:v>3.4862784577169195</c:v>
                </c:pt>
                <c:pt idx="2">
                  <c:v>3.4862784577169195</c:v>
                </c:pt>
                <c:pt idx="3">
                  <c:v>4.2700133267982574</c:v>
                </c:pt>
                <c:pt idx="4">
                  <c:v>4.5991605025815687</c:v>
                </c:pt>
                <c:pt idx="5">
                  <c:v>4.7319212044414494</c:v>
                </c:pt>
                <c:pt idx="6">
                  <c:v>4.4924590387062366</c:v>
                </c:pt>
                <c:pt idx="7">
                  <c:v>4.2831723992477162</c:v>
                </c:pt>
                <c:pt idx="8">
                  <c:v>4.4496837644261289</c:v>
                </c:pt>
                <c:pt idx="9">
                  <c:v>3.4862784577169195</c:v>
                </c:pt>
                <c:pt idx="10">
                  <c:v>3.4862784577169195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3-4262-BEDF-BCFE8456B88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shade val="53000"/>
                  </a:schemeClr>
                </a:solidFill>
              </a:ln>
              <a:effectLst/>
            </c:spPr>
          </c:marker>
          <c:xVal>
            <c:numRef>
              <c:f>'IFNa+ Cells (log10)'!$B$2:$B$12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(log10)'!$D$2:$D$12</c:f>
              <c:numCache>
                <c:formatCode>0.00</c:formatCode>
                <c:ptCount val="11"/>
                <c:pt idx="0">
                  <c:v>3.4862784577169195</c:v>
                </c:pt>
                <c:pt idx="1">
                  <c:v>3.4862784577169195</c:v>
                </c:pt>
                <c:pt idx="2">
                  <c:v>3.4862784577169195</c:v>
                </c:pt>
                <c:pt idx="3">
                  <c:v>4.4886778724094718</c:v>
                </c:pt>
                <c:pt idx="4">
                  <c:v>4.7475706569179401</c:v>
                </c:pt>
                <c:pt idx="5">
                  <c:v>4.7464264883159286</c:v>
                </c:pt>
                <c:pt idx="6">
                  <c:v>4.4769608428511809</c:v>
                </c:pt>
                <c:pt idx="7">
                  <c:v>4.2497211179908225</c:v>
                </c:pt>
                <c:pt idx="8">
                  <c:v>3.4862784577169195</c:v>
                </c:pt>
                <c:pt idx="9">
                  <c:v>3.4862784577169195</c:v>
                </c:pt>
                <c:pt idx="10">
                  <c:v>3.4862784577169195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03-4262-BEDF-BCFE8456B88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'IFNa+ Cells (log10)'!$B$2:$B$12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(log10)'!$E$2:$E$12</c:f>
              <c:numCache>
                <c:formatCode>0.00</c:formatCode>
                <c:ptCount val="11"/>
                <c:pt idx="0">
                  <c:v>3.4862784577169195</c:v>
                </c:pt>
                <c:pt idx="1">
                  <c:v>3.4862784577169195</c:v>
                </c:pt>
                <c:pt idx="2">
                  <c:v>3.4862784577169195</c:v>
                </c:pt>
                <c:pt idx="3">
                  <c:v>4.4533264293394836</c:v>
                </c:pt>
                <c:pt idx="4">
                  <c:v>4.4977112813007842</c:v>
                </c:pt>
                <c:pt idx="5">
                  <c:v>4.6148571031626968</c:v>
                </c:pt>
                <c:pt idx="6">
                  <c:v>4.4722843184969534</c:v>
                </c:pt>
                <c:pt idx="7">
                  <c:v>4.4239035851700228</c:v>
                </c:pt>
                <c:pt idx="8">
                  <c:v>3.4862784577169195</c:v>
                </c:pt>
                <c:pt idx="9">
                  <c:v>3.4862784577169195</c:v>
                </c:pt>
                <c:pt idx="10">
                  <c:v>3.4862784577169195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03-4262-BEDF-BCFE8456B88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xVal>
            <c:numRef>
              <c:f>'IFNa+ Cells (log10)'!$B$2:$B$12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(log10)'!$F$2:$F$12</c:f>
              <c:numCache>
                <c:formatCode>0.00</c:formatCode>
                <c:ptCount val="11"/>
                <c:pt idx="0">
                  <c:v>3.4862784577169195</c:v>
                </c:pt>
                <c:pt idx="1">
                  <c:v>3.4862784577169195</c:v>
                </c:pt>
                <c:pt idx="2">
                  <c:v>3.4862784577169195</c:v>
                </c:pt>
                <c:pt idx="3">
                  <c:v>4.3314797729578345</c:v>
                </c:pt>
                <c:pt idx="4">
                  <c:v>4.5792794778738495</c:v>
                </c:pt>
                <c:pt idx="5">
                  <c:v>4.6647446890078523</c:v>
                </c:pt>
                <c:pt idx="6">
                  <c:v>4.4930642119933939</c:v>
                </c:pt>
                <c:pt idx="7">
                  <c:v>4.3191951128156756</c:v>
                </c:pt>
                <c:pt idx="8">
                  <c:v>4.3324389405274699</c:v>
                </c:pt>
                <c:pt idx="9">
                  <c:v>3.4862784577169195</c:v>
                </c:pt>
                <c:pt idx="10">
                  <c:v>3.4862784577169195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03-4262-BEDF-BCFE8456B88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'IFNa+ Cells (log10)'!$B$2:$B$12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(log10)'!$G$2:$G$12</c:f>
              <c:numCache>
                <c:formatCode>0.00</c:formatCode>
                <c:ptCount val="11"/>
                <c:pt idx="0">
                  <c:v>3.4862784577169195</c:v>
                </c:pt>
                <c:pt idx="1">
                  <c:v>3.4862784577169195</c:v>
                </c:pt>
                <c:pt idx="2">
                  <c:v>3.4862784577169195</c:v>
                </c:pt>
                <c:pt idx="3">
                  <c:v>4.1466306232277717</c:v>
                </c:pt>
                <c:pt idx="4">
                  <c:v>4.549304761105998</c:v>
                </c:pt>
                <c:pt idx="5">
                  <c:v>4.8768435206322973</c:v>
                </c:pt>
                <c:pt idx="6">
                  <c:v>4.4432417733157257</c:v>
                </c:pt>
                <c:pt idx="7">
                  <c:v>4.2060603113779935</c:v>
                </c:pt>
                <c:pt idx="8">
                  <c:v>3.4862784577169195</c:v>
                </c:pt>
                <c:pt idx="9">
                  <c:v>3.4862784577169195</c:v>
                </c:pt>
                <c:pt idx="10">
                  <c:v>3.4862784577169195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03-4262-BEDF-BCFE8456B88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'IFNa+ Cells (log10)'!$B$2:$B$12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(log10)'!$H$2:$H$12</c:f>
              <c:numCache>
                <c:formatCode>0.00</c:formatCode>
                <c:ptCount val="11"/>
                <c:pt idx="0">
                  <c:v>3.4862784577169195</c:v>
                </c:pt>
                <c:pt idx="1">
                  <c:v>3.4862784577169195</c:v>
                </c:pt>
                <c:pt idx="2">
                  <c:v>3.4862784577169195</c:v>
                </c:pt>
                <c:pt idx="3">
                  <c:v>3.4862784577169195</c:v>
                </c:pt>
                <c:pt idx="4">
                  <c:v>4.7051518018036642</c:v>
                </c:pt>
                <c:pt idx="5">
                  <c:v>4.4047720424132821</c:v>
                </c:pt>
                <c:pt idx="6">
                  <c:v>4.5042289495914511</c:v>
                </c:pt>
                <c:pt idx="7">
                  <c:v>4.5148052724204764</c:v>
                </c:pt>
                <c:pt idx="8">
                  <c:v>4.0577686084440794</c:v>
                </c:pt>
                <c:pt idx="9">
                  <c:v>3.4862784577169195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03-4262-BEDF-BCFE8456B88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'IFNa+ Cells (log10)'!$B$2:$B$12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(log10)'!$I$2:$I$12</c:f>
              <c:numCache>
                <c:formatCode>0.00</c:formatCode>
                <c:ptCount val="11"/>
                <c:pt idx="0">
                  <c:v>3.4862784577169195</c:v>
                </c:pt>
                <c:pt idx="1">
                  <c:v>3.4862784577169195</c:v>
                </c:pt>
                <c:pt idx="2">
                  <c:v>3.4862784577169195</c:v>
                </c:pt>
                <c:pt idx="3">
                  <c:v>3.4862784577169195</c:v>
                </c:pt>
                <c:pt idx="4">
                  <c:v>4.7448280772637776</c:v>
                </c:pt>
                <c:pt idx="5">
                  <c:v>4.2862870461214415</c:v>
                </c:pt>
                <c:pt idx="6">
                  <c:v>4.1060261665737263</c:v>
                </c:pt>
                <c:pt idx="7">
                  <c:v>4.4650959705298421</c:v>
                </c:pt>
                <c:pt idx="8">
                  <c:v>3.4862784577169195</c:v>
                </c:pt>
                <c:pt idx="9">
                  <c:v>3.4862784577169195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03-4262-BEDF-BCFE8456B888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xVal>
            <c:numRef>
              <c:f>'IFNa+ Cells (log10)'!$B$2:$B$12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(log10)'!$J$2:$J$12</c:f>
              <c:numCache>
                <c:formatCode>0.00</c:formatCode>
                <c:ptCount val="11"/>
                <c:pt idx="0">
                  <c:v>3.4862784577169195</c:v>
                </c:pt>
                <c:pt idx="1">
                  <c:v>3.4862784577169195</c:v>
                </c:pt>
                <c:pt idx="2">
                  <c:v>3.4862784577169195</c:v>
                </c:pt>
                <c:pt idx="3">
                  <c:v>3.8501106708319814</c:v>
                </c:pt>
                <c:pt idx="4">
                  <c:v>4.7276320764609423</c:v>
                </c:pt>
                <c:pt idx="5">
                  <c:v>4.3192095940523956</c:v>
                </c:pt>
                <c:pt idx="6">
                  <c:v>4.0919919289978539</c:v>
                </c:pt>
                <c:pt idx="7">
                  <c:v>4.2754772005123138</c:v>
                </c:pt>
                <c:pt idx="8">
                  <c:v>3.4862784577169195</c:v>
                </c:pt>
                <c:pt idx="9">
                  <c:v>3.4862784577169195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03-4262-BEDF-BCFE8456B888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'IFNa+ Cells (log10)'!$B$2:$B$12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(log10)'!$K$2:$K$12</c:f>
              <c:numCache>
                <c:formatCode>0.00</c:formatCode>
                <c:ptCount val="11"/>
                <c:pt idx="1">
                  <c:v>3.4862784577169195</c:v>
                </c:pt>
                <c:pt idx="2">
                  <c:v>3.4862784577169195</c:v>
                </c:pt>
                <c:pt idx="3">
                  <c:v>3.6355830675912566</c:v>
                </c:pt>
                <c:pt idx="4">
                  <c:v>4.6609525470601794</c:v>
                </c:pt>
                <c:pt idx="5">
                  <c:v>4.2205741886857089</c:v>
                </c:pt>
                <c:pt idx="6">
                  <c:v>4.4685469794679751</c:v>
                </c:pt>
                <c:pt idx="7">
                  <c:v>4.3783376062686523</c:v>
                </c:pt>
                <c:pt idx="8">
                  <c:v>3.4862784577169195</c:v>
                </c:pt>
                <c:pt idx="9">
                  <c:v>3.4862784577169195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03-4262-BEDF-BCFE8456B888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tint val="54000"/>
                  </a:schemeClr>
                </a:solidFill>
              </a:ln>
              <a:effectLst/>
            </c:spPr>
          </c:marker>
          <c:xVal>
            <c:numRef>
              <c:f>'IFNa+ Cells (log10)'!$B$2:$B$12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(log10)'!$L$2:$L$12</c:f>
              <c:numCache>
                <c:formatCode>0.00</c:formatCode>
                <c:ptCount val="11"/>
                <c:pt idx="1">
                  <c:v>3.4862784577169195</c:v>
                </c:pt>
                <c:pt idx="2">
                  <c:v>3.4862784577169195</c:v>
                </c:pt>
                <c:pt idx="3">
                  <c:v>3.7056356347494241</c:v>
                </c:pt>
                <c:pt idx="4">
                  <c:v>4.8150983932428026</c:v>
                </c:pt>
                <c:pt idx="5">
                  <c:v>4.3554236689527785</c:v>
                </c:pt>
                <c:pt idx="6">
                  <c:v>4.2831770113096228</c:v>
                </c:pt>
                <c:pt idx="7">
                  <c:v>4.4571664738781944</c:v>
                </c:pt>
                <c:pt idx="8">
                  <c:v>3.4862784577169195</c:v>
                </c:pt>
                <c:pt idx="9">
                  <c:v>3.4862784577169195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903-4262-BEDF-BCFE8456B888}"/>
            </c:ext>
          </c:extLst>
        </c:ser>
        <c:ser>
          <c:idx val="10"/>
          <c:order val="10"/>
          <c:tx>
            <c:strRef>
              <c:f>'IFNa+ Cells (log10)'!$M$1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'IFNa+ Cells (log10)'!$N$2:$N$12</c:f>
                <c:numCache>
                  <c:formatCode>General</c:formatCode>
                  <c:ptCount val="11"/>
                  <c:pt idx="0">
                    <c:v>4.4408920985006262E-16</c:v>
                  </c:pt>
                  <c:pt idx="1">
                    <c:v>4.4408920985006262E-16</c:v>
                  </c:pt>
                  <c:pt idx="2">
                    <c:v>4.4408920985006262E-16</c:v>
                  </c:pt>
                  <c:pt idx="3">
                    <c:v>0.3763247063124856</c:v>
                  </c:pt>
                  <c:pt idx="4">
                    <c:v>9.7093100926323714E-2</c:v>
                  </c:pt>
                  <c:pt idx="5">
                    <c:v>0.21871867630653219</c:v>
                  </c:pt>
                  <c:pt idx="6">
                    <c:v>0.15424136764852767</c:v>
                  </c:pt>
                  <c:pt idx="7">
                    <c:v>9.9683662716715582E-2</c:v>
                  </c:pt>
                  <c:pt idx="8">
                    <c:v>0.37467260388040413</c:v>
                  </c:pt>
                  <c:pt idx="9">
                    <c:v>4.4408920985006262E-16</c:v>
                  </c:pt>
                  <c:pt idx="10">
                    <c:v>0</c:v>
                  </c:pt>
                </c:numCache>
              </c:numRef>
            </c:plus>
            <c:minus>
              <c:numRef>
                <c:f>'IFNa+ Cells (log10)'!$N$2:$N$12</c:f>
                <c:numCache>
                  <c:formatCode>General</c:formatCode>
                  <c:ptCount val="11"/>
                  <c:pt idx="0">
                    <c:v>4.4408920985006262E-16</c:v>
                  </c:pt>
                  <c:pt idx="1">
                    <c:v>4.4408920985006262E-16</c:v>
                  </c:pt>
                  <c:pt idx="2">
                    <c:v>4.4408920985006262E-16</c:v>
                  </c:pt>
                  <c:pt idx="3">
                    <c:v>0.3763247063124856</c:v>
                  </c:pt>
                  <c:pt idx="4">
                    <c:v>9.7093100926323714E-2</c:v>
                  </c:pt>
                  <c:pt idx="5">
                    <c:v>0.21871867630653219</c:v>
                  </c:pt>
                  <c:pt idx="6">
                    <c:v>0.15424136764852767</c:v>
                  </c:pt>
                  <c:pt idx="7">
                    <c:v>9.9683662716715582E-2</c:v>
                  </c:pt>
                  <c:pt idx="8">
                    <c:v>0.37467260388040413</c:v>
                  </c:pt>
                  <c:pt idx="9">
                    <c:v>4.4408920985006262E-16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'IFNa+ Cells (log10)'!$B$2:$B$12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(log10)'!$M$2:$M$12</c:f>
              <c:numCache>
                <c:formatCode>0.00</c:formatCode>
                <c:ptCount val="11"/>
                <c:pt idx="0">
                  <c:v>3.4862784577169199</c:v>
                </c:pt>
                <c:pt idx="1">
                  <c:v>3.4862784577169199</c:v>
                </c:pt>
                <c:pt idx="2">
                  <c:v>3.4862784577169199</c:v>
                </c:pt>
                <c:pt idx="3">
                  <c:v>3.9854014313339325</c:v>
                </c:pt>
                <c:pt idx="4">
                  <c:v>4.6626689575611504</c:v>
                </c:pt>
                <c:pt idx="5">
                  <c:v>4.5221059545785831</c:v>
                </c:pt>
                <c:pt idx="6">
                  <c:v>4.3831981221304126</c:v>
                </c:pt>
                <c:pt idx="7">
                  <c:v>4.357293505021171</c:v>
                </c:pt>
                <c:pt idx="8">
                  <c:v>3.7243840517416116</c:v>
                </c:pt>
                <c:pt idx="9">
                  <c:v>3.4862784577169199</c:v>
                </c:pt>
                <c:pt idx="10">
                  <c:v>3.4862784577169195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903-4262-BEDF-BCFE8456B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08768"/>
        <c:axId val="1394969472"/>
      </c:scatterChart>
      <c:valAx>
        <c:axId val="1258908768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Post Infection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69472"/>
        <c:crosses val="autoZero"/>
        <c:crossBetween val="midCat"/>
      </c:valAx>
      <c:valAx>
        <c:axId val="1394969472"/>
        <c:scaling>
          <c:orientation val="minMax"/>
          <c:max val="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log10(cells)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I1 + 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'IFNa+ Cells (log10)'!$B$114:$B$124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(log10)'!$C$114:$C$124</c:f>
              <c:numCache>
                <c:formatCode>0.00</c:formatCode>
                <c:ptCount val="11"/>
                <c:pt idx="0">
                  <c:v>3.8582795133761314</c:v>
                </c:pt>
                <c:pt idx="1">
                  <c:v>4.3175072600848043</c:v>
                </c:pt>
                <c:pt idx="2">
                  <c:v>4.4823402509611352</c:v>
                </c:pt>
                <c:pt idx="3">
                  <c:v>4.3962213102861796</c:v>
                </c:pt>
                <c:pt idx="4">
                  <c:v>4.373902230092197</c:v>
                </c:pt>
                <c:pt idx="5">
                  <c:v>3.8582795133761314</c:v>
                </c:pt>
                <c:pt idx="6">
                  <c:v>3.8582795133761314</c:v>
                </c:pt>
                <c:pt idx="7">
                  <c:v>4.2697229762594411</c:v>
                </c:pt>
                <c:pt idx="8">
                  <c:v>4.5037647826550344</c:v>
                </c:pt>
                <c:pt idx="9">
                  <c:v>4.1811305761619435</c:v>
                </c:pt>
                <c:pt idx="10">
                  <c:v>3.8582795133761314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6-4567-92B5-25753B650D4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shade val="53000"/>
                  </a:schemeClr>
                </a:solidFill>
              </a:ln>
              <a:effectLst/>
            </c:spPr>
          </c:marker>
          <c:xVal>
            <c:numRef>
              <c:f>'IFNa+ Cells (log10)'!$B$114:$B$124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(log10)'!$D$114:$D$124</c:f>
              <c:numCache>
                <c:formatCode>0.00</c:formatCode>
                <c:ptCount val="11"/>
                <c:pt idx="0">
                  <c:v>3.8582795133761314</c:v>
                </c:pt>
                <c:pt idx="1">
                  <c:v>4.379246981120156</c:v>
                </c:pt>
                <c:pt idx="2">
                  <c:v>4.4403387958348715</c:v>
                </c:pt>
                <c:pt idx="3">
                  <c:v>4.4604865871797257</c:v>
                </c:pt>
                <c:pt idx="4">
                  <c:v>4.1398236724702944</c:v>
                </c:pt>
                <c:pt idx="5">
                  <c:v>3.8582795133761314</c:v>
                </c:pt>
                <c:pt idx="6">
                  <c:v>3.8582795133761314</c:v>
                </c:pt>
                <c:pt idx="7">
                  <c:v>4.3395891863812617</c:v>
                </c:pt>
                <c:pt idx="8">
                  <c:v>4.3427130109120844</c:v>
                </c:pt>
                <c:pt idx="9">
                  <c:v>4.408313790979296</c:v>
                </c:pt>
                <c:pt idx="10">
                  <c:v>4.1796230485736539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6-4567-92B5-25753B650D4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'IFNa+ Cells (log10)'!$B$114:$B$124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(log10)'!$E$114:$E$124</c:f>
              <c:numCache>
                <c:formatCode>0.00</c:formatCode>
                <c:ptCount val="11"/>
                <c:pt idx="0">
                  <c:v>3.8582795133761314</c:v>
                </c:pt>
                <c:pt idx="1">
                  <c:v>4.1920259882033486</c:v>
                </c:pt>
                <c:pt idx="2">
                  <c:v>4.3935906025679028</c:v>
                </c:pt>
                <c:pt idx="3">
                  <c:v>4.2541103235908215</c:v>
                </c:pt>
                <c:pt idx="4">
                  <c:v>4.049717777112674</c:v>
                </c:pt>
                <c:pt idx="5">
                  <c:v>3.8582795133761314</c:v>
                </c:pt>
                <c:pt idx="6">
                  <c:v>3.8582795133761314</c:v>
                </c:pt>
                <c:pt idx="7">
                  <c:v>4.1210414710985166</c:v>
                </c:pt>
                <c:pt idx="8">
                  <c:v>4.3635661613043109</c:v>
                </c:pt>
                <c:pt idx="9">
                  <c:v>4.1381157460070828</c:v>
                </c:pt>
                <c:pt idx="10">
                  <c:v>3.8582795133761314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6-4567-92B5-25753B650D4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xVal>
            <c:numRef>
              <c:f>'IFNa+ Cells (log10)'!$B$114:$B$124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(log10)'!$F$114:$F$124</c:f>
              <c:numCache>
                <c:formatCode>0.00</c:formatCode>
                <c:ptCount val="11"/>
                <c:pt idx="0">
                  <c:v>3.8582795133761314</c:v>
                </c:pt>
                <c:pt idx="1">
                  <c:v>4.2717080201798288</c:v>
                </c:pt>
                <c:pt idx="2">
                  <c:v>4.5366842263772122</c:v>
                </c:pt>
                <c:pt idx="3">
                  <c:v>4.0525159322318851</c:v>
                </c:pt>
                <c:pt idx="4">
                  <c:v>4.1536280521865834</c:v>
                </c:pt>
                <c:pt idx="5">
                  <c:v>3.8582795133761314</c:v>
                </c:pt>
                <c:pt idx="6">
                  <c:v>3.8582795133761314</c:v>
                </c:pt>
                <c:pt idx="7">
                  <c:v>4.2883664362381522</c:v>
                </c:pt>
                <c:pt idx="8">
                  <c:v>4.3209912058974469</c:v>
                </c:pt>
                <c:pt idx="9">
                  <c:v>4.4205228829613583</c:v>
                </c:pt>
                <c:pt idx="10">
                  <c:v>3.8582795133761314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86-4567-92B5-25753B650D41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'IFNa+ Cells (log10)'!$B$114:$B$124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(log10)'!$G$114:$G$124</c:f>
              <c:numCache>
                <c:formatCode>0.00</c:formatCode>
                <c:ptCount val="11"/>
                <c:pt idx="1">
                  <c:v>4.224646290580762</c:v>
                </c:pt>
                <c:pt idx="2">
                  <c:v>4.4565828804069474</c:v>
                </c:pt>
                <c:pt idx="3">
                  <c:v>4.3225028520702846</c:v>
                </c:pt>
                <c:pt idx="4">
                  <c:v>4.1263659209843775</c:v>
                </c:pt>
                <c:pt idx="5">
                  <c:v>3.8582795133761314</c:v>
                </c:pt>
                <c:pt idx="6">
                  <c:v>3.8582795133761314</c:v>
                </c:pt>
                <c:pt idx="7">
                  <c:v>3.8582795133761314</c:v>
                </c:pt>
                <c:pt idx="8">
                  <c:v>4.1968433732164456</c:v>
                </c:pt>
                <c:pt idx="9">
                  <c:v>3.8582795133761314</c:v>
                </c:pt>
                <c:pt idx="10">
                  <c:v>4.175317287592673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86-4567-92B5-25753B650D41}"/>
            </c:ext>
          </c:extLst>
        </c:ser>
        <c:ser>
          <c:idx val="5"/>
          <c:order val="5"/>
          <c:tx>
            <c:strRef>
              <c:f>'IFNa+ Cells (log10)'!$M$113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'IFNa+ Cells (log10)'!$N$114:$N$124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6.6460180963853338E-2</c:v>
                  </c:pt>
                  <c:pt idx="2">
                    <c:v>4.7264818136416899E-2</c:v>
                  </c:pt>
                  <c:pt idx="3">
                    <c:v>0.1405951433625168</c:v>
                  </c:pt>
                  <c:pt idx="4">
                    <c:v>0.10873629014195853</c:v>
                  </c:pt>
                  <c:pt idx="5">
                    <c:v>0</c:v>
                  </c:pt>
                  <c:pt idx="6">
                    <c:v>0</c:v>
                  </c:pt>
                  <c:pt idx="7">
                    <c:v>0.17443427483851112</c:v>
                  </c:pt>
                  <c:pt idx="8">
                    <c:v>9.8062571798546605E-2</c:v>
                  </c:pt>
                  <c:pt idx="9">
                    <c:v>0.20638579803031845</c:v>
                  </c:pt>
                  <c:pt idx="10">
                    <c:v>0.15637677490700283</c:v>
                  </c:pt>
                </c:numCache>
              </c:numRef>
            </c:plus>
            <c:minus>
              <c:numRef>
                <c:f>'IFNa+ Cells (log10)'!$N$114:$N$124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6.6460180963853338E-2</c:v>
                  </c:pt>
                  <c:pt idx="2">
                    <c:v>4.7264818136416899E-2</c:v>
                  </c:pt>
                  <c:pt idx="3">
                    <c:v>0.1405951433625168</c:v>
                  </c:pt>
                  <c:pt idx="4">
                    <c:v>0.10873629014195853</c:v>
                  </c:pt>
                  <c:pt idx="5">
                    <c:v>0</c:v>
                  </c:pt>
                  <c:pt idx="6">
                    <c:v>0</c:v>
                  </c:pt>
                  <c:pt idx="7">
                    <c:v>0.17443427483851112</c:v>
                  </c:pt>
                  <c:pt idx="8">
                    <c:v>9.8062571798546605E-2</c:v>
                  </c:pt>
                  <c:pt idx="9">
                    <c:v>0.20638579803031845</c:v>
                  </c:pt>
                  <c:pt idx="10">
                    <c:v>0.15637677490700283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'IFNa+ Cells (log10)'!$B$114:$B$124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(log10)'!$M$114:$M$124</c:f>
              <c:numCache>
                <c:formatCode>0.00</c:formatCode>
                <c:ptCount val="11"/>
                <c:pt idx="0">
                  <c:v>3.8582795133761314</c:v>
                </c:pt>
                <c:pt idx="1">
                  <c:v>4.2770269080337799</c:v>
                </c:pt>
                <c:pt idx="2">
                  <c:v>4.4619073512296143</c:v>
                </c:pt>
                <c:pt idx="3">
                  <c:v>4.2971674010717793</c:v>
                </c:pt>
                <c:pt idx="4">
                  <c:v>4.1686875305692253</c:v>
                </c:pt>
                <c:pt idx="5">
                  <c:v>3.8582795133761314</c:v>
                </c:pt>
                <c:pt idx="6">
                  <c:v>3.8582795133761314</c:v>
                </c:pt>
                <c:pt idx="7">
                  <c:v>4.1753999166707008</c:v>
                </c:pt>
                <c:pt idx="8">
                  <c:v>4.3455757067970646</c:v>
                </c:pt>
                <c:pt idx="9">
                  <c:v>4.2012725018971633</c:v>
                </c:pt>
                <c:pt idx="10">
                  <c:v>3.9859557752589447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586-4567-92B5-25753B65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08768"/>
        <c:axId val="1394969472"/>
      </c:scatterChart>
      <c:valAx>
        <c:axId val="1258908768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Post Infection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69472"/>
        <c:crosses val="autoZero"/>
        <c:crossBetween val="midCat"/>
      </c:valAx>
      <c:valAx>
        <c:axId val="1394969472"/>
        <c:scaling>
          <c:orientation val="minMax"/>
          <c:max val="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log10(cells)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'IFNa+ Cells (log10)'!$B$58:$B$68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(log10)'!$C$58:$C$68</c:f>
              <c:numCache>
                <c:formatCode>0.00</c:formatCode>
                <c:ptCount val="11"/>
                <c:pt idx="0">
                  <c:v>2.4284931237740537</c:v>
                </c:pt>
                <c:pt idx="1">
                  <c:v>2.4284931237740537</c:v>
                </c:pt>
                <c:pt idx="2">
                  <c:v>2.4284931237740537</c:v>
                </c:pt>
                <c:pt idx="3">
                  <c:v>4.5145331049392929</c:v>
                </c:pt>
                <c:pt idx="4">
                  <c:v>4.3136788959977208</c:v>
                </c:pt>
                <c:pt idx="5">
                  <c:v>5.126056356019177</c:v>
                </c:pt>
                <c:pt idx="6">
                  <c:v>5.37879374812427</c:v>
                </c:pt>
                <c:pt idx="7">
                  <c:v>5.7985057768585131</c:v>
                </c:pt>
                <c:pt idx="8">
                  <c:v>5.093669644763092</c:v>
                </c:pt>
                <c:pt idx="9">
                  <c:v>4.8398442063059761</c:v>
                </c:pt>
                <c:pt idx="10">
                  <c:v>2.4284931237740537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D-4956-943F-13F7E1475CD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shade val="53000"/>
                  </a:schemeClr>
                </a:solidFill>
              </a:ln>
              <a:effectLst/>
            </c:spPr>
          </c:marker>
          <c:xVal>
            <c:numRef>
              <c:f>'IFNa+ Cells (log10)'!$B$58:$B$68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(log10)'!$D$58:$D$68</c:f>
              <c:numCache>
                <c:formatCode>0.00</c:formatCode>
                <c:ptCount val="11"/>
                <c:pt idx="0">
                  <c:v>2.4284931237740537</c:v>
                </c:pt>
                <c:pt idx="1">
                  <c:v>2.4284931237740537</c:v>
                </c:pt>
                <c:pt idx="2">
                  <c:v>2.4284931237740537</c:v>
                </c:pt>
                <c:pt idx="3">
                  <c:v>4.5662168446011888</c:v>
                </c:pt>
                <c:pt idx="4">
                  <c:v>4.3522886982549753</c:v>
                </c:pt>
                <c:pt idx="5">
                  <c:v>5.2129138067191407</c:v>
                </c:pt>
                <c:pt idx="6">
                  <c:v>5.329191713939827</c:v>
                </c:pt>
                <c:pt idx="7">
                  <c:v>5.7077870768093266</c:v>
                </c:pt>
                <c:pt idx="8">
                  <c:v>4.3830591860187145</c:v>
                </c:pt>
                <c:pt idx="9">
                  <c:v>4.9775063577911833</c:v>
                </c:pt>
                <c:pt idx="10">
                  <c:v>4.4404624385266871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D-4956-943F-13F7E1475CD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'IFNa+ Cells (log10)'!$B$58:$B$68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(log10)'!$E$58:$E$68</c:f>
              <c:numCache>
                <c:formatCode>0.00</c:formatCode>
                <c:ptCount val="11"/>
                <c:pt idx="0">
                  <c:v>2.4284931237740537</c:v>
                </c:pt>
                <c:pt idx="1">
                  <c:v>2.4284931237740537</c:v>
                </c:pt>
                <c:pt idx="2">
                  <c:v>2.4284931237740537</c:v>
                </c:pt>
                <c:pt idx="3">
                  <c:v>4.7438669166845386</c:v>
                </c:pt>
                <c:pt idx="4">
                  <c:v>4.5136435204907368</c:v>
                </c:pt>
                <c:pt idx="5">
                  <c:v>5.0648261118387445</c:v>
                </c:pt>
                <c:pt idx="6">
                  <c:v>5.5383480052608371</c:v>
                </c:pt>
                <c:pt idx="7">
                  <c:v>5.8470220688887862</c:v>
                </c:pt>
                <c:pt idx="8">
                  <c:v>4.9365072527712268</c:v>
                </c:pt>
                <c:pt idx="9">
                  <c:v>4.8923731260340109</c:v>
                </c:pt>
                <c:pt idx="10">
                  <c:v>2.4284931237740537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FD-4956-943F-13F7E1475CD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xVal>
            <c:numRef>
              <c:f>'IFNa+ Cells (log10)'!$B$58:$B$68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(log10)'!$F$58:$F$68</c:f>
              <c:numCache>
                <c:formatCode>0.00</c:formatCode>
                <c:ptCount val="11"/>
                <c:pt idx="0">
                  <c:v>2.4284931237740537</c:v>
                </c:pt>
                <c:pt idx="1">
                  <c:v>2.4284931237740537</c:v>
                </c:pt>
                <c:pt idx="2">
                  <c:v>2.4284931237740537</c:v>
                </c:pt>
                <c:pt idx="3">
                  <c:v>4.7011958256226984</c:v>
                </c:pt>
                <c:pt idx="4">
                  <c:v>4.4702417802949013</c:v>
                </c:pt>
                <c:pt idx="5">
                  <c:v>4.8740547959988261</c:v>
                </c:pt>
                <c:pt idx="6">
                  <c:v>5.503142001560823</c:v>
                </c:pt>
                <c:pt idx="7">
                  <c:v>5.7990882959213579</c:v>
                </c:pt>
                <c:pt idx="8">
                  <c:v>5.1200464319055552</c:v>
                </c:pt>
                <c:pt idx="9">
                  <c:v>4.8528418833388436</c:v>
                </c:pt>
                <c:pt idx="10">
                  <c:v>2.4284931237740537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FD-4956-943F-13F7E1475CD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'IFNa+ Cells (log10)'!$B$58:$B$68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(log10)'!$G$58:$G$68</c:f>
              <c:numCache>
                <c:formatCode>0.00</c:formatCode>
                <c:ptCount val="11"/>
                <c:pt idx="0">
                  <c:v>2.4284931237740537</c:v>
                </c:pt>
                <c:pt idx="1">
                  <c:v>2.4284931237740537</c:v>
                </c:pt>
                <c:pt idx="2">
                  <c:v>3.6114186787952227</c:v>
                </c:pt>
                <c:pt idx="3">
                  <c:v>4.5576471525300279</c:v>
                </c:pt>
                <c:pt idx="4">
                  <c:v>4.4330635490368815</c:v>
                </c:pt>
                <c:pt idx="5">
                  <c:v>5.3311768871227239</c:v>
                </c:pt>
                <c:pt idx="6">
                  <c:v>5.6309520389372612</c:v>
                </c:pt>
                <c:pt idx="7">
                  <c:v>5.7504404049473017</c:v>
                </c:pt>
                <c:pt idx="8">
                  <c:v>4.9376775746589434</c:v>
                </c:pt>
                <c:pt idx="9">
                  <c:v>4.6764476513816522</c:v>
                </c:pt>
                <c:pt idx="10">
                  <c:v>2.4284931237740537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FD-4956-943F-13F7E1475CD6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'IFNa+ Cells (log10)'!$B$58:$B$68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(log10)'!$H$58:$H$68</c:f>
              <c:numCache>
                <c:formatCode>0.00</c:formatCode>
                <c:ptCount val="11"/>
                <c:pt idx="0">
                  <c:v>2.4284931237740537</c:v>
                </c:pt>
                <c:pt idx="1">
                  <c:v>2.4284931237740537</c:v>
                </c:pt>
                <c:pt idx="2">
                  <c:v>2.4284931237740537</c:v>
                </c:pt>
                <c:pt idx="3">
                  <c:v>4.0609015375114543</c:v>
                </c:pt>
                <c:pt idx="4">
                  <c:v>4.3392139614837815</c:v>
                </c:pt>
                <c:pt idx="5">
                  <c:v>4.5574638475939082</c:v>
                </c:pt>
                <c:pt idx="6">
                  <c:v>4.9332669135914093</c:v>
                </c:pt>
                <c:pt idx="7">
                  <c:v>5.3359361566778389</c:v>
                </c:pt>
                <c:pt idx="8">
                  <c:v>4.8820421494786448</c:v>
                </c:pt>
                <c:pt idx="9">
                  <c:v>2.4284931237740537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FD-4956-943F-13F7E1475CD6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'IFNa+ Cells (log10)'!$B$58:$B$68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(log10)'!$I$58:$I$68</c:f>
              <c:numCache>
                <c:formatCode>0.00</c:formatCode>
                <c:ptCount val="11"/>
                <c:pt idx="0">
                  <c:v>2.4284931237740537</c:v>
                </c:pt>
                <c:pt idx="1">
                  <c:v>2.4284931237740537</c:v>
                </c:pt>
                <c:pt idx="2">
                  <c:v>2.4284931237740537</c:v>
                </c:pt>
                <c:pt idx="3">
                  <c:v>3.8957236391543875</c:v>
                </c:pt>
                <c:pt idx="4">
                  <c:v>4.6402961910163558</c:v>
                </c:pt>
                <c:pt idx="5">
                  <c:v>4.6613210956107789</c:v>
                </c:pt>
                <c:pt idx="6">
                  <c:v>4.8912012004843319</c:v>
                </c:pt>
                <c:pt idx="7">
                  <c:v>5.239633098958639</c:v>
                </c:pt>
                <c:pt idx="8">
                  <c:v>4.8840038513387078</c:v>
                </c:pt>
                <c:pt idx="9">
                  <c:v>4.2330737824781917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FD-4956-943F-13F7E1475CD6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xVal>
            <c:numRef>
              <c:f>'IFNa+ Cells (log10)'!$B$58:$B$68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(log10)'!$J$58:$J$68</c:f>
              <c:numCache>
                <c:formatCode>0.00</c:formatCode>
                <c:ptCount val="11"/>
                <c:pt idx="0">
                  <c:v>2.4284931237740537</c:v>
                </c:pt>
                <c:pt idx="1">
                  <c:v>2.4284931237740537</c:v>
                </c:pt>
                <c:pt idx="2">
                  <c:v>2.4284931237740537</c:v>
                </c:pt>
                <c:pt idx="3">
                  <c:v>3.9463953497047788</c:v>
                </c:pt>
                <c:pt idx="4">
                  <c:v>4.3366409277442326</c:v>
                </c:pt>
                <c:pt idx="5">
                  <c:v>4.4885375098073874</c:v>
                </c:pt>
                <c:pt idx="6">
                  <c:v>5.1685100732180524</c:v>
                </c:pt>
                <c:pt idx="7">
                  <c:v>5.0958868036773461</c:v>
                </c:pt>
                <c:pt idx="8">
                  <c:v>4.8321752496537789</c:v>
                </c:pt>
                <c:pt idx="9">
                  <c:v>4.2657839462620393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FD-4956-943F-13F7E1475CD6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'IFNa+ Cells (log10)'!$B$58:$B$68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(log10)'!$K$58:$K$68</c:f>
              <c:numCache>
                <c:formatCode>0.00</c:formatCode>
                <c:ptCount val="11"/>
                <c:pt idx="1">
                  <c:v>2.4284931237740537</c:v>
                </c:pt>
                <c:pt idx="2">
                  <c:v>2.4284931237740537</c:v>
                </c:pt>
                <c:pt idx="3">
                  <c:v>3.7830775264687668</c:v>
                </c:pt>
                <c:pt idx="4">
                  <c:v>4.5926706980262137</c:v>
                </c:pt>
                <c:pt idx="5">
                  <c:v>4.3800601406621942</c:v>
                </c:pt>
                <c:pt idx="6">
                  <c:v>4.9740808928197255</c:v>
                </c:pt>
                <c:pt idx="7">
                  <c:v>5.095088230527006</c:v>
                </c:pt>
                <c:pt idx="8">
                  <c:v>4.7335373729920036</c:v>
                </c:pt>
                <c:pt idx="9">
                  <c:v>2.4284931237740537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FD-4956-943F-13F7E1475CD6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tint val="54000"/>
                  </a:schemeClr>
                </a:solidFill>
              </a:ln>
              <a:effectLst/>
            </c:spPr>
          </c:marker>
          <c:xVal>
            <c:numRef>
              <c:f>'IFNa+ Cells (log10)'!$B$58:$B$68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(log10)'!$L$58:$L$68</c:f>
              <c:numCache>
                <c:formatCode>0.00</c:formatCode>
                <c:ptCount val="11"/>
                <c:pt idx="1">
                  <c:v>2.4284931237740537</c:v>
                </c:pt>
                <c:pt idx="2">
                  <c:v>2.4284931237740537</c:v>
                </c:pt>
                <c:pt idx="3">
                  <c:v>4.1223409669974309</c:v>
                </c:pt>
                <c:pt idx="4">
                  <c:v>4.2029870918080965</c:v>
                </c:pt>
                <c:pt idx="5">
                  <c:v>3.9687302997132523</c:v>
                </c:pt>
                <c:pt idx="6">
                  <c:v>4.9624562516556088</c:v>
                </c:pt>
                <c:pt idx="7">
                  <c:v>5.2873596479660057</c:v>
                </c:pt>
                <c:pt idx="8">
                  <c:v>4.8557933998597882</c:v>
                </c:pt>
                <c:pt idx="9">
                  <c:v>2.4284931237740537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DFD-4956-943F-13F7E1475CD6}"/>
            </c:ext>
          </c:extLst>
        </c:ser>
        <c:ser>
          <c:idx val="10"/>
          <c:order val="10"/>
          <c:tx>
            <c:strRef>
              <c:f>'IFNa+ Cells (log10)'!$M$57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'IFNa+ Cells (log10)'!$N$58:$N$68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0.35487766650634889</c:v>
                  </c:pt>
                  <c:pt idx="3">
                    <c:v>0.34416573571491205</c:v>
                  </c:pt>
                  <c:pt idx="4">
                    <c:v>0.12894398785569619</c:v>
                  </c:pt>
                  <c:pt idx="5">
                    <c:v>0.40814049890608878</c:v>
                  </c:pt>
                  <c:pt idx="6">
                    <c:v>0.26572667939045969</c:v>
                  </c:pt>
                  <c:pt idx="7">
                    <c:v>0.29527570436807365</c:v>
                  </c:pt>
                  <c:pt idx="8">
                    <c:v>0.19470226956568409</c:v>
                  </c:pt>
                  <c:pt idx="9">
                    <c:v>1.0571621931364426</c:v>
                  </c:pt>
                  <c:pt idx="10">
                    <c:v>0.80478772590105274</c:v>
                  </c:pt>
                </c:numCache>
              </c:numRef>
            </c:plus>
            <c:minus>
              <c:numRef>
                <c:f>'IFNa+ Cells (log10)'!$N$58:$N$68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0.35487766650634889</c:v>
                  </c:pt>
                  <c:pt idx="3">
                    <c:v>0.34416573571491205</c:v>
                  </c:pt>
                  <c:pt idx="4">
                    <c:v>0.12894398785569619</c:v>
                  </c:pt>
                  <c:pt idx="5">
                    <c:v>0.40814049890608878</c:v>
                  </c:pt>
                  <c:pt idx="6">
                    <c:v>0.26572667939045969</c:v>
                  </c:pt>
                  <c:pt idx="7">
                    <c:v>0.29527570436807365</c:v>
                  </c:pt>
                  <c:pt idx="8">
                    <c:v>0.19470226956568409</c:v>
                  </c:pt>
                  <c:pt idx="9">
                    <c:v>1.0571621931364426</c:v>
                  </c:pt>
                  <c:pt idx="10">
                    <c:v>0.80478772590105274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'IFNa+ Cells (log10)'!$B$58:$B$68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(log10)'!$M$58:$M$68</c:f>
              <c:numCache>
                <c:formatCode>0.00</c:formatCode>
                <c:ptCount val="11"/>
                <c:pt idx="0">
                  <c:v>2.4284931237740537</c:v>
                </c:pt>
                <c:pt idx="1">
                  <c:v>2.4284931237740537</c:v>
                </c:pt>
                <c:pt idx="2">
                  <c:v>2.5467856792761707</c:v>
                </c:pt>
                <c:pt idx="3">
                  <c:v>4.2891898864214566</c:v>
                </c:pt>
                <c:pt idx="4">
                  <c:v>4.4194725314153889</c:v>
                </c:pt>
                <c:pt idx="5">
                  <c:v>4.7665140851086125</c:v>
                </c:pt>
                <c:pt idx="6">
                  <c:v>5.2309942839592143</c:v>
                </c:pt>
                <c:pt idx="7">
                  <c:v>5.4956747561232131</c:v>
                </c:pt>
                <c:pt idx="8">
                  <c:v>4.8658512113440455</c:v>
                </c:pt>
                <c:pt idx="9">
                  <c:v>4.0023350324914064</c:v>
                </c:pt>
                <c:pt idx="10">
                  <c:v>2.8308869867245803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DFD-4956-943F-13F7E147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08768"/>
        <c:axId val="1394969472"/>
      </c:scatterChart>
      <c:valAx>
        <c:axId val="1258908768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Post Infection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69472"/>
        <c:crosses val="autoZero"/>
        <c:crossBetween val="midCat"/>
      </c:valAx>
      <c:valAx>
        <c:axId val="1394969472"/>
        <c:scaling>
          <c:orientation val="minMax"/>
          <c:max val="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log10(cells)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'IFNa+ Cells (log10)'!$B$72:$B$82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(log10)'!$C$72:$C$82</c:f>
              <c:numCache>
                <c:formatCode>0.00</c:formatCode>
                <c:ptCount val="11"/>
                <c:pt idx="0">
                  <c:v>3.0872371674254615</c:v>
                </c:pt>
                <c:pt idx="1">
                  <c:v>3.2779476225707693</c:v>
                </c:pt>
                <c:pt idx="2">
                  <c:v>3.2845326418613658</c:v>
                </c:pt>
                <c:pt idx="3">
                  <c:v>4.7125456044146397</c:v>
                </c:pt>
                <c:pt idx="4">
                  <c:v>4.7060046780595055</c:v>
                </c:pt>
                <c:pt idx="5">
                  <c:v>5.164603471691283</c:v>
                </c:pt>
                <c:pt idx="6">
                  <c:v>5.4085239098967266</c:v>
                </c:pt>
                <c:pt idx="7">
                  <c:v>5.8208387317420618</c:v>
                </c:pt>
                <c:pt idx="8">
                  <c:v>5.0969970842407291</c:v>
                </c:pt>
                <c:pt idx="9">
                  <c:v>4.8457956355207799</c:v>
                </c:pt>
                <c:pt idx="10">
                  <c:v>3.0872371674254615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0-4CAD-A76F-B25CBBD666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shade val="53000"/>
                  </a:schemeClr>
                </a:solidFill>
              </a:ln>
              <a:effectLst/>
            </c:spPr>
          </c:marker>
          <c:xVal>
            <c:numRef>
              <c:f>'IFNa+ Cells (log10)'!$B$72:$B$82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(log10)'!$D$72:$D$82</c:f>
              <c:numCache>
                <c:formatCode>0.00</c:formatCode>
                <c:ptCount val="11"/>
                <c:pt idx="0">
                  <c:v>3.0872371674254615</c:v>
                </c:pt>
                <c:pt idx="1">
                  <c:v>3.0872371674254615</c:v>
                </c:pt>
                <c:pt idx="2">
                  <c:v>3.2286858024801171</c:v>
                </c:pt>
                <c:pt idx="3">
                  <c:v>4.7444677027459594</c:v>
                </c:pt>
                <c:pt idx="4">
                  <c:v>4.7059409114471142</c:v>
                </c:pt>
                <c:pt idx="5">
                  <c:v>5.2677151522341328</c:v>
                </c:pt>
                <c:pt idx="6">
                  <c:v>5.3521787099891709</c:v>
                </c:pt>
                <c:pt idx="7">
                  <c:v>5.7283193602590954</c:v>
                </c:pt>
                <c:pt idx="8">
                  <c:v>4.5063786618627892</c:v>
                </c:pt>
                <c:pt idx="9">
                  <c:v>4.9818491099850126</c:v>
                </c:pt>
                <c:pt idx="10">
                  <c:v>4.4552389845881333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0-4CAD-A76F-B25CBBD6666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'IFNa+ Cells (log10)'!$B$72:$B$82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(log10)'!$E$72:$E$82</c:f>
              <c:numCache>
                <c:formatCode>0.00</c:formatCode>
                <c:ptCount val="11"/>
                <c:pt idx="0">
                  <c:v>3.0872371674254615</c:v>
                </c:pt>
                <c:pt idx="1">
                  <c:v>3.2928611506554479</c:v>
                </c:pt>
                <c:pt idx="2">
                  <c:v>3.3009604965330834</c:v>
                </c:pt>
                <c:pt idx="3">
                  <c:v>4.9655133866130736</c:v>
                </c:pt>
                <c:pt idx="4">
                  <c:v>4.8480006958395858</c:v>
                </c:pt>
                <c:pt idx="5">
                  <c:v>5.1146128577575709</c:v>
                </c:pt>
                <c:pt idx="6">
                  <c:v>5.5573303793356432</c:v>
                </c:pt>
                <c:pt idx="7">
                  <c:v>5.8702454381327822</c:v>
                </c:pt>
                <c:pt idx="8">
                  <c:v>4.9412775998902392</c:v>
                </c:pt>
                <c:pt idx="9">
                  <c:v>4.897650647792954</c:v>
                </c:pt>
                <c:pt idx="10">
                  <c:v>3.0872371674254615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0-4CAD-A76F-B25CBBD6666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xVal>
            <c:numRef>
              <c:f>'IFNa+ Cells (log10)'!$B$72:$B$82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(log10)'!$F$72:$F$82</c:f>
              <c:numCache>
                <c:formatCode>0.00</c:formatCode>
                <c:ptCount val="11"/>
                <c:pt idx="0">
                  <c:v>3.0872371674254615</c:v>
                </c:pt>
                <c:pt idx="1">
                  <c:v>3.0872371674254615</c:v>
                </c:pt>
                <c:pt idx="2">
                  <c:v>3.3122993968004488</c:v>
                </c:pt>
                <c:pt idx="3">
                  <c:v>4.9022456532577872</c:v>
                </c:pt>
                <c:pt idx="4">
                  <c:v>4.7835862940374545</c:v>
                </c:pt>
                <c:pt idx="5">
                  <c:v>4.9454050438181572</c:v>
                </c:pt>
                <c:pt idx="6">
                  <c:v>5.5248679092273427</c:v>
                </c:pt>
                <c:pt idx="7">
                  <c:v>5.820674515927645</c:v>
                </c:pt>
                <c:pt idx="8">
                  <c:v>5.1231784999210541</c:v>
                </c:pt>
                <c:pt idx="9">
                  <c:v>4.8586189974933669</c:v>
                </c:pt>
                <c:pt idx="10">
                  <c:v>3.0872371674254615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C0-4CAD-A76F-B25CBBD6666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'IFNa+ Cells (log10)'!$B$72:$B$82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(log10)'!$G$72:$G$82</c:f>
              <c:numCache>
                <c:formatCode>0.00</c:formatCode>
                <c:ptCount val="11"/>
                <c:pt idx="0">
                  <c:v>3.0872371674254615</c:v>
                </c:pt>
                <c:pt idx="1">
                  <c:v>3.0872371674254615</c:v>
                </c:pt>
                <c:pt idx="2">
                  <c:v>3.7484682675727252</c:v>
                </c:pt>
                <c:pt idx="3">
                  <c:v>4.7534061275698187</c:v>
                </c:pt>
                <c:pt idx="4">
                  <c:v>4.7778622118488734</c:v>
                </c:pt>
                <c:pt idx="5">
                  <c:v>5.3767724742062013</c:v>
                </c:pt>
                <c:pt idx="6">
                  <c:v>5.6612524570244194</c:v>
                </c:pt>
                <c:pt idx="7">
                  <c:v>5.7781118849086504</c:v>
                </c:pt>
                <c:pt idx="8">
                  <c:v>4.9424351541751914</c:v>
                </c:pt>
                <c:pt idx="9">
                  <c:v>4.6850907254777852</c:v>
                </c:pt>
                <c:pt idx="10">
                  <c:v>3.0872371674254615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C0-4CAD-A76F-B25CBBD6666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'IFNa+ Cells (log10)'!$B$72:$B$82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(log10)'!$H$72:$H$82</c:f>
              <c:numCache>
                <c:formatCode>0.00</c:formatCode>
                <c:ptCount val="11"/>
                <c:pt idx="0">
                  <c:v>3.0872371674254615</c:v>
                </c:pt>
                <c:pt idx="1">
                  <c:v>3.0872371674254615</c:v>
                </c:pt>
                <c:pt idx="2">
                  <c:v>3.1996286123202333</c:v>
                </c:pt>
                <c:pt idx="3">
                  <c:v>4.2787953868826456</c:v>
                </c:pt>
                <c:pt idx="4">
                  <c:v>4.5859653940844556</c:v>
                </c:pt>
                <c:pt idx="5">
                  <c:v>4.6889954646909757</c:v>
                </c:pt>
                <c:pt idx="6">
                  <c:v>5.1469806498129138</c:v>
                </c:pt>
                <c:pt idx="7">
                  <c:v>5.4282589140182296</c:v>
                </c:pt>
                <c:pt idx="8">
                  <c:v>4.8874459306038833</c:v>
                </c:pt>
                <c:pt idx="9">
                  <c:v>3.0872371674254615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C0-4CAD-A76F-B25CBBD6666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'IFNa+ Cells (log10)'!$B$72:$B$82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(log10)'!$I$72:$I$82</c:f>
              <c:numCache>
                <c:formatCode>0.00</c:formatCode>
                <c:ptCount val="11"/>
                <c:pt idx="0">
                  <c:v>3.0872371674254615</c:v>
                </c:pt>
                <c:pt idx="1">
                  <c:v>3.0872371674254615</c:v>
                </c:pt>
                <c:pt idx="2">
                  <c:v>3.0872371674254615</c:v>
                </c:pt>
                <c:pt idx="3">
                  <c:v>4.0705319002846414</c:v>
                </c:pt>
                <c:pt idx="4">
                  <c:v>4.8915952513677503</c:v>
                </c:pt>
                <c:pt idx="5">
                  <c:v>4.7793324569820976</c:v>
                </c:pt>
                <c:pt idx="6">
                  <c:v>5.043057680304444</c:v>
                </c:pt>
                <c:pt idx="7">
                  <c:v>5.294997971612081</c:v>
                </c:pt>
                <c:pt idx="8">
                  <c:v>4.9456646199312146</c:v>
                </c:pt>
                <c:pt idx="9">
                  <c:v>4.4274345039368059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C0-4CAD-A76F-B25CBBD6666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xVal>
            <c:numRef>
              <c:f>'IFNa+ Cells (log10)'!$B$72:$B$82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(log10)'!$J$72:$J$82</c:f>
              <c:numCache>
                <c:formatCode>0.00</c:formatCode>
                <c:ptCount val="11"/>
                <c:pt idx="0">
                  <c:v>3.0872371674254615</c:v>
                </c:pt>
                <c:pt idx="1">
                  <c:v>3.0872371674254615</c:v>
                </c:pt>
                <c:pt idx="2">
                  <c:v>3.0872371674254615</c:v>
                </c:pt>
                <c:pt idx="3">
                  <c:v>4.1657337196035362</c:v>
                </c:pt>
                <c:pt idx="4">
                  <c:v>4.6218766562249822</c:v>
                </c:pt>
                <c:pt idx="5">
                  <c:v>4.6478744511339833</c:v>
                </c:pt>
                <c:pt idx="6">
                  <c:v>5.2763021925005766</c:v>
                </c:pt>
                <c:pt idx="7">
                  <c:v>5.1654257120344989</c:v>
                </c:pt>
                <c:pt idx="8">
                  <c:v>4.9394819575243849</c:v>
                </c:pt>
                <c:pt idx="9">
                  <c:v>4.2876947931006928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C0-4CAD-A76F-B25CBBD6666D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'IFNa+ Cells (log10)'!$B$72:$B$82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(log10)'!$K$72:$K$82</c:f>
              <c:numCache>
                <c:formatCode>0.00</c:formatCode>
                <c:ptCount val="11"/>
                <c:pt idx="1">
                  <c:v>3.0872371674254615</c:v>
                </c:pt>
                <c:pt idx="2">
                  <c:v>3.0872371674254615</c:v>
                </c:pt>
                <c:pt idx="3">
                  <c:v>4.0886314638927947</c:v>
                </c:pt>
                <c:pt idx="4">
                  <c:v>4.8696472333774361</c:v>
                </c:pt>
                <c:pt idx="5">
                  <c:v>4.5611803080656097</c:v>
                </c:pt>
                <c:pt idx="6">
                  <c:v>5.1765701761829339</c:v>
                </c:pt>
                <c:pt idx="7">
                  <c:v>5.1958144163859101</c:v>
                </c:pt>
                <c:pt idx="8">
                  <c:v>4.8485873520143858</c:v>
                </c:pt>
                <c:pt idx="9">
                  <c:v>3.9615215993521384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C0-4CAD-A76F-B25CBBD6666D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tint val="54000"/>
                  </a:schemeClr>
                </a:solidFill>
              </a:ln>
              <a:effectLst/>
            </c:spPr>
          </c:marker>
          <c:xVal>
            <c:numRef>
              <c:f>'IFNa+ Cells (log10)'!$B$72:$B$82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(log10)'!$L$72:$L$82</c:f>
              <c:numCache>
                <c:formatCode>0.00</c:formatCode>
                <c:ptCount val="11"/>
                <c:pt idx="1">
                  <c:v>3.0872371674254615</c:v>
                </c:pt>
                <c:pt idx="2">
                  <c:v>3.2494611624796947</c:v>
                </c:pt>
                <c:pt idx="3">
                  <c:v>4.3954862597827358</c:v>
                </c:pt>
                <c:pt idx="4">
                  <c:v>4.5446935088914167</c:v>
                </c:pt>
                <c:pt idx="5">
                  <c:v>4.1536753295013149</c:v>
                </c:pt>
                <c:pt idx="6">
                  <c:v>5.1005188056586173</c:v>
                </c:pt>
                <c:pt idx="7">
                  <c:v>5.3453214116155623</c:v>
                </c:pt>
                <c:pt idx="8">
                  <c:v>4.8968297154155893</c:v>
                </c:pt>
                <c:pt idx="9">
                  <c:v>3.6459296364082761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8C0-4CAD-A76F-B25CBBD6666D}"/>
            </c:ext>
          </c:extLst>
        </c:ser>
        <c:ser>
          <c:idx val="10"/>
          <c:order val="10"/>
          <c:tx>
            <c:strRef>
              <c:f>'IFNa+ Cells (log10)'!$M$71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'IFNa+ Cells (log10)'!$N$72:$N$82</c:f>
                <c:numCache>
                  <c:formatCode>General</c:formatCode>
                  <c:ptCount val="11"/>
                  <c:pt idx="0">
                    <c:v>4.4408920985006262E-16</c:v>
                  </c:pt>
                  <c:pt idx="1">
                    <c:v>7.933700364701847E-2</c:v>
                  </c:pt>
                  <c:pt idx="2">
                    <c:v>0.18381325178256558</c:v>
                  </c:pt>
                  <c:pt idx="3">
                    <c:v>0.32746237833315678</c:v>
                  </c:pt>
                  <c:pt idx="4">
                    <c:v>0.11511161744403817</c:v>
                  </c:pt>
                  <c:pt idx="5">
                    <c:v>0.35582606661070065</c:v>
                  </c:pt>
                  <c:pt idx="6">
                    <c:v>0.20017035221239465</c:v>
                  </c:pt>
                  <c:pt idx="7">
                    <c:v>0.26978195411410372</c:v>
                  </c:pt>
                  <c:pt idx="8">
                    <c:v>0.15870360571224645</c:v>
                  </c:pt>
                  <c:pt idx="9">
                    <c:v>0.5969780329423654</c:v>
                  </c:pt>
                  <c:pt idx="10">
                    <c:v>0.54720072686506782</c:v>
                  </c:pt>
                </c:numCache>
              </c:numRef>
            </c:plus>
            <c:minus>
              <c:numRef>
                <c:f>'IFNa+ Cells (log10)'!$N$72:$N$82</c:f>
                <c:numCache>
                  <c:formatCode>General</c:formatCode>
                  <c:ptCount val="11"/>
                  <c:pt idx="0">
                    <c:v>4.4408920985006262E-16</c:v>
                  </c:pt>
                  <c:pt idx="1">
                    <c:v>7.933700364701847E-2</c:v>
                  </c:pt>
                  <c:pt idx="2">
                    <c:v>0.18381325178256558</c:v>
                  </c:pt>
                  <c:pt idx="3">
                    <c:v>0.32746237833315678</c:v>
                  </c:pt>
                  <c:pt idx="4">
                    <c:v>0.11511161744403817</c:v>
                  </c:pt>
                  <c:pt idx="5">
                    <c:v>0.35582606661070065</c:v>
                  </c:pt>
                  <c:pt idx="6">
                    <c:v>0.20017035221239465</c:v>
                  </c:pt>
                  <c:pt idx="7">
                    <c:v>0.26978195411410372</c:v>
                  </c:pt>
                  <c:pt idx="8">
                    <c:v>0.15870360571224645</c:v>
                  </c:pt>
                  <c:pt idx="9">
                    <c:v>0.5969780329423654</c:v>
                  </c:pt>
                  <c:pt idx="10">
                    <c:v>0.54720072686506782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'IFNa+ Cells (log10)'!$B$72:$B$82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(log10)'!$M$72:$M$82</c:f>
              <c:numCache>
                <c:formatCode>0.00</c:formatCode>
                <c:ptCount val="11"/>
                <c:pt idx="0">
                  <c:v>3.0872371674254611</c:v>
                </c:pt>
                <c:pt idx="1">
                  <c:v>3.1268706112629903</c:v>
                </c:pt>
                <c:pt idx="2">
                  <c:v>3.258574788232405</c:v>
                </c:pt>
                <c:pt idx="3">
                  <c:v>4.5077357205047637</c:v>
                </c:pt>
                <c:pt idx="4">
                  <c:v>4.7335172835178572</c:v>
                </c:pt>
                <c:pt idx="5">
                  <c:v>4.870016701008133</c:v>
                </c:pt>
                <c:pt idx="6">
                  <c:v>5.324758286993279</c:v>
                </c:pt>
                <c:pt idx="7">
                  <c:v>5.5448008356636524</c:v>
                </c:pt>
                <c:pt idx="8">
                  <c:v>4.9128276575579459</c:v>
                </c:pt>
                <c:pt idx="9">
                  <c:v>4.3678822816493277</c:v>
                </c:pt>
                <c:pt idx="10">
                  <c:v>3.3608375308579959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C0-4CAD-A76F-B25CBBD66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08768"/>
        <c:axId val="1394969472"/>
      </c:scatterChart>
      <c:valAx>
        <c:axId val="1258908768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Post Infection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69472"/>
        <c:crosses val="autoZero"/>
        <c:crossBetween val="midCat"/>
      </c:valAx>
      <c:valAx>
        <c:axId val="1394969472"/>
        <c:scaling>
          <c:orientation val="minMax"/>
          <c:max val="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log10(cells)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Sheet1!$C$2:$C$12</c:f>
              <c:numCache>
                <c:formatCode>0.00</c:formatCode>
                <c:ptCount val="11"/>
                <c:pt idx="0">
                  <c:v>2.9796602803388406</c:v>
                </c:pt>
                <c:pt idx="1">
                  <c:v>3.2117226796430662</c:v>
                </c:pt>
                <c:pt idx="2">
                  <c:v>3.2193829290504223</c:v>
                </c:pt>
                <c:pt idx="3">
                  <c:v>4.2762029016159548</c:v>
                </c:pt>
                <c:pt idx="4">
                  <c:v>4.480372380713022</c:v>
                </c:pt>
                <c:pt idx="5">
                  <c:v>4.0936800371577622</c:v>
                </c:pt>
                <c:pt idx="6">
                  <c:v>4.229156587374729</c:v>
                </c:pt>
                <c:pt idx="7">
                  <c:v>4.5208819821611446</c:v>
                </c:pt>
                <c:pt idx="8">
                  <c:v>2.9796602803388406</c:v>
                </c:pt>
                <c:pt idx="9">
                  <c:v>2.9796602803388406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5-4863-A8F4-F0330B5CD1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Sheet1!$D$2:$D$12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3.153781714407156</c:v>
                </c:pt>
                <c:pt idx="3">
                  <c:v>4.2716336939175301</c:v>
                </c:pt>
                <c:pt idx="4">
                  <c:v>4.4518405918918589</c:v>
                </c:pt>
                <c:pt idx="5">
                  <c:v>4.341609480570094</c:v>
                </c:pt>
                <c:pt idx="6">
                  <c:v>4.0644338161048061</c:v>
                </c:pt>
                <c:pt idx="7">
                  <c:v>4.3927466038935137</c:v>
                </c:pt>
                <c:pt idx="8">
                  <c:v>3.8994243456584754</c:v>
                </c:pt>
                <c:pt idx="9">
                  <c:v>2.9796602803388406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C5-4863-A8F4-F0330B5CD15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Sheet1!$E$2:$E$12</c:f>
              <c:numCache>
                <c:formatCode>0.00</c:formatCode>
                <c:ptCount val="11"/>
                <c:pt idx="0">
                  <c:v>2.9796602803388406</c:v>
                </c:pt>
                <c:pt idx="1">
                  <c:v>3.2290445084064165</c:v>
                </c:pt>
                <c:pt idx="2">
                  <c:v>3.2384121510324415</c:v>
                </c:pt>
                <c:pt idx="3">
                  <c:v>4.5672697816463215</c:v>
                </c:pt>
                <c:pt idx="4">
                  <c:v>4.5779216616733587</c:v>
                </c:pt>
                <c:pt idx="5">
                  <c:v>4.149286699999954</c:v>
                </c:pt>
                <c:pt idx="6">
                  <c:v>4.1884399784732906</c:v>
                </c:pt>
                <c:pt idx="7">
                  <c:v>4.5868264117419466</c:v>
                </c:pt>
                <c:pt idx="8">
                  <c:v>2.9796602803388406</c:v>
                </c:pt>
                <c:pt idx="9">
                  <c:v>2.9796602803388406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C5-4863-A8F4-F0330B5CD15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Sheet1!$F$2:$F$12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3.251481382903787</c:v>
                </c:pt>
                <c:pt idx="3">
                  <c:v>4.4711112671079283</c:v>
                </c:pt>
                <c:pt idx="4">
                  <c:v>4.494531242095638</c:v>
                </c:pt>
                <c:pt idx="5">
                  <c:v>4.12582940690121</c:v>
                </c:pt>
                <c:pt idx="6">
                  <c:v>4.2132438582534615</c:v>
                </c:pt>
                <c:pt idx="7">
                  <c:v>4.5063183979298751</c:v>
                </c:pt>
                <c:pt idx="8">
                  <c:v>2.9796602803388406</c:v>
                </c:pt>
                <c:pt idx="9">
                  <c:v>2.9796602803388406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C5-4863-A8F4-F0330B5CD15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Sheet1!$G$2:$G$12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3.1808374268770185</c:v>
                </c:pt>
                <c:pt idx="3">
                  <c:v>4.3131344182777287</c:v>
                </c:pt>
                <c:pt idx="4">
                  <c:v>4.5165908804937684</c:v>
                </c:pt>
                <c:pt idx="5">
                  <c:v>4.3753126204141211</c:v>
                </c:pt>
                <c:pt idx="6">
                  <c:v>4.4898546390201544</c:v>
                </c:pt>
                <c:pt idx="7">
                  <c:v>4.5685976814902496</c:v>
                </c:pt>
                <c:pt idx="8">
                  <c:v>2.9796602803388406</c:v>
                </c:pt>
                <c:pt idx="9">
                  <c:v>2.9796602803388406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C5-4863-A8F4-F0330B5CD15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Sheet1!$H$2:$H$12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3.1190305104086966</c:v>
                </c:pt>
                <c:pt idx="3">
                  <c:v>3.8748546681412241</c:v>
                </c:pt>
                <c:pt idx="4">
                  <c:v>4.2228909074315899</c:v>
                </c:pt>
                <c:pt idx="5">
                  <c:v>4.1061340718777126</c:v>
                </c:pt>
                <c:pt idx="6">
                  <c:v>4.7365450676232657</c:v>
                </c:pt>
                <c:pt idx="7">
                  <c:v>4.7104394357802857</c:v>
                </c:pt>
                <c:pt idx="8">
                  <c:v>2.9796602803388406</c:v>
                </c:pt>
                <c:pt idx="9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C5-4863-A8F4-F0330B5CD15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Sheet1!$I$2:$I$12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2.9796602803388406</c:v>
                </c:pt>
                <c:pt idx="3">
                  <c:v>3.5908332226771682</c:v>
                </c:pt>
                <c:pt idx="4">
                  <c:v>4.5343942526177079</c:v>
                </c:pt>
                <c:pt idx="5">
                  <c:v>4.1558016045714234</c:v>
                </c:pt>
                <c:pt idx="6">
                  <c:v>4.5129886455467858</c:v>
                </c:pt>
                <c:pt idx="7">
                  <c:v>4.3730595746089218</c:v>
                </c:pt>
                <c:pt idx="8">
                  <c:v>4.0674235696087582</c:v>
                </c:pt>
                <c:pt idx="9">
                  <c:v>3.9846965820479148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C5-4863-A8F4-F0330B5CD15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Sheet1!$J$2:$J$12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2.9796602803388406</c:v>
                </c:pt>
                <c:pt idx="3">
                  <c:v>3.7640007219143596</c:v>
                </c:pt>
                <c:pt idx="4">
                  <c:v>4.3044562443728314</c:v>
                </c:pt>
                <c:pt idx="5">
                  <c:v>4.1351711951149914</c:v>
                </c:pt>
                <c:pt idx="6">
                  <c:v>4.6183230129776094</c:v>
                </c:pt>
                <c:pt idx="7">
                  <c:v>4.3355636544437832</c:v>
                </c:pt>
                <c:pt idx="8">
                  <c:v>4.2797753370736116</c:v>
                </c:pt>
                <c:pt idx="9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C5-4863-A8F4-F0330B5CD15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Sheet1!$K$2:$K$12</c:f>
              <c:numCache>
                <c:formatCode>0.00</c:formatCode>
                <c:ptCount val="11"/>
                <c:pt idx="1">
                  <c:v>2.9796602803388406</c:v>
                </c:pt>
                <c:pt idx="2">
                  <c:v>2.9796602803388406</c:v>
                </c:pt>
                <c:pt idx="3">
                  <c:v>3.7920787705835575</c:v>
                </c:pt>
                <c:pt idx="4">
                  <c:v>4.5431530585922317</c:v>
                </c:pt>
                <c:pt idx="5">
                  <c:v>4.0939454743512993</c:v>
                </c:pt>
                <c:pt idx="6">
                  <c:v>4.7478699308720973</c:v>
                </c:pt>
                <c:pt idx="7">
                  <c:v>4.5117823605251344</c:v>
                </c:pt>
                <c:pt idx="8">
                  <c:v>4.21543377659426</c:v>
                </c:pt>
                <c:pt idx="9">
                  <c:v>3.948603492307472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3C5-4863-A8F4-F0330B5CD15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Sheet1!$L$2:$L$12</c:f>
              <c:numCache>
                <c:formatCode>0.00</c:formatCode>
                <c:ptCount val="11"/>
                <c:pt idx="1">
                  <c:v>2.9796602803388406</c:v>
                </c:pt>
                <c:pt idx="2">
                  <c:v>3.1783590674068702</c:v>
                </c:pt>
                <c:pt idx="3">
                  <c:v>4.0646575773910927</c:v>
                </c:pt>
                <c:pt idx="4">
                  <c:v>4.2808542839578907</c:v>
                </c:pt>
                <c:pt idx="5">
                  <c:v>3.6937378539896586</c:v>
                </c:pt>
                <c:pt idx="6">
                  <c:v>4.5356063408386778</c:v>
                </c:pt>
                <c:pt idx="7">
                  <c:v>4.442020082569802</c:v>
                </c:pt>
                <c:pt idx="8">
                  <c:v>3.8518571577816143</c:v>
                </c:pt>
                <c:pt idx="9">
                  <c:v>3.6187743300848529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3C5-4863-A8F4-F0330B5CD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08768"/>
        <c:axId val="1394969472"/>
      </c:scatterChart>
      <c:valAx>
        <c:axId val="1258908768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Post Infection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69472"/>
        <c:crosses val="autoZero"/>
        <c:crossBetween val="midCat"/>
      </c:valAx>
      <c:valAx>
        <c:axId val="1394969472"/>
        <c:scaling>
          <c:orientation val="minMax"/>
          <c:max val="4.9000000000000004"/>
          <c:min val="2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log10(cells)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Sheet1!$B$22:$B$32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2-4AC0-AF14-8E9336B233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Sheet1!$B$22:$B$32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Sheet1!$C$22:$C$32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3.153781714407156</c:v>
                </c:pt>
                <c:pt idx="3">
                  <c:v>4.2716336939175301</c:v>
                </c:pt>
                <c:pt idx="4">
                  <c:v>4.4518405918918589</c:v>
                </c:pt>
                <c:pt idx="5">
                  <c:v>4.341609480570094</c:v>
                </c:pt>
                <c:pt idx="6">
                  <c:v>4.0644338161048061</c:v>
                </c:pt>
                <c:pt idx="7">
                  <c:v>4.3927466038935137</c:v>
                </c:pt>
                <c:pt idx="8">
                  <c:v>3.8994243456584754</c:v>
                </c:pt>
                <c:pt idx="9">
                  <c:v>2.9796602803388406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52-4AC0-AF14-8E9336B2337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Sheet1!$B$22:$B$32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52-4AC0-AF14-8E9336B2337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Sheet1!$B$22:$B$32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52-4AC0-AF14-8E9336B2337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Sheet1!$B$22:$B$32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52-4AC0-AF14-8E9336B2337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Sheet1!$B$22:$B$32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52-4AC0-AF14-8E9336B2337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Sheet1!$B$22:$B$32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Sheet1!$D$22:$D$32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2.9796602803388406</c:v>
                </c:pt>
                <c:pt idx="3">
                  <c:v>3.5908332226771682</c:v>
                </c:pt>
                <c:pt idx="4">
                  <c:v>4.5343942526177079</c:v>
                </c:pt>
                <c:pt idx="5">
                  <c:v>4.1558016045714234</c:v>
                </c:pt>
                <c:pt idx="6">
                  <c:v>4.5129886455467858</c:v>
                </c:pt>
                <c:pt idx="7">
                  <c:v>4.3730595746089218</c:v>
                </c:pt>
                <c:pt idx="8">
                  <c:v>4.0674235696087582</c:v>
                </c:pt>
                <c:pt idx="9">
                  <c:v>3.9846965820479148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52-4AC0-AF14-8E9336B2337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Sheet1!$B$22:$B$32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Sheet1!$E$22:$E$32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2.9796602803388406</c:v>
                </c:pt>
                <c:pt idx="3">
                  <c:v>3.7640007219143596</c:v>
                </c:pt>
                <c:pt idx="4">
                  <c:v>4.3044562443728314</c:v>
                </c:pt>
                <c:pt idx="5">
                  <c:v>4.1351711951149914</c:v>
                </c:pt>
                <c:pt idx="6">
                  <c:v>4.6183230129776094</c:v>
                </c:pt>
                <c:pt idx="7">
                  <c:v>4.3355636544437832</c:v>
                </c:pt>
                <c:pt idx="8">
                  <c:v>4.2797753370736116</c:v>
                </c:pt>
                <c:pt idx="9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52-4AC0-AF14-8E9336B2337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Sheet1!$B$22:$B$32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Sheet1!$F$22:$F$32</c:f>
              <c:numCache>
                <c:formatCode>0.00</c:formatCode>
                <c:ptCount val="11"/>
                <c:pt idx="1">
                  <c:v>2.9796602803388406</c:v>
                </c:pt>
                <c:pt idx="2">
                  <c:v>2.9796602803388406</c:v>
                </c:pt>
                <c:pt idx="3">
                  <c:v>3.7920787705835575</c:v>
                </c:pt>
                <c:pt idx="4">
                  <c:v>4.5431530585922317</c:v>
                </c:pt>
                <c:pt idx="5">
                  <c:v>4.0939454743512993</c:v>
                </c:pt>
                <c:pt idx="6">
                  <c:v>4.7478699308720973</c:v>
                </c:pt>
                <c:pt idx="7">
                  <c:v>4.5117823605251344</c:v>
                </c:pt>
                <c:pt idx="8">
                  <c:v>4.21543377659426</c:v>
                </c:pt>
                <c:pt idx="9">
                  <c:v>3.948603492307472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752-4AC0-AF14-8E9336B2337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Sheet1!$B$22:$B$32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Sheet1!$G$22:$G$32</c:f>
              <c:numCache>
                <c:formatCode>0.00</c:formatCode>
                <c:ptCount val="11"/>
                <c:pt idx="1">
                  <c:v>2.9796602803388406</c:v>
                </c:pt>
                <c:pt idx="2">
                  <c:v>3.1783590674068702</c:v>
                </c:pt>
                <c:pt idx="3">
                  <c:v>4.0646575773910927</c:v>
                </c:pt>
                <c:pt idx="4">
                  <c:v>4.2808542839578907</c:v>
                </c:pt>
                <c:pt idx="5">
                  <c:v>3.6937378539896586</c:v>
                </c:pt>
                <c:pt idx="6">
                  <c:v>4.5356063408386778</c:v>
                </c:pt>
                <c:pt idx="7">
                  <c:v>4.442020082569802</c:v>
                </c:pt>
                <c:pt idx="8">
                  <c:v>3.8518571577816143</c:v>
                </c:pt>
                <c:pt idx="9">
                  <c:v>3.6187743300848529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52-4AC0-AF14-8E9336B2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08768"/>
        <c:axId val="1394969472"/>
      </c:scatterChart>
      <c:valAx>
        <c:axId val="1258908768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Post Infection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69472"/>
        <c:crosses val="autoZero"/>
        <c:crossBetween val="midCat"/>
      </c:valAx>
      <c:valAx>
        <c:axId val="1394969472"/>
        <c:scaling>
          <c:orientation val="minMax"/>
          <c:max val="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log10(cells)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Sheet1!$B$22:$B$32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Sheet1!$C$22:$C$32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3.153781714407156</c:v>
                </c:pt>
                <c:pt idx="3">
                  <c:v>4.2716336939175301</c:v>
                </c:pt>
                <c:pt idx="4">
                  <c:v>4.4518405918918589</c:v>
                </c:pt>
                <c:pt idx="5">
                  <c:v>4.341609480570094</c:v>
                </c:pt>
                <c:pt idx="6">
                  <c:v>4.0644338161048061</c:v>
                </c:pt>
                <c:pt idx="7">
                  <c:v>4.3927466038935137</c:v>
                </c:pt>
                <c:pt idx="8">
                  <c:v>3.8994243456584754</c:v>
                </c:pt>
                <c:pt idx="9">
                  <c:v>2.9796602803388406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715-44E5-8DE7-3D58A7314736}"/>
            </c:ext>
          </c:extLst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Sheet1!$B$22:$B$32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Sheet1!$D$22:$D$32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2.9796602803388406</c:v>
                </c:pt>
                <c:pt idx="3">
                  <c:v>3.5908332226771682</c:v>
                </c:pt>
                <c:pt idx="4">
                  <c:v>4.5343942526177079</c:v>
                </c:pt>
                <c:pt idx="5">
                  <c:v>4.1558016045714234</c:v>
                </c:pt>
                <c:pt idx="6">
                  <c:v>4.5129886455467858</c:v>
                </c:pt>
                <c:pt idx="7">
                  <c:v>4.3730595746089218</c:v>
                </c:pt>
                <c:pt idx="8">
                  <c:v>4.0674235696087582</c:v>
                </c:pt>
                <c:pt idx="9">
                  <c:v>3.9846965820479148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715-44E5-8DE7-3D58A7314736}"/>
            </c:ext>
          </c:extLst>
        </c:ser>
        <c:ser>
          <c:idx val="2"/>
          <c:order val="2"/>
          <c:tx>
            <c:strRef>
              <c:f>Sheet1!$E$21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Sheet1!$B$22:$B$32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Sheet1!$E$22:$E$31</c:f>
              <c:numCache>
                <c:formatCode>0.00</c:formatCode>
                <c:ptCount val="10"/>
                <c:pt idx="0">
                  <c:v>2.9796602803388406</c:v>
                </c:pt>
                <c:pt idx="1">
                  <c:v>2.9796602803388406</c:v>
                </c:pt>
                <c:pt idx="2">
                  <c:v>2.9796602803388406</c:v>
                </c:pt>
                <c:pt idx="3">
                  <c:v>3.7640007219143596</c:v>
                </c:pt>
                <c:pt idx="4">
                  <c:v>4.3044562443728314</c:v>
                </c:pt>
                <c:pt idx="5">
                  <c:v>4.1351711951149914</c:v>
                </c:pt>
                <c:pt idx="6">
                  <c:v>4.6183230129776094</c:v>
                </c:pt>
                <c:pt idx="7">
                  <c:v>4.3355636544437832</c:v>
                </c:pt>
                <c:pt idx="8">
                  <c:v>4.2797753370736116</c:v>
                </c:pt>
                <c:pt idx="9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715-44E5-8DE7-3D58A7314736}"/>
            </c:ext>
          </c:extLst>
        </c:ser>
        <c:ser>
          <c:idx val="3"/>
          <c:order val="3"/>
          <c:tx>
            <c:strRef>
              <c:f>Sheet1!$F$21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Sheet1!$B$22:$B$32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Sheet1!$F$23:$F$31</c:f>
              <c:numCache>
                <c:formatCode>0.00</c:formatCode>
                <c:ptCount val="9"/>
                <c:pt idx="0">
                  <c:v>2.9796602803388406</c:v>
                </c:pt>
                <c:pt idx="1">
                  <c:v>2.9796602803388406</c:v>
                </c:pt>
                <c:pt idx="2">
                  <c:v>3.7920787705835575</c:v>
                </c:pt>
                <c:pt idx="3">
                  <c:v>4.5431530585922317</c:v>
                </c:pt>
                <c:pt idx="4">
                  <c:v>4.0939454743512993</c:v>
                </c:pt>
                <c:pt idx="5">
                  <c:v>4.7478699308720973</c:v>
                </c:pt>
                <c:pt idx="6">
                  <c:v>4.5117823605251344</c:v>
                </c:pt>
                <c:pt idx="7">
                  <c:v>4.21543377659426</c:v>
                </c:pt>
                <c:pt idx="8">
                  <c:v>3.948603492307472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715-44E5-8DE7-3D58A7314736}"/>
            </c:ext>
          </c:extLst>
        </c:ser>
        <c:ser>
          <c:idx val="4"/>
          <c:order val="4"/>
          <c:tx>
            <c:strRef>
              <c:f>Sheet1!$G$21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Sheet1!$B$22:$B$32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Sheet1!$G$23:$G$31</c:f>
              <c:numCache>
                <c:formatCode>0.00</c:formatCode>
                <c:ptCount val="9"/>
                <c:pt idx="0">
                  <c:v>2.9796602803388406</c:v>
                </c:pt>
                <c:pt idx="1">
                  <c:v>3.1783590674068702</c:v>
                </c:pt>
                <c:pt idx="2">
                  <c:v>4.0646575773910927</c:v>
                </c:pt>
                <c:pt idx="3">
                  <c:v>4.2808542839578907</c:v>
                </c:pt>
                <c:pt idx="4">
                  <c:v>3.6937378539896586</c:v>
                </c:pt>
                <c:pt idx="5">
                  <c:v>4.5356063408386778</c:v>
                </c:pt>
                <c:pt idx="6">
                  <c:v>4.442020082569802</c:v>
                </c:pt>
                <c:pt idx="7">
                  <c:v>3.8518571577816143</c:v>
                </c:pt>
                <c:pt idx="8">
                  <c:v>3.6187743300848529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715-44E5-8DE7-3D58A7314736}"/>
            </c:ext>
          </c:extLst>
        </c:ser>
        <c:ser>
          <c:idx val="5"/>
          <c:order val="5"/>
          <c:tx>
            <c:v>Mean-High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Sheet1!$B$22:$B$32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Sheet1!$H$22:$H$32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3.0542243245661096</c:v>
                </c:pt>
                <c:pt idx="3">
                  <c:v>3.8966407972967416</c:v>
                </c:pt>
                <c:pt idx="4">
                  <c:v>4.4229396862865036</c:v>
                </c:pt>
                <c:pt idx="5">
                  <c:v>4.084053121719494</c:v>
                </c:pt>
                <c:pt idx="6">
                  <c:v>4.4958443492679949</c:v>
                </c:pt>
                <c:pt idx="7">
                  <c:v>4.411034455208231</c:v>
                </c:pt>
                <c:pt idx="8">
                  <c:v>4.0627828373433443</c:v>
                </c:pt>
                <c:pt idx="9">
                  <c:v>3.5022789930235838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715-44E5-8DE7-3D58A7314736}"/>
            </c:ext>
          </c:extLst>
        </c:ser>
        <c:ser>
          <c:idx val="6"/>
          <c:order val="6"/>
          <c:tx>
            <c:strRef>
              <c:f>Sheet1!$C$38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Sheet1!$B$39:$B$49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Sheet1!$C$39:$C$49</c:f>
              <c:numCache>
                <c:formatCode>0.00</c:formatCode>
                <c:ptCount val="11"/>
                <c:pt idx="0">
                  <c:v>2.9796602803388406</c:v>
                </c:pt>
                <c:pt idx="1">
                  <c:v>3.2117226796430662</c:v>
                </c:pt>
                <c:pt idx="2">
                  <c:v>3.2193829290504223</c:v>
                </c:pt>
                <c:pt idx="3">
                  <c:v>4.2762029016159548</c:v>
                </c:pt>
                <c:pt idx="4">
                  <c:v>4.480372380713022</c:v>
                </c:pt>
                <c:pt idx="5">
                  <c:v>4.0936800371577622</c:v>
                </c:pt>
                <c:pt idx="6">
                  <c:v>4.229156587374729</c:v>
                </c:pt>
                <c:pt idx="7">
                  <c:v>4.5208819821611446</c:v>
                </c:pt>
                <c:pt idx="8">
                  <c:v>2.9796602803388406</c:v>
                </c:pt>
                <c:pt idx="9">
                  <c:v>2.9796602803388406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715-44E5-8DE7-3D58A7314736}"/>
            </c:ext>
          </c:extLst>
        </c:ser>
        <c:ser>
          <c:idx val="7"/>
          <c:order val="7"/>
          <c:tx>
            <c:strRef>
              <c:f>Sheet1!$D$38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Sheet1!$B$39:$B$49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Sheet1!$D$39:$D$49</c:f>
              <c:numCache>
                <c:formatCode>0.00</c:formatCode>
                <c:ptCount val="11"/>
                <c:pt idx="0">
                  <c:v>2.9796602803388406</c:v>
                </c:pt>
                <c:pt idx="1">
                  <c:v>3.2290445084064165</c:v>
                </c:pt>
                <c:pt idx="2">
                  <c:v>3.2384121510324415</c:v>
                </c:pt>
                <c:pt idx="3">
                  <c:v>4.5672697816463215</c:v>
                </c:pt>
                <c:pt idx="4">
                  <c:v>4.5779216616733587</c:v>
                </c:pt>
                <c:pt idx="5">
                  <c:v>4.149286699999954</c:v>
                </c:pt>
                <c:pt idx="6">
                  <c:v>4.1884399784732906</c:v>
                </c:pt>
                <c:pt idx="7">
                  <c:v>4.5868264117419466</c:v>
                </c:pt>
                <c:pt idx="8">
                  <c:v>2.9796602803388406</c:v>
                </c:pt>
                <c:pt idx="9">
                  <c:v>2.9796602803388406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715-44E5-8DE7-3D58A7314736}"/>
            </c:ext>
          </c:extLst>
        </c:ser>
        <c:ser>
          <c:idx val="8"/>
          <c:order val="8"/>
          <c:tx>
            <c:strRef>
              <c:f>Sheet1!$E$38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Sheet1!$B$39:$B$49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Sheet1!$E$39:$E$49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3.251481382903787</c:v>
                </c:pt>
                <c:pt idx="3">
                  <c:v>4.4711112671079283</c:v>
                </c:pt>
                <c:pt idx="4">
                  <c:v>4.494531242095638</c:v>
                </c:pt>
                <c:pt idx="5">
                  <c:v>4.12582940690121</c:v>
                </c:pt>
                <c:pt idx="6">
                  <c:v>4.2132438582534615</c:v>
                </c:pt>
                <c:pt idx="7">
                  <c:v>4.5063183979298751</c:v>
                </c:pt>
                <c:pt idx="8">
                  <c:v>2.9796602803388406</c:v>
                </c:pt>
                <c:pt idx="9">
                  <c:v>2.9796602803388406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715-44E5-8DE7-3D58A7314736}"/>
            </c:ext>
          </c:extLst>
        </c:ser>
        <c:ser>
          <c:idx val="9"/>
          <c:order val="9"/>
          <c:tx>
            <c:strRef>
              <c:f>Sheet1!$F$38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Sheet1!$B$39:$B$49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Sheet1!$F$39:$F$49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3.1808374268770185</c:v>
                </c:pt>
                <c:pt idx="3">
                  <c:v>4.3131344182777287</c:v>
                </c:pt>
                <c:pt idx="4">
                  <c:v>4.5165908804937684</c:v>
                </c:pt>
                <c:pt idx="5">
                  <c:v>4.3753126204141211</c:v>
                </c:pt>
                <c:pt idx="6">
                  <c:v>4.4898546390201544</c:v>
                </c:pt>
                <c:pt idx="7">
                  <c:v>4.5685976814902496</c:v>
                </c:pt>
                <c:pt idx="8">
                  <c:v>2.9796602803388406</c:v>
                </c:pt>
                <c:pt idx="9">
                  <c:v>2.9796602803388406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715-44E5-8DE7-3D58A7314736}"/>
            </c:ext>
          </c:extLst>
        </c:ser>
        <c:ser>
          <c:idx val="10"/>
          <c:order val="10"/>
          <c:tx>
            <c:strRef>
              <c:f>Sheet1!$G$38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Sheet1!$B$39:$B$49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Sheet1!$G$39:$G$49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3.1190305104086966</c:v>
                </c:pt>
                <c:pt idx="3">
                  <c:v>3.8748546681412241</c:v>
                </c:pt>
                <c:pt idx="4">
                  <c:v>4.2228909074315899</c:v>
                </c:pt>
                <c:pt idx="5">
                  <c:v>4.1061340718777126</c:v>
                </c:pt>
                <c:pt idx="6">
                  <c:v>4.7365450676232657</c:v>
                </c:pt>
                <c:pt idx="7">
                  <c:v>4.7104394357802857</c:v>
                </c:pt>
                <c:pt idx="8">
                  <c:v>2.9796602803388406</c:v>
                </c:pt>
                <c:pt idx="9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715-44E5-8DE7-3D58A7314736}"/>
            </c:ext>
          </c:extLst>
        </c:ser>
        <c:ser>
          <c:idx val="11"/>
          <c:order val="11"/>
          <c:tx>
            <c:v>Mean-Low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Sheet1!$B$39:$B$49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Sheet1!$H$39:$H$49</c:f>
              <c:numCache>
                <c:formatCode>0.00</c:formatCode>
                <c:ptCount val="11"/>
                <c:pt idx="0">
                  <c:v>2.9796602803388406</c:v>
                </c:pt>
                <c:pt idx="1">
                  <c:v>3.075949605813201</c:v>
                </c:pt>
                <c:pt idx="2">
                  <c:v>3.2018288800544732</c:v>
                </c:pt>
                <c:pt idx="3">
                  <c:v>4.3005146073578313</c:v>
                </c:pt>
                <c:pt idx="4">
                  <c:v>4.4584614144814756</c:v>
                </c:pt>
                <c:pt idx="5">
                  <c:v>4.1700485672701522</c:v>
                </c:pt>
                <c:pt idx="6">
                  <c:v>4.3714480261489799</c:v>
                </c:pt>
                <c:pt idx="7">
                  <c:v>4.5786127818207003</c:v>
                </c:pt>
                <c:pt idx="8">
                  <c:v>2.9796602803388406</c:v>
                </c:pt>
                <c:pt idx="9">
                  <c:v>2.9796602803388406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715-44E5-8DE7-3D58A7314736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Sheet1!$M$2:$M$12</c:f>
              <c:numCache>
                <c:formatCode>0.00</c:formatCode>
                <c:ptCount val="11"/>
                <c:pt idx="0">
                  <c:v>2.9796602803388406</c:v>
                </c:pt>
                <c:pt idx="1">
                  <c:v>3.027804943076021</c:v>
                </c:pt>
                <c:pt idx="2">
                  <c:v>3.1280266023102916</c:v>
                </c:pt>
                <c:pt idx="3">
                  <c:v>4.0985777023272867</c:v>
                </c:pt>
                <c:pt idx="4">
                  <c:v>4.4407005503839905</c:v>
                </c:pt>
                <c:pt idx="5">
                  <c:v>4.1270508444948231</c:v>
                </c:pt>
                <c:pt idx="6">
                  <c:v>4.4336461877084883</c:v>
                </c:pt>
                <c:pt idx="7">
                  <c:v>4.4948236185144657</c:v>
                </c:pt>
                <c:pt idx="8">
                  <c:v>3.5212215588410922</c:v>
                </c:pt>
                <c:pt idx="9">
                  <c:v>3.240969636681212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715-44E5-8DE7-3D58A7314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08768"/>
        <c:axId val="1394969472"/>
      </c:scatterChart>
      <c:valAx>
        <c:axId val="1258908768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Post Infection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69472"/>
        <c:crosses val="autoZero"/>
        <c:crossBetween val="midCat"/>
      </c:valAx>
      <c:valAx>
        <c:axId val="1394969472"/>
        <c:scaling>
          <c:orientation val="minMax"/>
          <c:max val="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log10(cells)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'IFNa+ Cells (log10)'!$B$16:$B$26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(log10)'!$C$16:$C$26</c:f>
              <c:numCache>
                <c:formatCode>0.00</c:formatCode>
                <c:ptCount val="11"/>
                <c:pt idx="0">
                  <c:v>2.5937532020207121</c:v>
                </c:pt>
                <c:pt idx="1">
                  <c:v>3.0279331641646765</c:v>
                </c:pt>
                <c:pt idx="2">
                  <c:v>3.0395753382500574</c:v>
                </c:pt>
                <c:pt idx="3">
                  <c:v>3.4196890566653666</c:v>
                </c:pt>
                <c:pt idx="4">
                  <c:v>3.5151344869722339</c:v>
                </c:pt>
                <c:pt idx="5">
                  <c:v>2.5937532020207121</c:v>
                </c:pt>
                <c:pt idx="6">
                  <c:v>2.5937532020207121</c:v>
                </c:pt>
                <c:pt idx="7">
                  <c:v>2.5937532020207121</c:v>
                </c:pt>
                <c:pt idx="8">
                  <c:v>2.5937532020207121</c:v>
                </c:pt>
                <c:pt idx="9">
                  <c:v>2.5937532020207121</c:v>
                </c:pt>
                <c:pt idx="10">
                  <c:v>2.5937532020207121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9-4736-B1F4-F6655D0EA71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'IFNa+ Cells (log10)'!$B$16:$B$26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(log10)'!$D$16:$D$26</c:f>
              <c:numCache>
                <c:formatCode>0.00</c:formatCode>
                <c:ptCount val="11"/>
                <c:pt idx="0">
                  <c:v>2.5937532020207121</c:v>
                </c:pt>
                <c:pt idx="1">
                  <c:v>2.5937532020207121</c:v>
                </c:pt>
                <c:pt idx="2">
                  <c:v>2.9360446377899141</c:v>
                </c:pt>
                <c:pt idx="3">
                  <c:v>3.3844598471226397</c:v>
                </c:pt>
                <c:pt idx="4">
                  <c:v>3.7855566692687557</c:v>
                </c:pt>
                <c:pt idx="5">
                  <c:v>2.5937532020207121</c:v>
                </c:pt>
                <c:pt idx="6">
                  <c:v>2.5937532020207121</c:v>
                </c:pt>
                <c:pt idx="7">
                  <c:v>2.5937532020207121</c:v>
                </c:pt>
                <c:pt idx="8">
                  <c:v>2.5937532020207121</c:v>
                </c:pt>
                <c:pt idx="9">
                  <c:v>2.5937532020207121</c:v>
                </c:pt>
                <c:pt idx="10">
                  <c:v>2.5937532020207121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9-4736-B1F4-F6655D0EA71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'IFNa+ Cells (log10)'!$B$16:$B$26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(log10)'!$E$16:$E$26</c:f>
              <c:numCache>
                <c:formatCode>0.00</c:formatCode>
                <c:ptCount val="11"/>
                <c:pt idx="0">
                  <c:v>2.5937532020207121</c:v>
                </c:pt>
                <c:pt idx="1">
                  <c:v>3.0541100965457457</c:v>
                </c:pt>
                <c:pt idx="2">
                  <c:v>3.0680502718350064</c:v>
                </c:pt>
                <c:pt idx="3">
                  <c:v>3.6849350162449968</c:v>
                </c:pt>
                <c:pt idx="4">
                  <c:v>3.6287885580125141</c:v>
                </c:pt>
                <c:pt idx="5">
                  <c:v>2.5937532020207121</c:v>
                </c:pt>
                <c:pt idx="6">
                  <c:v>2.5937532020207121</c:v>
                </c:pt>
                <c:pt idx="7">
                  <c:v>2.5937532020207121</c:v>
                </c:pt>
                <c:pt idx="8">
                  <c:v>2.5937532020207121</c:v>
                </c:pt>
                <c:pt idx="9">
                  <c:v>2.5937532020207121</c:v>
                </c:pt>
                <c:pt idx="10">
                  <c:v>2.5937532020207121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19-4736-B1F4-F6655D0EA71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'IFNa+ Cells (log10)'!$B$16:$B$26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(log10)'!$F$16:$F$26</c:f>
              <c:numCache>
                <c:formatCode>0.00</c:formatCode>
                <c:ptCount val="11"/>
                <c:pt idx="0">
                  <c:v>2.5937532020207121</c:v>
                </c:pt>
                <c:pt idx="1">
                  <c:v>2.5937532020207121</c:v>
                </c:pt>
                <c:pt idx="2">
                  <c:v>3.0872600631317182</c:v>
                </c:pt>
                <c:pt idx="3">
                  <c:v>3.4875999510828959</c:v>
                </c:pt>
                <c:pt idx="4">
                  <c:v>3.6411781481843457</c:v>
                </c:pt>
                <c:pt idx="5">
                  <c:v>2.5937532020207121</c:v>
                </c:pt>
                <c:pt idx="6">
                  <c:v>2.5937532020207121</c:v>
                </c:pt>
                <c:pt idx="7">
                  <c:v>2.5937532020207121</c:v>
                </c:pt>
                <c:pt idx="8">
                  <c:v>2.5937532020207121</c:v>
                </c:pt>
                <c:pt idx="9">
                  <c:v>2.5937532020207121</c:v>
                </c:pt>
                <c:pt idx="10">
                  <c:v>2.5937532020207121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19-4736-B1F4-F6655D0EA71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'IFNa+ Cells (log10)'!$B$16:$B$26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(log10)'!$G$16:$G$26</c:f>
              <c:numCache>
                <c:formatCode>0.00</c:formatCode>
                <c:ptCount val="11"/>
                <c:pt idx="0">
                  <c:v>2.5937532020207121</c:v>
                </c:pt>
                <c:pt idx="1">
                  <c:v>2.5937532020207121</c:v>
                </c:pt>
                <c:pt idx="2">
                  <c:v>2.9798480899587219</c:v>
                </c:pt>
                <c:pt idx="3">
                  <c:v>3.2491931387868398</c:v>
                </c:pt>
                <c:pt idx="4">
                  <c:v>3.5781205743525941</c:v>
                </c:pt>
                <c:pt idx="5">
                  <c:v>2.5937532020207121</c:v>
                </c:pt>
                <c:pt idx="6">
                  <c:v>2.5937532020207121</c:v>
                </c:pt>
                <c:pt idx="7">
                  <c:v>2.5937532020207121</c:v>
                </c:pt>
                <c:pt idx="8">
                  <c:v>2.5937532020207121</c:v>
                </c:pt>
                <c:pt idx="9">
                  <c:v>2.5937532020207121</c:v>
                </c:pt>
                <c:pt idx="10">
                  <c:v>2.5937532020207121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19-4736-B1F4-F6655D0EA71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'IFNa+ Cells (log10)'!$B$16:$B$26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(log10)'!$H$16:$H$26</c:f>
              <c:numCache>
                <c:formatCode>0.00</c:formatCode>
                <c:ptCount val="11"/>
                <c:pt idx="0">
                  <c:v>2.5937532020207121</c:v>
                </c:pt>
                <c:pt idx="1">
                  <c:v>2.5937532020207121</c:v>
                </c:pt>
                <c:pt idx="2">
                  <c:v>2.8770793671874202</c:v>
                </c:pt>
                <c:pt idx="3">
                  <c:v>3.2613148591298318</c:v>
                </c:pt>
                <c:pt idx="4">
                  <c:v>3.5239209030955716</c:v>
                </c:pt>
                <c:pt idx="5">
                  <c:v>2.5937532020207121</c:v>
                </c:pt>
                <c:pt idx="6">
                  <c:v>2.5937532020207121</c:v>
                </c:pt>
                <c:pt idx="7">
                  <c:v>2.5937532020207121</c:v>
                </c:pt>
                <c:pt idx="8">
                  <c:v>2.5937532020207121</c:v>
                </c:pt>
                <c:pt idx="9">
                  <c:v>2.5937532020207121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19-4736-B1F4-F6655D0EA71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(log10)'!$B$16:$B$26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(log10)'!$I$16:$I$26</c:f>
              <c:numCache>
                <c:formatCode>0.00</c:formatCode>
                <c:ptCount val="11"/>
                <c:pt idx="0">
                  <c:v>2.5937532020207121</c:v>
                </c:pt>
                <c:pt idx="1">
                  <c:v>2.5937532020207121</c:v>
                </c:pt>
                <c:pt idx="2">
                  <c:v>2.5937532020207121</c:v>
                </c:pt>
                <c:pt idx="3">
                  <c:v>3.0187364547266489</c:v>
                </c:pt>
                <c:pt idx="4">
                  <c:v>3.5953290454998328</c:v>
                </c:pt>
                <c:pt idx="5">
                  <c:v>2.5937532020207121</c:v>
                </c:pt>
                <c:pt idx="6">
                  <c:v>2.5937532020207121</c:v>
                </c:pt>
                <c:pt idx="7">
                  <c:v>2.5937532020207121</c:v>
                </c:pt>
                <c:pt idx="8">
                  <c:v>2.5937532020207121</c:v>
                </c:pt>
                <c:pt idx="9">
                  <c:v>2.5937532020207121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19-4736-B1F4-F6655D0EA71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(log10)'!$B$16:$B$26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(log10)'!$J$16:$J$26</c:f>
              <c:numCache>
                <c:formatCode>0.00</c:formatCode>
                <c:ptCount val="11"/>
                <c:pt idx="0">
                  <c:v>2.5937532020207121</c:v>
                </c:pt>
                <c:pt idx="1">
                  <c:v>2.5937532020207121</c:v>
                </c:pt>
                <c:pt idx="2">
                  <c:v>2.5937532020207121</c:v>
                </c:pt>
                <c:pt idx="3">
                  <c:v>3.2449149656511604</c:v>
                </c:pt>
                <c:pt idx="4">
                  <c:v>3.6428105630606247</c:v>
                </c:pt>
                <c:pt idx="5">
                  <c:v>2.5937532020207121</c:v>
                </c:pt>
                <c:pt idx="6">
                  <c:v>2.5937532020207121</c:v>
                </c:pt>
                <c:pt idx="7">
                  <c:v>2.5937532020207121</c:v>
                </c:pt>
                <c:pt idx="8">
                  <c:v>2.5937532020207121</c:v>
                </c:pt>
                <c:pt idx="9">
                  <c:v>2.5937532020207121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19-4736-B1F4-F6655D0EA71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(log10)'!$B$16:$B$26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(log10)'!$K$16:$K$26</c:f>
              <c:numCache>
                <c:formatCode>0.00</c:formatCode>
                <c:ptCount val="11"/>
                <c:pt idx="1">
                  <c:v>2.5937532020207121</c:v>
                </c:pt>
                <c:pt idx="2">
                  <c:v>2.5937532020207121</c:v>
                </c:pt>
                <c:pt idx="3">
                  <c:v>2.780797760173868</c:v>
                </c:pt>
                <c:pt idx="4">
                  <c:v>3.6665154069655763</c:v>
                </c:pt>
                <c:pt idx="5">
                  <c:v>2.5937532020207121</c:v>
                </c:pt>
                <c:pt idx="6">
                  <c:v>2.5937532020207121</c:v>
                </c:pt>
                <c:pt idx="7">
                  <c:v>2.5937532020207121</c:v>
                </c:pt>
                <c:pt idx="8">
                  <c:v>2.5937532020207121</c:v>
                </c:pt>
                <c:pt idx="9">
                  <c:v>2.5937532020207121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219-4736-B1F4-F6655D0EA71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(log10)'!$B$16:$B$26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(log10)'!$L$16:$L$26</c:f>
              <c:numCache>
                <c:formatCode>0.00</c:formatCode>
                <c:ptCount val="11"/>
                <c:pt idx="1">
                  <c:v>2.5937532020207121</c:v>
                </c:pt>
                <c:pt idx="2">
                  <c:v>2.97590455842015</c:v>
                </c:pt>
                <c:pt idx="3">
                  <c:v>3.2451136418492235</c:v>
                </c:pt>
                <c:pt idx="4">
                  <c:v>3.7659444683488283</c:v>
                </c:pt>
                <c:pt idx="5">
                  <c:v>2.5937532020207121</c:v>
                </c:pt>
                <c:pt idx="6">
                  <c:v>2.5937532020207121</c:v>
                </c:pt>
                <c:pt idx="7">
                  <c:v>2.5937532020207121</c:v>
                </c:pt>
                <c:pt idx="8">
                  <c:v>2.5937532020207121</c:v>
                </c:pt>
                <c:pt idx="9">
                  <c:v>2.5937532020207121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19-4736-B1F4-F6655D0EA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08768"/>
        <c:axId val="1394969472"/>
      </c:scatterChart>
      <c:valAx>
        <c:axId val="1258908768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Post Infection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69472"/>
        <c:crosses val="autoZero"/>
        <c:crossBetween val="midCat"/>
      </c:valAx>
      <c:valAx>
        <c:axId val="1394969472"/>
        <c:scaling>
          <c:orientation val="minMax"/>
          <c:max val="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log10(cells)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'IFNa+ Cells (log10)'!$B$30:$B$40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(log10)'!$C$30:$C$40</c:f>
              <c:numCache>
                <c:formatCode>0.00</c:formatCode>
                <c:ptCount val="11"/>
                <c:pt idx="0">
                  <c:v>2.749600273433991</c:v>
                </c:pt>
                <c:pt idx="1">
                  <c:v>2.749600273433991</c:v>
                </c:pt>
                <c:pt idx="2">
                  <c:v>2.749600273433991</c:v>
                </c:pt>
                <c:pt idx="3">
                  <c:v>4.2111299094796966</c:v>
                </c:pt>
                <c:pt idx="4">
                  <c:v>4.4305749123506066</c:v>
                </c:pt>
                <c:pt idx="5">
                  <c:v>4.0797222138376572</c:v>
                </c:pt>
                <c:pt idx="6">
                  <c:v>4.2189833870410975</c:v>
                </c:pt>
                <c:pt idx="7">
                  <c:v>4.5157150060000442</c:v>
                </c:pt>
                <c:pt idx="8">
                  <c:v>2.749600273433991</c:v>
                </c:pt>
                <c:pt idx="9">
                  <c:v>2.749600273433991</c:v>
                </c:pt>
                <c:pt idx="10">
                  <c:v>2.749600273433991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E-4664-9220-4FEE4E722B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'IFNa+ Cells (log10)'!$B$30:$B$40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(log10)'!$D$30:$D$40</c:f>
              <c:numCache>
                <c:formatCode>0.00</c:formatCode>
                <c:ptCount val="11"/>
                <c:pt idx="0">
                  <c:v>2.749600273433991</c:v>
                </c:pt>
                <c:pt idx="1">
                  <c:v>2.749600273433991</c:v>
                </c:pt>
                <c:pt idx="2">
                  <c:v>2.749600273433991</c:v>
                </c:pt>
                <c:pt idx="3">
                  <c:v>4.2113196378038404</c:v>
                </c:pt>
                <c:pt idx="4">
                  <c:v>4.3463596712627197</c:v>
                </c:pt>
                <c:pt idx="5">
                  <c:v>4.3337781089217282</c:v>
                </c:pt>
                <c:pt idx="6">
                  <c:v>4.049486755581583</c:v>
                </c:pt>
                <c:pt idx="7">
                  <c:v>4.385792142509132</c:v>
                </c:pt>
                <c:pt idx="8">
                  <c:v>3.8773908533720212</c:v>
                </c:pt>
                <c:pt idx="9">
                  <c:v>2.749600273433991</c:v>
                </c:pt>
                <c:pt idx="10">
                  <c:v>2.749600273433991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FE-4664-9220-4FEE4E722BE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'IFNa+ Cells (log10)'!$B$30:$B$40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(log10)'!$E$30:$E$40</c:f>
              <c:numCache>
                <c:formatCode>0.00</c:formatCode>
                <c:ptCount val="11"/>
                <c:pt idx="0">
                  <c:v>2.749600273433991</c:v>
                </c:pt>
                <c:pt idx="1">
                  <c:v>2.749600273433991</c:v>
                </c:pt>
                <c:pt idx="2">
                  <c:v>2.749600273433991</c:v>
                </c:pt>
                <c:pt idx="3">
                  <c:v>4.506230141586629</c:v>
                </c:pt>
                <c:pt idx="4">
                  <c:v>4.5261262161153661</c:v>
                </c:pt>
                <c:pt idx="5">
                  <c:v>4.1370302520540259</c:v>
                </c:pt>
                <c:pt idx="6">
                  <c:v>4.177253881539932</c:v>
                </c:pt>
                <c:pt idx="7">
                  <c:v>4.582391072080326</c:v>
                </c:pt>
                <c:pt idx="8">
                  <c:v>2.749600273433991</c:v>
                </c:pt>
                <c:pt idx="9">
                  <c:v>2.749600273433991</c:v>
                </c:pt>
                <c:pt idx="10">
                  <c:v>2.749600273433991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FE-4664-9220-4FEE4E722BE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'IFNa+ Cells (log10)'!$B$30:$B$40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(log10)'!$F$30:$F$40</c:f>
              <c:numCache>
                <c:formatCode>0.00</c:formatCode>
                <c:ptCount val="11"/>
                <c:pt idx="0">
                  <c:v>2.749600273433991</c:v>
                </c:pt>
                <c:pt idx="1">
                  <c:v>2.749600273433991</c:v>
                </c:pt>
                <c:pt idx="2">
                  <c:v>2.749600273433991</c:v>
                </c:pt>
                <c:pt idx="3">
                  <c:v>4.4234824514711466</c:v>
                </c:pt>
                <c:pt idx="4">
                  <c:v>4.4289451673595881</c:v>
                </c:pt>
                <c:pt idx="5">
                  <c:v>4.1128825165511103</c:v>
                </c:pt>
                <c:pt idx="6">
                  <c:v>4.2026863429634469</c:v>
                </c:pt>
                <c:pt idx="7">
                  <c:v>4.5009741264562768</c:v>
                </c:pt>
                <c:pt idx="8">
                  <c:v>2.749600273433991</c:v>
                </c:pt>
                <c:pt idx="9">
                  <c:v>2.749600273433991</c:v>
                </c:pt>
                <c:pt idx="10">
                  <c:v>2.749600273433991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FE-4664-9220-4FEE4E722BE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'IFNa+ Cells (log10)'!$B$30:$B$40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(log10)'!$G$30:$G$40</c:f>
              <c:numCache>
                <c:formatCode>0.00</c:formatCode>
                <c:ptCount val="11"/>
                <c:pt idx="0">
                  <c:v>2.749600273433991</c:v>
                </c:pt>
                <c:pt idx="1">
                  <c:v>2.749600273433991</c:v>
                </c:pt>
                <c:pt idx="2">
                  <c:v>2.749600273433991</c:v>
                </c:pt>
                <c:pt idx="3">
                  <c:v>4.2739335163650702</c:v>
                </c:pt>
                <c:pt idx="4">
                  <c:v>4.4634259401647629</c:v>
                </c:pt>
                <c:pt idx="5">
                  <c:v>4.3680709173520942</c:v>
                </c:pt>
                <c:pt idx="6">
                  <c:v>4.4843025559114436</c:v>
                </c:pt>
                <c:pt idx="7">
                  <c:v>4.5639711979645545</c:v>
                </c:pt>
                <c:pt idx="8">
                  <c:v>2.749600273433991</c:v>
                </c:pt>
                <c:pt idx="9">
                  <c:v>2.749600273433991</c:v>
                </c:pt>
                <c:pt idx="10">
                  <c:v>2.749600273433991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FE-4664-9220-4FEE4E722BE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'IFNa+ Cells (log10)'!$B$30:$B$40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(log10)'!$H$30:$H$40</c:f>
              <c:numCache>
                <c:formatCode>0.00</c:formatCode>
                <c:ptCount val="11"/>
                <c:pt idx="0">
                  <c:v>2.749600273433991</c:v>
                </c:pt>
                <c:pt idx="1">
                  <c:v>2.749600273433991</c:v>
                </c:pt>
                <c:pt idx="2">
                  <c:v>2.749600273433991</c:v>
                </c:pt>
                <c:pt idx="3">
                  <c:v>3.753676080406231</c:v>
                </c:pt>
                <c:pt idx="4">
                  <c:v>4.1259808944235337</c:v>
                </c:pt>
                <c:pt idx="5">
                  <c:v>4.0925770492912577</c:v>
                </c:pt>
                <c:pt idx="6">
                  <c:v>4.7334077378842094</c:v>
                </c:pt>
                <c:pt idx="7">
                  <c:v>4.7071069888991026</c:v>
                </c:pt>
                <c:pt idx="8">
                  <c:v>2.749600273433991</c:v>
                </c:pt>
                <c:pt idx="9">
                  <c:v>2.749600273433991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FE-4664-9220-4FEE4E722BE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(log10)'!$B$30:$B$40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(log10)'!$I$30:$I$40</c:f>
              <c:numCache>
                <c:formatCode>0.00</c:formatCode>
                <c:ptCount val="11"/>
                <c:pt idx="0">
                  <c:v>2.749600273433991</c:v>
                </c:pt>
                <c:pt idx="1">
                  <c:v>2.749600273433991</c:v>
                </c:pt>
                <c:pt idx="2">
                  <c:v>2.749600273433991</c:v>
                </c:pt>
                <c:pt idx="3">
                  <c:v>3.455429052390703</c:v>
                </c:pt>
                <c:pt idx="4">
                  <c:v>4.481306723380631</c:v>
                </c:pt>
                <c:pt idx="5">
                  <c:v>4.1437302049260705</c:v>
                </c:pt>
                <c:pt idx="6">
                  <c:v>4.5077263241190701</c:v>
                </c:pt>
                <c:pt idx="7">
                  <c:v>4.3657798877559069</c:v>
                </c:pt>
                <c:pt idx="8">
                  <c:v>4.0525808262205958</c:v>
                </c:pt>
                <c:pt idx="9">
                  <c:v>3.9666738284587808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FE-4664-9220-4FEE4E722BE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(log10)'!$B$30:$B$40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(log10)'!$J$30:$J$40</c:f>
              <c:numCache>
                <c:formatCode>0.00</c:formatCode>
                <c:ptCount val="11"/>
                <c:pt idx="0">
                  <c:v>2.749600273433991</c:v>
                </c:pt>
                <c:pt idx="1">
                  <c:v>2.749600273433991</c:v>
                </c:pt>
                <c:pt idx="2">
                  <c:v>2.749600273433991</c:v>
                </c:pt>
                <c:pt idx="3">
                  <c:v>3.6074629992343565</c:v>
                </c:pt>
                <c:pt idx="4">
                  <c:v>4.1976914766931177</c:v>
                </c:pt>
                <c:pt idx="5">
                  <c:v>4.1225038797987947</c:v>
                </c:pt>
                <c:pt idx="6">
                  <c:v>4.6141994307413148</c:v>
                </c:pt>
                <c:pt idx="7">
                  <c:v>4.3276214897343896</c:v>
                </c:pt>
                <c:pt idx="8">
                  <c:v>4.2707331092340803</c:v>
                </c:pt>
                <c:pt idx="9">
                  <c:v>2.749600273433991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FE-4664-9220-4FEE4E722BE9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(log10)'!$B$30:$B$40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(log10)'!$K$30:$K$40</c:f>
              <c:numCache>
                <c:formatCode>0.00</c:formatCode>
                <c:ptCount val="11"/>
                <c:pt idx="1">
                  <c:v>2.749600273433991</c:v>
                </c:pt>
                <c:pt idx="2">
                  <c:v>2.749600273433991</c:v>
                </c:pt>
                <c:pt idx="3">
                  <c:v>3.7475568270351891</c:v>
                </c:pt>
                <c:pt idx="4">
                  <c:v>4.481247166049652</c:v>
                </c:pt>
                <c:pt idx="5">
                  <c:v>4.0799963177702336</c:v>
                </c:pt>
                <c:pt idx="6">
                  <c:v>4.7448136389594806</c:v>
                </c:pt>
                <c:pt idx="7">
                  <c:v>4.5065053130071506</c:v>
                </c:pt>
                <c:pt idx="8">
                  <c:v>4.2049300106776704</c:v>
                </c:pt>
                <c:pt idx="9">
                  <c:v>3.9289831185985959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FE-4664-9220-4FEE4E722BE9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(log10)'!$B$30:$B$40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(log10)'!$L$30:$L$40</c:f>
              <c:numCache>
                <c:formatCode>0.00</c:formatCode>
                <c:ptCount val="11"/>
                <c:pt idx="1">
                  <c:v>2.749600273433991</c:v>
                </c:pt>
                <c:pt idx="2">
                  <c:v>2.749600273433991</c:v>
                </c:pt>
                <c:pt idx="3">
                  <c:v>3.9933016688554241</c:v>
                </c:pt>
                <c:pt idx="4">
                  <c:v>4.1224917918626405</c:v>
                </c:pt>
                <c:pt idx="5">
                  <c:v>3.6577920153890222</c:v>
                </c:pt>
                <c:pt idx="6">
                  <c:v>4.5306126040423766</c:v>
                </c:pt>
                <c:pt idx="7">
                  <c:v>4.4358168889670191</c:v>
                </c:pt>
                <c:pt idx="8">
                  <c:v>3.8271995564896257</c:v>
                </c:pt>
                <c:pt idx="9">
                  <c:v>3.575710026995873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FE-4664-9220-4FEE4E722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08768"/>
        <c:axId val="1394969472"/>
      </c:scatterChart>
      <c:valAx>
        <c:axId val="1258908768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Post Infection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69472"/>
        <c:crosses val="autoZero"/>
        <c:crossBetween val="midCat"/>
      </c:valAx>
      <c:valAx>
        <c:axId val="1394969472"/>
        <c:scaling>
          <c:orientation val="minMax"/>
          <c:max val="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log10(cells)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'IFNa+ Cells (log10)'!$B$58:$B$68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(log10)'!$C$58:$C$68</c:f>
              <c:numCache>
                <c:formatCode>0.00</c:formatCode>
                <c:ptCount val="11"/>
                <c:pt idx="0">
                  <c:v>2.4284931237740537</c:v>
                </c:pt>
                <c:pt idx="1">
                  <c:v>2.4284931237740537</c:v>
                </c:pt>
                <c:pt idx="2">
                  <c:v>2.4284931237740537</c:v>
                </c:pt>
                <c:pt idx="3">
                  <c:v>4.5145331049392929</c:v>
                </c:pt>
                <c:pt idx="4">
                  <c:v>4.3136788959977208</c:v>
                </c:pt>
                <c:pt idx="5">
                  <c:v>5.126056356019177</c:v>
                </c:pt>
                <c:pt idx="6">
                  <c:v>5.37879374812427</c:v>
                </c:pt>
                <c:pt idx="7">
                  <c:v>5.7985057768585131</c:v>
                </c:pt>
                <c:pt idx="8">
                  <c:v>5.093669644763092</c:v>
                </c:pt>
                <c:pt idx="9">
                  <c:v>4.8398442063059761</c:v>
                </c:pt>
                <c:pt idx="10">
                  <c:v>2.4284931237740537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F-4150-BEE9-A1211D0A961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'IFNa+ Cells (log10)'!$B$58:$B$68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(log10)'!$D$58:$D$68</c:f>
              <c:numCache>
                <c:formatCode>0.00</c:formatCode>
                <c:ptCount val="11"/>
                <c:pt idx="0">
                  <c:v>2.4284931237740537</c:v>
                </c:pt>
                <c:pt idx="1">
                  <c:v>2.4284931237740537</c:v>
                </c:pt>
                <c:pt idx="2">
                  <c:v>2.4284931237740537</c:v>
                </c:pt>
                <c:pt idx="3">
                  <c:v>4.5662168446011888</c:v>
                </c:pt>
                <c:pt idx="4">
                  <c:v>4.3522886982549753</c:v>
                </c:pt>
                <c:pt idx="5">
                  <c:v>5.2129138067191407</c:v>
                </c:pt>
                <c:pt idx="6">
                  <c:v>5.329191713939827</c:v>
                </c:pt>
                <c:pt idx="7">
                  <c:v>5.7077870768093266</c:v>
                </c:pt>
                <c:pt idx="8">
                  <c:v>4.3830591860187145</c:v>
                </c:pt>
                <c:pt idx="9">
                  <c:v>4.9775063577911833</c:v>
                </c:pt>
                <c:pt idx="10">
                  <c:v>4.4404624385266871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4F-4150-BEE9-A1211D0A961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'IFNa+ Cells (log10)'!$B$58:$B$68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(log10)'!$E$58:$E$68</c:f>
              <c:numCache>
                <c:formatCode>0.00</c:formatCode>
                <c:ptCount val="11"/>
                <c:pt idx="0">
                  <c:v>2.4284931237740537</c:v>
                </c:pt>
                <c:pt idx="1">
                  <c:v>2.4284931237740537</c:v>
                </c:pt>
                <c:pt idx="2">
                  <c:v>2.4284931237740537</c:v>
                </c:pt>
                <c:pt idx="3">
                  <c:v>4.7438669166845386</c:v>
                </c:pt>
                <c:pt idx="4">
                  <c:v>4.5136435204907368</c:v>
                </c:pt>
                <c:pt idx="5">
                  <c:v>5.0648261118387445</c:v>
                </c:pt>
                <c:pt idx="6">
                  <c:v>5.5383480052608371</c:v>
                </c:pt>
                <c:pt idx="7">
                  <c:v>5.8470220688887862</c:v>
                </c:pt>
                <c:pt idx="8">
                  <c:v>4.9365072527712268</c:v>
                </c:pt>
                <c:pt idx="9">
                  <c:v>4.8923731260340109</c:v>
                </c:pt>
                <c:pt idx="10">
                  <c:v>2.4284931237740537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4F-4150-BEE9-A1211D0A961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'IFNa+ Cells (log10)'!$B$58:$B$68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(log10)'!$F$58:$F$68</c:f>
              <c:numCache>
                <c:formatCode>0.00</c:formatCode>
                <c:ptCount val="11"/>
                <c:pt idx="0">
                  <c:v>2.4284931237740537</c:v>
                </c:pt>
                <c:pt idx="1">
                  <c:v>2.4284931237740537</c:v>
                </c:pt>
                <c:pt idx="2">
                  <c:v>2.4284931237740537</c:v>
                </c:pt>
                <c:pt idx="3">
                  <c:v>4.7011958256226984</c:v>
                </c:pt>
                <c:pt idx="4">
                  <c:v>4.4702417802949013</c:v>
                </c:pt>
                <c:pt idx="5">
                  <c:v>4.8740547959988261</c:v>
                </c:pt>
                <c:pt idx="6">
                  <c:v>5.503142001560823</c:v>
                </c:pt>
                <c:pt idx="7">
                  <c:v>5.7990882959213579</c:v>
                </c:pt>
                <c:pt idx="8">
                  <c:v>5.1200464319055552</c:v>
                </c:pt>
                <c:pt idx="9">
                  <c:v>4.8528418833388436</c:v>
                </c:pt>
                <c:pt idx="10">
                  <c:v>2.4284931237740537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4F-4150-BEE9-A1211D0A961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'IFNa+ Cells (log10)'!$B$58:$B$68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(log10)'!$G$58:$G$68</c:f>
              <c:numCache>
                <c:formatCode>0.00</c:formatCode>
                <c:ptCount val="11"/>
                <c:pt idx="0">
                  <c:v>2.4284931237740537</c:v>
                </c:pt>
                <c:pt idx="1">
                  <c:v>2.4284931237740537</c:v>
                </c:pt>
                <c:pt idx="2">
                  <c:v>3.6114186787952227</c:v>
                </c:pt>
                <c:pt idx="3">
                  <c:v>4.5576471525300279</c:v>
                </c:pt>
                <c:pt idx="4">
                  <c:v>4.4330635490368815</c:v>
                </c:pt>
                <c:pt idx="5">
                  <c:v>5.3311768871227239</c:v>
                </c:pt>
                <c:pt idx="6">
                  <c:v>5.6309520389372612</c:v>
                </c:pt>
                <c:pt idx="7">
                  <c:v>5.7504404049473017</c:v>
                </c:pt>
                <c:pt idx="8">
                  <c:v>4.9376775746589434</c:v>
                </c:pt>
                <c:pt idx="9">
                  <c:v>4.6764476513816522</c:v>
                </c:pt>
                <c:pt idx="10">
                  <c:v>2.4284931237740537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4F-4150-BEE9-A1211D0A961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'IFNa+ Cells (log10)'!$B$58:$B$68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(log10)'!$H$58:$H$68</c:f>
              <c:numCache>
                <c:formatCode>0.00</c:formatCode>
                <c:ptCount val="11"/>
                <c:pt idx="0">
                  <c:v>2.4284931237740537</c:v>
                </c:pt>
                <c:pt idx="1">
                  <c:v>2.4284931237740537</c:v>
                </c:pt>
                <c:pt idx="2">
                  <c:v>2.4284931237740537</c:v>
                </c:pt>
                <c:pt idx="3">
                  <c:v>4.0609015375114543</c:v>
                </c:pt>
                <c:pt idx="4">
                  <c:v>4.3392139614837815</c:v>
                </c:pt>
                <c:pt idx="5">
                  <c:v>4.5574638475939082</c:v>
                </c:pt>
                <c:pt idx="6">
                  <c:v>4.9332669135914093</c:v>
                </c:pt>
                <c:pt idx="7">
                  <c:v>5.3359361566778389</c:v>
                </c:pt>
                <c:pt idx="8">
                  <c:v>4.8820421494786448</c:v>
                </c:pt>
                <c:pt idx="9">
                  <c:v>2.4284931237740537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4F-4150-BEE9-A1211D0A961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(log10)'!$B$58:$B$68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(log10)'!$I$58:$I$68</c:f>
              <c:numCache>
                <c:formatCode>0.00</c:formatCode>
                <c:ptCount val="11"/>
                <c:pt idx="0">
                  <c:v>2.4284931237740537</c:v>
                </c:pt>
                <c:pt idx="1">
                  <c:v>2.4284931237740537</c:v>
                </c:pt>
                <c:pt idx="2">
                  <c:v>2.4284931237740537</c:v>
                </c:pt>
                <c:pt idx="3">
                  <c:v>3.8957236391543875</c:v>
                </c:pt>
                <c:pt idx="4">
                  <c:v>4.6402961910163558</c:v>
                </c:pt>
                <c:pt idx="5">
                  <c:v>4.6613210956107789</c:v>
                </c:pt>
                <c:pt idx="6">
                  <c:v>4.8912012004843319</c:v>
                </c:pt>
                <c:pt idx="7">
                  <c:v>5.239633098958639</c:v>
                </c:pt>
                <c:pt idx="8">
                  <c:v>4.8840038513387078</c:v>
                </c:pt>
                <c:pt idx="9">
                  <c:v>4.2330737824781917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4F-4150-BEE9-A1211D0A961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(log10)'!$B$58:$B$68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(log10)'!$J$58:$J$68</c:f>
              <c:numCache>
                <c:formatCode>0.00</c:formatCode>
                <c:ptCount val="11"/>
                <c:pt idx="0">
                  <c:v>2.4284931237740537</c:v>
                </c:pt>
                <c:pt idx="1">
                  <c:v>2.4284931237740537</c:v>
                </c:pt>
                <c:pt idx="2">
                  <c:v>2.4284931237740537</c:v>
                </c:pt>
                <c:pt idx="3">
                  <c:v>3.9463953497047788</c:v>
                </c:pt>
                <c:pt idx="4">
                  <c:v>4.3366409277442326</c:v>
                </c:pt>
                <c:pt idx="5">
                  <c:v>4.4885375098073874</c:v>
                </c:pt>
                <c:pt idx="6">
                  <c:v>5.1685100732180524</c:v>
                </c:pt>
                <c:pt idx="7">
                  <c:v>5.0958868036773461</c:v>
                </c:pt>
                <c:pt idx="8">
                  <c:v>4.8321752496537789</c:v>
                </c:pt>
                <c:pt idx="9">
                  <c:v>4.2657839462620393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4F-4150-BEE9-A1211D0A961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(log10)'!$B$58:$B$68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(log10)'!$K$58:$K$68</c:f>
              <c:numCache>
                <c:formatCode>0.00</c:formatCode>
                <c:ptCount val="11"/>
                <c:pt idx="1">
                  <c:v>2.4284931237740537</c:v>
                </c:pt>
                <c:pt idx="2">
                  <c:v>2.4284931237740537</c:v>
                </c:pt>
                <c:pt idx="3">
                  <c:v>3.7830775264687668</c:v>
                </c:pt>
                <c:pt idx="4">
                  <c:v>4.5926706980262137</c:v>
                </c:pt>
                <c:pt idx="5">
                  <c:v>4.3800601406621942</c:v>
                </c:pt>
                <c:pt idx="6">
                  <c:v>4.9740808928197255</c:v>
                </c:pt>
                <c:pt idx="7">
                  <c:v>5.095088230527006</c:v>
                </c:pt>
                <c:pt idx="8">
                  <c:v>4.7335373729920036</c:v>
                </c:pt>
                <c:pt idx="9">
                  <c:v>2.4284931237740537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24F-4150-BEE9-A1211D0A961C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(log10)'!$B$58:$B$68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(log10)'!$L$58:$L$68</c:f>
              <c:numCache>
                <c:formatCode>0.00</c:formatCode>
                <c:ptCount val="11"/>
                <c:pt idx="1">
                  <c:v>2.4284931237740537</c:v>
                </c:pt>
                <c:pt idx="2">
                  <c:v>2.4284931237740537</c:v>
                </c:pt>
                <c:pt idx="3">
                  <c:v>4.1223409669974309</c:v>
                </c:pt>
                <c:pt idx="4">
                  <c:v>4.2029870918080965</c:v>
                </c:pt>
                <c:pt idx="5">
                  <c:v>3.9687302997132523</c:v>
                </c:pt>
                <c:pt idx="6">
                  <c:v>4.9624562516556088</c:v>
                </c:pt>
                <c:pt idx="7">
                  <c:v>5.2873596479660057</c:v>
                </c:pt>
                <c:pt idx="8">
                  <c:v>4.8557933998597882</c:v>
                </c:pt>
                <c:pt idx="9">
                  <c:v>2.4284931237740537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24F-4150-BEE9-A1211D0A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08768"/>
        <c:axId val="1394969472"/>
      </c:scatterChart>
      <c:valAx>
        <c:axId val="1258908768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Post Infection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69472"/>
        <c:crosses val="autoZero"/>
        <c:crossBetween val="midCat"/>
      </c:valAx>
      <c:valAx>
        <c:axId val="1394969472"/>
        <c:scaling>
          <c:orientation val="minMax"/>
          <c:max val="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log10(cells)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'IFNa+ Cells (log10)'!$B$44:$B$54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(log10)'!$C$44:$C$54</c:f>
              <c:numCache>
                <c:formatCode>0.00</c:formatCode>
                <c:ptCount val="11"/>
                <c:pt idx="0">
                  <c:v>2.9796602803388406</c:v>
                </c:pt>
                <c:pt idx="1">
                  <c:v>3.2117226796430662</c:v>
                </c:pt>
                <c:pt idx="2">
                  <c:v>3.2193829290504223</c:v>
                </c:pt>
                <c:pt idx="3">
                  <c:v>4.2762029016159548</c:v>
                </c:pt>
                <c:pt idx="4">
                  <c:v>4.480372380713022</c:v>
                </c:pt>
                <c:pt idx="5">
                  <c:v>4.0936800371577622</c:v>
                </c:pt>
                <c:pt idx="6">
                  <c:v>4.229156587374729</c:v>
                </c:pt>
                <c:pt idx="7">
                  <c:v>4.5208819821611446</c:v>
                </c:pt>
                <c:pt idx="8">
                  <c:v>2.9796602803388406</c:v>
                </c:pt>
                <c:pt idx="9">
                  <c:v>2.9796602803388406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9-436E-A994-C563DE12D23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'IFNa+ Cells (log10)'!$B$44:$B$54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(log10)'!$D$44:$D$54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3.153781714407156</c:v>
                </c:pt>
                <c:pt idx="3">
                  <c:v>4.2716336939175301</c:v>
                </c:pt>
                <c:pt idx="4">
                  <c:v>4.4518405918918589</c:v>
                </c:pt>
                <c:pt idx="5">
                  <c:v>4.341609480570094</c:v>
                </c:pt>
                <c:pt idx="6">
                  <c:v>4.0644338161048061</c:v>
                </c:pt>
                <c:pt idx="7">
                  <c:v>4.3927466038935137</c:v>
                </c:pt>
                <c:pt idx="8">
                  <c:v>3.8994243456584754</c:v>
                </c:pt>
                <c:pt idx="9">
                  <c:v>2.9796602803388406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9-436E-A994-C563DE12D23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'IFNa+ Cells (log10)'!$B$44:$B$54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(log10)'!$E$44:$E$54</c:f>
              <c:numCache>
                <c:formatCode>0.00</c:formatCode>
                <c:ptCount val="11"/>
                <c:pt idx="0">
                  <c:v>2.9796602803388406</c:v>
                </c:pt>
                <c:pt idx="1">
                  <c:v>3.2290445084064165</c:v>
                </c:pt>
                <c:pt idx="2">
                  <c:v>3.2384121510324415</c:v>
                </c:pt>
                <c:pt idx="3">
                  <c:v>4.5672697816463215</c:v>
                </c:pt>
                <c:pt idx="4">
                  <c:v>4.5779216616733587</c:v>
                </c:pt>
                <c:pt idx="5">
                  <c:v>4.149286699999954</c:v>
                </c:pt>
                <c:pt idx="6">
                  <c:v>4.1884399784732906</c:v>
                </c:pt>
                <c:pt idx="7">
                  <c:v>4.5868264117419466</c:v>
                </c:pt>
                <c:pt idx="8">
                  <c:v>2.9796602803388406</c:v>
                </c:pt>
                <c:pt idx="9">
                  <c:v>2.9796602803388406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69-436E-A994-C563DE12D23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'IFNa+ Cells (log10)'!$B$44:$B$54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(log10)'!$F$44:$F$54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3.251481382903787</c:v>
                </c:pt>
                <c:pt idx="3">
                  <c:v>4.4711112671079283</c:v>
                </c:pt>
                <c:pt idx="4">
                  <c:v>4.494531242095638</c:v>
                </c:pt>
                <c:pt idx="5">
                  <c:v>4.12582940690121</c:v>
                </c:pt>
                <c:pt idx="6">
                  <c:v>4.2132438582534615</c:v>
                </c:pt>
                <c:pt idx="7">
                  <c:v>4.5063183979298751</c:v>
                </c:pt>
                <c:pt idx="8">
                  <c:v>2.9796602803388406</c:v>
                </c:pt>
                <c:pt idx="9">
                  <c:v>2.9796602803388406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69-436E-A994-C563DE12D23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'IFNa+ Cells (log10)'!$B$44:$B$54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(log10)'!$G$44:$G$54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3.1808374268770185</c:v>
                </c:pt>
                <c:pt idx="3">
                  <c:v>4.3131344182777287</c:v>
                </c:pt>
                <c:pt idx="4">
                  <c:v>4.5165908804937684</c:v>
                </c:pt>
                <c:pt idx="5">
                  <c:v>4.3753126204141211</c:v>
                </c:pt>
                <c:pt idx="6">
                  <c:v>4.4898546390201544</c:v>
                </c:pt>
                <c:pt idx="7">
                  <c:v>4.5685976814902496</c:v>
                </c:pt>
                <c:pt idx="8">
                  <c:v>2.9796602803388406</c:v>
                </c:pt>
                <c:pt idx="9">
                  <c:v>2.9796602803388406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69-436E-A994-C563DE12D23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'IFNa+ Cells (log10)'!$B$44:$B$54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(log10)'!$H$44:$H$54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3.1190305104086966</c:v>
                </c:pt>
                <c:pt idx="3">
                  <c:v>3.8748546681412241</c:v>
                </c:pt>
                <c:pt idx="4">
                  <c:v>4.2228909074315899</c:v>
                </c:pt>
                <c:pt idx="5">
                  <c:v>4.1061340718777126</c:v>
                </c:pt>
                <c:pt idx="6">
                  <c:v>4.7365450676232657</c:v>
                </c:pt>
                <c:pt idx="7">
                  <c:v>4.7104394357802857</c:v>
                </c:pt>
                <c:pt idx="8">
                  <c:v>2.9796602803388406</c:v>
                </c:pt>
                <c:pt idx="9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69-436E-A994-C563DE12D23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(log10)'!$B$44:$B$54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(log10)'!$I$44:$I$54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2.9796602803388406</c:v>
                </c:pt>
                <c:pt idx="3">
                  <c:v>3.5908332226771682</c:v>
                </c:pt>
                <c:pt idx="4">
                  <c:v>4.5343942526177079</c:v>
                </c:pt>
                <c:pt idx="5">
                  <c:v>4.1558016045714234</c:v>
                </c:pt>
                <c:pt idx="6">
                  <c:v>4.5129886455467858</c:v>
                </c:pt>
                <c:pt idx="7">
                  <c:v>4.3730595746089218</c:v>
                </c:pt>
                <c:pt idx="8">
                  <c:v>4.0674235696087582</c:v>
                </c:pt>
                <c:pt idx="9">
                  <c:v>3.9846965820479148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69-436E-A994-C563DE12D23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(log10)'!$B$44:$B$54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(log10)'!$J$44:$J$54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2.9796602803388406</c:v>
                </c:pt>
                <c:pt idx="3">
                  <c:v>3.7640007219143596</c:v>
                </c:pt>
                <c:pt idx="4">
                  <c:v>4.3044562443728314</c:v>
                </c:pt>
                <c:pt idx="5">
                  <c:v>4.1351711951149914</c:v>
                </c:pt>
                <c:pt idx="6">
                  <c:v>4.6183230129776094</c:v>
                </c:pt>
                <c:pt idx="7">
                  <c:v>4.3355636544437832</c:v>
                </c:pt>
                <c:pt idx="8">
                  <c:v>4.2797753370736116</c:v>
                </c:pt>
                <c:pt idx="9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69-436E-A994-C563DE12D23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(log10)'!$B$44:$B$54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(log10)'!$K$44:$K$54</c:f>
              <c:numCache>
                <c:formatCode>0.00</c:formatCode>
                <c:ptCount val="11"/>
                <c:pt idx="1">
                  <c:v>2.9796602803388406</c:v>
                </c:pt>
                <c:pt idx="2">
                  <c:v>2.9796602803388406</c:v>
                </c:pt>
                <c:pt idx="3">
                  <c:v>3.7920787705835575</c:v>
                </c:pt>
                <c:pt idx="4">
                  <c:v>4.5431530585922317</c:v>
                </c:pt>
                <c:pt idx="5">
                  <c:v>4.0939454743512993</c:v>
                </c:pt>
                <c:pt idx="6">
                  <c:v>4.7478699308720973</c:v>
                </c:pt>
                <c:pt idx="7">
                  <c:v>4.5117823605251344</c:v>
                </c:pt>
                <c:pt idx="8">
                  <c:v>4.21543377659426</c:v>
                </c:pt>
                <c:pt idx="9">
                  <c:v>3.948603492307472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69-436E-A994-C563DE12D23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(log10)'!$B$44:$B$54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(log10)'!$L$44:$L$54</c:f>
              <c:numCache>
                <c:formatCode>0.00</c:formatCode>
                <c:ptCount val="11"/>
                <c:pt idx="1">
                  <c:v>2.9796602803388406</c:v>
                </c:pt>
                <c:pt idx="2">
                  <c:v>3.1783590674068702</c:v>
                </c:pt>
                <c:pt idx="3">
                  <c:v>4.0646575773910927</c:v>
                </c:pt>
                <c:pt idx="4">
                  <c:v>4.2808542839578907</c:v>
                </c:pt>
                <c:pt idx="5">
                  <c:v>3.6937378539896586</c:v>
                </c:pt>
                <c:pt idx="6">
                  <c:v>4.5356063408386778</c:v>
                </c:pt>
                <c:pt idx="7">
                  <c:v>4.442020082569802</c:v>
                </c:pt>
                <c:pt idx="8">
                  <c:v>3.8518571577816143</c:v>
                </c:pt>
                <c:pt idx="9">
                  <c:v>3.6187743300848529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69-436E-A994-C563DE12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08768"/>
        <c:axId val="1394969472"/>
      </c:scatterChart>
      <c:valAx>
        <c:axId val="1258908768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Post Infection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69472"/>
        <c:crosses val="autoZero"/>
        <c:crossBetween val="midCat"/>
      </c:valAx>
      <c:valAx>
        <c:axId val="1394969472"/>
        <c:scaling>
          <c:orientation val="minMax"/>
          <c:max val="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log10(cells)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'IFNa+ Cells (log10)'!$B$72:$B$82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(log10)'!$C$72:$C$82</c:f>
              <c:numCache>
                <c:formatCode>0.00</c:formatCode>
                <c:ptCount val="11"/>
                <c:pt idx="0">
                  <c:v>3.0872371674254615</c:v>
                </c:pt>
                <c:pt idx="1">
                  <c:v>3.2779476225707693</c:v>
                </c:pt>
                <c:pt idx="2">
                  <c:v>3.2845326418613658</c:v>
                </c:pt>
                <c:pt idx="3">
                  <c:v>4.7125456044146397</c:v>
                </c:pt>
                <c:pt idx="4">
                  <c:v>4.7060046780595055</c:v>
                </c:pt>
                <c:pt idx="5">
                  <c:v>5.164603471691283</c:v>
                </c:pt>
                <c:pt idx="6">
                  <c:v>5.4085239098967266</c:v>
                </c:pt>
                <c:pt idx="7">
                  <c:v>5.8208387317420618</c:v>
                </c:pt>
                <c:pt idx="8">
                  <c:v>5.0969970842407291</c:v>
                </c:pt>
                <c:pt idx="9">
                  <c:v>4.8457956355207799</c:v>
                </c:pt>
                <c:pt idx="10">
                  <c:v>3.0872371674254615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8-4CA8-A663-3A690EBB41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'IFNa+ Cells (log10)'!$B$72:$B$82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(log10)'!$D$72:$D$82</c:f>
              <c:numCache>
                <c:formatCode>0.00</c:formatCode>
                <c:ptCount val="11"/>
                <c:pt idx="0">
                  <c:v>3.0872371674254615</c:v>
                </c:pt>
                <c:pt idx="1">
                  <c:v>3.0872371674254615</c:v>
                </c:pt>
                <c:pt idx="2">
                  <c:v>3.2286858024801171</c:v>
                </c:pt>
                <c:pt idx="3">
                  <c:v>4.7444677027459594</c:v>
                </c:pt>
                <c:pt idx="4">
                  <c:v>4.7059409114471142</c:v>
                </c:pt>
                <c:pt idx="5">
                  <c:v>5.2677151522341328</c:v>
                </c:pt>
                <c:pt idx="6">
                  <c:v>5.3521787099891709</c:v>
                </c:pt>
                <c:pt idx="7">
                  <c:v>5.7283193602590954</c:v>
                </c:pt>
                <c:pt idx="8">
                  <c:v>4.5063786618627892</c:v>
                </c:pt>
                <c:pt idx="9">
                  <c:v>4.9818491099850126</c:v>
                </c:pt>
                <c:pt idx="10">
                  <c:v>4.4552389845881333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8-4CA8-A663-3A690EBB41F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'IFNa+ Cells (log10)'!$B$72:$B$82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(log10)'!$E$72:$E$82</c:f>
              <c:numCache>
                <c:formatCode>0.00</c:formatCode>
                <c:ptCount val="11"/>
                <c:pt idx="0">
                  <c:v>3.0872371674254615</c:v>
                </c:pt>
                <c:pt idx="1">
                  <c:v>3.2928611506554479</c:v>
                </c:pt>
                <c:pt idx="2">
                  <c:v>3.3009604965330834</c:v>
                </c:pt>
                <c:pt idx="3">
                  <c:v>4.9655133866130736</c:v>
                </c:pt>
                <c:pt idx="4">
                  <c:v>4.8480006958395858</c:v>
                </c:pt>
                <c:pt idx="5">
                  <c:v>5.1146128577575709</c:v>
                </c:pt>
                <c:pt idx="6">
                  <c:v>5.5573303793356432</c:v>
                </c:pt>
                <c:pt idx="7">
                  <c:v>5.8702454381327822</c:v>
                </c:pt>
                <c:pt idx="8">
                  <c:v>4.9412775998902392</c:v>
                </c:pt>
                <c:pt idx="9">
                  <c:v>4.897650647792954</c:v>
                </c:pt>
                <c:pt idx="10">
                  <c:v>3.0872371674254615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38-4CA8-A663-3A690EBB41F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'IFNa+ Cells (log10)'!$B$72:$B$82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(log10)'!$F$72:$F$82</c:f>
              <c:numCache>
                <c:formatCode>0.00</c:formatCode>
                <c:ptCount val="11"/>
                <c:pt idx="0">
                  <c:v>3.0872371674254615</c:v>
                </c:pt>
                <c:pt idx="1">
                  <c:v>3.0872371674254615</c:v>
                </c:pt>
                <c:pt idx="2">
                  <c:v>3.3122993968004488</c:v>
                </c:pt>
                <c:pt idx="3">
                  <c:v>4.9022456532577872</c:v>
                </c:pt>
                <c:pt idx="4">
                  <c:v>4.7835862940374545</c:v>
                </c:pt>
                <c:pt idx="5">
                  <c:v>4.9454050438181572</c:v>
                </c:pt>
                <c:pt idx="6">
                  <c:v>5.5248679092273427</c:v>
                </c:pt>
                <c:pt idx="7">
                  <c:v>5.820674515927645</c:v>
                </c:pt>
                <c:pt idx="8">
                  <c:v>5.1231784999210541</c:v>
                </c:pt>
                <c:pt idx="9">
                  <c:v>4.8586189974933669</c:v>
                </c:pt>
                <c:pt idx="10">
                  <c:v>3.0872371674254615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38-4CA8-A663-3A690EBB41F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'IFNa+ Cells (log10)'!$B$72:$B$82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(log10)'!$G$72:$G$82</c:f>
              <c:numCache>
                <c:formatCode>0.00</c:formatCode>
                <c:ptCount val="11"/>
                <c:pt idx="0">
                  <c:v>3.0872371674254615</c:v>
                </c:pt>
                <c:pt idx="1">
                  <c:v>3.0872371674254615</c:v>
                </c:pt>
                <c:pt idx="2">
                  <c:v>3.7484682675727252</c:v>
                </c:pt>
                <c:pt idx="3">
                  <c:v>4.7534061275698187</c:v>
                </c:pt>
                <c:pt idx="4">
                  <c:v>4.7778622118488734</c:v>
                </c:pt>
                <c:pt idx="5">
                  <c:v>5.3767724742062013</c:v>
                </c:pt>
                <c:pt idx="6">
                  <c:v>5.6612524570244194</c:v>
                </c:pt>
                <c:pt idx="7">
                  <c:v>5.7781118849086504</c:v>
                </c:pt>
                <c:pt idx="8">
                  <c:v>4.9424351541751914</c:v>
                </c:pt>
                <c:pt idx="9">
                  <c:v>4.6850907254777852</c:v>
                </c:pt>
                <c:pt idx="10">
                  <c:v>3.0872371674254615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38-4CA8-A663-3A690EBB41F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'IFNa+ Cells (log10)'!$B$72:$B$82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(log10)'!$H$72:$H$82</c:f>
              <c:numCache>
                <c:formatCode>0.00</c:formatCode>
                <c:ptCount val="11"/>
                <c:pt idx="0">
                  <c:v>3.0872371674254615</c:v>
                </c:pt>
                <c:pt idx="1">
                  <c:v>3.0872371674254615</c:v>
                </c:pt>
                <c:pt idx="2">
                  <c:v>3.1996286123202333</c:v>
                </c:pt>
                <c:pt idx="3">
                  <c:v>4.2787953868826456</c:v>
                </c:pt>
                <c:pt idx="4">
                  <c:v>4.5859653940844556</c:v>
                </c:pt>
                <c:pt idx="5">
                  <c:v>4.6889954646909757</c:v>
                </c:pt>
                <c:pt idx="6">
                  <c:v>5.1469806498129138</c:v>
                </c:pt>
                <c:pt idx="7">
                  <c:v>5.4282589140182296</c:v>
                </c:pt>
                <c:pt idx="8">
                  <c:v>4.8874459306038833</c:v>
                </c:pt>
                <c:pt idx="9">
                  <c:v>3.0872371674254615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38-4CA8-A663-3A690EBB41F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(log10)'!$B$72:$B$82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(log10)'!$I$72:$I$82</c:f>
              <c:numCache>
                <c:formatCode>0.00</c:formatCode>
                <c:ptCount val="11"/>
                <c:pt idx="0">
                  <c:v>3.0872371674254615</c:v>
                </c:pt>
                <c:pt idx="1">
                  <c:v>3.0872371674254615</c:v>
                </c:pt>
                <c:pt idx="2">
                  <c:v>3.0872371674254615</c:v>
                </c:pt>
                <c:pt idx="3">
                  <c:v>4.0705319002846414</c:v>
                </c:pt>
                <c:pt idx="4">
                  <c:v>4.8915952513677503</c:v>
                </c:pt>
                <c:pt idx="5">
                  <c:v>4.7793324569820976</c:v>
                </c:pt>
                <c:pt idx="6">
                  <c:v>5.043057680304444</c:v>
                </c:pt>
                <c:pt idx="7">
                  <c:v>5.294997971612081</c:v>
                </c:pt>
                <c:pt idx="8">
                  <c:v>4.9456646199312146</c:v>
                </c:pt>
                <c:pt idx="9">
                  <c:v>4.4274345039368059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38-4CA8-A663-3A690EBB41F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(log10)'!$B$72:$B$82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(log10)'!$J$72:$J$82</c:f>
              <c:numCache>
                <c:formatCode>0.00</c:formatCode>
                <c:ptCount val="11"/>
                <c:pt idx="0">
                  <c:v>3.0872371674254615</c:v>
                </c:pt>
                <c:pt idx="1">
                  <c:v>3.0872371674254615</c:v>
                </c:pt>
                <c:pt idx="2">
                  <c:v>3.0872371674254615</c:v>
                </c:pt>
                <c:pt idx="3">
                  <c:v>4.1657337196035362</c:v>
                </c:pt>
                <c:pt idx="4">
                  <c:v>4.6218766562249822</c:v>
                </c:pt>
                <c:pt idx="5">
                  <c:v>4.6478744511339833</c:v>
                </c:pt>
                <c:pt idx="6">
                  <c:v>5.2763021925005766</c:v>
                </c:pt>
                <c:pt idx="7">
                  <c:v>5.1654257120344989</c:v>
                </c:pt>
                <c:pt idx="8">
                  <c:v>4.9394819575243849</c:v>
                </c:pt>
                <c:pt idx="9">
                  <c:v>4.2876947931006928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38-4CA8-A663-3A690EBB41F2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(log10)'!$B$72:$B$82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(log10)'!$K$72:$K$82</c:f>
              <c:numCache>
                <c:formatCode>0.00</c:formatCode>
                <c:ptCount val="11"/>
                <c:pt idx="1">
                  <c:v>3.0872371674254615</c:v>
                </c:pt>
                <c:pt idx="2">
                  <c:v>3.0872371674254615</c:v>
                </c:pt>
                <c:pt idx="3">
                  <c:v>4.0886314638927947</c:v>
                </c:pt>
                <c:pt idx="4">
                  <c:v>4.8696472333774361</c:v>
                </c:pt>
                <c:pt idx="5">
                  <c:v>4.5611803080656097</c:v>
                </c:pt>
                <c:pt idx="6">
                  <c:v>5.1765701761829339</c:v>
                </c:pt>
                <c:pt idx="7">
                  <c:v>5.1958144163859101</c:v>
                </c:pt>
                <c:pt idx="8">
                  <c:v>4.8485873520143858</c:v>
                </c:pt>
                <c:pt idx="9">
                  <c:v>3.9615215993521384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38-4CA8-A663-3A690EBB41F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'IFNa+ Cells (log10)'!$B$72:$B$82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(log10)'!$L$72:$L$82</c:f>
              <c:numCache>
                <c:formatCode>0.00</c:formatCode>
                <c:ptCount val="11"/>
                <c:pt idx="1">
                  <c:v>3.0872371674254615</c:v>
                </c:pt>
                <c:pt idx="2">
                  <c:v>3.2494611624796947</c:v>
                </c:pt>
                <c:pt idx="3">
                  <c:v>4.3954862597827358</c:v>
                </c:pt>
                <c:pt idx="4">
                  <c:v>4.5446935088914167</c:v>
                </c:pt>
                <c:pt idx="5">
                  <c:v>4.1536753295013149</c:v>
                </c:pt>
                <c:pt idx="6">
                  <c:v>5.1005188056586173</c:v>
                </c:pt>
                <c:pt idx="7">
                  <c:v>5.3453214116155623</c:v>
                </c:pt>
                <c:pt idx="8">
                  <c:v>4.8968297154155893</c:v>
                </c:pt>
                <c:pt idx="9">
                  <c:v>3.6459296364082761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C38-4CA8-A663-3A690EBB4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08768"/>
        <c:axId val="1394969472"/>
      </c:scatterChart>
      <c:valAx>
        <c:axId val="1258908768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Post Infection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69472"/>
        <c:crosses val="autoZero"/>
        <c:crossBetween val="midCat"/>
      </c:valAx>
      <c:valAx>
        <c:axId val="1394969472"/>
        <c:scaling>
          <c:orientation val="minMax"/>
          <c:max val="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log10(cells)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'IFNa+ Cells (log10)'!$B$86:$B$96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(log10)'!$C$86:$C$96</c:f>
              <c:numCache>
                <c:formatCode>0.00</c:formatCode>
                <c:ptCount val="11"/>
                <c:pt idx="0">
                  <c:v>3.4425558208444169</c:v>
                </c:pt>
                <c:pt idx="1">
                  <c:v>3.4425558208444169</c:v>
                </c:pt>
                <c:pt idx="2">
                  <c:v>3.4425558208444169</c:v>
                </c:pt>
                <c:pt idx="3">
                  <c:v>3.4425558208444169</c:v>
                </c:pt>
                <c:pt idx="4">
                  <c:v>3.4425558208444169</c:v>
                </c:pt>
                <c:pt idx="5">
                  <c:v>3.4425558208444169</c:v>
                </c:pt>
                <c:pt idx="6">
                  <c:v>3.4425558208444169</c:v>
                </c:pt>
                <c:pt idx="7">
                  <c:v>4.1511787186434699</c:v>
                </c:pt>
                <c:pt idx="8">
                  <c:v>4.4385876801805919</c:v>
                </c:pt>
                <c:pt idx="9">
                  <c:v>4.0305929756096397</c:v>
                </c:pt>
                <c:pt idx="10">
                  <c:v>3.4425558208444169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6-48AF-8409-D6E0C0EACE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'IFNa+ Cells (log10)'!$B$86:$B$96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(log10)'!$D$86:$D$96</c:f>
              <c:numCache>
                <c:formatCode>0.00</c:formatCode>
                <c:ptCount val="11"/>
                <c:pt idx="0">
                  <c:v>3.4425558208444169</c:v>
                </c:pt>
                <c:pt idx="1">
                  <c:v>3.4425558208444169</c:v>
                </c:pt>
                <c:pt idx="2">
                  <c:v>3.4425558208444169</c:v>
                </c:pt>
                <c:pt idx="3">
                  <c:v>3.4425558208444169</c:v>
                </c:pt>
                <c:pt idx="4">
                  <c:v>3.4425558208444169</c:v>
                </c:pt>
                <c:pt idx="5">
                  <c:v>3.4425558208444169</c:v>
                </c:pt>
                <c:pt idx="6">
                  <c:v>3.4425558208444169</c:v>
                </c:pt>
                <c:pt idx="7">
                  <c:v>4.240841151147607</c:v>
                </c:pt>
                <c:pt idx="8">
                  <c:v>4.2447589051697312</c:v>
                </c:pt>
                <c:pt idx="9">
                  <c:v>4.3254975988488225</c:v>
                </c:pt>
                <c:pt idx="10">
                  <c:v>4.0284593623912306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6-48AF-8409-D6E0C0EACE2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'IFNa+ Cells (log10)'!$B$86:$B$96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(log10)'!$E$86:$E$96</c:f>
              <c:numCache>
                <c:formatCode>0.00</c:formatCode>
                <c:ptCount val="11"/>
                <c:pt idx="0">
                  <c:v>3.4425558208444169</c:v>
                </c:pt>
                <c:pt idx="1">
                  <c:v>3.4425558208444169</c:v>
                </c:pt>
                <c:pt idx="2">
                  <c:v>3.4425558208444169</c:v>
                </c:pt>
                <c:pt idx="3">
                  <c:v>3.4425558208444169</c:v>
                </c:pt>
                <c:pt idx="4">
                  <c:v>3.4425558208444169</c:v>
                </c:pt>
                <c:pt idx="5">
                  <c:v>3.4425558208444169</c:v>
                </c:pt>
                <c:pt idx="6">
                  <c:v>3.4425558208444169</c:v>
                </c:pt>
                <c:pt idx="7">
                  <c:v>3.9429493703974217</c:v>
                </c:pt>
                <c:pt idx="8">
                  <c:v>4.2707331092340803</c:v>
                </c:pt>
                <c:pt idx="9">
                  <c:v>3.9684292431831105</c:v>
                </c:pt>
                <c:pt idx="10">
                  <c:v>3.4425558208444169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6-48AF-8409-D6E0C0EACE2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'IFNa+ Cells (log10)'!$B$86:$B$96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(log10)'!$F$86:$F$96</c:f>
              <c:numCache>
                <c:formatCode>0.00</c:formatCode>
                <c:ptCount val="11"/>
                <c:pt idx="0">
                  <c:v>3.4425558208444169</c:v>
                </c:pt>
                <c:pt idx="1">
                  <c:v>3.4425558208444169</c:v>
                </c:pt>
                <c:pt idx="2">
                  <c:v>3.4425558208444169</c:v>
                </c:pt>
                <c:pt idx="3">
                  <c:v>3.4425558208444169</c:v>
                </c:pt>
                <c:pt idx="4">
                  <c:v>3.4425558208444169</c:v>
                </c:pt>
                <c:pt idx="5">
                  <c:v>3.4425558208444169</c:v>
                </c:pt>
                <c:pt idx="6">
                  <c:v>3.4425558208444169</c:v>
                </c:pt>
                <c:pt idx="7">
                  <c:v>4.1755120939657262</c:v>
                </c:pt>
                <c:pt idx="8">
                  <c:v>4.2173646489290189</c:v>
                </c:pt>
                <c:pt idx="9">
                  <c:v>4.3402285940501706</c:v>
                </c:pt>
                <c:pt idx="10">
                  <c:v>3.4425558208444169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6-48AF-8409-D6E0C0EACE2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'IFNa+ Cells (log10)'!$B$86:$B$96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(log10)'!$G$86:$G$96</c:f>
              <c:numCache>
                <c:formatCode>0.00</c:formatCode>
                <c:ptCount val="11"/>
                <c:pt idx="1">
                  <c:v>3.4425558208444169</c:v>
                </c:pt>
                <c:pt idx="2">
                  <c:v>3.4425558208444169</c:v>
                </c:pt>
                <c:pt idx="3">
                  <c:v>3.4425558208444169</c:v>
                </c:pt>
                <c:pt idx="4">
                  <c:v>3.4425558208444169</c:v>
                </c:pt>
                <c:pt idx="5">
                  <c:v>3.4425558208444169</c:v>
                </c:pt>
                <c:pt idx="6">
                  <c:v>3.4425558208444169</c:v>
                </c:pt>
                <c:pt idx="7">
                  <c:v>3.4425558208444169</c:v>
                </c:pt>
                <c:pt idx="8">
                  <c:v>4.052652430374807</c:v>
                </c:pt>
                <c:pt idx="9">
                  <c:v>3.4425558208444169</c:v>
                </c:pt>
                <c:pt idx="10">
                  <c:v>4.0223483321274891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E6-48AF-8409-D6E0C0EAC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08768"/>
        <c:axId val="1394969472"/>
      </c:scatterChart>
      <c:valAx>
        <c:axId val="1258908768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Post Infection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69472"/>
        <c:crosses val="autoZero"/>
        <c:crossBetween val="midCat"/>
      </c:valAx>
      <c:valAx>
        <c:axId val="1394969472"/>
        <c:scaling>
          <c:orientation val="minMax"/>
          <c:max val="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log10(cells)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'IFNa+ Cells (log10)'!$B$100:$B$110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(log10)'!$C$100:$C$110</c:f>
              <c:numCache>
                <c:formatCode>0.00</c:formatCode>
                <c:ptCount val="11"/>
                <c:pt idx="0">
                  <c:v>3.6478944559383835</c:v>
                </c:pt>
                <c:pt idx="1">
                  <c:v>4.2553424548474146</c:v>
                </c:pt>
                <c:pt idx="2">
                  <c:v>4.4407864122549316</c:v>
                </c:pt>
                <c:pt idx="3">
                  <c:v>4.3449966064041332</c:v>
                </c:pt>
                <c:pt idx="4">
                  <c:v>4.319800920439647</c:v>
                </c:pt>
                <c:pt idx="5">
                  <c:v>3.6478944559383835</c:v>
                </c:pt>
                <c:pt idx="6">
                  <c:v>3.6478944559383835</c:v>
                </c:pt>
                <c:pt idx="7">
                  <c:v>3.6478944559383835</c:v>
                </c:pt>
                <c:pt idx="8">
                  <c:v>3.6478944559383835</c:v>
                </c:pt>
                <c:pt idx="9">
                  <c:v>3.6478944559383835</c:v>
                </c:pt>
                <c:pt idx="10">
                  <c:v>3.6478944559383835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3-44DD-BBD5-1B8CB1A657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'IFNa+ Cells (log10)'!$B$100:$B$110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(log10)'!$D$100:$D$110</c:f>
              <c:numCache>
                <c:formatCode>0.00</c:formatCode>
                <c:ptCount val="11"/>
                <c:pt idx="0">
                  <c:v>3.6478944559383835</c:v>
                </c:pt>
                <c:pt idx="1">
                  <c:v>4.3258498140783654</c:v>
                </c:pt>
                <c:pt idx="2">
                  <c:v>4.3943342690850491</c:v>
                </c:pt>
                <c:pt idx="3">
                  <c:v>4.4166764633986864</c:v>
                </c:pt>
                <c:pt idx="4">
                  <c:v>4.0424870768420522</c:v>
                </c:pt>
                <c:pt idx="5">
                  <c:v>3.6478944559383835</c:v>
                </c:pt>
                <c:pt idx="6">
                  <c:v>3.6478944559383835</c:v>
                </c:pt>
                <c:pt idx="7">
                  <c:v>3.6478944559383835</c:v>
                </c:pt>
                <c:pt idx="8">
                  <c:v>3.6478944559383835</c:v>
                </c:pt>
                <c:pt idx="9">
                  <c:v>3.6478944559383835</c:v>
                </c:pt>
                <c:pt idx="10">
                  <c:v>3.6478944559383835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3-44DD-BBD5-1B8CB1A6572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'IFNa+ Cells (log10)'!$B$100:$B$110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(log10)'!$E$100:$E$110</c:f>
              <c:numCache>
                <c:formatCode>0.00</c:formatCode>
                <c:ptCount val="11"/>
                <c:pt idx="0">
                  <c:v>3.6478944559383835</c:v>
                </c:pt>
                <c:pt idx="1">
                  <c:v>4.1068740188738087</c:v>
                </c:pt>
                <c:pt idx="2">
                  <c:v>4.3420354431371431</c:v>
                </c:pt>
                <c:pt idx="3">
                  <c:v>4.1813121346541413</c:v>
                </c:pt>
                <c:pt idx="4">
                  <c:v>3.9264664626551831</c:v>
                </c:pt>
                <c:pt idx="5">
                  <c:v>3.6478944559383835</c:v>
                </c:pt>
                <c:pt idx="6">
                  <c:v>3.6478944559383835</c:v>
                </c:pt>
                <c:pt idx="7">
                  <c:v>3.6478944559383835</c:v>
                </c:pt>
                <c:pt idx="8">
                  <c:v>3.6478944559383835</c:v>
                </c:pt>
                <c:pt idx="9">
                  <c:v>3.6478944559383835</c:v>
                </c:pt>
                <c:pt idx="10">
                  <c:v>3.6478944559383835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43-44DD-BBD5-1B8CB1A6572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'IFNa+ Cells (log10)'!$B$100:$B$110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(log10)'!$F$100:$F$110</c:f>
              <c:numCache>
                <c:formatCode>0.00</c:formatCode>
                <c:ptCount val="11"/>
                <c:pt idx="0">
                  <c:v>3.6478944559383835</c:v>
                </c:pt>
                <c:pt idx="1">
                  <c:v>4.2020457260295725</c:v>
                </c:pt>
                <c:pt idx="2">
                  <c:v>4.500229330736687</c:v>
                </c:pt>
                <c:pt idx="3">
                  <c:v>3.9301789532498281</c:v>
                </c:pt>
                <c:pt idx="4">
                  <c:v>4.0596916258415501</c:v>
                </c:pt>
                <c:pt idx="5">
                  <c:v>3.6478944559383835</c:v>
                </c:pt>
                <c:pt idx="6">
                  <c:v>3.6478944559383835</c:v>
                </c:pt>
                <c:pt idx="7">
                  <c:v>3.6478944559383835</c:v>
                </c:pt>
                <c:pt idx="8">
                  <c:v>3.6478944559383835</c:v>
                </c:pt>
                <c:pt idx="9">
                  <c:v>3.6478944559383835</c:v>
                </c:pt>
                <c:pt idx="10">
                  <c:v>3.6478944559383835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43-44DD-BBD5-1B8CB1A6572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'IFNa+ Cells (log10)'!$B$100:$B$110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(log10)'!$G$100:$G$110</c:f>
              <c:numCache>
                <c:formatCode>0.00</c:formatCode>
                <c:ptCount val="11"/>
                <c:pt idx="1">
                  <c:v>4.146248618851482</c:v>
                </c:pt>
                <c:pt idx="2">
                  <c:v>4.4123563496006835</c:v>
                </c:pt>
                <c:pt idx="3">
                  <c:v>4.2611017472333534</c:v>
                </c:pt>
                <c:pt idx="4">
                  <c:v>4.0255817788545842</c:v>
                </c:pt>
                <c:pt idx="5">
                  <c:v>3.6478944559383835</c:v>
                </c:pt>
                <c:pt idx="6">
                  <c:v>3.6478944559383835</c:v>
                </c:pt>
                <c:pt idx="7">
                  <c:v>3.6478944559383835</c:v>
                </c:pt>
                <c:pt idx="8">
                  <c:v>3.6478944559383835</c:v>
                </c:pt>
                <c:pt idx="9">
                  <c:v>3.6478944559383835</c:v>
                </c:pt>
                <c:pt idx="10">
                  <c:v>3.6478944559383835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43-44DD-BBD5-1B8CB1A65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08768"/>
        <c:axId val="1394969472"/>
      </c:scatterChart>
      <c:valAx>
        <c:axId val="1258908768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Post Infection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69472"/>
        <c:crosses val="autoZero"/>
        <c:crossBetween val="midCat"/>
      </c:valAx>
      <c:valAx>
        <c:axId val="1394969472"/>
        <c:scaling>
          <c:orientation val="minMax"/>
          <c:max val="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log10(cells)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'IFNa+ Cells (log10)'!$B$44:$B$54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(log10)'!$C$44:$C$54</c:f>
              <c:numCache>
                <c:formatCode>0.00</c:formatCode>
                <c:ptCount val="11"/>
                <c:pt idx="0">
                  <c:v>2.9796602803388406</c:v>
                </c:pt>
                <c:pt idx="1">
                  <c:v>3.2117226796430662</c:v>
                </c:pt>
                <c:pt idx="2">
                  <c:v>3.2193829290504223</c:v>
                </c:pt>
                <c:pt idx="3">
                  <c:v>4.2762029016159548</c:v>
                </c:pt>
                <c:pt idx="4">
                  <c:v>4.480372380713022</c:v>
                </c:pt>
                <c:pt idx="5">
                  <c:v>4.0936800371577622</c:v>
                </c:pt>
                <c:pt idx="6">
                  <c:v>4.229156587374729</c:v>
                </c:pt>
                <c:pt idx="7">
                  <c:v>4.5208819821611446</c:v>
                </c:pt>
                <c:pt idx="8">
                  <c:v>2.9796602803388406</c:v>
                </c:pt>
                <c:pt idx="9">
                  <c:v>2.9796602803388406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E-4104-81E8-9C2FC8C4B2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shade val="53000"/>
                  </a:schemeClr>
                </a:solidFill>
              </a:ln>
              <a:effectLst/>
            </c:spPr>
          </c:marker>
          <c:xVal>
            <c:numRef>
              <c:f>'IFNa+ Cells (log10)'!$B$44:$B$54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(log10)'!$D$44:$D$54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3.153781714407156</c:v>
                </c:pt>
                <c:pt idx="3">
                  <c:v>4.2716336939175301</c:v>
                </c:pt>
                <c:pt idx="4">
                  <c:v>4.4518405918918589</c:v>
                </c:pt>
                <c:pt idx="5">
                  <c:v>4.341609480570094</c:v>
                </c:pt>
                <c:pt idx="6">
                  <c:v>4.0644338161048061</c:v>
                </c:pt>
                <c:pt idx="7">
                  <c:v>4.3927466038935137</c:v>
                </c:pt>
                <c:pt idx="8">
                  <c:v>3.8994243456584754</c:v>
                </c:pt>
                <c:pt idx="9">
                  <c:v>2.9796602803388406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E-4104-81E8-9C2FC8C4B29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'IFNa+ Cells (log10)'!$B$44:$B$54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(log10)'!$E$44:$E$54</c:f>
              <c:numCache>
                <c:formatCode>0.00</c:formatCode>
                <c:ptCount val="11"/>
                <c:pt idx="0">
                  <c:v>2.9796602803388406</c:v>
                </c:pt>
                <c:pt idx="1">
                  <c:v>3.2290445084064165</c:v>
                </c:pt>
                <c:pt idx="2">
                  <c:v>3.2384121510324415</c:v>
                </c:pt>
                <c:pt idx="3">
                  <c:v>4.5672697816463215</c:v>
                </c:pt>
                <c:pt idx="4">
                  <c:v>4.5779216616733587</c:v>
                </c:pt>
                <c:pt idx="5">
                  <c:v>4.149286699999954</c:v>
                </c:pt>
                <c:pt idx="6">
                  <c:v>4.1884399784732906</c:v>
                </c:pt>
                <c:pt idx="7">
                  <c:v>4.5868264117419466</c:v>
                </c:pt>
                <c:pt idx="8">
                  <c:v>2.9796602803388406</c:v>
                </c:pt>
                <c:pt idx="9">
                  <c:v>2.9796602803388406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E-4104-81E8-9C2FC8C4B29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xVal>
            <c:numRef>
              <c:f>'IFNa+ Cells (log10)'!$B$44:$B$54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(log10)'!$F$44:$F$54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3.251481382903787</c:v>
                </c:pt>
                <c:pt idx="3">
                  <c:v>4.4711112671079283</c:v>
                </c:pt>
                <c:pt idx="4">
                  <c:v>4.494531242095638</c:v>
                </c:pt>
                <c:pt idx="5">
                  <c:v>4.12582940690121</c:v>
                </c:pt>
                <c:pt idx="6">
                  <c:v>4.2132438582534615</c:v>
                </c:pt>
                <c:pt idx="7">
                  <c:v>4.5063183979298751</c:v>
                </c:pt>
                <c:pt idx="8">
                  <c:v>2.9796602803388406</c:v>
                </c:pt>
                <c:pt idx="9">
                  <c:v>2.9796602803388406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7E-4104-81E8-9C2FC8C4B29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'IFNa+ Cells (log10)'!$B$44:$B$54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(log10)'!$G$44:$G$54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3.1808374268770185</c:v>
                </c:pt>
                <c:pt idx="3">
                  <c:v>4.3131344182777287</c:v>
                </c:pt>
                <c:pt idx="4">
                  <c:v>4.5165908804937684</c:v>
                </c:pt>
                <c:pt idx="5">
                  <c:v>4.3753126204141211</c:v>
                </c:pt>
                <c:pt idx="6">
                  <c:v>4.4898546390201544</c:v>
                </c:pt>
                <c:pt idx="7">
                  <c:v>4.5685976814902496</c:v>
                </c:pt>
                <c:pt idx="8">
                  <c:v>2.9796602803388406</c:v>
                </c:pt>
                <c:pt idx="9">
                  <c:v>2.9796602803388406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7E-4104-81E8-9C2FC8C4B29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'IFNa+ Cells (log10)'!$B$44:$B$54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(log10)'!$H$44:$H$54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3.1190305104086966</c:v>
                </c:pt>
                <c:pt idx="3">
                  <c:v>3.8748546681412241</c:v>
                </c:pt>
                <c:pt idx="4">
                  <c:v>4.2228909074315899</c:v>
                </c:pt>
                <c:pt idx="5">
                  <c:v>4.1061340718777126</c:v>
                </c:pt>
                <c:pt idx="6">
                  <c:v>4.7365450676232657</c:v>
                </c:pt>
                <c:pt idx="7">
                  <c:v>4.7104394357802857</c:v>
                </c:pt>
                <c:pt idx="8">
                  <c:v>2.9796602803388406</c:v>
                </c:pt>
                <c:pt idx="9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7E-4104-81E8-9C2FC8C4B29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'IFNa+ Cells (log10)'!$B$44:$B$54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(log10)'!$I$44:$I$54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2.9796602803388406</c:v>
                </c:pt>
                <c:pt idx="3">
                  <c:v>3.5908332226771682</c:v>
                </c:pt>
                <c:pt idx="4">
                  <c:v>4.5343942526177079</c:v>
                </c:pt>
                <c:pt idx="5">
                  <c:v>4.1558016045714234</c:v>
                </c:pt>
                <c:pt idx="6">
                  <c:v>4.5129886455467858</c:v>
                </c:pt>
                <c:pt idx="7">
                  <c:v>4.3730595746089218</c:v>
                </c:pt>
                <c:pt idx="8">
                  <c:v>4.0674235696087582</c:v>
                </c:pt>
                <c:pt idx="9">
                  <c:v>3.9846965820479148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7E-4104-81E8-9C2FC8C4B29A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xVal>
            <c:numRef>
              <c:f>'IFNa+ Cells (log10)'!$B$44:$B$54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(log10)'!$J$44:$J$54</c:f>
              <c:numCache>
                <c:formatCode>0.00</c:formatCode>
                <c:ptCount val="11"/>
                <c:pt idx="0">
                  <c:v>2.9796602803388406</c:v>
                </c:pt>
                <c:pt idx="1">
                  <c:v>2.9796602803388406</c:v>
                </c:pt>
                <c:pt idx="2">
                  <c:v>2.9796602803388406</c:v>
                </c:pt>
                <c:pt idx="3">
                  <c:v>3.7640007219143596</c:v>
                </c:pt>
                <c:pt idx="4">
                  <c:v>4.3044562443728314</c:v>
                </c:pt>
                <c:pt idx="5">
                  <c:v>4.1351711951149914</c:v>
                </c:pt>
                <c:pt idx="6">
                  <c:v>4.6183230129776094</c:v>
                </c:pt>
                <c:pt idx="7">
                  <c:v>4.3355636544437832</c:v>
                </c:pt>
                <c:pt idx="8">
                  <c:v>4.2797753370736116</c:v>
                </c:pt>
                <c:pt idx="9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7E-4104-81E8-9C2FC8C4B29A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'IFNa+ Cells (log10)'!$B$44:$B$54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(log10)'!$K$44:$K$54</c:f>
              <c:numCache>
                <c:formatCode>0.00</c:formatCode>
                <c:ptCount val="11"/>
                <c:pt idx="1">
                  <c:v>2.9796602803388406</c:v>
                </c:pt>
                <c:pt idx="2">
                  <c:v>2.9796602803388406</c:v>
                </c:pt>
                <c:pt idx="3">
                  <c:v>3.7920787705835575</c:v>
                </c:pt>
                <c:pt idx="4">
                  <c:v>4.5431530585922317</c:v>
                </c:pt>
                <c:pt idx="5">
                  <c:v>4.0939454743512993</c:v>
                </c:pt>
                <c:pt idx="6">
                  <c:v>4.7478699308720973</c:v>
                </c:pt>
                <c:pt idx="7">
                  <c:v>4.5117823605251344</c:v>
                </c:pt>
                <c:pt idx="8">
                  <c:v>4.21543377659426</c:v>
                </c:pt>
                <c:pt idx="9">
                  <c:v>3.948603492307472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7E-4104-81E8-9C2FC8C4B29A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tint val="54000"/>
                  </a:schemeClr>
                </a:solidFill>
              </a:ln>
              <a:effectLst/>
            </c:spPr>
          </c:marker>
          <c:xVal>
            <c:numRef>
              <c:f>'IFNa+ Cells (log10)'!$B$44:$B$54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(log10)'!$L$44:$L$54</c:f>
              <c:numCache>
                <c:formatCode>0.00</c:formatCode>
                <c:ptCount val="11"/>
                <c:pt idx="1">
                  <c:v>2.9796602803388406</c:v>
                </c:pt>
                <c:pt idx="2">
                  <c:v>3.1783590674068702</c:v>
                </c:pt>
                <c:pt idx="3">
                  <c:v>4.0646575773910927</c:v>
                </c:pt>
                <c:pt idx="4">
                  <c:v>4.2808542839578907</c:v>
                </c:pt>
                <c:pt idx="5">
                  <c:v>3.6937378539896586</c:v>
                </c:pt>
                <c:pt idx="6">
                  <c:v>4.5356063408386778</c:v>
                </c:pt>
                <c:pt idx="7">
                  <c:v>4.442020082569802</c:v>
                </c:pt>
                <c:pt idx="8">
                  <c:v>3.8518571577816143</c:v>
                </c:pt>
                <c:pt idx="9">
                  <c:v>3.6187743300848529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7E-4104-81E8-9C2FC8C4B29A}"/>
            </c:ext>
          </c:extLst>
        </c:ser>
        <c:ser>
          <c:idx val="10"/>
          <c:order val="10"/>
          <c:tx>
            <c:v>Mean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'IFNa+ Cells (log10)'!$N$44:$N$54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9.6367196119284487E-2</c:v>
                  </c:pt>
                  <c:pt idx="2">
                    <c:v>0.10386352720867729</c:v>
                  </c:pt>
                  <c:pt idx="3">
                    <c:v>0.31318965062884618</c:v>
                  </c:pt>
                  <c:pt idx="4">
                    <c:v>0.11832754550592423</c:v>
                  </c:pt>
                  <c:pt idx="5">
                    <c:v>0.17305057775344548</c:v>
                  </c:pt>
                  <c:pt idx="6">
                    <c:v>0.23049454534119485</c:v>
                  </c:pt>
                  <c:pt idx="7">
                    <c:v>0.10718872284497499</c:v>
                  </c:pt>
                  <c:pt idx="8">
                    <c:v>0.55447916222554361</c:v>
                  </c:pt>
                  <c:pt idx="9">
                    <c:v>0.40921753227779578</c:v>
                  </c:pt>
                  <c:pt idx="10">
                    <c:v>0</c:v>
                  </c:pt>
                </c:numCache>
              </c:numRef>
            </c:plus>
            <c:minus>
              <c:numRef>
                <c:f>'IFNa+ Cells (log10)'!$N$44:$N$54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9.6367196119284487E-2</c:v>
                  </c:pt>
                  <c:pt idx="2">
                    <c:v>0.10386352720867729</c:v>
                  </c:pt>
                  <c:pt idx="3">
                    <c:v>0.31318965062884618</c:v>
                  </c:pt>
                  <c:pt idx="4">
                    <c:v>0.11832754550592423</c:v>
                  </c:pt>
                  <c:pt idx="5">
                    <c:v>0.17305057775344548</c:v>
                  </c:pt>
                  <c:pt idx="6">
                    <c:v>0.23049454534119485</c:v>
                  </c:pt>
                  <c:pt idx="7">
                    <c:v>0.10718872284497499</c:v>
                  </c:pt>
                  <c:pt idx="8">
                    <c:v>0.55447916222554361</c:v>
                  </c:pt>
                  <c:pt idx="9">
                    <c:v>0.40921753227779578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'IFNa+ Cells (log10)'!$B$44:$B$54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'IFNa+ Cells (log10)'!$M$44:$M$54</c:f>
              <c:numCache>
                <c:formatCode>0.00</c:formatCode>
                <c:ptCount val="11"/>
                <c:pt idx="0">
                  <c:v>2.9796602803388406</c:v>
                </c:pt>
                <c:pt idx="1">
                  <c:v>3.027804943076021</c:v>
                </c:pt>
                <c:pt idx="2">
                  <c:v>3.1280266023102916</c:v>
                </c:pt>
                <c:pt idx="3">
                  <c:v>4.0985777023272867</c:v>
                </c:pt>
                <c:pt idx="4">
                  <c:v>4.4407005503839905</c:v>
                </c:pt>
                <c:pt idx="5">
                  <c:v>4.1270508444948231</c:v>
                </c:pt>
                <c:pt idx="6">
                  <c:v>4.4336461877084883</c:v>
                </c:pt>
                <c:pt idx="7">
                  <c:v>4.4948236185144657</c:v>
                </c:pt>
                <c:pt idx="8">
                  <c:v>3.5212215588410922</c:v>
                </c:pt>
                <c:pt idx="9">
                  <c:v>3.240969636681212</c:v>
                </c:pt>
                <c:pt idx="10">
                  <c:v>2.9796602803388406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B7E-4104-81E8-9C2FC8C4B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08768"/>
        <c:axId val="1394969472"/>
      </c:scatterChart>
      <c:valAx>
        <c:axId val="1258908768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Post Infection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69472"/>
        <c:crosses val="autoZero"/>
        <c:crossBetween val="midCat"/>
      </c:valAx>
      <c:valAx>
        <c:axId val="1394969472"/>
        <c:scaling>
          <c:orientation val="minMax"/>
          <c:max val="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log10(cells)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71437</xdr:colOff>
      <xdr:row>0</xdr:row>
      <xdr:rowOff>0</xdr:rowOff>
    </xdr:from>
    <xdr:to>
      <xdr:col>20</xdr:col>
      <xdr:colOff>703261</xdr:colOff>
      <xdr:row>20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32AB7A-5901-3D6A-7522-23A1C3753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809625</xdr:colOff>
      <xdr:row>0</xdr:row>
      <xdr:rowOff>38100</xdr:rowOff>
    </xdr:from>
    <xdr:to>
      <xdr:col>25</xdr:col>
      <xdr:colOff>612774</xdr:colOff>
      <xdr:row>20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594B6B-1E68-4914-AF9C-2736200C4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85725</xdr:colOff>
      <xdr:row>20</xdr:row>
      <xdr:rowOff>114300</xdr:rowOff>
    </xdr:from>
    <xdr:to>
      <xdr:col>20</xdr:col>
      <xdr:colOff>717549</xdr:colOff>
      <xdr:row>41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9D5CC2-9EA1-433F-B630-7710A2B69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42</xdr:row>
      <xdr:rowOff>142875</xdr:rowOff>
    </xdr:from>
    <xdr:to>
      <xdr:col>20</xdr:col>
      <xdr:colOff>784224</xdr:colOff>
      <xdr:row>63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B8F009-AB61-4606-81AF-51E0A7406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21</xdr:row>
      <xdr:rowOff>57150</xdr:rowOff>
    </xdr:from>
    <xdr:to>
      <xdr:col>25</xdr:col>
      <xdr:colOff>631824</xdr:colOff>
      <xdr:row>41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2C42AA-1D97-4EBA-9430-73FDE7476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47625</xdr:colOff>
      <xdr:row>42</xdr:row>
      <xdr:rowOff>76200</xdr:rowOff>
    </xdr:from>
    <xdr:to>
      <xdr:col>25</xdr:col>
      <xdr:colOff>679449</xdr:colOff>
      <xdr:row>62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B311CC-A8E2-44C8-BE6E-7618C515E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209550</xdr:colOff>
      <xdr:row>64</xdr:row>
      <xdr:rowOff>47625</xdr:rowOff>
    </xdr:from>
    <xdr:to>
      <xdr:col>21</xdr:col>
      <xdr:colOff>12699</xdr:colOff>
      <xdr:row>84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1CC78E-187E-455D-A3CB-0645E2B6E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38100</xdr:colOff>
      <xdr:row>63</xdr:row>
      <xdr:rowOff>95250</xdr:rowOff>
    </xdr:from>
    <xdr:to>
      <xdr:col>25</xdr:col>
      <xdr:colOff>669924</xdr:colOff>
      <xdr:row>83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E41BCB-B9DD-42D0-9A49-3FFB2FB28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21</xdr:row>
      <xdr:rowOff>142875</xdr:rowOff>
    </xdr:from>
    <xdr:to>
      <xdr:col>32</xdr:col>
      <xdr:colOff>631824</xdr:colOff>
      <xdr:row>42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EE0DD-8A11-41A1-ADCF-E61BEC984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32</xdr:col>
      <xdr:colOff>631824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151903-40EF-49C1-8423-CAADA75EC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438150</xdr:colOff>
      <xdr:row>87</xdr:row>
      <xdr:rowOff>9525</xdr:rowOff>
    </xdr:from>
    <xdr:to>
      <xdr:col>24</xdr:col>
      <xdr:colOff>241299</xdr:colOff>
      <xdr:row>107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7926DF3-7A3C-47FF-A964-375E80BA1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285750</xdr:colOff>
      <xdr:row>41</xdr:row>
      <xdr:rowOff>123825</xdr:rowOff>
    </xdr:from>
    <xdr:to>
      <xdr:col>21</xdr:col>
      <xdr:colOff>88899</xdr:colOff>
      <xdr:row>62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3A96AA6-767C-4F7C-8128-5B797BDD1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561975</xdr:colOff>
      <xdr:row>65</xdr:row>
      <xdr:rowOff>47625</xdr:rowOff>
    </xdr:from>
    <xdr:to>
      <xdr:col>21</xdr:col>
      <xdr:colOff>365124</xdr:colOff>
      <xdr:row>85</xdr:row>
      <xdr:rowOff>133350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B3120B9-B1FE-47F1-8BD2-1A0F78B99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0</xdr:row>
      <xdr:rowOff>47625</xdr:rowOff>
    </xdr:from>
    <xdr:to>
      <xdr:col>21</xdr:col>
      <xdr:colOff>174624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57861-F95E-46D4-A8EB-3B8E33466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19</xdr:row>
      <xdr:rowOff>19050</xdr:rowOff>
    </xdr:from>
    <xdr:to>
      <xdr:col>21</xdr:col>
      <xdr:colOff>155574</xdr:colOff>
      <xdr:row>37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D8676-124E-4D97-8874-BDA5F2F4E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38</xdr:row>
      <xdr:rowOff>28575</xdr:rowOff>
    </xdr:from>
    <xdr:to>
      <xdr:col>21</xdr:col>
      <xdr:colOff>193674</xdr:colOff>
      <xdr:row>56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9653E6-42C9-4959-884F-F09DB0CAE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012E-7F90-E44B-9F60-05FDF414431C}">
  <sheetPr>
    <pageSetUpPr fitToPage="1"/>
  </sheetPr>
  <dimension ref="A1:Q126"/>
  <sheetViews>
    <sheetView tabSelected="1" topLeftCell="D20" workbookViewId="0">
      <selection activeCell="C49" sqref="C49"/>
    </sheetView>
  </sheetViews>
  <sheetFormatPr defaultColWidth="10.875" defaultRowHeight="14.25" x14ac:dyDescent="0.2"/>
  <cols>
    <col min="1" max="1" width="39.125" style="1" bestFit="1" customWidth="1"/>
    <col min="2" max="16384" width="10.875" style="1"/>
  </cols>
  <sheetData>
    <row r="1" spans="1:17" x14ac:dyDescent="0.2">
      <c r="A1" s="23"/>
      <c r="B1" s="24" t="s">
        <v>6</v>
      </c>
      <c r="C1" s="25">
        <v>0</v>
      </c>
      <c r="D1" s="25">
        <v>1</v>
      </c>
      <c r="E1" s="25">
        <v>2</v>
      </c>
      <c r="F1" s="25">
        <v>3</v>
      </c>
      <c r="G1" s="25">
        <v>4</v>
      </c>
      <c r="H1" s="25">
        <v>5</v>
      </c>
      <c r="I1" s="25">
        <v>6</v>
      </c>
      <c r="J1" s="25">
        <v>7</v>
      </c>
      <c r="K1" s="25">
        <v>8</v>
      </c>
      <c r="L1" s="26">
        <v>9</v>
      </c>
      <c r="M1" s="1" t="s">
        <v>17</v>
      </c>
      <c r="N1" s="1" t="s">
        <v>8</v>
      </c>
      <c r="Q1" s="17"/>
    </row>
    <row r="2" spans="1:17" x14ac:dyDescent="0.2">
      <c r="A2" s="2" t="s">
        <v>3</v>
      </c>
      <c r="B2" s="19">
        <v>0</v>
      </c>
      <c r="C2" s="8">
        <v>3.4862784577169195</v>
      </c>
      <c r="D2" s="8">
        <v>3.4862784577169195</v>
      </c>
      <c r="E2" s="8">
        <v>3.4862784577169195</v>
      </c>
      <c r="F2" s="8">
        <v>3.4862784577169195</v>
      </c>
      <c r="G2" s="8">
        <v>3.4862784577169195</v>
      </c>
      <c r="H2" s="8">
        <v>3.4862784577169195</v>
      </c>
      <c r="I2" s="8">
        <v>3.4862784577169195</v>
      </c>
      <c r="J2" s="8">
        <v>3.4862784577169195</v>
      </c>
      <c r="K2" s="15"/>
      <c r="L2" s="16"/>
      <c r="M2" s="50">
        <f>AVERAGE(C2:L2)</f>
        <v>3.4862784577169199</v>
      </c>
      <c r="N2" s="1">
        <f>_xlfn.STDEV.P(C2:L2)</f>
        <v>4.4408920985006262E-16</v>
      </c>
    </row>
    <row r="3" spans="1:17" x14ac:dyDescent="0.2">
      <c r="A3" s="2"/>
      <c r="B3" s="19">
        <v>1</v>
      </c>
      <c r="C3" s="8">
        <v>3.4862784577169195</v>
      </c>
      <c r="D3" s="8">
        <v>3.4862784577169195</v>
      </c>
      <c r="E3" s="8">
        <v>3.4862784577169195</v>
      </c>
      <c r="F3" s="8">
        <v>3.4862784577169195</v>
      </c>
      <c r="G3" s="8">
        <v>3.4862784577169195</v>
      </c>
      <c r="H3" s="8">
        <v>3.4862784577169195</v>
      </c>
      <c r="I3" s="8">
        <v>3.4862784577169195</v>
      </c>
      <c r="J3" s="8">
        <v>3.4862784577169195</v>
      </c>
      <c r="K3" s="8">
        <v>3.4862784577169195</v>
      </c>
      <c r="L3" s="10">
        <v>3.4862784577169195</v>
      </c>
      <c r="M3" s="50">
        <f t="shared" ref="M3:M12" si="0">AVERAGE(C3:L3)</f>
        <v>3.4862784577169199</v>
      </c>
      <c r="N3" s="1">
        <f t="shared" ref="N3:N12" si="1">_xlfn.STDEV.P(C3:L3)</f>
        <v>4.4408920985006262E-16</v>
      </c>
    </row>
    <row r="4" spans="1:17" x14ac:dyDescent="0.2">
      <c r="A4" s="2"/>
      <c r="B4" s="19">
        <v>2</v>
      </c>
      <c r="C4" s="8">
        <v>3.4862784577169195</v>
      </c>
      <c r="D4" s="8">
        <v>3.4862784577169195</v>
      </c>
      <c r="E4" s="8">
        <v>3.4862784577169195</v>
      </c>
      <c r="F4" s="8">
        <v>3.4862784577169195</v>
      </c>
      <c r="G4" s="8">
        <v>3.4862784577169195</v>
      </c>
      <c r="H4" s="8">
        <v>3.4862784577169195</v>
      </c>
      <c r="I4" s="8">
        <v>3.4862784577169195</v>
      </c>
      <c r="J4" s="8">
        <v>3.4862784577169195</v>
      </c>
      <c r="K4" s="8">
        <v>3.4862784577169195</v>
      </c>
      <c r="L4" s="10">
        <v>3.4862784577169195</v>
      </c>
      <c r="M4" s="50">
        <f t="shared" si="0"/>
        <v>3.4862784577169199</v>
      </c>
      <c r="N4" s="1">
        <f t="shared" si="1"/>
        <v>4.4408920985006262E-16</v>
      </c>
    </row>
    <row r="5" spans="1:17" x14ac:dyDescent="0.2">
      <c r="A5" s="2"/>
      <c r="B5" s="19">
        <v>3</v>
      </c>
      <c r="C5" s="11">
        <v>4.2700133267982574</v>
      </c>
      <c r="D5" s="11">
        <v>4.4886778724094718</v>
      </c>
      <c r="E5" s="11">
        <v>4.4533264293394836</v>
      </c>
      <c r="F5" s="11">
        <v>4.3314797729578345</v>
      </c>
      <c r="G5" s="11">
        <v>4.1466306232277717</v>
      </c>
      <c r="H5" s="8">
        <v>3.4862784577169195</v>
      </c>
      <c r="I5" s="8">
        <v>3.4862784577169195</v>
      </c>
      <c r="J5" s="11">
        <v>3.8501106708319814</v>
      </c>
      <c r="K5" s="11">
        <v>3.6355830675912566</v>
      </c>
      <c r="L5" s="12">
        <v>3.7056356347494241</v>
      </c>
      <c r="M5" s="50">
        <f t="shared" si="0"/>
        <v>3.9854014313339325</v>
      </c>
      <c r="N5" s="1">
        <f t="shared" si="1"/>
        <v>0.3763247063124856</v>
      </c>
    </row>
    <row r="6" spans="1:17" x14ac:dyDescent="0.2">
      <c r="A6" s="2"/>
      <c r="B6" s="19">
        <v>4</v>
      </c>
      <c r="C6" s="11">
        <v>4.5991605025815687</v>
      </c>
      <c r="D6" s="11">
        <v>4.7475706569179401</v>
      </c>
      <c r="E6" s="11">
        <v>4.4977112813007842</v>
      </c>
      <c r="F6" s="11">
        <v>4.5792794778738495</v>
      </c>
      <c r="G6" s="11">
        <v>4.549304761105998</v>
      </c>
      <c r="H6" s="11">
        <v>4.7051518018036642</v>
      </c>
      <c r="I6" s="11">
        <v>4.7448280772637776</v>
      </c>
      <c r="J6" s="11">
        <v>4.7276320764609423</v>
      </c>
      <c r="K6" s="11">
        <v>4.6609525470601794</v>
      </c>
      <c r="L6" s="12">
        <v>4.8150983932428026</v>
      </c>
      <c r="M6" s="50">
        <f t="shared" si="0"/>
        <v>4.6626689575611504</v>
      </c>
      <c r="N6" s="1">
        <f t="shared" si="1"/>
        <v>9.7093100926323714E-2</v>
      </c>
    </row>
    <row r="7" spans="1:17" x14ac:dyDescent="0.2">
      <c r="A7" s="2"/>
      <c r="B7" s="19">
        <v>5</v>
      </c>
      <c r="C7" s="11">
        <v>4.7319212044414494</v>
      </c>
      <c r="D7" s="11">
        <v>4.7464264883159286</v>
      </c>
      <c r="E7" s="11">
        <v>4.6148571031626968</v>
      </c>
      <c r="F7" s="11">
        <v>4.6647446890078523</v>
      </c>
      <c r="G7" s="11">
        <v>4.8768435206322973</v>
      </c>
      <c r="H7" s="11">
        <v>4.4047720424132821</v>
      </c>
      <c r="I7" s="11">
        <v>4.2862870461214415</v>
      </c>
      <c r="J7" s="11">
        <v>4.3192095940523956</v>
      </c>
      <c r="K7" s="11">
        <v>4.2205741886857089</v>
      </c>
      <c r="L7" s="12">
        <v>4.3554236689527785</v>
      </c>
      <c r="M7" s="50">
        <f t="shared" si="0"/>
        <v>4.5221059545785831</v>
      </c>
      <c r="N7" s="1">
        <f t="shared" si="1"/>
        <v>0.21871867630653219</v>
      </c>
    </row>
    <row r="8" spans="1:17" x14ac:dyDescent="0.2">
      <c r="A8" s="2"/>
      <c r="B8" s="19">
        <v>6</v>
      </c>
      <c r="C8" s="11">
        <v>4.4924590387062366</v>
      </c>
      <c r="D8" s="11">
        <v>4.4769608428511809</v>
      </c>
      <c r="E8" s="11">
        <v>4.4722843184969534</v>
      </c>
      <c r="F8" s="11">
        <v>4.4930642119933939</v>
      </c>
      <c r="G8" s="11">
        <v>4.4432417733157257</v>
      </c>
      <c r="H8" s="11">
        <v>4.5042289495914511</v>
      </c>
      <c r="I8" s="11">
        <v>4.1060261665737263</v>
      </c>
      <c r="J8" s="11">
        <v>4.0919919289978539</v>
      </c>
      <c r="K8" s="11">
        <v>4.4685469794679751</v>
      </c>
      <c r="L8" s="12">
        <v>4.2831770113096228</v>
      </c>
      <c r="M8" s="50">
        <f t="shared" si="0"/>
        <v>4.3831981221304126</v>
      </c>
      <c r="N8" s="1">
        <f t="shared" si="1"/>
        <v>0.15424136764852767</v>
      </c>
    </row>
    <row r="9" spans="1:17" x14ac:dyDescent="0.2">
      <c r="A9" s="2"/>
      <c r="B9" s="19">
        <v>7</v>
      </c>
      <c r="C9" s="11">
        <v>4.2831723992477162</v>
      </c>
      <c r="D9" s="11">
        <v>4.2497211179908225</v>
      </c>
      <c r="E9" s="11">
        <v>4.4239035851700228</v>
      </c>
      <c r="F9" s="11">
        <v>4.3191951128156756</v>
      </c>
      <c r="G9" s="11">
        <v>4.2060603113779935</v>
      </c>
      <c r="H9" s="11">
        <v>4.5148052724204764</v>
      </c>
      <c r="I9" s="11">
        <v>4.4650959705298421</v>
      </c>
      <c r="J9" s="11">
        <v>4.2754772005123138</v>
      </c>
      <c r="K9" s="11">
        <v>4.3783376062686523</v>
      </c>
      <c r="L9" s="12">
        <v>4.4571664738781944</v>
      </c>
      <c r="M9" s="50">
        <f t="shared" si="0"/>
        <v>4.357293505021171</v>
      </c>
      <c r="N9" s="1">
        <f t="shared" si="1"/>
        <v>9.9683662716715582E-2</v>
      </c>
    </row>
    <row r="10" spans="1:17" x14ac:dyDescent="0.2">
      <c r="A10" s="2"/>
      <c r="B10" s="19">
        <v>8</v>
      </c>
      <c r="C10" s="11">
        <v>4.4496837644261289</v>
      </c>
      <c r="D10" s="8">
        <v>3.4862784577169195</v>
      </c>
      <c r="E10" s="8">
        <v>3.4862784577169195</v>
      </c>
      <c r="F10" s="11">
        <v>4.3324389405274699</v>
      </c>
      <c r="G10" s="8">
        <v>3.4862784577169195</v>
      </c>
      <c r="H10" s="11">
        <v>4.0577686084440794</v>
      </c>
      <c r="I10" s="8">
        <v>3.4862784577169195</v>
      </c>
      <c r="J10" s="8">
        <v>3.4862784577169195</v>
      </c>
      <c r="K10" s="8">
        <v>3.4862784577169195</v>
      </c>
      <c r="L10" s="10">
        <v>3.4862784577169195</v>
      </c>
      <c r="M10" s="50">
        <f t="shared" si="0"/>
        <v>3.7243840517416116</v>
      </c>
      <c r="N10" s="1">
        <f t="shared" si="1"/>
        <v>0.37467260388040413</v>
      </c>
    </row>
    <row r="11" spans="1:17" x14ac:dyDescent="0.2">
      <c r="A11" s="2"/>
      <c r="B11" s="19">
        <v>9</v>
      </c>
      <c r="C11" s="8">
        <v>3.4862784577169195</v>
      </c>
      <c r="D11" s="8">
        <v>3.4862784577169195</v>
      </c>
      <c r="E11" s="8">
        <v>3.4862784577169195</v>
      </c>
      <c r="F11" s="8">
        <v>3.4862784577169195</v>
      </c>
      <c r="G11" s="8">
        <v>3.4862784577169195</v>
      </c>
      <c r="H11" s="8">
        <v>3.4862784577169195</v>
      </c>
      <c r="I11" s="8">
        <v>3.4862784577169195</v>
      </c>
      <c r="J11" s="8">
        <v>3.4862784577169195</v>
      </c>
      <c r="K11" s="8">
        <v>3.4862784577169195</v>
      </c>
      <c r="L11" s="10">
        <v>3.4862784577169195</v>
      </c>
      <c r="M11" s="50">
        <f t="shared" si="0"/>
        <v>3.4862784577169199</v>
      </c>
      <c r="N11" s="1">
        <f t="shared" si="1"/>
        <v>4.4408920985006262E-16</v>
      </c>
    </row>
    <row r="12" spans="1:17" x14ac:dyDescent="0.2">
      <c r="A12" s="2"/>
      <c r="B12" s="19">
        <v>10</v>
      </c>
      <c r="C12" s="8">
        <v>3.4862784577169195</v>
      </c>
      <c r="D12" s="8">
        <v>3.4862784577169195</v>
      </c>
      <c r="E12" s="8">
        <v>3.4862784577169195</v>
      </c>
      <c r="F12" s="8">
        <v>3.4862784577169195</v>
      </c>
      <c r="G12" s="8">
        <v>3.4862784577169195</v>
      </c>
      <c r="H12" s="8"/>
      <c r="I12" s="8"/>
      <c r="J12" s="8"/>
      <c r="K12" s="15"/>
      <c r="L12" s="16"/>
      <c r="M12" s="50">
        <f t="shared" si="0"/>
        <v>3.4862784577169195</v>
      </c>
      <c r="N12" s="1">
        <f t="shared" si="1"/>
        <v>0</v>
      </c>
    </row>
    <row r="13" spans="1:17" x14ac:dyDescent="0.2">
      <c r="A13" s="2" t="s">
        <v>7</v>
      </c>
      <c r="B13" s="19"/>
      <c r="C13" s="8">
        <f t="shared" ref="C13:L13" si="2">AVERAGE(C2:C12)</f>
        <v>4.0234365931623595</v>
      </c>
      <c r="D13" s="8">
        <f t="shared" si="2"/>
        <v>3.9660934295260786</v>
      </c>
      <c r="E13" s="8">
        <f t="shared" si="2"/>
        <v>3.9436139512519515</v>
      </c>
      <c r="F13" s="8">
        <f t="shared" si="2"/>
        <v>4.0137813176146073</v>
      </c>
      <c r="G13" s="8">
        <f t="shared" si="2"/>
        <v>3.9217956123601194</v>
      </c>
      <c r="H13" s="8">
        <f t="shared" si="2"/>
        <v>3.9618118963257549</v>
      </c>
      <c r="I13" s="8">
        <f t="shared" si="2"/>
        <v>3.8519908006790304</v>
      </c>
      <c r="J13" s="8">
        <f t="shared" si="2"/>
        <v>3.8695813759440085</v>
      </c>
      <c r="K13" s="8">
        <f t="shared" si="2"/>
        <v>3.9232342466601611</v>
      </c>
      <c r="L13" s="10">
        <f t="shared" si="2"/>
        <v>3.951290557000056</v>
      </c>
    </row>
    <row r="14" spans="1:17" ht="15" thickBot="1" x14ac:dyDescent="0.25">
      <c r="A14" s="7" t="s">
        <v>8</v>
      </c>
      <c r="B14" s="18"/>
      <c r="C14" s="14">
        <f t="shared" ref="C14:L14" si="3">_xlfn.STDEV.P(C2:C12)</f>
        <v>0.50506833530811279</v>
      </c>
      <c r="D14" s="14">
        <f t="shared" si="3"/>
        <v>0.54066335200471971</v>
      </c>
      <c r="E14" s="14">
        <f t="shared" si="3"/>
        <v>0.50294614224641443</v>
      </c>
      <c r="F14" s="14">
        <f t="shared" si="3"/>
        <v>0.49177808044470039</v>
      </c>
      <c r="G14" s="14">
        <f t="shared" si="3"/>
        <v>0.50875951550455223</v>
      </c>
      <c r="H14" s="14">
        <f t="shared" si="3"/>
        <v>0.49886408835995777</v>
      </c>
      <c r="I14" s="14">
        <f t="shared" si="3"/>
        <v>0.47208862033062121</v>
      </c>
      <c r="J14" s="14">
        <f t="shared" si="3"/>
        <v>0.43446739321302019</v>
      </c>
      <c r="K14" s="14">
        <f t="shared" si="3"/>
        <v>0.46946648479853692</v>
      </c>
      <c r="L14" s="20">
        <f t="shared" si="3"/>
        <v>0.49450738256562871</v>
      </c>
    </row>
    <row r="15" spans="1:17" x14ac:dyDescent="0.2">
      <c r="A15" s="27" t="s">
        <v>9</v>
      </c>
      <c r="B15" s="17" t="s">
        <v>6</v>
      </c>
      <c r="C15" s="28">
        <v>0</v>
      </c>
      <c r="D15" s="28">
        <v>1</v>
      </c>
      <c r="E15" s="28">
        <v>2</v>
      </c>
      <c r="F15" s="28">
        <v>3</v>
      </c>
      <c r="G15" s="28">
        <v>4</v>
      </c>
      <c r="H15" s="28">
        <v>5</v>
      </c>
      <c r="I15" s="28">
        <v>6</v>
      </c>
      <c r="J15" s="28">
        <v>7</v>
      </c>
      <c r="K15" s="28">
        <v>8</v>
      </c>
      <c r="L15" s="29">
        <v>9</v>
      </c>
    </row>
    <row r="16" spans="1:17" x14ac:dyDescent="0.2">
      <c r="A16" s="30" t="s">
        <v>2</v>
      </c>
      <c r="B16" s="31">
        <v>0</v>
      </c>
      <c r="C16" s="32">
        <v>2.5937532020207121</v>
      </c>
      <c r="D16" s="32">
        <v>2.5937532020207121</v>
      </c>
      <c r="E16" s="32">
        <v>2.5937532020207121</v>
      </c>
      <c r="F16" s="32">
        <v>2.5937532020207121</v>
      </c>
      <c r="G16" s="32">
        <v>2.5937532020207121</v>
      </c>
      <c r="H16" s="32">
        <v>2.5937532020207121</v>
      </c>
      <c r="I16" s="32">
        <v>2.5937532020207121</v>
      </c>
      <c r="J16" s="32">
        <v>2.5937532020207121</v>
      </c>
      <c r="K16" s="33"/>
      <c r="L16" s="34"/>
    </row>
    <row r="17" spans="1:12" x14ac:dyDescent="0.2">
      <c r="A17" s="30"/>
      <c r="B17" s="31">
        <v>1</v>
      </c>
      <c r="C17" s="35">
        <v>3.0279331641646765</v>
      </c>
      <c r="D17" s="32">
        <v>2.5937532020207121</v>
      </c>
      <c r="E17" s="35">
        <v>3.0541100965457457</v>
      </c>
      <c r="F17" s="32">
        <v>2.5937532020207121</v>
      </c>
      <c r="G17" s="32">
        <v>2.5937532020207121</v>
      </c>
      <c r="H17" s="32">
        <v>2.5937532020207121</v>
      </c>
      <c r="I17" s="32">
        <v>2.5937532020207121</v>
      </c>
      <c r="J17" s="32">
        <v>2.5937532020207121</v>
      </c>
      <c r="K17" s="32">
        <v>2.5937532020207121</v>
      </c>
      <c r="L17" s="36">
        <v>2.5937532020207121</v>
      </c>
    </row>
    <row r="18" spans="1:12" x14ac:dyDescent="0.2">
      <c r="A18" s="30"/>
      <c r="B18" s="31">
        <v>2</v>
      </c>
      <c r="C18" s="35">
        <v>3.0395753382500574</v>
      </c>
      <c r="D18" s="35">
        <v>2.9360446377899141</v>
      </c>
      <c r="E18" s="35">
        <v>3.0680502718350064</v>
      </c>
      <c r="F18" s="35">
        <v>3.0872600631317182</v>
      </c>
      <c r="G18" s="35">
        <v>2.9798480899587219</v>
      </c>
      <c r="H18" s="35">
        <v>2.8770793671874202</v>
      </c>
      <c r="I18" s="32">
        <v>2.5937532020207121</v>
      </c>
      <c r="J18" s="32">
        <v>2.5937532020207121</v>
      </c>
      <c r="K18" s="32">
        <v>2.5937532020207121</v>
      </c>
      <c r="L18" s="37">
        <v>2.97590455842015</v>
      </c>
    </row>
    <row r="19" spans="1:12" x14ac:dyDescent="0.2">
      <c r="A19" s="30"/>
      <c r="B19" s="31">
        <v>3</v>
      </c>
      <c r="C19" s="35">
        <v>3.4196890566653666</v>
      </c>
      <c r="D19" s="35">
        <v>3.3844598471226397</v>
      </c>
      <c r="E19" s="35">
        <v>3.6849350162449968</v>
      </c>
      <c r="F19" s="35">
        <v>3.4875999510828959</v>
      </c>
      <c r="G19" s="35">
        <v>3.2491931387868398</v>
      </c>
      <c r="H19" s="35">
        <v>3.2613148591298318</v>
      </c>
      <c r="I19" s="35">
        <v>3.0187364547266489</v>
      </c>
      <c r="J19" s="35">
        <v>3.2449149656511604</v>
      </c>
      <c r="K19" s="35">
        <v>2.780797760173868</v>
      </c>
      <c r="L19" s="37">
        <v>3.2451136418492235</v>
      </c>
    </row>
    <row r="20" spans="1:12" x14ac:dyDescent="0.2">
      <c r="A20" s="30"/>
      <c r="B20" s="31">
        <v>4</v>
      </c>
      <c r="C20" s="35">
        <v>3.5151344869722339</v>
      </c>
      <c r="D20" s="35">
        <v>3.7855566692687557</v>
      </c>
      <c r="E20" s="35">
        <v>3.6287885580125141</v>
      </c>
      <c r="F20" s="35">
        <v>3.6411781481843457</v>
      </c>
      <c r="G20" s="35">
        <v>3.5781205743525941</v>
      </c>
      <c r="H20" s="35">
        <v>3.5239209030955716</v>
      </c>
      <c r="I20" s="35">
        <v>3.5953290454998328</v>
      </c>
      <c r="J20" s="35">
        <v>3.6428105630606247</v>
      </c>
      <c r="K20" s="35">
        <v>3.6665154069655763</v>
      </c>
      <c r="L20" s="37">
        <v>3.7659444683488283</v>
      </c>
    </row>
    <row r="21" spans="1:12" x14ac:dyDescent="0.2">
      <c r="A21" s="30"/>
      <c r="B21" s="31">
        <v>5</v>
      </c>
      <c r="C21" s="32">
        <v>2.5937532020207121</v>
      </c>
      <c r="D21" s="32">
        <v>2.5937532020207121</v>
      </c>
      <c r="E21" s="32">
        <v>2.5937532020207121</v>
      </c>
      <c r="F21" s="32">
        <v>2.5937532020207121</v>
      </c>
      <c r="G21" s="32">
        <v>2.5937532020207121</v>
      </c>
      <c r="H21" s="32">
        <v>2.5937532020207121</v>
      </c>
      <c r="I21" s="32">
        <v>2.5937532020207121</v>
      </c>
      <c r="J21" s="32">
        <v>2.5937532020207121</v>
      </c>
      <c r="K21" s="32">
        <v>2.5937532020207121</v>
      </c>
      <c r="L21" s="36">
        <v>2.5937532020207121</v>
      </c>
    </row>
    <row r="22" spans="1:12" x14ac:dyDescent="0.2">
      <c r="A22" s="30"/>
      <c r="B22" s="31">
        <v>6</v>
      </c>
      <c r="C22" s="32">
        <v>2.5937532020207121</v>
      </c>
      <c r="D22" s="32">
        <v>2.5937532020207121</v>
      </c>
      <c r="E22" s="32">
        <v>2.5937532020207121</v>
      </c>
      <c r="F22" s="32">
        <v>2.5937532020207121</v>
      </c>
      <c r="G22" s="32">
        <v>2.5937532020207121</v>
      </c>
      <c r="H22" s="32">
        <v>2.5937532020207121</v>
      </c>
      <c r="I22" s="32">
        <v>2.5937532020207121</v>
      </c>
      <c r="J22" s="32">
        <v>2.5937532020207121</v>
      </c>
      <c r="K22" s="32">
        <v>2.5937532020207121</v>
      </c>
      <c r="L22" s="36">
        <v>2.5937532020207121</v>
      </c>
    </row>
    <row r="23" spans="1:12" x14ac:dyDescent="0.2">
      <c r="A23" s="30"/>
      <c r="B23" s="31">
        <v>7</v>
      </c>
      <c r="C23" s="32">
        <v>2.5937532020207121</v>
      </c>
      <c r="D23" s="32">
        <v>2.5937532020207121</v>
      </c>
      <c r="E23" s="32">
        <v>2.5937532020207121</v>
      </c>
      <c r="F23" s="32">
        <v>2.5937532020207121</v>
      </c>
      <c r="G23" s="32">
        <v>2.5937532020207121</v>
      </c>
      <c r="H23" s="32">
        <v>2.5937532020207121</v>
      </c>
      <c r="I23" s="32">
        <v>2.5937532020207121</v>
      </c>
      <c r="J23" s="32">
        <v>2.5937532020207121</v>
      </c>
      <c r="K23" s="32">
        <v>2.5937532020207121</v>
      </c>
      <c r="L23" s="36">
        <v>2.5937532020207121</v>
      </c>
    </row>
    <row r="24" spans="1:12" x14ac:dyDescent="0.2">
      <c r="A24" s="30"/>
      <c r="B24" s="31">
        <v>8</v>
      </c>
      <c r="C24" s="32">
        <v>2.5937532020207121</v>
      </c>
      <c r="D24" s="32">
        <v>2.5937532020207121</v>
      </c>
      <c r="E24" s="32">
        <v>2.5937532020207121</v>
      </c>
      <c r="F24" s="32">
        <v>2.5937532020207121</v>
      </c>
      <c r="G24" s="32">
        <v>2.5937532020207121</v>
      </c>
      <c r="H24" s="32">
        <v>2.5937532020207121</v>
      </c>
      <c r="I24" s="32">
        <v>2.5937532020207121</v>
      </c>
      <c r="J24" s="32">
        <v>2.5937532020207121</v>
      </c>
      <c r="K24" s="32">
        <v>2.5937532020207121</v>
      </c>
      <c r="L24" s="36">
        <v>2.5937532020207121</v>
      </c>
    </row>
    <row r="25" spans="1:12" x14ac:dyDescent="0.2">
      <c r="A25" s="30"/>
      <c r="B25" s="31">
        <v>9</v>
      </c>
      <c r="C25" s="32">
        <v>2.5937532020207121</v>
      </c>
      <c r="D25" s="32">
        <v>2.5937532020207121</v>
      </c>
      <c r="E25" s="32">
        <v>2.5937532020207121</v>
      </c>
      <c r="F25" s="32">
        <v>2.5937532020207121</v>
      </c>
      <c r="G25" s="32">
        <v>2.5937532020207121</v>
      </c>
      <c r="H25" s="32">
        <v>2.5937532020207121</v>
      </c>
      <c r="I25" s="32">
        <v>2.5937532020207121</v>
      </c>
      <c r="J25" s="32">
        <v>2.5937532020207121</v>
      </c>
      <c r="K25" s="32">
        <v>2.5937532020207121</v>
      </c>
      <c r="L25" s="36">
        <v>2.5937532020207121</v>
      </c>
    </row>
    <row r="26" spans="1:12" x14ac:dyDescent="0.2">
      <c r="A26" s="30"/>
      <c r="B26" s="31">
        <v>10</v>
      </c>
      <c r="C26" s="32">
        <v>2.5937532020207121</v>
      </c>
      <c r="D26" s="32">
        <v>2.5937532020207121</v>
      </c>
      <c r="E26" s="32">
        <v>2.5937532020207121</v>
      </c>
      <c r="F26" s="32">
        <v>2.5937532020207121</v>
      </c>
      <c r="G26" s="32">
        <v>2.5937532020207121</v>
      </c>
      <c r="L26" s="38"/>
    </row>
    <row r="27" spans="1:12" x14ac:dyDescent="0.2">
      <c r="A27" s="39" t="s">
        <v>7</v>
      </c>
      <c r="B27" s="31"/>
      <c r="C27" s="32">
        <f t="shared" ref="C27:L27" si="4">AVERAGE(C16:C26)</f>
        <v>2.8326004054724829</v>
      </c>
      <c r="D27" s="32">
        <f t="shared" si="4"/>
        <v>2.8050987973042725</v>
      </c>
      <c r="E27" s="32">
        <f t="shared" si="4"/>
        <v>2.8720142142530216</v>
      </c>
      <c r="F27" s="32">
        <f t="shared" si="4"/>
        <v>2.8150967071422408</v>
      </c>
      <c r="G27" s="32">
        <f t="shared" si="4"/>
        <v>2.7779261290239861</v>
      </c>
      <c r="H27" s="32">
        <f t="shared" si="4"/>
        <v>2.7818587543557802</v>
      </c>
      <c r="I27" s="32">
        <f t="shared" si="4"/>
        <v>2.7364091116392175</v>
      </c>
      <c r="J27" s="32">
        <f t="shared" si="4"/>
        <v>2.7637751144877476</v>
      </c>
      <c r="K27" s="32">
        <f t="shared" si="4"/>
        <v>2.7337317312538247</v>
      </c>
      <c r="L27" s="36">
        <f t="shared" si="4"/>
        <v>2.8388313200824964</v>
      </c>
    </row>
    <row r="28" spans="1:12" ht="15" thickBot="1" x14ac:dyDescent="0.25">
      <c r="A28" s="40" t="s">
        <v>8</v>
      </c>
      <c r="B28" s="41"/>
      <c r="C28" s="42">
        <f>_xlfn.STDEV.P(C16:C26)</f>
        <v>0.34256456224430026</v>
      </c>
      <c r="D28" s="42">
        <f t="shared" ref="D28:L28" si="5">_xlfn.STDEV.P(D16:D26)</f>
        <v>0.3898064045197045</v>
      </c>
      <c r="E28" s="42">
        <f t="shared" si="5"/>
        <v>0.40978276067426078</v>
      </c>
      <c r="F28" s="42">
        <f t="shared" si="5"/>
        <v>0.38146698067094309</v>
      </c>
      <c r="G28" s="42">
        <f t="shared" si="5"/>
        <v>0.32676563181095591</v>
      </c>
      <c r="H28" s="42">
        <f t="shared" si="5"/>
        <v>0.3220694406242906</v>
      </c>
      <c r="I28" s="42">
        <f t="shared" si="5"/>
        <v>0.31309069769486997</v>
      </c>
      <c r="J28" s="42">
        <f t="shared" si="5"/>
        <v>0.35149089347760881</v>
      </c>
      <c r="K28" s="42">
        <f t="shared" si="5"/>
        <v>0.33490604275702113</v>
      </c>
      <c r="L28" s="43">
        <f t="shared" si="5"/>
        <v>0.39493640712470107</v>
      </c>
    </row>
    <row r="29" spans="1:12" x14ac:dyDescent="0.2">
      <c r="A29" s="44" t="s">
        <v>10</v>
      </c>
      <c r="B29" s="24" t="s">
        <v>6</v>
      </c>
      <c r="C29" s="25">
        <v>0</v>
      </c>
      <c r="D29" s="25">
        <v>1</v>
      </c>
      <c r="E29" s="25">
        <v>2</v>
      </c>
      <c r="F29" s="25">
        <v>3</v>
      </c>
      <c r="G29" s="25">
        <v>4</v>
      </c>
      <c r="H29" s="25">
        <v>5</v>
      </c>
      <c r="I29" s="25">
        <v>6</v>
      </c>
      <c r="J29" s="25">
        <v>7</v>
      </c>
      <c r="K29" s="25">
        <v>8</v>
      </c>
      <c r="L29" s="26">
        <v>9</v>
      </c>
    </row>
    <row r="30" spans="1:12" x14ac:dyDescent="0.2">
      <c r="A30" s="21" t="s">
        <v>1</v>
      </c>
      <c r="B30" s="19">
        <v>0</v>
      </c>
      <c r="C30" s="8">
        <v>2.749600273433991</v>
      </c>
      <c r="D30" s="8">
        <v>2.749600273433991</v>
      </c>
      <c r="E30" s="8">
        <v>2.749600273433991</v>
      </c>
      <c r="F30" s="8">
        <v>2.749600273433991</v>
      </c>
      <c r="G30" s="8">
        <v>2.749600273433991</v>
      </c>
      <c r="H30" s="8">
        <v>2.749600273433991</v>
      </c>
      <c r="I30" s="8">
        <v>2.749600273433991</v>
      </c>
      <c r="J30" s="8">
        <v>2.749600273433991</v>
      </c>
      <c r="K30" s="3"/>
      <c r="L30" s="9"/>
    </row>
    <row r="31" spans="1:12" x14ac:dyDescent="0.2">
      <c r="A31" s="21"/>
      <c r="B31" s="19">
        <v>1</v>
      </c>
      <c r="C31" s="8">
        <v>2.749600273433991</v>
      </c>
      <c r="D31" s="8">
        <v>2.749600273433991</v>
      </c>
      <c r="E31" s="8">
        <v>2.749600273433991</v>
      </c>
      <c r="F31" s="8">
        <v>2.749600273433991</v>
      </c>
      <c r="G31" s="8">
        <v>2.749600273433991</v>
      </c>
      <c r="H31" s="8">
        <v>2.749600273433991</v>
      </c>
      <c r="I31" s="8">
        <v>2.749600273433991</v>
      </c>
      <c r="J31" s="8">
        <v>2.749600273433991</v>
      </c>
      <c r="K31" s="8">
        <v>2.749600273433991</v>
      </c>
      <c r="L31" s="10">
        <v>2.749600273433991</v>
      </c>
    </row>
    <row r="32" spans="1:12" x14ac:dyDescent="0.2">
      <c r="A32" s="21"/>
      <c r="B32" s="19">
        <v>2</v>
      </c>
      <c r="C32" s="8">
        <v>2.749600273433991</v>
      </c>
      <c r="D32" s="8">
        <v>2.749600273433991</v>
      </c>
      <c r="E32" s="8">
        <v>2.749600273433991</v>
      </c>
      <c r="F32" s="8">
        <v>2.749600273433991</v>
      </c>
      <c r="G32" s="8">
        <v>2.749600273433991</v>
      </c>
      <c r="H32" s="8">
        <v>2.749600273433991</v>
      </c>
      <c r="I32" s="8">
        <v>2.749600273433991</v>
      </c>
      <c r="J32" s="8">
        <v>2.749600273433991</v>
      </c>
      <c r="K32" s="8">
        <v>2.749600273433991</v>
      </c>
      <c r="L32" s="10">
        <v>2.749600273433991</v>
      </c>
    </row>
    <row r="33" spans="1:14" x14ac:dyDescent="0.2">
      <c r="A33" s="21"/>
      <c r="B33" s="19">
        <v>3</v>
      </c>
      <c r="C33" s="11">
        <v>4.2111299094796966</v>
      </c>
      <c r="D33" s="11">
        <v>4.2113196378038404</v>
      </c>
      <c r="E33" s="11">
        <v>4.506230141586629</v>
      </c>
      <c r="F33" s="11">
        <v>4.4234824514711466</v>
      </c>
      <c r="G33" s="11">
        <v>4.2739335163650702</v>
      </c>
      <c r="H33" s="11">
        <v>3.753676080406231</v>
      </c>
      <c r="I33" s="11">
        <v>3.455429052390703</v>
      </c>
      <c r="J33" s="11">
        <v>3.6074629992343565</v>
      </c>
      <c r="K33" s="11">
        <v>3.7475568270351891</v>
      </c>
      <c r="L33" s="12">
        <v>3.9933016688554241</v>
      </c>
    </row>
    <row r="34" spans="1:14" x14ac:dyDescent="0.2">
      <c r="A34" s="21"/>
      <c r="B34" s="19">
        <v>4</v>
      </c>
      <c r="C34" s="11">
        <v>4.4305749123506066</v>
      </c>
      <c r="D34" s="11">
        <v>4.3463596712627197</v>
      </c>
      <c r="E34" s="11">
        <v>4.5261262161153661</v>
      </c>
      <c r="F34" s="11">
        <v>4.4289451673595881</v>
      </c>
      <c r="G34" s="11">
        <v>4.4634259401647629</v>
      </c>
      <c r="H34" s="11">
        <v>4.1259808944235337</v>
      </c>
      <c r="I34" s="11">
        <v>4.481306723380631</v>
      </c>
      <c r="J34" s="11">
        <v>4.1976914766931177</v>
      </c>
      <c r="K34" s="11">
        <v>4.481247166049652</v>
      </c>
      <c r="L34" s="12">
        <v>4.1224917918626405</v>
      </c>
    </row>
    <row r="35" spans="1:14" x14ac:dyDescent="0.2">
      <c r="A35" s="21"/>
      <c r="B35" s="19">
        <v>5</v>
      </c>
      <c r="C35" s="11">
        <v>4.0797222138376572</v>
      </c>
      <c r="D35" s="11">
        <v>4.3337781089217282</v>
      </c>
      <c r="E35" s="11">
        <v>4.1370302520540259</v>
      </c>
      <c r="F35" s="11">
        <v>4.1128825165511103</v>
      </c>
      <c r="G35" s="11">
        <v>4.3680709173520942</v>
      </c>
      <c r="H35" s="11">
        <v>4.0925770492912577</v>
      </c>
      <c r="I35" s="11">
        <v>4.1437302049260705</v>
      </c>
      <c r="J35" s="11">
        <v>4.1225038797987947</v>
      </c>
      <c r="K35" s="11">
        <v>4.0799963177702336</v>
      </c>
      <c r="L35" s="12">
        <v>3.6577920153890222</v>
      </c>
    </row>
    <row r="36" spans="1:14" x14ac:dyDescent="0.2">
      <c r="A36" s="21"/>
      <c r="B36" s="19">
        <v>6</v>
      </c>
      <c r="C36" s="11">
        <v>4.2189833870410975</v>
      </c>
      <c r="D36" s="11">
        <v>4.049486755581583</v>
      </c>
      <c r="E36" s="11">
        <v>4.177253881539932</v>
      </c>
      <c r="F36" s="11">
        <v>4.2026863429634469</v>
      </c>
      <c r="G36" s="11">
        <v>4.4843025559114436</v>
      </c>
      <c r="H36" s="11">
        <v>4.7334077378842094</v>
      </c>
      <c r="I36" s="11">
        <v>4.5077263241190701</v>
      </c>
      <c r="J36" s="11">
        <v>4.6141994307413148</v>
      </c>
      <c r="K36" s="11">
        <v>4.7448136389594806</v>
      </c>
      <c r="L36" s="12">
        <v>4.5306126040423766</v>
      </c>
    </row>
    <row r="37" spans="1:14" x14ac:dyDescent="0.2">
      <c r="A37" s="21"/>
      <c r="B37" s="19">
        <v>7</v>
      </c>
      <c r="C37" s="11">
        <v>4.5157150060000442</v>
      </c>
      <c r="D37" s="11">
        <v>4.385792142509132</v>
      </c>
      <c r="E37" s="11">
        <v>4.582391072080326</v>
      </c>
      <c r="F37" s="11">
        <v>4.5009741264562768</v>
      </c>
      <c r="G37" s="11">
        <v>4.5639711979645545</v>
      </c>
      <c r="H37" s="11">
        <v>4.7071069888991026</v>
      </c>
      <c r="I37" s="11">
        <v>4.3657798877559069</v>
      </c>
      <c r="J37" s="11">
        <v>4.3276214897343896</v>
      </c>
      <c r="K37" s="11">
        <v>4.5065053130071506</v>
      </c>
      <c r="L37" s="12">
        <v>4.4358168889670191</v>
      </c>
    </row>
    <row r="38" spans="1:14" x14ac:dyDescent="0.2">
      <c r="A38" s="21"/>
      <c r="B38" s="19">
        <v>8</v>
      </c>
      <c r="C38" s="8">
        <v>2.749600273433991</v>
      </c>
      <c r="D38" s="11">
        <v>3.8773908533720212</v>
      </c>
      <c r="E38" s="8">
        <v>2.749600273433991</v>
      </c>
      <c r="F38" s="8">
        <v>2.749600273433991</v>
      </c>
      <c r="G38" s="8">
        <v>2.749600273433991</v>
      </c>
      <c r="H38" s="8">
        <v>2.749600273433991</v>
      </c>
      <c r="I38" s="11">
        <v>4.0525808262205958</v>
      </c>
      <c r="J38" s="11">
        <v>4.2707331092340803</v>
      </c>
      <c r="K38" s="4">
        <v>4.2049300106776704</v>
      </c>
      <c r="L38" s="13">
        <v>3.8271995564896257</v>
      </c>
    </row>
    <row r="39" spans="1:14" x14ac:dyDescent="0.2">
      <c r="A39" s="21"/>
      <c r="B39" s="19">
        <v>9</v>
      </c>
      <c r="C39" s="8">
        <v>2.749600273433991</v>
      </c>
      <c r="D39" s="8">
        <v>2.749600273433991</v>
      </c>
      <c r="E39" s="8">
        <v>2.749600273433991</v>
      </c>
      <c r="F39" s="8">
        <v>2.749600273433991</v>
      </c>
      <c r="G39" s="8">
        <v>2.749600273433991</v>
      </c>
      <c r="H39" s="8">
        <v>2.749600273433991</v>
      </c>
      <c r="I39" s="11">
        <v>3.9666738284587808</v>
      </c>
      <c r="J39" s="8">
        <v>2.749600273433991</v>
      </c>
      <c r="K39" s="4">
        <v>3.9289831185985959</v>
      </c>
      <c r="L39" s="13">
        <v>3.575710026995873</v>
      </c>
    </row>
    <row r="40" spans="1:14" x14ac:dyDescent="0.2">
      <c r="A40" s="21"/>
      <c r="B40" s="19">
        <v>10</v>
      </c>
      <c r="C40" s="8">
        <v>2.749600273433991</v>
      </c>
      <c r="D40" s="8">
        <v>2.749600273433991</v>
      </c>
      <c r="E40" s="8">
        <v>2.749600273433991</v>
      </c>
      <c r="F40" s="8">
        <v>2.749600273433991</v>
      </c>
      <c r="G40" s="8">
        <v>2.749600273433991</v>
      </c>
      <c r="H40" s="3"/>
      <c r="I40" s="4"/>
      <c r="J40" s="4"/>
      <c r="K40" s="4"/>
      <c r="L40" s="13"/>
    </row>
    <row r="41" spans="1:14" x14ac:dyDescent="0.2">
      <c r="A41" s="2" t="s">
        <v>7</v>
      </c>
      <c r="B41" s="19"/>
      <c r="C41" s="8">
        <f t="shared" ref="C41:L41" si="6">AVERAGE(C30:C40)</f>
        <v>3.4503388244830044</v>
      </c>
      <c r="D41" s="8">
        <f t="shared" si="6"/>
        <v>3.5411025942382706</v>
      </c>
      <c r="E41" s="8">
        <f t="shared" si="6"/>
        <v>3.4933302912709299</v>
      </c>
      <c r="F41" s="8">
        <f t="shared" si="6"/>
        <v>3.4696883859459562</v>
      </c>
      <c r="G41" s="8">
        <f t="shared" si="6"/>
        <v>3.5137550698510789</v>
      </c>
      <c r="H41" s="8">
        <f t="shared" si="6"/>
        <v>3.5160750118074291</v>
      </c>
      <c r="I41" s="8">
        <f t="shared" si="6"/>
        <v>3.7222027667553732</v>
      </c>
      <c r="J41" s="8">
        <f t="shared" si="6"/>
        <v>3.6138613479172021</v>
      </c>
      <c r="K41" s="8">
        <f t="shared" si="6"/>
        <v>3.9103592154406619</v>
      </c>
      <c r="L41" s="10">
        <f t="shared" si="6"/>
        <v>3.7380138999411066</v>
      </c>
    </row>
    <row r="42" spans="1:14" ht="15" thickBot="1" x14ac:dyDescent="0.25">
      <c r="A42" s="7" t="s">
        <v>8</v>
      </c>
      <c r="B42" s="18"/>
      <c r="C42" s="14">
        <f>_xlfn.STDEV.P(C30:C40)</f>
        <v>0.77505643706621685</v>
      </c>
      <c r="D42" s="14">
        <f t="shared" ref="D42:L42" si="7">_xlfn.STDEV.P(D30:D40)</f>
        <v>0.73505649863550859</v>
      </c>
      <c r="E42" s="14">
        <f t="shared" si="7"/>
        <v>0.82459874908240838</v>
      </c>
      <c r="F42" s="14">
        <f t="shared" si="7"/>
        <v>0.79518968600534234</v>
      </c>
      <c r="G42" s="14">
        <f t="shared" si="7"/>
        <v>0.83981130215658717</v>
      </c>
      <c r="H42" s="14">
        <f t="shared" si="7"/>
        <v>0.81232184581775291</v>
      </c>
      <c r="I42" s="14">
        <f t="shared" si="7"/>
        <v>0.69736029244937059</v>
      </c>
      <c r="J42" s="14">
        <f t="shared" si="7"/>
        <v>0.74357346198270213</v>
      </c>
      <c r="K42" s="14">
        <f t="shared" si="7"/>
        <v>0.68432774936462015</v>
      </c>
      <c r="L42" s="20">
        <f t="shared" si="7"/>
        <v>0.6076175684103573</v>
      </c>
    </row>
    <row r="43" spans="1:14" x14ac:dyDescent="0.2">
      <c r="A43" s="2" t="s">
        <v>12</v>
      </c>
      <c r="B43" s="24" t="s">
        <v>6</v>
      </c>
      <c r="C43" s="25">
        <v>0</v>
      </c>
      <c r="D43" s="25">
        <v>1</v>
      </c>
      <c r="E43" s="25">
        <v>2</v>
      </c>
      <c r="F43" s="25">
        <v>3</v>
      </c>
      <c r="G43" s="25">
        <v>4</v>
      </c>
      <c r="H43" s="25">
        <v>5</v>
      </c>
      <c r="I43" s="25">
        <v>6</v>
      </c>
      <c r="J43" s="25">
        <v>7</v>
      </c>
      <c r="K43" s="25">
        <v>8</v>
      </c>
      <c r="L43" s="26">
        <v>9</v>
      </c>
      <c r="M43" s="1" t="s">
        <v>17</v>
      </c>
      <c r="N43" s="1" t="s">
        <v>8</v>
      </c>
    </row>
    <row r="44" spans="1:14" x14ac:dyDescent="0.2">
      <c r="A44" s="21" t="s">
        <v>1</v>
      </c>
      <c r="B44" s="19">
        <v>0</v>
      </c>
      <c r="C44" s="8">
        <f>LOG10(10^C30+10^C16)</f>
        <v>2.9796602803388406</v>
      </c>
      <c r="D44" s="8">
        <f t="shared" ref="D44:J44" si="8">LOG10(10^D30+10^D16)</f>
        <v>2.9796602803388406</v>
      </c>
      <c r="E44" s="8">
        <f t="shared" si="8"/>
        <v>2.9796602803388406</v>
      </c>
      <c r="F44" s="8">
        <f t="shared" si="8"/>
        <v>2.9796602803388406</v>
      </c>
      <c r="G44" s="8">
        <f t="shared" si="8"/>
        <v>2.9796602803388406</v>
      </c>
      <c r="H44" s="8">
        <f t="shared" si="8"/>
        <v>2.9796602803388406</v>
      </c>
      <c r="I44" s="8">
        <f t="shared" si="8"/>
        <v>2.9796602803388406</v>
      </c>
      <c r="J44" s="8">
        <f t="shared" si="8"/>
        <v>2.9796602803388406</v>
      </c>
      <c r="K44" s="8"/>
      <c r="L44" s="8"/>
      <c r="M44" s="50">
        <f>AVERAGE(C44:L44)</f>
        <v>2.9796602803388406</v>
      </c>
      <c r="N44" s="1">
        <f>_xlfn.STDEV.P(C44:L44)</f>
        <v>0</v>
      </c>
    </row>
    <row r="45" spans="1:14" x14ac:dyDescent="0.2">
      <c r="A45" s="2" t="s">
        <v>13</v>
      </c>
      <c r="B45" s="19">
        <v>1</v>
      </c>
      <c r="C45" s="8">
        <f t="shared" ref="C45:L54" si="9">LOG10(10^C31+10^C17)</f>
        <v>3.2117226796430662</v>
      </c>
      <c r="D45" s="8">
        <f t="shared" si="9"/>
        <v>2.9796602803388406</v>
      </c>
      <c r="E45" s="8">
        <f t="shared" si="9"/>
        <v>3.2290445084064165</v>
      </c>
      <c r="F45" s="8">
        <f t="shared" si="9"/>
        <v>2.9796602803388406</v>
      </c>
      <c r="G45" s="8">
        <f t="shared" si="9"/>
        <v>2.9796602803388406</v>
      </c>
      <c r="H45" s="8">
        <f t="shared" si="9"/>
        <v>2.9796602803388406</v>
      </c>
      <c r="I45" s="8">
        <f t="shared" si="9"/>
        <v>2.9796602803388406</v>
      </c>
      <c r="J45" s="8">
        <f t="shared" si="9"/>
        <v>2.9796602803388406</v>
      </c>
      <c r="K45" s="8">
        <f t="shared" si="9"/>
        <v>2.9796602803388406</v>
      </c>
      <c r="L45" s="8">
        <f t="shared" si="9"/>
        <v>2.9796602803388406</v>
      </c>
      <c r="M45" s="50">
        <f t="shared" ref="M45:M54" si="10">AVERAGE(C45:L45)</f>
        <v>3.027804943076021</v>
      </c>
      <c r="N45" s="1">
        <f t="shared" ref="N45:N54" si="11">_xlfn.STDEV.P(C45:L45)</f>
        <v>9.6367196119284487E-2</v>
      </c>
    </row>
    <row r="46" spans="1:14" x14ac:dyDescent="0.2">
      <c r="A46" s="30" t="s">
        <v>2</v>
      </c>
      <c r="B46" s="19">
        <v>2</v>
      </c>
      <c r="C46" s="8">
        <f t="shared" si="9"/>
        <v>3.2193829290504223</v>
      </c>
      <c r="D46" s="8">
        <f t="shared" si="9"/>
        <v>3.153781714407156</v>
      </c>
      <c r="E46" s="8">
        <f t="shared" si="9"/>
        <v>3.2384121510324415</v>
      </c>
      <c r="F46" s="8">
        <f t="shared" si="9"/>
        <v>3.251481382903787</v>
      </c>
      <c r="G46" s="8">
        <f t="shared" si="9"/>
        <v>3.1808374268770185</v>
      </c>
      <c r="H46" s="8">
        <f t="shared" si="9"/>
        <v>3.1190305104086966</v>
      </c>
      <c r="I46" s="8">
        <f t="shared" si="9"/>
        <v>2.9796602803388406</v>
      </c>
      <c r="J46" s="8">
        <f t="shared" si="9"/>
        <v>2.9796602803388406</v>
      </c>
      <c r="K46" s="8">
        <f t="shared" si="9"/>
        <v>2.9796602803388406</v>
      </c>
      <c r="L46" s="8">
        <f t="shared" si="9"/>
        <v>3.1783590674068702</v>
      </c>
      <c r="M46" s="50">
        <f t="shared" si="10"/>
        <v>3.1280266023102916</v>
      </c>
      <c r="N46" s="1">
        <f t="shared" si="11"/>
        <v>0.10386352720867729</v>
      </c>
    </row>
    <row r="47" spans="1:14" x14ac:dyDescent="0.2">
      <c r="A47" s="2"/>
      <c r="B47" s="19">
        <v>3</v>
      </c>
      <c r="C47" s="8">
        <f t="shared" si="9"/>
        <v>4.2762029016159548</v>
      </c>
      <c r="D47" s="8">
        <f t="shared" si="9"/>
        <v>4.2716336939175301</v>
      </c>
      <c r="E47" s="8">
        <f t="shared" si="9"/>
        <v>4.5672697816463215</v>
      </c>
      <c r="F47" s="8">
        <f t="shared" si="9"/>
        <v>4.4711112671079283</v>
      </c>
      <c r="G47" s="8">
        <f t="shared" si="9"/>
        <v>4.3131344182777287</v>
      </c>
      <c r="H47" s="8">
        <f t="shared" si="9"/>
        <v>3.8748546681412241</v>
      </c>
      <c r="I47" s="8">
        <f t="shared" si="9"/>
        <v>3.5908332226771682</v>
      </c>
      <c r="J47" s="8">
        <f t="shared" si="9"/>
        <v>3.7640007219143596</v>
      </c>
      <c r="K47" s="8">
        <f t="shared" si="9"/>
        <v>3.7920787705835575</v>
      </c>
      <c r="L47" s="8">
        <f t="shared" si="9"/>
        <v>4.0646575773910927</v>
      </c>
      <c r="M47" s="50">
        <f t="shared" si="10"/>
        <v>4.0985777023272867</v>
      </c>
      <c r="N47" s="1">
        <f t="shared" si="11"/>
        <v>0.31318965062884618</v>
      </c>
    </row>
    <row r="48" spans="1:14" x14ac:dyDescent="0.2">
      <c r="A48" s="2"/>
      <c r="B48" s="19">
        <v>4</v>
      </c>
      <c r="C48" s="8">
        <f t="shared" si="9"/>
        <v>4.480372380713022</v>
      </c>
      <c r="D48" s="8">
        <f t="shared" si="9"/>
        <v>4.4518405918918589</v>
      </c>
      <c r="E48" s="8">
        <f t="shared" si="9"/>
        <v>4.5779216616733587</v>
      </c>
      <c r="F48" s="8">
        <f t="shared" si="9"/>
        <v>4.494531242095638</v>
      </c>
      <c r="G48" s="8">
        <f t="shared" si="9"/>
        <v>4.5165908804937684</v>
      </c>
      <c r="H48" s="8">
        <f t="shared" si="9"/>
        <v>4.2228909074315899</v>
      </c>
      <c r="I48" s="8">
        <f t="shared" si="9"/>
        <v>4.5343942526177079</v>
      </c>
      <c r="J48" s="8">
        <f t="shared" si="9"/>
        <v>4.3044562443728314</v>
      </c>
      <c r="K48" s="8">
        <f t="shared" si="9"/>
        <v>4.5431530585922317</v>
      </c>
      <c r="L48" s="8">
        <f t="shared" si="9"/>
        <v>4.2808542839578907</v>
      </c>
      <c r="M48" s="50">
        <f t="shared" si="10"/>
        <v>4.4407005503839905</v>
      </c>
      <c r="N48" s="1">
        <f t="shared" si="11"/>
        <v>0.11832754550592423</v>
      </c>
    </row>
    <row r="49" spans="1:14" x14ac:dyDescent="0.2">
      <c r="A49" s="2"/>
      <c r="B49" s="19">
        <v>5</v>
      </c>
      <c r="C49" s="8">
        <f t="shared" si="9"/>
        <v>4.0936800371577622</v>
      </c>
      <c r="D49" s="8">
        <f t="shared" si="9"/>
        <v>4.341609480570094</v>
      </c>
      <c r="E49" s="8">
        <f t="shared" si="9"/>
        <v>4.149286699999954</v>
      </c>
      <c r="F49" s="8">
        <f t="shared" si="9"/>
        <v>4.12582940690121</v>
      </c>
      <c r="G49" s="8">
        <f t="shared" si="9"/>
        <v>4.3753126204141211</v>
      </c>
      <c r="H49" s="8">
        <f t="shared" si="9"/>
        <v>4.1061340718777126</v>
      </c>
      <c r="I49" s="8">
        <f t="shared" si="9"/>
        <v>4.1558016045714234</v>
      </c>
      <c r="J49" s="8">
        <f t="shared" si="9"/>
        <v>4.1351711951149914</v>
      </c>
      <c r="K49" s="8">
        <f t="shared" si="9"/>
        <v>4.0939454743512993</v>
      </c>
      <c r="L49" s="8">
        <f t="shared" si="9"/>
        <v>3.6937378539896586</v>
      </c>
      <c r="M49" s="50">
        <f t="shared" si="10"/>
        <v>4.1270508444948231</v>
      </c>
      <c r="N49" s="1">
        <f t="shared" si="11"/>
        <v>0.17305057775344548</v>
      </c>
    </row>
    <row r="50" spans="1:14" x14ac:dyDescent="0.2">
      <c r="A50" s="2"/>
      <c r="B50" s="19">
        <v>6</v>
      </c>
      <c r="C50" s="8">
        <f t="shared" si="9"/>
        <v>4.229156587374729</v>
      </c>
      <c r="D50" s="8">
        <f t="shared" si="9"/>
        <v>4.0644338161048061</v>
      </c>
      <c r="E50" s="8">
        <f t="shared" si="9"/>
        <v>4.1884399784732906</v>
      </c>
      <c r="F50" s="8">
        <f t="shared" si="9"/>
        <v>4.2132438582534615</v>
      </c>
      <c r="G50" s="8">
        <f t="shared" si="9"/>
        <v>4.4898546390201544</v>
      </c>
      <c r="H50" s="8">
        <f t="shared" si="9"/>
        <v>4.7365450676232657</v>
      </c>
      <c r="I50" s="8">
        <f t="shared" si="9"/>
        <v>4.5129886455467858</v>
      </c>
      <c r="J50" s="8">
        <f t="shared" si="9"/>
        <v>4.6183230129776094</v>
      </c>
      <c r="K50" s="8">
        <f t="shared" si="9"/>
        <v>4.7478699308720973</v>
      </c>
      <c r="L50" s="8">
        <f t="shared" si="9"/>
        <v>4.5356063408386778</v>
      </c>
      <c r="M50" s="50">
        <f t="shared" si="10"/>
        <v>4.4336461877084883</v>
      </c>
      <c r="N50" s="1">
        <f t="shared" si="11"/>
        <v>0.23049454534119485</v>
      </c>
    </row>
    <row r="51" spans="1:14" x14ac:dyDescent="0.2">
      <c r="A51" s="2"/>
      <c r="B51" s="19">
        <v>7</v>
      </c>
      <c r="C51" s="8">
        <f t="shared" si="9"/>
        <v>4.5208819821611446</v>
      </c>
      <c r="D51" s="8">
        <f t="shared" si="9"/>
        <v>4.3927466038935137</v>
      </c>
      <c r="E51" s="8">
        <f t="shared" si="9"/>
        <v>4.5868264117419466</v>
      </c>
      <c r="F51" s="8">
        <f t="shared" si="9"/>
        <v>4.5063183979298751</v>
      </c>
      <c r="G51" s="8">
        <f t="shared" si="9"/>
        <v>4.5685976814902496</v>
      </c>
      <c r="H51" s="8">
        <f t="shared" si="9"/>
        <v>4.7104394357802857</v>
      </c>
      <c r="I51" s="8">
        <f t="shared" si="9"/>
        <v>4.3730595746089218</v>
      </c>
      <c r="J51" s="8">
        <f t="shared" si="9"/>
        <v>4.3355636544437832</v>
      </c>
      <c r="K51" s="8">
        <f t="shared" si="9"/>
        <v>4.5117823605251344</v>
      </c>
      <c r="L51" s="8">
        <f t="shared" si="9"/>
        <v>4.442020082569802</v>
      </c>
      <c r="M51" s="50">
        <f t="shared" si="10"/>
        <v>4.4948236185144657</v>
      </c>
      <c r="N51" s="1">
        <f t="shared" si="11"/>
        <v>0.10718872284497499</v>
      </c>
    </row>
    <row r="52" spans="1:14" x14ac:dyDescent="0.2">
      <c r="A52" s="2"/>
      <c r="B52" s="19">
        <v>8</v>
      </c>
      <c r="C52" s="8">
        <f t="shared" si="9"/>
        <v>2.9796602803388406</v>
      </c>
      <c r="D52" s="8">
        <f t="shared" si="9"/>
        <v>3.8994243456584754</v>
      </c>
      <c r="E52" s="8">
        <f t="shared" si="9"/>
        <v>2.9796602803388406</v>
      </c>
      <c r="F52" s="8">
        <f t="shared" si="9"/>
        <v>2.9796602803388406</v>
      </c>
      <c r="G52" s="8">
        <f t="shared" si="9"/>
        <v>2.9796602803388406</v>
      </c>
      <c r="H52" s="8">
        <f t="shared" si="9"/>
        <v>2.9796602803388406</v>
      </c>
      <c r="I52" s="8">
        <f t="shared" si="9"/>
        <v>4.0674235696087582</v>
      </c>
      <c r="J52" s="8">
        <f t="shared" si="9"/>
        <v>4.2797753370736116</v>
      </c>
      <c r="K52" s="8">
        <f t="shared" si="9"/>
        <v>4.21543377659426</v>
      </c>
      <c r="L52" s="8">
        <f t="shared" si="9"/>
        <v>3.8518571577816143</v>
      </c>
      <c r="M52" s="50">
        <f t="shared" si="10"/>
        <v>3.5212215588410922</v>
      </c>
      <c r="N52" s="1">
        <f t="shared" si="11"/>
        <v>0.55447916222554361</v>
      </c>
    </row>
    <row r="53" spans="1:14" x14ac:dyDescent="0.2">
      <c r="A53" s="2"/>
      <c r="B53" s="19">
        <v>9</v>
      </c>
      <c r="C53" s="8">
        <f t="shared" si="9"/>
        <v>2.9796602803388406</v>
      </c>
      <c r="D53" s="8">
        <f t="shared" si="9"/>
        <v>2.9796602803388406</v>
      </c>
      <c r="E53" s="8">
        <f t="shared" si="9"/>
        <v>2.9796602803388406</v>
      </c>
      <c r="F53" s="8">
        <f t="shared" si="9"/>
        <v>2.9796602803388406</v>
      </c>
      <c r="G53" s="8">
        <f t="shared" si="9"/>
        <v>2.9796602803388406</v>
      </c>
      <c r="H53" s="8">
        <f t="shared" si="9"/>
        <v>2.9796602803388406</v>
      </c>
      <c r="I53" s="8">
        <f t="shared" si="9"/>
        <v>3.9846965820479148</v>
      </c>
      <c r="J53" s="8">
        <f t="shared" si="9"/>
        <v>2.9796602803388406</v>
      </c>
      <c r="K53" s="8">
        <f t="shared" si="9"/>
        <v>3.948603492307472</v>
      </c>
      <c r="L53" s="8">
        <f t="shared" si="9"/>
        <v>3.6187743300848529</v>
      </c>
      <c r="M53" s="50">
        <f t="shared" si="10"/>
        <v>3.240969636681212</v>
      </c>
      <c r="N53" s="1">
        <f t="shared" si="11"/>
        <v>0.40921753227779578</v>
      </c>
    </row>
    <row r="54" spans="1:14" x14ac:dyDescent="0.2">
      <c r="A54" s="2"/>
      <c r="B54" s="19">
        <v>10</v>
      </c>
      <c r="C54" s="8">
        <f t="shared" si="9"/>
        <v>2.9796602803388406</v>
      </c>
      <c r="D54" s="8">
        <f t="shared" si="9"/>
        <v>2.9796602803388406</v>
      </c>
      <c r="E54" s="8">
        <f t="shared" si="9"/>
        <v>2.9796602803388406</v>
      </c>
      <c r="F54" s="8">
        <f t="shared" si="9"/>
        <v>2.9796602803388406</v>
      </c>
      <c r="G54" s="8">
        <f t="shared" si="9"/>
        <v>2.9796602803388406</v>
      </c>
      <c r="H54" s="8"/>
      <c r="I54" s="8"/>
      <c r="J54" s="8"/>
      <c r="K54" s="8"/>
      <c r="L54" s="8"/>
      <c r="M54" s="50">
        <f t="shared" si="10"/>
        <v>2.9796602803388406</v>
      </c>
      <c r="N54" s="1">
        <f t="shared" si="11"/>
        <v>0</v>
      </c>
    </row>
    <row r="55" spans="1:14" x14ac:dyDescent="0.2">
      <c r="A55" s="2" t="s">
        <v>7</v>
      </c>
      <c r="B55" s="19"/>
      <c r="C55" s="8">
        <f t="shared" ref="C55:L55" si="12">AVERAGE(C44:C54)</f>
        <v>3.6318218744610422</v>
      </c>
      <c r="D55" s="8">
        <f t="shared" si="12"/>
        <v>3.6812828516180729</v>
      </c>
      <c r="E55" s="8">
        <f t="shared" si="12"/>
        <v>3.6778038467571901</v>
      </c>
      <c r="F55" s="8">
        <f t="shared" si="12"/>
        <v>3.6328015415351005</v>
      </c>
      <c r="G55" s="8">
        <f t="shared" si="12"/>
        <v>3.6675117334788401</v>
      </c>
      <c r="H55" s="8">
        <f t="shared" si="12"/>
        <v>3.6688535782618139</v>
      </c>
      <c r="I55" s="8">
        <f t="shared" si="12"/>
        <v>3.8158178292695206</v>
      </c>
      <c r="J55" s="8">
        <f t="shared" si="12"/>
        <v>3.7355931287252546</v>
      </c>
      <c r="K55" s="8">
        <f t="shared" si="12"/>
        <v>3.9791319360559703</v>
      </c>
      <c r="L55" s="10">
        <f t="shared" si="12"/>
        <v>3.8495029971510331</v>
      </c>
      <c r="M55" s="50"/>
    </row>
    <row r="56" spans="1:14" ht="15" thickBot="1" x14ac:dyDescent="0.25">
      <c r="A56" s="7" t="s">
        <v>8</v>
      </c>
      <c r="B56" s="18"/>
      <c r="C56" s="14">
        <f>_xlfn.STDEV.P(C44:C54)</f>
        <v>0.64269762883368475</v>
      </c>
      <c r="D56" s="14">
        <f t="shared" ref="D56:L56" si="13">_xlfn.STDEV.P(D44:D54)</f>
        <v>0.6271312773028479</v>
      </c>
      <c r="E56" s="14">
        <f t="shared" si="13"/>
        <v>0.6911648176664732</v>
      </c>
      <c r="F56" s="14">
        <f t="shared" si="13"/>
        <v>0.67868424369594749</v>
      </c>
      <c r="G56" s="14">
        <f t="shared" si="13"/>
        <v>0.7217088227512567</v>
      </c>
      <c r="H56" s="14">
        <f t="shared" si="13"/>
        <v>0.70482120213786315</v>
      </c>
      <c r="I56" s="14">
        <f t="shared" si="13"/>
        <v>0.60567552767917399</v>
      </c>
      <c r="J56" s="14">
        <f t="shared" si="13"/>
        <v>0.64846925201425731</v>
      </c>
      <c r="K56" s="14">
        <f t="shared" si="13"/>
        <v>0.60512837648080597</v>
      </c>
      <c r="L56" s="20">
        <f t="shared" si="13"/>
        <v>0.50976402894834838</v>
      </c>
      <c r="M56" s="50"/>
    </row>
    <row r="57" spans="1:14" x14ac:dyDescent="0.2">
      <c r="A57" s="45" t="s">
        <v>11</v>
      </c>
      <c r="B57" s="17" t="s">
        <v>6</v>
      </c>
      <c r="C57" s="28">
        <v>0</v>
      </c>
      <c r="D57" s="28">
        <v>1</v>
      </c>
      <c r="E57" s="28">
        <v>2</v>
      </c>
      <c r="F57" s="28">
        <v>3</v>
      </c>
      <c r="G57" s="28">
        <v>4</v>
      </c>
      <c r="H57" s="28">
        <v>5</v>
      </c>
      <c r="I57" s="28">
        <v>6</v>
      </c>
      <c r="J57" s="28">
        <v>7</v>
      </c>
      <c r="K57" s="28">
        <v>8</v>
      </c>
      <c r="L57" s="29">
        <v>9</v>
      </c>
      <c r="M57" s="1" t="s">
        <v>17</v>
      </c>
      <c r="N57" s="1" t="s">
        <v>8</v>
      </c>
    </row>
    <row r="58" spans="1:14" x14ac:dyDescent="0.2">
      <c r="A58" s="30" t="s">
        <v>0</v>
      </c>
      <c r="B58" s="31">
        <v>0</v>
      </c>
      <c r="C58" s="32">
        <v>2.4284931237740537</v>
      </c>
      <c r="D58" s="32">
        <v>2.4284931237740537</v>
      </c>
      <c r="E58" s="32">
        <v>2.4284931237740537</v>
      </c>
      <c r="F58" s="32">
        <v>2.4284931237740537</v>
      </c>
      <c r="G58" s="32">
        <v>2.4284931237740537</v>
      </c>
      <c r="H58" s="32">
        <v>2.4284931237740537</v>
      </c>
      <c r="I58" s="32">
        <v>2.4284931237740537</v>
      </c>
      <c r="J58" s="32">
        <v>2.4284931237740537</v>
      </c>
      <c r="L58" s="38"/>
      <c r="M58" s="50">
        <f>AVERAGE(C58:L58)</f>
        <v>2.4284931237740537</v>
      </c>
      <c r="N58" s="1">
        <f>_xlfn.STDEV.P(C58:L58)</f>
        <v>0</v>
      </c>
    </row>
    <row r="59" spans="1:14" x14ac:dyDescent="0.2">
      <c r="A59" s="30"/>
      <c r="B59" s="31">
        <v>1</v>
      </c>
      <c r="C59" s="32">
        <v>2.4284931237740537</v>
      </c>
      <c r="D59" s="32">
        <v>2.4284931237740537</v>
      </c>
      <c r="E59" s="32">
        <v>2.4284931237740537</v>
      </c>
      <c r="F59" s="32">
        <v>2.4284931237740537</v>
      </c>
      <c r="G59" s="32">
        <v>2.4284931237740537</v>
      </c>
      <c r="H59" s="32">
        <v>2.4284931237740537</v>
      </c>
      <c r="I59" s="32">
        <v>2.4284931237740537</v>
      </c>
      <c r="J59" s="32">
        <v>2.4284931237740537</v>
      </c>
      <c r="K59" s="32">
        <v>2.4284931237740537</v>
      </c>
      <c r="L59" s="36">
        <v>2.4284931237740537</v>
      </c>
      <c r="M59" s="50">
        <f t="shared" ref="M59:M68" si="14">AVERAGE(C59:L59)</f>
        <v>2.4284931237740537</v>
      </c>
      <c r="N59" s="1">
        <f t="shared" ref="N59:N68" si="15">_xlfn.STDEV.P(C59:L59)</f>
        <v>0</v>
      </c>
    </row>
    <row r="60" spans="1:14" x14ac:dyDescent="0.2">
      <c r="A60" s="30"/>
      <c r="B60" s="31">
        <v>2</v>
      </c>
      <c r="C60" s="32">
        <v>2.4284931237740537</v>
      </c>
      <c r="D60" s="32">
        <v>2.4284931237740537</v>
      </c>
      <c r="E60" s="32">
        <v>2.4284931237740537</v>
      </c>
      <c r="F60" s="32">
        <v>2.4284931237740537</v>
      </c>
      <c r="G60" s="35">
        <v>3.6114186787952227</v>
      </c>
      <c r="H60" s="32">
        <v>2.4284931237740537</v>
      </c>
      <c r="I60" s="32">
        <v>2.4284931237740537</v>
      </c>
      <c r="J60" s="32">
        <v>2.4284931237740537</v>
      </c>
      <c r="K60" s="32">
        <v>2.4284931237740537</v>
      </c>
      <c r="L60" s="36">
        <v>2.4284931237740537</v>
      </c>
      <c r="M60" s="50">
        <f t="shared" si="14"/>
        <v>2.5467856792761707</v>
      </c>
      <c r="N60" s="1">
        <f t="shared" si="15"/>
        <v>0.35487766650634889</v>
      </c>
    </row>
    <row r="61" spans="1:14" x14ac:dyDescent="0.2">
      <c r="A61" s="30"/>
      <c r="B61" s="31">
        <v>3</v>
      </c>
      <c r="C61" s="35">
        <v>4.5145331049392929</v>
      </c>
      <c r="D61" s="35">
        <v>4.5662168446011888</v>
      </c>
      <c r="E61" s="35">
        <v>4.7438669166845386</v>
      </c>
      <c r="F61" s="35">
        <v>4.7011958256226984</v>
      </c>
      <c r="G61" s="35">
        <v>4.5576471525300279</v>
      </c>
      <c r="H61" s="35">
        <v>4.0609015375114543</v>
      </c>
      <c r="I61" s="35">
        <v>3.8957236391543875</v>
      </c>
      <c r="J61" s="35">
        <v>3.9463953497047788</v>
      </c>
      <c r="K61" s="35">
        <v>3.7830775264687668</v>
      </c>
      <c r="L61" s="37">
        <v>4.1223409669974309</v>
      </c>
      <c r="M61" s="50">
        <f t="shared" si="14"/>
        <v>4.2891898864214566</v>
      </c>
      <c r="N61" s="1">
        <f t="shared" si="15"/>
        <v>0.34416573571491205</v>
      </c>
    </row>
    <row r="62" spans="1:14" x14ac:dyDescent="0.2">
      <c r="A62" s="30"/>
      <c r="B62" s="31">
        <v>4</v>
      </c>
      <c r="C62" s="35">
        <v>4.3136788959977208</v>
      </c>
      <c r="D62" s="35">
        <v>4.3522886982549753</v>
      </c>
      <c r="E62" s="35">
        <v>4.5136435204907368</v>
      </c>
      <c r="F62" s="35">
        <v>4.4702417802949013</v>
      </c>
      <c r="G62" s="35">
        <v>4.4330635490368815</v>
      </c>
      <c r="H62" s="35">
        <v>4.3392139614837815</v>
      </c>
      <c r="I62" s="35">
        <v>4.6402961910163558</v>
      </c>
      <c r="J62" s="35">
        <v>4.3366409277442326</v>
      </c>
      <c r="K62" s="35">
        <v>4.5926706980262137</v>
      </c>
      <c r="L62" s="37">
        <v>4.2029870918080965</v>
      </c>
      <c r="M62" s="50">
        <f t="shared" si="14"/>
        <v>4.4194725314153889</v>
      </c>
      <c r="N62" s="1">
        <f t="shared" si="15"/>
        <v>0.12894398785569619</v>
      </c>
    </row>
    <row r="63" spans="1:14" x14ac:dyDescent="0.2">
      <c r="A63" s="30"/>
      <c r="B63" s="31">
        <v>5</v>
      </c>
      <c r="C63" s="35">
        <v>5.126056356019177</v>
      </c>
      <c r="D63" s="35">
        <v>5.2129138067191407</v>
      </c>
      <c r="E63" s="35">
        <v>5.0648261118387445</v>
      </c>
      <c r="F63" s="35">
        <v>4.8740547959988261</v>
      </c>
      <c r="G63" s="35">
        <v>5.3311768871227239</v>
      </c>
      <c r="H63" s="35">
        <v>4.5574638475939082</v>
      </c>
      <c r="I63" s="35">
        <v>4.6613210956107789</v>
      </c>
      <c r="J63" s="35">
        <v>4.4885375098073874</v>
      </c>
      <c r="K63" s="35">
        <v>4.3800601406621942</v>
      </c>
      <c r="L63" s="37">
        <v>3.9687302997132523</v>
      </c>
      <c r="M63" s="50">
        <f t="shared" si="14"/>
        <v>4.7665140851086125</v>
      </c>
      <c r="N63" s="1">
        <f t="shared" si="15"/>
        <v>0.40814049890608878</v>
      </c>
    </row>
    <row r="64" spans="1:14" x14ac:dyDescent="0.2">
      <c r="A64" s="30"/>
      <c r="B64" s="31">
        <v>6</v>
      </c>
      <c r="C64" s="35">
        <v>5.37879374812427</v>
      </c>
      <c r="D64" s="35">
        <v>5.329191713939827</v>
      </c>
      <c r="E64" s="35">
        <v>5.5383480052608371</v>
      </c>
      <c r="F64" s="35">
        <v>5.503142001560823</v>
      </c>
      <c r="G64" s="35">
        <v>5.6309520389372612</v>
      </c>
      <c r="H64" s="35">
        <v>4.9332669135914093</v>
      </c>
      <c r="I64" s="35">
        <v>4.8912012004843319</v>
      </c>
      <c r="J64" s="35">
        <v>5.1685100732180524</v>
      </c>
      <c r="K64" s="35">
        <v>4.9740808928197255</v>
      </c>
      <c r="L64" s="37">
        <v>4.9624562516556088</v>
      </c>
      <c r="M64" s="50">
        <f t="shared" si="14"/>
        <v>5.2309942839592143</v>
      </c>
      <c r="N64" s="1">
        <f t="shared" si="15"/>
        <v>0.26572667939045969</v>
      </c>
    </row>
    <row r="65" spans="1:14" x14ac:dyDescent="0.2">
      <c r="A65" s="30"/>
      <c r="B65" s="31">
        <v>7</v>
      </c>
      <c r="C65" s="35">
        <v>5.7985057768585131</v>
      </c>
      <c r="D65" s="35">
        <v>5.7077870768093266</v>
      </c>
      <c r="E65" s="35">
        <v>5.8470220688887862</v>
      </c>
      <c r="F65" s="35">
        <v>5.7990882959213579</v>
      </c>
      <c r="G65" s="35">
        <v>5.7504404049473017</v>
      </c>
      <c r="H65" s="35">
        <v>5.3359361566778389</v>
      </c>
      <c r="I65" s="35">
        <v>5.239633098958639</v>
      </c>
      <c r="J65" s="35">
        <v>5.0958868036773461</v>
      </c>
      <c r="K65" s="35">
        <v>5.095088230527006</v>
      </c>
      <c r="L65" s="37">
        <v>5.2873596479660057</v>
      </c>
      <c r="M65" s="50">
        <f t="shared" si="14"/>
        <v>5.4956747561232131</v>
      </c>
      <c r="N65" s="1">
        <f t="shared" si="15"/>
        <v>0.29527570436807365</v>
      </c>
    </row>
    <row r="66" spans="1:14" x14ac:dyDescent="0.2">
      <c r="A66" s="30"/>
      <c r="B66" s="31">
        <v>8</v>
      </c>
      <c r="C66" s="35">
        <v>5.093669644763092</v>
      </c>
      <c r="D66" s="35">
        <v>4.3830591860187145</v>
      </c>
      <c r="E66" s="35">
        <v>4.9365072527712268</v>
      </c>
      <c r="F66" s="35">
        <v>5.1200464319055552</v>
      </c>
      <c r="G66" s="35">
        <v>4.9376775746589434</v>
      </c>
      <c r="H66" s="35">
        <v>4.8820421494786448</v>
      </c>
      <c r="I66" s="35">
        <v>4.8840038513387078</v>
      </c>
      <c r="J66" s="35">
        <v>4.8321752496537789</v>
      </c>
      <c r="K66" s="35">
        <v>4.7335373729920036</v>
      </c>
      <c r="L66" s="37">
        <v>4.8557933998597882</v>
      </c>
      <c r="M66" s="50">
        <f t="shared" si="14"/>
        <v>4.8658512113440455</v>
      </c>
      <c r="N66" s="1">
        <f t="shared" si="15"/>
        <v>0.19470226956568409</v>
      </c>
    </row>
    <row r="67" spans="1:14" x14ac:dyDescent="0.2">
      <c r="A67" s="30"/>
      <c r="B67" s="31">
        <v>9</v>
      </c>
      <c r="C67" s="35">
        <v>4.8398442063059761</v>
      </c>
      <c r="D67" s="35">
        <v>4.9775063577911833</v>
      </c>
      <c r="E67" s="35">
        <v>4.8923731260340109</v>
      </c>
      <c r="F67" s="35">
        <v>4.8528418833388436</v>
      </c>
      <c r="G67" s="35">
        <v>4.6764476513816522</v>
      </c>
      <c r="H67" s="32">
        <v>2.4284931237740537</v>
      </c>
      <c r="I67" s="35">
        <v>4.2330737824781917</v>
      </c>
      <c r="J67" s="35">
        <v>4.2657839462620393</v>
      </c>
      <c r="K67" s="32">
        <v>2.4284931237740537</v>
      </c>
      <c r="L67" s="36">
        <v>2.4284931237740537</v>
      </c>
      <c r="M67" s="50">
        <f t="shared" si="14"/>
        <v>4.0023350324914064</v>
      </c>
      <c r="N67" s="1">
        <f t="shared" si="15"/>
        <v>1.0571621931364426</v>
      </c>
    </row>
    <row r="68" spans="1:14" x14ac:dyDescent="0.2">
      <c r="A68" s="30"/>
      <c r="B68" s="31">
        <v>10</v>
      </c>
      <c r="C68" s="32">
        <v>2.4284931237740537</v>
      </c>
      <c r="D68" s="35">
        <v>4.4404624385266871</v>
      </c>
      <c r="E68" s="32">
        <v>2.4284931237740537</v>
      </c>
      <c r="F68" s="32">
        <v>2.4284931237740537</v>
      </c>
      <c r="G68" s="32">
        <v>2.4284931237740537</v>
      </c>
      <c r="L68" s="38"/>
      <c r="M68" s="50">
        <f t="shared" si="14"/>
        <v>2.8308869867245803</v>
      </c>
      <c r="N68" s="1">
        <f t="shared" si="15"/>
        <v>0.80478772590105274</v>
      </c>
    </row>
    <row r="69" spans="1:14" x14ac:dyDescent="0.2">
      <c r="A69" s="39" t="s">
        <v>7</v>
      </c>
      <c r="B69" s="31"/>
      <c r="C69" s="32">
        <f t="shared" ref="C69:L69" si="16">AVERAGE(C58:C68)</f>
        <v>4.0708231116458418</v>
      </c>
      <c r="D69" s="32">
        <f t="shared" si="16"/>
        <v>4.2049914085439282</v>
      </c>
      <c r="E69" s="32">
        <f t="shared" si="16"/>
        <v>4.1136872270059177</v>
      </c>
      <c r="F69" s="32">
        <f t="shared" si="16"/>
        <v>4.0940530463399298</v>
      </c>
      <c r="G69" s="32">
        <f t="shared" si="16"/>
        <v>4.2013003007938332</v>
      </c>
      <c r="H69" s="32">
        <f t="shared" si="16"/>
        <v>3.7822797061433255</v>
      </c>
      <c r="I69" s="32">
        <f t="shared" si="16"/>
        <v>3.973073223036355</v>
      </c>
      <c r="J69" s="32">
        <f t="shared" si="16"/>
        <v>3.9419409231389779</v>
      </c>
      <c r="K69" s="32">
        <f t="shared" si="16"/>
        <v>3.8715549147575632</v>
      </c>
      <c r="L69" s="36">
        <f t="shared" si="16"/>
        <v>3.8539052254802604</v>
      </c>
    </row>
    <row r="70" spans="1:14" ht="15" thickBot="1" x14ac:dyDescent="0.25">
      <c r="A70" s="40" t="s">
        <v>8</v>
      </c>
      <c r="B70" s="41"/>
      <c r="C70" s="42">
        <f>_xlfn.STDEV.P(C58:C68)</f>
        <v>1.296556589878552</v>
      </c>
      <c r="D70" s="42">
        <f t="shared" ref="D70:L70" si="17">_xlfn.STDEV.P(D58:D68)</f>
        <v>1.1615851852564965</v>
      </c>
      <c r="E70" s="42">
        <f t="shared" si="17"/>
        <v>1.3190480675582608</v>
      </c>
      <c r="F70" s="42">
        <f t="shared" si="17"/>
        <v>1.3050949907089866</v>
      </c>
      <c r="G70" s="42">
        <f t="shared" si="17"/>
        <v>1.2227231240841721</v>
      </c>
      <c r="H70" s="42">
        <f t="shared" si="17"/>
        <v>1.1518578964014101</v>
      </c>
      <c r="I70" s="42">
        <f t="shared" si="17"/>
        <v>1.0689511416851469</v>
      </c>
      <c r="J70" s="42">
        <f t="shared" si="17"/>
        <v>1.0516464673636505</v>
      </c>
      <c r="K70" s="42">
        <f t="shared" si="17"/>
        <v>1.0795733132988274</v>
      </c>
      <c r="L70" s="43">
        <f t="shared" si="17"/>
        <v>1.0847404475217326</v>
      </c>
    </row>
    <row r="71" spans="1:14" x14ac:dyDescent="0.2">
      <c r="A71" s="2" t="s">
        <v>16</v>
      </c>
      <c r="B71" s="24" t="s">
        <v>6</v>
      </c>
      <c r="C71" s="25">
        <v>0</v>
      </c>
      <c r="D71" s="25">
        <v>1</v>
      </c>
      <c r="E71" s="25">
        <v>2</v>
      </c>
      <c r="F71" s="25">
        <v>3</v>
      </c>
      <c r="G71" s="25">
        <v>4</v>
      </c>
      <c r="H71" s="25">
        <v>5</v>
      </c>
      <c r="I71" s="25">
        <v>6</v>
      </c>
      <c r="J71" s="25">
        <v>7</v>
      </c>
      <c r="K71" s="25">
        <v>8</v>
      </c>
      <c r="L71" s="26">
        <v>9</v>
      </c>
      <c r="M71" s="1" t="s">
        <v>17</v>
      </c>
      <c r="N71" s="1" t="s">
        <v>8</v>
      </c>
    </row>
    <row r="72" spans="1:14" x14ac:dyDescent="0.2">
      <c r="A72" s="21" t="s">
        <v>1</v>
      </c>
      <c r="B72" s="19">
        <v>0</v>
      </c>
      <c r="C72" s="8">
        <f>LOG10(10^C58+10^C44)</f>
        <v>3.0872371674254615</v>
      </c>
      <c r="D72" s="8">
        <f t="shared" ref="D72:J72" si="18">LOG10(10^D58+10^D44)</f>
        <v>3.0872371674254615</v>
      </c>
      <c r="E72" s="8">
        <f t="shared" si="18"/>
        <v>3.0872371674254615</v>
      </c>
      <c r="F72" s="8">
        <f t="shared" si="18"/>
        <v>3.0872371674254615</v>
      </c>
      <c r="G72" s="8">
        <f t="shared" si="18"/>
        <v>3.0872371674254615</v>
      </c>
      <c r="H72" s="8">
        <f t="shared" si="18"/>
        <v>3.0872371674254615</v>
      </c>
      <c r="I72" s="8">
        <f t="shared" si="18"/>
        <v>3.0872371674254615</v>
      </c>
      <c r="J72" s="8">
        <f t="shared" si="18"/>
        <v>3.0872371674254615</v>
      </c>
      <c r="K72" s="8"/>
      <c r="L72" s="8"/>
      <c r="M72" s="50">
        <f>AVERAGE(C72:L72)</f>
        <v>3.0872371674254611</v>
      </c>
      <c r="N72" s="1">
        <f>_xlfn.STDEV.P(C72:L72)</f>
        <v>4.4408920985006262E-16</v>
      </c>
    </row>
    <row r="73" spans="1:14" x14ac:dyDescent="0.2">
      <c r="A73" s="2" t="s">
        <v>13</v>
      </c>
      <c r="B73" s="19">
        <v>1</v>
      </c>
      <c r="C73" s="8">
        <f t="shared" ref="C73:L73" si="19">LOG10(10^C59+10^C45)</f>
        <v>3.2779476225707693</v>
      </c>
      <c r="D73" s="8">
        <f t="shared" si="19"/>
        <v>3.0872371674254615</v>
      </c>
      <c r="E73" s="8">
        <f t="shared" si="19"/>
        <v>3.2928611506554479</v>
      </c>
      <c r="F73" s="8">
        <f t="shared" si="19"/>
        <v>3.0872371674254615</v>
      </c>
      <c r="G73" s="8">
        <f t="shared" si="19"/>
        <v>3.0872371674254615</v>
      </c>
      <c r="H73" s="8">
        <f t="shared" si="19"/>
        <v>3.0872371674254615</v>
      </c>
      <c r="I73" s="8">
        <f t="shared" si="19"/>
        <v>3.0872371674254615</v>
      </c>
      <c r="J73" s="8">
        <f t="shared" si="19"/>
        <v>3.0872371674254615</v>
      </c>
      <c r="K73" s="8">
        <f t="shared" si="19"/>
        <v>3.0872371674254615</v>
      </c>
      <c r="L73" s="8">
        <f t="shared" si="19"/>
        <v>3.0872371674254615</v>
      </c>
      <c r="M73" s="50">
        <f t="shared" ref="M73:M82" si="20">AVERAGE(C73:L73)</f>
        <v>3.1268706112629903</v>
      </c>
      <c r="N73" s="1">
        <f t="shared" ref="N73:N82" si="21">_xlfn.STDEV.P(C73:L73)</f>
        <v>7.933700364701847E-2</v>
      </c>
    </row>
    <row r="74" spans="1:14" x14ac:dyDescent="0.2">
      <c r="A74" s="30" t="s">
        <v>2</v>
      </c>
      <c r="B74" s="19">
        <v>2</v>
      </c>
      <c r="C74" s="8">
        <f t="shared" ref="C74:L74" si="22">LOG10(10^C60+10^C46)</f>
        <v>3.2845326418613658</v>
      </c>
      <c r="D74" s="8">
        <f t="shared" si="22"/>
        <v>3.2286858024801171</v>
      </c>
      <c r="E74" s="8">
        <f t="shared" si="22"/>
        <v>3.3009604965330834</v>
      </c>
      <c r="F74" s="8">
        <f t="shared" si="22"/>
        <v>3.3122993968004488</v>
      </c>
      <c r="G74" s="8">
        <f t="shared" si="22"/>
        <v>3.7484682675727252</v>
      </c>
      <c r="H74" s="8">
        <f t="shared" si="22"/>
        <v>3.1996286123202333</v>
      </c>
      <c r="I74" s="8">
        <f t="shared" si="22"/>
        <v>3.0872371674254615</v>
      </c>
      <c r="J74" s="8">
        <f t="shared" si="22"/>
        <v>3.0872371674254615</v>
      </c>
      <c r="K74" s="8">
        <f t="shared" si="22"/>
        <v>3.0872371674254615</v>
      </c>
      <c r="L74" s="8">
        <f t="shared" si="22"/>
        <v>3.2494611624796947</v>
      </c>
      <c r="M74" s="50">
        <f t="shared" si="20"/>
        <v>3.258574788232405</v>
      </c>
      <c r="N74" s="1">
        <f t="shared" si="21"/>
        <v>0.18381325178256558</v>
      </c>
    </row>
    <row r="75" spans="1:14" x14ac:dyDescent="0.2">
      <c r="A75" s="2"/>
      <c r="B75" s="19">
        <v>3</v>
      </c>
      <c r="C75" s="8">
        <f t="shared" ref="C75:L75" si="23">LOG10(10^C61+10^C47)</f>
        <v>4.7125456044146397</v>
      </c>
      <c r="D75" s="8">
        <f t="shared" si="23"/>
        <v>4.7444677027459594</v>
      </c>
      <c r="E75" s="8">
        <f t="shared" si="23"/>
        <v>4.9655133866130736</v>
      </c>
      <c r="F75" s="8">
        <f t="shared" si="23"/>
        <v>4.9022456532577872</v>
      </c>
      <c r="G75" s="8">
        <f t="shared" si="23"/>
        <v>4.7534061275698187</v>
      </c>
      <c r="H75" s="8">
        <f t="shared" si="23"/>
        <v>4.2787953868826456</v>
      </c>
      <c r="I75" s="8">
        <f t="shared" si="23"/>
        <v>4.0705319002846414</v>
      </c>
      <c r="J75" s="8">
        <f t="shared" si="23"/>
        <v>4.1657337196035362</v>
      </c>
      <c r="K75" s="8">
        <f t="shared" si="23"/>
        <v>4.0886314638927947</v>
      </c>
      <c r="L75" s="8">
        <f t="shared" si="23"/>
        <v>4.3954862597827358</v>
      </c>
      <c r="M75" s="50">
        <f t="shared" si="20"/>
        <v>4.5077357205047637</v>
      </c>
      <c r="N75" s="1">
        <f t="shared" si="21"/>
        <v>0.32746237833315678</v>
      </c>
    </row>
    <row r="76" spans="1:14" x14ac:dyDescent="0.2">
      <c r="A76" s="2"/>
      <c r="B76" s="19">
        <v>4</v>
      </c>
      <c r="C76" s="8">
        <f t="shared" ref="C76:L76" si="24">LOG10(10^C62+10^C48)</f>
        <v>4.7060046780595055</v>
      </c>
      <c r="D76" s="8">
        <f t="shared" si="24"/>
        <v>4.7059409114471142</v>
      </c>
      <c r="E76" s="8">
        <f t="shared" si="24"/>
        <v>4.8480006958395858</v>
      </c>
      <c r="F76" s="8">
        <f t="shared" si="24"/>
        <v>4.7835862940374545</v>
      </c>
      <c r="G76" s="8">
        <f t="shared" si="24"/>
        <v>4.7778622118488734</v>
      </c>
      <c r="H76" s="8">
        <f t="shared" si="24"/>
        <v>4.5859653940844556</v>
      </c>
      <c r="I76" s="8">
        <f t="shared" si="24"/>
        <v>4.8915952513677503</v>
      </c>
      <c r="J76" s="8">
        <f t="shared" si="24"/>
        <v>4.6218766562249822</v>
      </c>
      <c r="K76" s="8">
        <f t="shared" si="24"/>
        <v>4.8696472333774361</v>
      </c>
      <c r="L76" s="8">
        <f t="shared" si="24"/>
        <v>4.5446935088914167</v>
      </c>
      <c r="M76" s="50">
        <f t="shared" si="20"/>
        <v>4.7335172835178572</v>
      </c>
      <c r="N76" s="1">
        <f t="shared" si="21"/>
        <v>0.11511161744403817</v>
      </c>
    </row>
    <row r="77" spans="1:14" x14ac:dyDescent="0.2">
      <c r="A77" s="2"/>
      <c r="B77" s="19">
        <v>5</v>
      </c>
      <c r="C77" s="8">
        <f t="shared" ref="C77:L77" si="25">LOG10(10^C63+10^C49)</f>
        <v>5.164603471691283</v>
      </c>
      <c r="D77" s="8">
        <f t="shared" si="25"/>
        <v>5.2677151522341328</v>
      </c>
      <c r="E77" s="8">
        <f t="shared" si="25"/>
        <v>5.1146128577575709</v>
      </c>
      <c r="F77" s="8">
        <f t="shared" si="25"/>
        <v>4.9454050438181572</v>
      </c>
      <c r="G77" s="8">
        <f t="shared" si="25"/>
        <v>5.3767724742062013</v>
      </c>
      <c r="H77" s="8">
        <f t="shared" si="25"/>
        <v>4.6889954646909757</v>
      </c>
      <c r="I77" s="8">
        <f t="shared" si="25"/>
        <v>4.7793324569820976</v>
      </c>
      <c r="J77" s="8">
        <f t="shared" si="25"/>
        <v>4.6478744511339833</v>
      </c>
      <c r="K77" s="8">
        <f t="shared" si="25"/>
        <v>4.5611803080656097</v>
      </c>
      <c r="L77" s="8">
        <f t="shared" si="25"/>
        <v>4.1536753295013149</v>
      </c>
      <c r="M77" s="50">
        <f t="shared" si="20"/>
        <v>4.870016701008133</v>
      </c>
      <c r="N77" s="1">
        <f t="shared" si="21"/>
        <v>0.35582606661070065</v>
      </c>
    </row>
    <row r="78" spans="1:14" x14ac:dyDescent="0.2">
      <c r="A78" s="2"/>
      <c r="B78" s="19">
        <v>6</v>
      </c>
      <c r="C78" s="8">
        <f t="shared" ref="C78:L78" si="26">LOG10(10^C64+10^C50)</f>
        <v>5.4085239098967266</v>
      </c>
      <c r="D78" s="8">
        <f t="shared" si="26"/>
        <v>5.3521787099891709</v>
      </c>
      <c r="E78" s="8">
        <f t="shared" si="26"/>
        <v>5.5573303793356432</v>
      </c>
      <c r="F78" s="8">
        <f t="shared" si="26"/>
        <v>5.5248679092273427</v>
      </c>
      <c r="G78" s="8">
        <f t="shared" si="26"/>
        <v>5.6612524570244194</v>
      </c>
      <c r="H78" s="8">
        <f t="shared" si="26"/>
        <v>5.1469806498129138</v>
      </c>
      <c r="I78" s="8">
        <f t="shared" si="26"/>
        <v>5.043057680304444</v>
      </c>
      <c r="J78" s="8">
        <f t="shared" si="26"/>
        <v>5.2763021925005766</v>
      </c>
      <c r="K78" s="8">
        <f t="shared" si="26"/>
        <v>5.1765701761829339</v>
      </c>
      <c r="L78" s="8">
        <f t="shared" si="26"/>
        <v>5.1005188056586173</v>
      </c>
      <c r="M78" s="50">
        <f t="shared" si="20"/>
        <v>5.324758286993279</v>
      </c>
      <c r="N78" s="1">
        <f t="shared" si="21"/>
        <v>0.20017035221239465</v>
      </c>
    </row>
    <row r="79" spans="1:14" x14ac:dyDescent="0.2">
      <c r="A79" s="2"/>
      <c r="B79" s="19">
        <v>7</v>
      </c>
      <c r="C79" s="8">
        <f t="shared" ref="C79:L79" si="27">LOG10(10^C65+10^C51)</f>
        <v>5.8208387317420618</v>
      </c>
      <c r="D79" s="8">
        <f t="shared" si="27"/>
        <v>5.7283193602590954</v>
      </c>
      <c r="E79" s="8">
        <f t="shared" si="27"/>
        <v>5.8702454381327822</v>
      </c>
      <c r="F79" s="8">
        <f t="shared" si="27"/>
        <v>5.820674515927645</v>
      </c>
      <c r="G79" s="8">
        <f t="shared" si="27"/>
        <v>5.7781118849086504</v>
      </c>
      <c r="H79" s="8">
        <f t="shared" si="27"/>
        <v>5.4282589140182296</v>
      </c>
      <c r="I79" s="8">
        <f t="shared" si="27"/>
        <v>5.294997971612081</v>
      </c>
      <c r="J79" s="8">
        <f t="shared" si="27"/>
        <v>5.1654257120344989</v>
      </c>
      <c r="K79" s="8">
        <f t="shared" si="27"/>
        <v>5.1958144163859101</v>
      </c>
      <c r="L79" s="8">
        <f t="shared" si="27"/>
        <v>5.3453214116155623</v>
      </c>
      <c r="M79" s="50">
        <f t="shared" si="20"/>
        <v>5.5448008356636524</v>
      </c>
      <c r="N79" s="1">
        <f t="shared" si="21"/>
        <v>0.26978195411410372</v>
      </c>
    </row>
    <row r="80" spans="1:14" x14ac:dyDescent="0.2">
      <c r="A80" s="2"/>
      <c r="B80" s="19">
        <v>8</v>
      </c>
      <c r="C80" s="8">
        <f t="shared" ref="C80:L80" si="28">LOG10(10^C66+10^C52)</f>
        <v>5.0969970842407291</v>
      </c>
      <c r="D80" s="8">
        <f t="shared" si="28"/>
        <v>4.5063786618627892</v>
      </c>
      <c r="E80" s="8">
        <f t="shared" si="28"/>
        <v>4.9412775998902392</v>
      </c>
      <c r="F80" s="8">
        <f t="shared" si="28"/>
        <v>5.1231784999210541</v>
      </c>
      <c r="G80" s="8">
        <f t="shared" si="28"/>
        <v>4.9424351541751914</v>
      </c>
      <c r="H80" s="8">
        <f t="shared" si="28"/>
        <v>4.8874459306038833</v>
      </c>
      <c r="I80" s="8">
        <f t="shared" si="28"/>
        <v>4.9456646199312146</v>
      </c>
      <c r="J80" s="8">
        <f t="shared" si="28"/>
        <v>4.9394819575243849</v>
      </c>
      <c r="K80" s="8">
        <f t="shared" si="28"/>
        <v>4.8485873520143858</v>
      </c>
      <c r="L80" s="8">
        <f t="shared" si="28"/>
        <v>4.8968297154155893</v>
      </c>
      <c r="M80" s="50">
        <f t="shared" si="20"/>
        <v>4.9128276575579459</v>
      </c>
      <c r="N80" s="1">
        <f t="shared" si="21"/>
        <v>0.15870360571224645</v>
      </c>
    </row>
    <row r="81" spans="1:14" x14ac:dyDescent="0.2">
      <c r="A81" s="2"/>
      <c r="B81" s="19">
        <v>9</v>
      </c>
      <c r="C81" s="8">
        <f t="shared" ref="C81:L81" si="29">LOG10(10^C67+10^C53)</f>
        <v>4.8457956355207799</v>
      </c>
      <c r="D81" s="8">
        <f t="shared" si="29"/>
        <v>4.9818491099850126</v>
      </c>
      <c r="E81" s="8">
        <f t="shared" si="29"/>
        <v>4.897650647792954</v>
      </c>
      <c r="F81" s="8">
        <f t="shared" si="29"/>
        <v>4.8586189974933669</v>
      </c>
      <c r="G81" s="8">
        <f t="shared" si="29"/>
        <v>4.6850907254777852</v>
      </c>
      <c r="H81" s="8">
        <f t="shared" si="29"/>
        <v>3.0872371674254615</v>
      </c>
      <c r="I81" s="8">
        <f t="shared" si="29"/>
        <v>4.4274345039368059</v>
      </c>
      <c r="J81" s="8">
        <f t="shared" si="29"/>
        <v>4.2876947931006928</v>
      </c>
      <c r="K81" s="8">
        <f t="shared" si="29"/>
        <v>3.9615215993521384</v>
      </c>
      <c r="L81" s="8">
        <f t="shared" si="29"/>
        <v>3.6459296364082761</v>
      </c>
      <c r="M81" s="50">
        <f t="shared" si="20"/>
        <v>4.3678822816493277</v>
      </c>
      <c r="N81" s="1">
        <f t="shared" si="21"/>
        <v>0.5969780329423654</v>
      </c>
    </row>
    <row r="82" spans="1:14" x14ac:dyDescent="0.2">
      <c r="A82" s="2"/>
      <c r="B82" s="19">
        <v>10</v>
      </c>
      <c r="C82" s="8">
        <f t="shared" ref="C82:G82" si="30">LOG10(10^C68+10^C54)</f>
        <v>3.0872371674254615</v>
      </c>
      <c r="D82" s="8">
        <f t="shared" si="30"/>
        <v>4.4552389845881333</v>
      </c>
      <c r="E82" s="8">
        <f t="shared" si="30"/>
        <v>3.0872371674254615</v>
      </c>
      <c r="F82" s="8">
        <f t="shared" si="30"/>
        <v>3.0872371674254615</v>
      </c>
      <c r="G82" s="8">
        <f t="shared" si="30"/>
        <v>3.0872371674254615</v>
      </c>
      <c r="H82" s="8"/>
      <c r="I82" s="8"/>
      <c r="J82" s="8"/>
      <c r="K82" s="8"/>
      <c r="L82" s="8"/>
      <c r="M82" s="50">
        <f t="shared" si="20"/>
        <v>3.3608375308579959</v>
      </c>
      <c r="N82" s="1">
        <f t="shared" si="21"/>
        <v>0.54720072686506782</v>
      </c>
    </row>
    <row r="83" spans="1:14" x14ac:dyDescent="0.2">
      <c r="A83" s="2" t="s">
        <v>7</v>
      </c>
      <c r="B83" s="19"/>
      <c r="C83" s="8">
        <f t="shared" ref="C83:L83" si="31">AVERAGE(C72:C82)</f>
        <v>4.4083876104407986</v>
      </c>
      <c r="D83" s="8">
        <f t="shared" si="31"/>
        <v>4.467749884585678</v>
      </c>
      <c r="E83" s="8">
        <f t="shared" si="31"/>
        <v>4.4511751806728466</v>
      </c>
      <c r="F83" s="8">
        <f t="shared" si="31"/>
        <v>4.4120534375236042</v>
      </c>
      <c r="G83" s="8">
        <f t="shared" si="31"/>
        <v>4.4531918913690953</v>
      </c>
      <c r="H83" s="8">
        <f t="shared" si="31"/>
        <v>4.1477781854689724</v>
      </c>
      <c r="I83" s="8">
        <f t="shared" si="31"/>
        <v>4.2714325886695423</v>
      </c>
      <c r="J83" s="8">
        <f t="shared" si="31"/>
        <v>4.236610098439904</v>
      </c>
      <c r="K83" s="8">
        <f t="shared" si="31"/>
        <v>4.3196029871246813</v>
      </c>
      <c r="L83" s="10">
        <f t="shared" si="31"/>
        <v>4.2687947774642963</v>
      </c>
    </row>
    <row r="84" spans="1:14" ht="15" thickBot="1" x14ac:dyDescent="0.25">
      <c r="A84" s="7" t="s">
        <v>8</v>
      </c>
      <c r="B84" s="18"/>
      <c r="C84" s="14">
        <f>_xlfn.STDEV.P(C72:C82)</f>
        <v>0.97447289020290728</v>
      </c>
      <c r="D84" s="14">
        <f t="shared" ref="D84:L84" si="32">_xlfn.STDEV.P(D72:D82)</f>
        <v>0.8922575626143634</v>
      </c>
      <c r="E84" s="14">
        <f t="shared" si="32"/>
        <v>0.99655694969593844</v>
      </c>
      <c r="F84" s="14">
        <f t="shared" si="32"/>
        <v>1.0029661215654382</v>
      </c>
      <c r="G84" s="14">
        <f t="shared" si="32"/>
        <v>0.98399150800911561</v>
      </c>
      <c r="H84" s="14">
        <f t="shared" si="32"/>
        <v>0.89221431731615908</v>
      </c>
      <c r="I84" s="14">
        <f t="shared" si="32"/>
        <v>0.8373707830383057</v>
      </c>
      <c r="J84" s="14">
        <f t="shared" si="32"/>
        <v>0.82012579180869616</v>
      </c>
      <c r="K84" s="14">
        <f t="shared" si="32"/>
        <v>0.7718587318181982</v>
      </c>
      <c r="L84" s="20">
        <f t="shared" si="32"/>
        <v>0.75818541076088009</v>
      </c>
    </row>
    <row r="85" spans="1:14" x14ac:dyDescent="0.2">
      <c r="A85" s="44" t="s">
        <v>14</v>
      </c>
      <c r="B85" s="24" t="s">
        <v>6</v>
      </c>
      <c r="C85" s="25">
        <v>0</v>
      </c>
      <c r="D85" s="25">
        <v>1</v>
      </c>
      <c r="E85" s="25">
        <v>2</v>
      </c>
      <c r="F85" s="25">
        <v>3</v>
      </c>
      <c r="G85" s="25">
        <v>4</v>
      </c>
      <c r="H85" s="25">
        <v>5</v>
      </c>
      <c r="I85" s="25">
        <v>6</v>
      </c>
      <c r="J85" s="25">
        <v>7</v>
      </c>
      <c r="K85" s="25">
        <v>8</v>
      </c>
      <c r="L85" s="26">
        <v>9</v>
      </c>
      <c r="M85" s="1" t="s">
        <v>17</v>
      </c>
      <c r="N85" s="1" t="s">
        <v>8</v>
      </c>
    </row>
    <row r="86" spans="1:14" ht="16.5" x14ac:dyDescent="0.2">
      <c r="A86" s="22" t="s">
        <v>4</v>
      </c>
      <c r="B86" s="19">
        <v>0</v>
      </c>
      <c r="C86" s="3">
        <v>3.4425558208444169</v>
      </c>
      <c r="D86" s="3">
        <v>3.4425558208444169</v>
      </c>
      <c r="E86" s="3">
        <v>3.4425558208444169</v>
      </c>
      <c r="F86" s="3">
        <v>3.4425558208444169</v>
      </c>
      <c r="G86" s="3"/>
      <c r="H86" s="4"/>
      <c r="I86" s="4"/>
      <c r="J86" s="5"/>
      <c r="K86" s="5"/>
      <c r="L86" s="6"/>
      <c r="M86" s="50">
        <f>AVERAGE(C86:L86)</f>
        <v>3.4425558208444169</v>
      </c>
      <c r="N86" s="1">
        <f>_xlfn.STDEV.P(C86:L86)</f>
        <v>0</v>
      </c>
    </row>
    <row r="87" spans="1:14" x14ac:dyDescent="0.2">
      <c r="A87" s="22"/>
      <c r="B87" s="19">
        <v>1</v>
      </c>
      <c r="C87" s="3">
        <v>3.4425558208444169</v>
      </c>
      <c r="D87" s="3">
        <v>3.4425558208444169</v>
      </c>
      <c r="E87" s="3">
        <v>3.4425558208444169</v>
      </c>
      <c r="F87" s="3">
        <v>3.4425558208444169</v>
      </c>
      <c r="G87" s="3">
        <v>3.4425558208444169</v>
      </c>
      <c r="H87" s="4"/>
      <c r="I87" s="4"/>
      <c r="J87" s="5"/>
      <c r="K87" s="5"/>
      <c r="L87" s="6"/>
      <c r="M87" s="50">
        <f t="shared" ref="M87:M96" si="33">AVERAGE(C87:L87)</f>
        <v>3.4425558208444174</v>
      </c>
      <c r="N87" s="1">
        <f t="shared" ref="N87:N96" si="34">_xlfn.STDEV.P(C87:L87)</f>
        <v>4.4408920985006262E-16</v>
      </c>
    </row>
    <row r="88" spans="1:14" x14ac:dyDescent="0.2">
      <c r="A88" s="22"/>
      <c r="B88" s="19">
        <v>2</v>
      </c>
      <c r="C88" s="3">
        <v>3.4425558208444169</v>
      </c>
      <c r="D88" s="3">
        <v>3.4425558208444169</v>
      </c>
      <c r="E88" s="3">
        <v>3.4425558208444169</v>
      </c>
      <c r="F88" s="3">
        <v>3.4425558208444169</v>
      </c>
      <c r="G88" s="3">
        <v>3.4425558208444169</v>
      </c>
      <c r="H88" s="4"/>
      <c r="I88" s="4"/>
      <c r="J88" s="5"/>
      <c r="K88" s="5"/>
      <c r="L88" s="6"/>
      <c r="M88" s="50">
        <f t="shared" si="33"/>
        <v>3.4425558208444174</v>
      </c>
      <c r="N88" s="1">
        <f t="shared" si="34"/>
        <v>4.4408920985006262E-16</v>
      </c>
    </row>
    <row r="89" spans="1:14" x14ac:dyDescent="0.2">
      <c r="A89" s="22"/>
      <c r="B89" s="19">
        <v>3</v>
      </c>
      <c r="C89" s="3">
        <v>3.4425558208444169</v>
      </c>
      <c r="D89" s="3">
        <v>3.4425558208444169</v>
      </c>
      <c r="E89" s="3">
        <v>3.4425558208444169</v>
      </c>
      <c r="F89" s="3">
        <v>3.4425558208444169</v>
      </c>
      <c r="G89" s="3">
        <v>3.4425558208444169</v>
      </c>
      <c r="H89" s="4"/>
      <c r="I89" s="4"/>
      <c r="J89" s="5"/>
      <c r="K89" s="5"/>
      <c r="L89" s="6"/>
      <c r="M89" s="50">
        <f t="shared" si="33"/>
        <v>3.4425558208444174</v>
      </c>
      <c r="N89" s="1">
        <f t="shared" si="34"/>
        <v>4.4408920985006262E-16</v>
      </c>
    </row>
    <row r="90" spans="1:14" x14ac:dyDescent="0.2">
      <c r="A90" s="22"/>
      <c r="B90" s="19">
        <v>4</v>
      </c>
      <c r="C90" s="3">
        <v>3.4425558208444169</v>
      </c>
      <c r="D90" s="3">
        <v>3.4425558208444169</v>
      </c>
      <c r="E90" s="3">
        <v>3.4425558208444169</v>
      </c>
      <c r="F90" s="3">
        <v>3.4425558208444169</v>
      </c>
      <c r="G90" s="3">
        <v>3.4425558208444169</v>
      </c>
      <c r="H90" s="4"/>
      <c r="I90" s="4"/>
      <c r="J90" s="5"/>
      <c r="K90" s="5"/>
      <c r="L90" s="6"/>
      <c r="M90" s="50">
        <f t="shared" si="33"/>
        <v>3.4425558208444174</v>
      </c>
      <c r="N90" s="1">
        <f t="shared" si="34"/>
        <v>4.4408920985006262E-16</v>
      </c>
    </row>
    <row r="91" spans="1:14" x14ac:dyDescent="0.2">
      <c r="A91" s="22"/>
      <c r="B91" s="19">
        <v>5</v>
      </c>
      <c r="C91" s="3">
        <v>3.4425558208444169</v>
      </c>
      <c r="D91" s="3">
        <v>3.4425558208444169</v>
      </c>
      <c r="E91" s="3">
        <v>3.4425558208444169</v>
      </c>
      <c r="F91" s="3">
        <v>3.4425558208444169</v>
      </c>
      <c r="G91" s="3">
        <v>3.4425558208444169</v>
      </c>
      <c r="H91" s="4"/>
      <c r="I91" s="4"/>
      <c r="J91" s="5"/>
      <c r="K91" s="5"/>
      <c r="L91" s="6"/>
      <c r="M91" s="50">
        <f t="shared" si="33"/>
        <v>3.4425558208444174</v>
      </c>
      <c r="N91" s="1">
        <f t="shared" si="34"/>
        <v>4.4408920985006262E-16</v>
      </c>
    </row>
    <row r="92" spans="1:14" x14ac:dyDescent="0.2">
      <c r="A92" s="22"/>
      <c r="B92" s="19">
        <v>6</v>
      </c>
      <c r="C92" s="3">
        <v>3.4425558208444169</v>
      </c>
      <c r="D92" s="3">
        <v>3.4425558208444169</v>
      </c>
      <c r="E92" s="3">
        <v>3.4425558208444169</v>
      </c>
      <c r="F92" s="3">
        <v>3.4425558208444169</v>
      </c>
      <c r="G92" s="3">
        <v>3.4425558208444169</v>
      </c>
      <c r="H92" s="4"/>
      <c r="I92" s="4"/>
      <c r="J92" s="5"/>
      <c r="K92" s="5"/>
      <c r="L92" s="6"/>
      <c r="M92" s="50">
        <f t="shared" si="33"/>
        <v>3.4425558208444174</v>
      </c>
      <c r="N92" s="1">
        <f t="shared" si="34"/>
        <v>4.4408920985006262E-16</v>
      </c>
    </row>
    <row r="93" spans="1:14" x14ac:dyDescent="0.2">
      <c r="A93" s="22"/>
      <c r="B93" s="19">
        <v>7</v>
      </c>
      <c r="C93" s="4">
        <v>4.1511787186434699</v>
      </c>
      <c r="D93" s="4">
        <v>4.240841151147607</v>
      </c>
      <c r="E93" s="4">
        <v>3.9429493703974217</v>
      </c>
      <c r="F93" s="4">
        <v>4.1755120939657262</v>
      </c>
      <c r="G93" s="3">
        <v>3.4425558208444169</v>
      </c>
      <c r="H93" s="4"/>
      <c r="I93" s="4"/>
      <c r="J93" s="5"/>
      <c r="K93" s="5"/>
      <c r="L93" s="6"/>
      <c r="M93" s="50">
        <f t="shared" si="33"/>
        <v>3.9906074309997281</v>
      </c>
      <c r="N93" s="1">
        <f t="shared" si="34"/>
        <v>0.2916236086586228</v>
      </c>
    </row>
    <row r="94" spans="1:14" x14ac:dyDescent="0.2">
      <c r="A94" s="22"/>
      <c r="B94" s="19">
        <v>8</v>
      </c>
      <c r="C94" s="4">
        <v>4.4385876801805919</v>
      </c>
      <c r="D94" s="4">
        <v>4.2447589051697312</v>
      </c>
      <c r="E94" s="4">
        <v>4.2707331092340803</v>
      </c>
      <c r="F94" s="4">
        <v>4.2173646489290189</v>
      </c>
      <c r="G94" s="4">
        <v>4.052652430374807</v>
      </c>
      <c r="H94" s="4"/>
      <c r="I94" s="4"/>
      <c r="J94" s="5"/>
      <c r="K94" s="5"/>
      <c r="L94" s="6"/>
      <c r="M94" s="50">
        <f t="shared" si="33"/>
        <v>4.2448193547776452</v>
      </c>
      <c r="N94" s="1">
        <f t="shared" si="34"/>
        <v>0.1232068001056163</v>
      </c>
    </row>
    <row r="95" spans="1:14" x14ac:dyDescent="0.2">
      <c r="A95" s="22"/>
      <c r="B95" s="19">
        <v>9</v>
      </c>
      <c r="C95" s="4">
        <v>4.0305929756096397</v>
      </c>
      <c r="D95" s="4">
        <v>4.3254975988488225</v>
      </c>
      <c r="E95" s="4">
        <v>3.9684292431831105</v>
      </c>
      <c r="F95" s="4">
        <v>4.3402285940501706</v>
      </c>
      <c r="G95" s="3">
        <v>3.4425558208444169</v>
      </c>
      <c r="H95" s="4"/>
      <c r="I95" s="4"/>
      <c r="J95" s="5"/>
      <c r="K95" s="5"/>
      <c r="L95" s="6"/>
      <c r="M95" s="50">
        <f t="shared" si="33"/>
        <v>4.0214608465072317</v>
      </c>
      <c r="N95" s="1">
        <f t="shared" si="34"/>
        <v>0.32621403989367315</v>
      </c>
    </row>
    <row r="96" spans="1:14" x14ac:dyDescent="0.2">
      <c r="A96" s="22"/>
      <c r="B96" s="19">
        <v>10</v>
      </c>
      <c r="C96" s="3">
        <v>3.4425558208444169</v>
      </c>
      <c r="D96" s="4">
        <v>4.0284593623912306</v>
      </c>
      <c r="E96" s="3">
        <v>3.4425558208444169</v>
      </c>
      <c r="F96" s="3">
        <v>3.4425558208444169</v>
      </c>
      <c r="G96" s="4">
        <v>4.0223483321274891</v>
      </c>
      <c r="H96" s="4"/>
      <c r="I96" s="4"/>
      <c r="J96" s="5"/>
      <c r="K96" s="5"/>
      <c r="L96" s="6"/>
      <c r="M96" s="50">
        <f t="shared" si="33"/>
        <v>3.6756950314103944</v>
      </c>
      <c r="N96" s="1">
        <f t="shared" si="34"/>
        <v>0.28554259178637253</v>
      </c>
    </row>
    <row r="97" spans="1:14" x14ac:dyDescent="0.2">
      <c r="A97" s="2" t="s">
        <v>7</v>
      </c>
      <c r="B97" s="19"/>
      <c r="C97" s="8">
        <f>AVERAGE(C86:C96)</f>
        <v>3.6509823582899128</v>
      </c>
      <c r="D97" s="8">
        <f>AVERAGE(D86:D96)</f>
        <v>3.7215861603153013</v>
      </c>
      <c r="E97" s="8">
        <f>AVERAGE(E86:E96)</f>
        <v>3.6111416626881776</v>
      </c>
      <c r="F97" s="8">
        <f>AVERAGE(F86:F96)</f>
        <v>3.6612319912454776</v>
      </c>
      <c r="G97" s="8">
        <f>AVERAGE(G86:G96)</f>
        <v>3.5615447329257632</v>
      </c>
      <c r="H97" s="8"/>
      <c r="I97" s="8"/>
      <c r="J97" s="8"/>
      <c r="K97" s="8"/>
      <c r="L97" s="10"/>
    </row>
    <row r="98" spans="1:14" ht="15" thickBot="1" x14ac:dyDescent="0.25">
      <c r="A98" s="7" t="s">
        <v>8</v>
      </c>
      <c r="B98" s="18"/>
      <c r="C98" s="14">
        <f>_xlfn.STDEV.P(C86:C96)</f>
        <v>0.35189819484094587</v>
      </c>
      <c r="D98" s="14">
        <f t="shared" ref="D98:G98" si="35">_xlfn.STDEV.P(D86:D96)</f>
        <v>0.37504195724349554</v>
      </c>
      <c r="E98" s="14">
        <f t="shared" si="35"/>
        <v>0.286067559564815</v>
      </c>
      <c r="F98" s="14">
        <f t="shared" si="35"/>
        <v>0.35895784554059623</v>
      </c>
      <c r="G98" s="14">
        <f t="shared" si="35"/>
        <v>0.23807427771966153</v>
      </c>
      <c r="H98" s="14"/>
      <c r="I98" s="14"/>
      <c r="J98" s="14"/>
      <c r="K98" s="14"/>
      <c r="L98" s="20"/>
    </row>
    <row r="99" spans="1:14" x14ac:dyDescent="0.2">
      <c r="A99" s="46" t="s">
        <v>15</v>
      </c>
      <c r="B99" s="17" t="s">
        <v>6</v>
      </c>
      <c r="C99" s="28">
        <v>0</v>
      </c>
      <c r="D99" s="28">
        <v>1</v>
      </c>
      <c r="E99" s="28">
        <v>2</v>
      </c>
      <c r="F99" s="28">
        <v>3</v>
      </c>
      <c r="G99" s="28">
        <v>4</v>
      </c>
      <c r="H99" s="28">
        <v>5</v>
      </c>
      <c r="I99" s="28">
        <v>6</v>
      </c>
      <c r="J99" s="28">
        <v>7</v>
      </c>
      <c r="K99" s="28">
        <v>8</v>
      </c>
      <c r="L99" s="29">
        <v>9</v>
      </c>
      <c r="M99" s="1" t="s">
        <v>17</v>
      </c>
      <c r="N99" s="1" t="s">
        <v>8</v>
      </c>
    </row>
    <row r="100" spans="1:14" ht="16.5" x14ac:dyDescent="0.2">
      <c r="A100" s="47" t="s">
        <v>5</v>
      </c>
      <c r="B100" s="31">
        <v>0</v>
      </c>
      <c r="C100" s="48">
        <v>3.6478944559383835</v>
      </c>
      <c r="D100" s="48">
        <v>3.6478944559383835</v>
      </c>
      <c r="E100" s="48">
        <v>3.6478944559383835</v>
      </c>
      <c r="F100" s="48">
        <v>3.6478944559383835</v>
      </c>
      <c r="G100" s="48"/>
      <c r="H100" s="49"/>
      <c r="I100" s="49"/>
      <c r="L100" s="38"/>
      <c r="M100" s="50">
        <f>AVERAGE(C100:L100)</f>
        <v>3.6478944559383835</v>
      </c>
      <c r="N100" s="1">
        <f>_xlfn.STDEV.P(C100:L100)</f>
        <v>0</v>
      </c>
    </row>
    <row r="101" spans="1:14" x14ac:dyDescent="0.2">
      <c r="A101" s="47"/>
      <c r="B101" s="31">
        <v>1</v>
      </c>
      <c r="C101" s="49">
        <v>4.2553424548474146</v>
      </c>
      <c r="D101" s="49">
        <v>4.3258498140783654</v>
      </c>
      <c r="E101" s="49">
        <v>4.1068740188738087</v>
      </c>
      <c r="F101" s="49">
        <v>4.2020457260295725</v>
      </c>
      <c r="G101" s="49">
        <v>4.146248618851482</v>
      </c>
      <c r="H101" s="49"/>
      <c r="I101" s="49"/>
      <c r="L101" s="38"/>
      <c r="M101" s="50">
        <f t="shared" ref="M101:M110" si="36">AVERAGE(C101:L101)</f>
        <v>4.2072721265361279</v>
      </c>
      <c r="N101" s="1">
        <f t="shared" ref="N101:N110" si="37">_xlfn.STDEV.P(C101:L101)</f>
        <v>7.7720509804538748E-2</v>
      </c>
    </row>
    <row r="102" spans="1:14" x14ac:dyDescent="0.2">
      <c r="A102" s="47"/>
      <c r="B102" s="31">
        <v>2</v>
      </c>
      <c r="C102" s="49">
        <v>4.4407864122549316</v>
      </c>
      <c r="D102" s="49">
        <v>4.3943342690850491</v>
      </c>
      <c r="E102" s="49">
        <v>4.3420354431371431</v>
      </c>
      <c r="F102" s="49">
        <v>4.500229330736687</v>
      </c>
      <c r="G102" s="49">
        <v>4.4123563496006835</v>
      </c>
      <c r="H102" s="49"/>
      <c r="I102" s="49"/>
      <c r="L102" s="38"/>
      <c r="M102" s="50">
        <f t="shared" si="36"/>
        <v>4.4179483609628987</v>
      </c>
      <c r="N102" s="1">
        <f t="shared" si="37"/>
        <v>5.2236771708908621E-2</v>
      </c>
    </row>
    <row r="103" spans="1:14" x14ac:dyDescent="0.2">
      <c r="A103" s="47"/>
      <c r="B103" s="31">
        <v>3</v>
      </c>
      <c r="C103" s="49">
        <v>4.3449966064041332</v>
      </c>
      <c r="D103" s="49">
        <v>4.4166764633986864</v>
      </c>
      <c r="E103" s="49">
        <v>4.1813121346541413</v>
      </c>
      <c r="F103" s="49">
        <v>3.9301789532498281</v>
      </c>
      <c r="G103" s="49">
        <v>4.2611017472333534</v>
      </c>
      <c r="H103" s="49"/>
      <c r="I103" s="49"/>
      <c r="L103" s="38"/>
      <c r="M103" s="50">
        <f t="shared" si="36"/>
        <v>4.2268531809880283</v>
      </c>
      <c r="N103" s="1">
        <f t="shared" si="37"/>
        <v>0.1680793241950421</v>
      </c>
    </row>
    <row r="104" spans="1:14" x14ac:dyDescent="0.2">
      <c r="A104" s="47"/>
      <c r="B104" s="31">
        <v>4</v>
      </c>
      <c r="C104" s="49">
        <v>4.319800920439647</v>
      </c>
      <c r="D104" s="49">
        <v>4.0424870768420522</v>
      </c>
      <c r="E104" s="49">
        <v>3.9264664626551831</v>
      </c>
      <c r="F104" s="49">
        <v>4.0596916258415501</v>
      </c>
      <c r="G104" s="49">
        <v>4.0255817788545842</v>
      </c>
      <c r="H104" s="49"/>
      <c r="I104" s="49"/>
      <c r="L104" s="38"/>
      <c r="M104" s="50">
        <f t="shared" si="36"/>
        <v>4.0748055729266035</v>
      </c>
      <c r="N104" s="1">
        <f t="shared" si="37"/>
        <v>0.13093747395429248</v>
      </c>
    </row>
    <row r="105" spans="1:14" x14ac:dyDescent="0.2">
      <c r="A105" s="47"/>
      <c r="B105" s="31">
        <v>5</v>
      </c>
      <c r="C105" s="48">
        <v>3.6478944559383835</v>
      </c>
      <c r="D105" s="48">
        <v>3.6478944559383835</v>
      </c>
      <c r="E105" s="48">
        <v>3.6478944559383835</v>
      </c>
      <c r="F105" s="48">
        <v>3.6478944559383835</v>
      </c>
      <c r="G105" s="48">
        <v>3.6478944559383835</v>
      </c>
      <c r="H105" s="49"/>
      <c r="I105" s="49"/>
      <c r="L105" s="38"/>
      <c r="M105" s="50">
        <f t="shared" si="36"/>
        <v>3.6478944559383835</v>
      </c>
      <c r="N105" s="1">
        <f t="shared" si="37"/>
        <v>0</v>
      </c>
    </row>
    <row r="106" spans="1:14" x14ac:dyDescent="0.2">
      <c r="A106" s="47"/>
      <c r="B106" s="31">
        <v>6</v>
      </c>
      <c r="C106" s="48">
        <v>3.6478944559383835</v>
      </c>
      <c r="D106" s="48">
        <v>3.6478944559383835</v>
      </c>
      <c r="E106" s="48">
        <v>3.6478944559383835</v>
      </c>
      <c r="F106" s="48">
        <v>3.6478944559383835</v>
      </c>
      <c r="G106" s="48">
        <v>3.6478944559383835</v>
      </c>
      <c r="H106" s="49"/>
      <c r="I106" s="49"/>
      <c r="L106" s="38"/>
      <c r="M106" s="50">
        <f t="shared" si="36"/>
        <v>3.6478944559383835</v>
      </c>
      <c r="N106" s="1">
        <f t="shared" si="37"/>
        <v>0</v>
      </c>
    </row>
    <row r="107" spans="1:14" x14ac:dyDescent="0.2">
      <c r="A107" s="47"/>
      <c r="B107" s="31">
        <v>7</v>
      </c>
      <c r="C107" s="48">
        <v>3.6478944559383835</v>
      </c>
      <c r="D107" s="48">
        <v>3.6478944559383835</v>
      </c>
      <c r="E107" s="48">
        <v>3.6478944559383835</v>
      </c>
      <c r="F107" s="48">
        <v>3.6478944559383835</v>
      </c>
      <c r="G107" s="48">
        <v>3.6478944559383835</v>
      </c>
      <c r="H107" s="49"/>
      <c r="I107" s="49"/>
      <c r="L107" s="38"/>
      <c r="M107" s="50">
        <f t="shared" si="36"/>
        <v>3.6478944559383835</v>
      </c>
      <c r="N107" s="1">
        <f t="shared" si="37"/>
        <v>0</v>
      </c>
    </row>
    <row r="108" spans="1:14" x14ac:dyDescent="0.2">
      <c r="A108" s="47"/>
      <c r="B108" s="31">
        <v>8</v>
      </c>
      <c r="C108" s="48">
        <v>3.6478944559383835</v>
      </c>
      <c r="D108" s="48">
        <v>3.6478944559383835</v>
      </c>
      <c r="E108" s="48">
        <v>3.6478944559383835</v>
      </c>
      <c r="F108" s="48">
        <v>3.6478944559383835</v>
      </c>
      <c r="G108" s="48">
        <v>3.6478944559383835</v>
      </c>
      <c r="H108" s="49"/>
      <c r="I108" s="49"/>
      <c r="L108" s="38"/>
      <c r="M108" s="50">
        <f t="shared" si="36"/>
        <v>3.6478944559383835</v>
      </c>
      <c r="N108" s="1">
        <f t="shared" si="37"/>
        <v>0</v>
      </c>
    </row>
    <row r="109" spans="1:14" x14ac:dyDescent="0.2">
      <c r="A109" s="47"/>
      <c r="B109" s="31">
        <v>9</v>
      </c>
      <c r="C109" s="48">
        <v>3.6478944559383835</v>
      </c>
      <c r="D109" s="48">
        <v>3.6478944559383835</v>
      </c>
      <c r="E109" s="48">
        <v>3.6478944559383835</v>
      </c>
      <c r="F109" s="48">
        <v>3.6478944559383835</v>
      </c>
      <c r="G109" s="48">
        <v>3.6478944559383835</v>
      </c>
      <c r="H109" s="49"/>
      <c r="I109" s="49"/>
      <c r="L109" s="38"/>
      <c r="M109" s="50">
        <f t="shared" si="36"/>
        <v>3.6478944559383835</v>
      </c>
      <c r="N109" s="1">
        <f t="shared" si="37"/>
        <v>0</v>
      </c>
    </row>
    <row r="110" spans="1:14" x14ac:dyDescent="0.2">
      <c r="A110" s="47"/>
      <c r="B110" s="31">
        <v>10</v>
      </c>
      <c r="C110" s="48">
        <v>3.6478944559383835</v>
      </c>
      <c r="D110" s="48">
        <v>3.6478944559383835</v>
      </c>
      <c r="E110" s="48">
        <v>3.6478944559383835</v>
      </c>
      <c r="F110" s="48">
        <v>3.6478944559383835</v>
      </c>
      <c r="G110" s="48">
        <v>3.6478944559383835</v>
      </c>
      <c r="H110" s="49"/>
      <c r="I110" s="49"/>
      <c r="L110" s="38"/>
      <c r="M110" s="50">
        <f t="shared" si="36"/>
        <v>3.6478944559383835</v>
      </c>
      <c r="N110" s="1">
        <f t="shared" si="37"/>
        <v>0</v>
      </c>
    </row>
    <row r="111" spans="1:14" x14ac:dyDescent="0.2">
      <c r="A111" s="39" t="s">
        <v>7</v>
      </c>
      <c r="B111" s="31"/>
      <c r="C111" s="32">
        <f>AVERAGE(C100:C110)</f>
        <v>3.8996534168649832</v>
      </c>
      <c r="D111" s="32">
        <f>AVERAGE(D100:D110)</f>
        <v>3.8831462559066225</v>
      </c>
      <c r="E111" s="32">
        <f>AVERAGE(E100:E110)</f>
        <v>3.8265408409899062</v>
      </c>
      <c r="F111" s="32">
        <f>AVERAGE(F100:F110)</f>
        <v>3.8388551661296662</v>
      </c>
      <c r="G111" s="32">
        <f>AVERAGE(G100:G110)</f>
        <v>3.8732655230170407</v>
      </c>
      <c r="H111" s="32"/>
      <c r="I111" s="32"/>
      <c r="J111" s="32"/>
      <c r="K111" s="32"/>
      <c r="L111" s="36"/>
    </row>
    <row r="112" spans="1:14" ht="15" thickBot="1" x14ac:dyDescent="0.25">
      <c r="A112" s="40" t="s">
        <v>8</v>
      </c>
      <c r="B112" s="41"/>
      <c r="C112" s="42">
        <f>_xlfn.STDEV.P(C100:C110)</f>
        <v>0.33546062125184062</v>
      </c>
      <c r="D112" s="42">
        <f t="shared" ref="D112:G112" si="38">_xlfn.STDEV.P(D100:D110)</f>
        <v>0.32400160920983723</v>
      </c>
      <c r="E112" s="42">
        <f t="shared" si="38"/>
        <v>0.25290510120716164</v>
      </c>
      <c r="F112" s="42">
        <f t="shared" si="38"/>
        <v>0.28311480072729289</v>
      </c>
      <c r="G112" s="42">
        <f t="shared" si="38"/>
        <v>0.29043219101569318</v>
      </c>
      <c r="H112" s="42"/>
      <c r="I112" s="42"/>
      <c r="J112" s="42"/>
      <c r="K112" s="42"/>
      <c r="L112" s="43"/>
    </row>
    <row r="113" spans="1:14" x14ac:dyDescent="0.2">
      <c r="A113" s="46" t="s">
        <v>15</v>
      </c>
      <c r="B113" s="17" t="s">
        <v>6</v>
      </c>
      <c r="C113" s="28">
        <v>0</v>
      </c>
      <c r="D113" s="28">
        <v>1</v>
      </c>
      <c r="E113" s="28">
        <v>2</v>
      </c>
      <c r="F113" s="28">
        <v>3</v>
      </c>
      <c r="G113" s="28">
        <v>4</v>
      </c>
      <c r="H113" s="28">
        <v>5</v>
      </c>
      <c r="I113" s="28">
        <v>6</v>
      </c>
      <c r="J113" s="28">
        <v>7</v>
      </c>
      <c r="K113" s="28">
        <v>8</v>
      </c>
      <c r="L113" s="29">
        <v>9</v>
      </c>
      <c r="M113" s="1" t="s">
        <v>17</v>
      </c>
      <c r="N113" s="1" t="s">
        <v>8</v>
      </c>
    </row>
    <row r="114" spans="1:14" ht="16.5" x14ac:dyDescent="0.2">
      <c r="A114" s="47" t="s">
        <v>5</v>
      </c>
      <c r="B114" s="31">
        <v>0</v>
      </c>
      <c r="C114" s="48">
        <f>LOG10(10^C100+10^C86)</f>
        <v>3.8582795133761314</v>
      </c>
      <c r="D114" s="48">
        <f t="shared" ref="D114:F114" si="39">LOG10(10^D100+10^D86)</f>
        <v>3.8582795133761314</v>
      </c>
      <c r="E114" s="48">
        <f t="shared" si="39"/>
        <v>3.8582795133761314</v>
      </c>
      <c r="F114" s="48">
        <f t="shared" si="39"/>
        <v>3.8582795133761314</v>
      </c>
      <c r="G114" s="48"/>
      <c r="H114" s="48"/>
      <c r="I114" s="48"/>
      <c r="J114" s="48"/>
      <c r="K114" s="48"/>
      <c r="L114" s="48"/>
      <c r="M114" s="50">
        <f>AVERAGE(C114:L114)</f>
        <v>3.8582795133761314</v>
      </c>
      <c r="N114" s="1">
        <f>_xlfn.STDEV.P(C114:L114)</f>
        <v>0</v>
      </c>
    </row>
    <row r="115" spans="1:14" x14ac:dyDescent="0.2">
      <c r="A115" s="47"/>
      <c r="B115" s="31">
        <v>1</v>
      </c>
      <c r="C115" s="48">
        <f t="shared" ref="C115:G124" si="40">LOG10(10^C101+10^C87)</f>
        <v>4.3175072600848043</v>
      </c>
      <c r="D115" s="48">
        <f t="shared" si="40"/>
        <v>4.379246981120156</v>
      </c>
      <c r="E115" s="48">
        <f t="shared" si="40"/>
        <v>4.1920259882033486</v>
      </c>
      <c r="F115" s="48">
        <f t="shared" si="40"/>
        <v>4.2717080201798288</v>
      </c>
      <c r="G115" s="48">
        <f t="shared" si="40"/>
        <v>4.224646290580762</v>
      </c>
      <c r="H115" s="48"/>
      <c r="I115" s="48"/>
      <c r="J115" s="48"/>
      <c r="K115" s="48"/>
      <c r="L115" s="48"/>
      <c r="M115" s="50">
        <f t="shared" ref="M115:M124" si="41">AVERAGE(C115:L115)</f>
        <v>4.2770269080337799</v>
      </c>
      <c r="N115" s="1">
        <f t="shared" ref="N115:N124" si="42">_xlfn.STDEV.P(C115:L115)</f>
        <v>6.6460180963853338E-2</v>
      </c>
    </row>
    <row r="116" spans="1:14" x14ac:dyDescent="0.2">
      <c r="A116" s="47"/>
      <c r="B116" s="31">
        <v>2</v>
      </c>
      <c r="C116" s="48">
        <f t="shared" si="40"/>
        <v>4.4823402509611352</v>
      </c>
      <c r="D116" s="48">
        <f t="shared" si="40"/>
        <v>4.4403387958348715</v>
      </c>
      <c r="E116" s="48">
        <f t="shared" si="40"/>
        <v>4.3935906025679028</v>
      </c>
      <c r="F116" s="48">
        <f t="shared" si="40"/>
        <v>4.5366842263772122</v>
      </c>
      <c r="G116" s="48">
        <f t="shared" si="40"/>
        <v>4.4565828804069474</v>
      </c>
      <c r="H116" s="48"/>
      <c r="I116" s="48"/>
      <c r="J116" s="48"/>
      <c r="K116" s="48"/>
      <c r="L116" s="48"/>
      <c r="M116" s="50">
        <f t="shared" si="41"/>
        <v>4.4619073512296143</v>
      </c>
      <c r="N116" s="1">
        <f t="shared" si="42"/>
        <v>4.7264818136416899E-2</v>
      </c>
    </row>
    <row r="117" spans="1:14" x14ac:dyDescent="0.2">
      <c r="A117" s="47"/>
      <c r="B117" s="31">
        <v>3</v>
      </c>
      <c r="C117" s="48">
        <f t="shared" si="40"/>
        <v>4.3962213102861796</v>
      </c>
      <c r="D117" s="48">
        <f t="shared" si="40"/>
        <v>4.4604865871797257</v>
      </c>
      <c r="E117" s="48">
        <f t="shared" si="40"/>
        <v>4.2541103235908215</v>
      </c>
      <c r="F117" s="48">
        <f t="shared" si="40"/>
        <v>4.0525159322318851</v>
      </c>
      <c r="G117" s="48">
        <f t="shared" si="40"/>
        <v>4.3225028520702846</v>
      </c>
      <c r="H117" s="48"/>
      <c r="I117" s="48"/>
      <c r="J117" s="48"/>
      <c r="K117" s="48"/>
      <c r="L117" s="48"/>
      <c r="M117" s="50">
        <f t="shared" si="41"/>
        <v>4.2971674010717793</v>
      </c>
      <c r="N117" s="1">
        <f t="shared" si="42"/>
        <v>0.1405951433625168</v>
      </c>
    </row>
    <row r="118" spans="1:14" x14ac:dyDescent="0.2">
      <c r="A118" s="47"/>
      <c r="B118" s="31">
        <v>4</v>
      </c>
      <c r="C118" s="48">
        <f t="shared" si="40"/>
        <v>4.373902230092197</v>
      </c>
      <c r="D118" s="48">
        <f t="shared" si="40"/>
        <v>4.1398236724702944</v>
      </c>
      <c r="E118" s="48">
        <f t="shared" si="40"/>
        <v>4.049717777112674</v>
      </c>
      <c r="F118" s="48">
        <f t="shared" si="40"/>
        <v>4.1536280521865834</v>
      </c>
      <c r="G118" s="48">
        <f t="shared" si="40"/>
        <v>4.1263659209843775</v>
      </c>
      <c r="H118" s="48"/>
      <c r="I118" s="48"/>
      <c r="J118" s="48"/>
      <c r="K118" s="48"/>
      <c r="L118" s="48"/>
      <c r="M118" s="50">
        <f t="shared" si="41"/>
        <v>4.1686875305692253</v>
      </c>
      <c r="N118" s="1">
        <f t="shared" si="42"/>
        <v>0.10873629014195853</v>
      </c>
    </row>
    <row r="119" spans="1:14" x14ac:dyDescent="0.2">
      <c r="A119" s="47"/>
      <c r="B119" s="31">
        <v>5</v>
      </c>
      <c r="C119" s="48">
        <f t="shared" si="40"/>
        <v>3.8582795133761314</v>
      </c>
      <c r="D119" s="48">
        <f t="shared" si="40"/>
        <v>3.8582795133761314</v>
      </c>
      <c r="E119" s="48">
        <f t="shared" si="40"/>
        <v>3.8582795133761314</v>
      </c>
      <c r="F119" s="48">
        <f t="shared" si="40"/>
        <v>3.8582795133761314</v>
      </c>
      <c r="G119" s="48">
        <f t="shared" si="40"/>
        <v>3.8582795133761314</v>
      </c>
      <c r="H119" s="48"/>
      <c r="I119" s="48"/>
      <c r="J119" s="48"/>
      <c r="K119" s="48"/>
      <c r="L119" s="48"/>
      <c r="M119" s="50">
        <f t="shared" si="41"/>
        <v>3.8582795133761314</v>
      </c>
      <c r="N119" s="1">
        <f t="shared" si="42"/>
        <v>0</v>
      </c>
    </row>
    <row r="120" spans="1:14" x14ac:dyDescent="0.2">
      <c r="A120" s="47"/>
      <c r="B120" s="31">
        <v>6</v>
      </c>
      <c r="C120" s="48">
        <f t="shared" si="40"/>
        <v>3.8582795133761314</v>
      </c>
      <c r="D120" s="48">
        <f t="shared" si="40"/>
        <v>3.8582795133761314</v>
      </c>
      <c r="E120" s="48">
        <f t="shared" si="40"/>
        <v>3.8582795133761314</v>
      </c>
      <c r="F120" s="48">
        <f t="shared" si="40"/>
        <v>3.8582795133761314</v>
      </c>
      <c r="G120" s="48">
        <f t="shared" si="40"/>
        <v>3.8582795133761314</v>
      </c>
      <c r="H120" s="48"/>
      <c r="I120" s="48"/>
      <c r="J120" s="48"/>
      <c r="K120" s="48"/>
      <c r="L120" s="48"/>
      <c r="M120" s="50">
        <f t="shared" si="41"/>
        <v>3.8582795133761314</v>
      </c>
      <c r="N120" s="1">
        <f t="shared" si="42"/>
        <v>0</v>
      </c>
    </row>
    <row r="121" spans="1:14" x14ac:dyDescent="0.2">
      <c r="A121" s="47"/>
      <c r="B121" s="31">
        <v>7</v>
      </c>
      <c r="C121" s="48">
        <f t="shared" si="40"/>
        <v>4.2697229762594411</v>
      </c>
      <c r="D121" s="48">
        <f t="shared" si="40"/>
        <v>4.3395891863812617</v>
      </c>
      <c r="E121" s="48">
        <f t="shared" si="40"/>
        <v>4.1210414710985166</v>
      </c>
      <c r="F121" s="48">
        <f t="shared" si="40"/>
        <v>4.2883664362381522</v>
      </c>
      <c r="G121" s="48">
        <f t="shared" si="40"/>
        <v>3.8582795133761314</v>
      </c>
      <c r="H121" s="48"/>
      <c r="I121" s="48"/>
      <c r="J121" s="48"/>
      <c r="K121" s="48"/>
      <c r="L121" s="48"/>
      <c r="M121" s="50">
        <f t="shared" si="41"/>
        <v>4.1753999166707008</v>
      </c>
      <c r="N121" s="1">
        <f t="shared" si="42"/>
        <v>0.17443427483851112</v>
      </c>
    </row>
    <row r="122" spans="1:14" x14ac:dyDescent="0.2">
      <c r="A122" s="47"/>
      <c r="B122" s="31">
        <v>8</v>
      </c>
      <c r="C122" s="48">
        <f t="shared" si="40"/>
        <v>4.5037647826550344</v>
      </c>
      <c r="D122" s="48">
        <f t="shared" si="40"/>
        <v>4.3427130109120844</v>
      </c>
      <c r="E122" s="48">
        <f t="shared" si="40"/>
        <v>4.3635661613043109</v>
      </c>
      <c r="F122" s="48">
        <f t="shared" si="40"/>
        <v>4.3209912058974469</v>
      </c>
      <c r="G122" s="48">
        <f t="shared" si="40"/>
        <v>4.1968433732164456</v>
      </c>
      <c r="H122" s="48"/>
      <c r="I122" s="48"/>
      <c r="J122" s="48"/>
      <c r="K122" s="48"/>
      <c r="L122" s="48"/>
      <c r="M122" s="50">
        <f t="shared" si="41"/>
        <v>4.3455757067970646</v>
      </c>
      <c r="N122" s="1">
        <f t="shared" si="42"/>
        <v>9.8062571798546605E-2</v>
      </c>
    </row>
    <row r="123" spans="1:14" x14ac:dyDescent="0.2">
      <c r="A123" s="47"/>
      <c r="B123" s="31">
        <v>9</v>
      </c>
      <c r="C123" s="48">
        <f t="shared" si="40"/>
        <v>4.1811305761619435</v>
      </c>
      <c r="D123" s="48">
        <f t="shared" si="40"/>
        <v>4.408313790979296</v>
      </c>
      <c r="E123" s="48">
        <f t="shared" si="40"/>
        <v>4.1381157460070828</v>
      </c>
      <c r="F123" s="48">
        <f t="shared" si="40"/>
        <v>4.4205228829613583</v>
      </c>
      <c r="G123" s="48">
        <f t="shared" si="40"/>
        <v>3.8582795133761314</v>
      </c>
      <c r="H123" s="48"/>
      <c r="I123" s="48"/>
      <c r="J123" s="48"/>
      <c r="K123" s="48"/>
      <c r="L123" s="48"/>
      <c r="M123" s="50">
        <f t="shared" si="41"/>
        <v>4.2012725018971633</v>
      </c>
      <c r="N123" s="1">
        <f t="shared" si="42"/>
        <v>0.20638579803031845</v>
      </c>
    </row>
    <row r="124" spans="1:14" x14ac:dyDescent="0.2">
      <c r="A124" s="47"/>
      <c r="B124" s="31">
        <v>10</v>
      </c>
      <c r="C124" s="48">
        <f t="shared" si="40"/>
        <v>3.8582795133761314</v>
      </c>
      <c r="D124" s="48">
        <f t="shared" si="40"/>
        <v>4.1796230485736539</v>
      </c>
      <c r="E124" s="48">
        <f t="shared" si="40"/>
        <v>3.8582795133761314</v>
      </c>
      <c r="F124" s="48">
        <f t="shared" si="40"/>
        <v>3.8582795133761314</v>
      </c>
      <c r="G124" s="48">
        <f t="shared" si="40"/>
        <v>4.175317287592673</v>
      </c>
      <c r="H124" s="48"/>
      <c r="I124" s="48"/>
      <c r="J124" s="48"/>
      <c r="K124" s="48"/>
      <c r="L124" s="48"/>
      <c r="M124" s="50">
        <f t="shared" si="41"/>
        <v>3.9859557752589447</v>
      </c>
      <c r="N124" s="1">
        <f t="shared" si="42"/>
        <v>0.15637677490700283</v>
      </c>
    </row>
    <row r="125" spans="1:14" x14ac:dyDescent="0.2">
      <c r="A125" s="39" t="s">
        <v>7</v>
      </c>
      <c r="B125" s="31"/>
      <c r="C125" s="32">
        <f>AVERAGE(C114:C124)</f>
        <v>4.1779734036368419</v>
      </c>
      <c r="D125" s="32">
        <f>AVERAGE(D114:D124)</f>
        <v>4.2059066921436123</v>
      </c>
      <c r="E125" s="32">
        <f>AVERAGE(E114:E124)</f>
        <v>4.0859351021262889</v>
      </c>
      <c r="F125" s="32">
        <f>AVERAGE(F114:F124)</f>
        <v>4.1343213463251809</v>
      </c>
      <c r="G125" s="32">
        <f>AVERAGE(G114:G124)</f>
        <v>4.0935376658356022</v>
      </c>
      <c r="H125" s="32"/>
      <c r="I125" s="32"/>
      <c r="J125" s="32"/>
      <c r="K125" s="32"/>
      <c r="L125" s="36"/>
    </row>
    <row r="126" spans="1:14" ht="15" thickBot="1" x14ac:dyDescent="0.25">
      <c r="A126" s="40" t="s">
        <v>8</v>
      </c>
      <c r="B126" s="41"/>
      <c r="C126" s="42">
        <f>_xlfn.STDEV.P(C114:C124)</f>
        <v>0.25610967767306758</v>
      </c>
      <c r="D126" s="42">
        <f t="shared" ref="D126:G126" si="43">_xlfn.STDEV.P(D114:D124)</f>
        <v>0.23256740243359533</v>
      </c>
      <c r="E126" s="42">
        <f t="shared" si="43"/>
        <v>0.19629391990807238</v>
      </c>
      <c r="F126" s="42">
        <f t="shared" si="43"/>
        <v>0.23990889937379847</v>
      </c>
      <c r="G126" s="42">
        <f t="shared" si="43"/>
        <v>0.21005704440843626</v>
      </c>
      <c r="H126" s="42"/>
      <c r="I126" s="42"/>
      <c r="J126" s="42"/>
      <c r="K126" s="42"/>
      <c r="L126" s="43"/>
    </row>
  </sheetData>
  <sortState xmlns:xlrd2="http://schemas.microsoft.com/office/spreadsheetml/2017/richdata2" columnSort="1" ref="C1:L14">
    <sortCondition ref="C1:L1"/>
  </sortState>
  <pageMargins left="0.7" right="0.7" top="0.75" bottom="0.75" header="0.3" footer="0.3"/>
  <pageSetup scale="53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7DB1-3F13-4302-BCDD-D407CF1265F6}">
  <dimension ref="A1:M51"/>
  <sheetViews>
    <sheetView topLeftCell="M1" zoomScale="115" zoomScaleNormal="115" workbookViewId="0">
      <selection activeCell="Y31" sqref="Y31"/>
    </sheetView>
  </sheetViews>
  <sheetFormatPr defaultRowHeight="15.75" x14ac:dyDescent="0.25"/>
  <sheetData>
    <row r="1" spans="1:13" x14ac:dyDescent="0.25">
      <c r="A1" s="2" t="s">
        <v>12</v>
      </c>
      <c r="B1" s="24" t="s">
        <v>6</v>
      </c>
      <c r="C1" s="25">
        <v>0</v>
      </c>
      <c r="D1" s="25">
        <v>1</v>
      </c>
      <c r="E1" s="25">
        <v>2</v>
      </c>
      <c r="F1" s="25">
        <v>3</v>
      </c>
      <c r="G1" s="25">
        <v>4</v>
      </c>
      <c r="H1" s="25">
        <v>5</v>
      </c>
      <c r="I1" s="25">
        <v>6</v>
      </c>
      <c r="J1" s="25">
        <v>7</v>
      </c>
      <c r="K1" s="25">
        <v>8</v>
      </c>
      <c r="L1" s="26">
        <v>9</v>
      </c>
      <c r="M1" t="s">
        <v>17</v>
      </c>
    </row>
    <row r="2" spans="1:13" x14ac:dyDescent="0.25">
      <c r="A2" s="21" t="s">
        <v>1</v>
      </c>
      <c r="B2" s="19">
        <v>0</v>
      </c>
      <c r="C2" s="8">
        <v>2.9796602803388406</v>
      </c>
      <c r="D2" s="8">
        <v>2.9796602803388406</v>
      </c>
      <c r="E2" s="8">
        <v>2.9796602803388406</v>
      </c>
      <c r="F2" s="8">
        <v>2.9796602803388406</v>
      </c>
      <c r="G2" s="8">
        <v>2.9796602803388406</v>
      </c>
      <c r="H2" s="8">
        <v>2.9796602803388406</v>
      </c>
      <c r="I2" s="8">
        <v>2.9796602803388406</v>
      </c>
      <c r="J2" s="8">
        <v>2.9796602803388406</v>
      </c>
      <c r="K2" s="8"/>
      <c r="L2" s="8"/>
      <c r="M2" s="51">
        <f>AVERAGE(C2:L2)</f>
        <v>2.9796602803388406</v>
      </c>
    </row>
    <row r="3" spans="1:13" x14ac:dyDescent="0.25">
      <c r="A3" s="2" t="s">
        <v>13</v>
      </c>
      <c r="B3" s="19">
        <v>1</v>
      </c>
      <c r="C3" s="8">
        <v>3.2117226796430662</v>
      </c>
      <c r="D3" s="8">
        <v>2.9796602803388406</v>
      </c>
      <c r="E3" s="8">
        <v>3.2290445084064165</v>
      </c>
      <c r="F3" s="8">
        <v>2.9796602803388406</v>
      </c>
      <c r="G3" s="8">
        <v>2.9796602803388406</v>
      </c>
      <c r="H3" s="8">
        <v>2.9796602803388406</v>
      </c>
      <c r="I3" s="8">
        <v>2.9796602803388406</v>
      </c>
      <c r="J3" s="8">
        <v>2.9796602803388406</v>
      </c>
      <c r="K3" s="8">
        <v>2.9796602803388406</v>
      </c>
      <c r="L3" s="8">
        <v>2.9796602803388406</v>
      </c>
      <c r="M3" s="51">
        <f t="shared" ref="M3:M12" si="0">AVERAGE(C3:L3)</f>
        <v>3.027804943076021</v>
      </c>
    </row>
    <row r="4" spans="1:13" x14ac:dyDescent="0.25">
      <c r="A4" s="30" t="s">
        <v>2</v>
      </c>
      <c r="B4" s="19">
        <v>2</v>
      </c>
      <c r="C4" s="8">
        <v>3.2193829290504223</v>
      </c>
      <c r="D4" s="8">
        <v>3.153781714407156</v>
      </c>
      <c r="E4" s="8">
        <v>3.2384121510324415</v>
      </c>
      <c r="F4" s="8">
        <v>3.251481382903787</v>
      </c>
      <c r="G4" s="8">
        <v>3.1808374268770185</v>
      </c>
      <c r="H4" s="8">
        <v>3.1190305104086966</v>
      </c>
      <c r="I4" s="8">
        <v>2.9796602803388406</v>
      </c>
      <c r="J4" s="8">
        <v>2.9796602803388406</v>
      </c>
      <c r="K4" s="8">
        <v>2.9796602803388406</v>
      </c>
      <c r="L4" s="8">
        <v>3.1783590674068702</v>
      </c>
      <c r="M4" s="51">
        <f t="shared" si="0"/>
        <v>3.1280266023102916</v>
      </c>
    </row>
    <row r="5" spans="1:13" x14ac:dyDescent="0.25">
      <c r="A5" s="2"/>
      <c r="B5" s="19">
        <v>3</v>
      </c>
      <c r="C5" s="8">
        <v>4.2762029016159548</v>
      </c>
      <c r="D5" s="8">
        <v>4.2716336939175301</v>
      </c>
      <c r="E5" s="8">
        <v>4.5672697816463215</v>
      </c>
      <c r="F5" s="8">
        <v>4.4711112671079283</v>
      </c>
      <c r="G5" s="8">
        <v>4.3131344182777287</v>
      </c>
      <c r="H5" s="8">
        <v>3.8748546681412241</v>
      </c>
      <c r="I5" s="8">
        <v>3.5908332226771682</v>
      </c>
      <c r="J5" s="8">
        <v>3.7640007219143596</v>
      </c>
      <c r="K5" s="8">
        <v>3.7920787705835575</v>
      </c>
      <c r="L5" s="8">
        <v>4.0646575773910927</v>
      </c>
      <c r="M5" s="51">
        <f t="shared" si="0"/>
        <v>4.0985777023272867</v>
      </c>
    </row>
    <row r="6" spans="1:13" x14ac:dyDescent="0.25">
      <c r="A6" s="2"/>
      <c r="B6" s="19">
        <v>4</v>
      </c>
      <c r="C6" s="8">
        <v>4.480372380713022</v>
      </c>
      <c r="D6" s="8">
        <v>4.4518405918918589</v>
      </c>
      <c r="E6" s="8">
        <v>4.5779216616733587</v>
      </c>
      <c r="F6" s="8">
        <v>4.494531242095638</v>
      </c>
      <c r="G6" s="8">
        <v>4.5165908804937684</v>
      </c>
      <c r="H6" s="8">
        <v>4.2228909074315899</v>
      </c>
      <c r="I6" s="8">
        <v>4.5343942526177079</v>
      </c>
      <c r="J6" s="8">
        <v>4.3044562443728314</v>
      </c>
      <c r="K6" s="8">
        <v>4.5431530585922317</v>
      </c>
      <c r="L6" s="8">
        <v>4.2808542839578907</v>
      </c>
      <c r="M6" s="51">
        <f t="shared" si="0"/>
        <v>4.4407005503839905</v>
      </c>
    </row>
    <row r="7" spans="1:13" x14ac:dyDescent="0.25">
      <c r="A7" s="2"/>
      <c r="B7" s="19">
        <v>5</v>
      </c>
      <c r="C7" s="8">
        <v>4.0936800371577622</v>
      </c>
      <c r="D7" s="8">
        <v>4.341609480570094</v>
      </c>
      <c r="E7" s="8">
        <v>4.149286699999954</v>
      </c>
      <c r="F7" s="8">
        <v>4.12582940690121</v>
      </c>
      <c r="G7" s="8">
        <v>4.3753126204141211</v>
      </c>
      <c r="H7" s="8">
        <v>4.1061340718777126</v>
      </c>
      <c r="I7" s="8">
        <v>4.1558016045714234</v>
      </c>
      <c r="J7" s="8">
        <v>4.1351711951149914</v>
      </c>
      <c r="K7" s="8">
        <v>4.0939454743512993</v>
      </c>
      <c r="L7" s="8">
        <v>3.6937378539896586</v>
      </c>
      <c r="M7" s="51">
        <f t="shared" si="0"/>
        <v>4.1270508444948231</v>
      </c>
    </row>
    <row r="8" spans="1:13" x14ac:dyDescent="0.25">
      <c r="A8" s="2"/>
      <c r="B8" s="19">
        <v>6</v>
      </c>
      <c r="C8" s="8">
        <v>4.229156587374729</v>
      </c>
      <c r="D8" s="8">
        <v>4.0644338161048061</v>
      </c>
      <c r="E8" s="8">
        <v>4.1884399784732906</v>
      </c>
      <c r="F8" s="8">
        <v>4.2132438582534615</v>
      </c>
      <c r="G8" s="8">
        <v>4.4898546390201544</v>
      </c>
      <c r="H8" s="8">
        <v>4.7365450676232657</v>
      </c>
      <c r="I8" s="8">
        <v>4.5129886455467858</v>
      </c>
      <c r="J8" s="8">
        <v>4.6183230129776094</v>
      </c>
      <c r="K8" s="8">
        <v>4.7478699308720973</v>
      </c>
      <c r="L8" s="8">
        <v>4.5356063408386778</v>
      </c>
      <c r="M8" s="51">
        <f t="shared" si="0"/>
        <v>4.4336461877084883</v>
      </c>
    </row>
    <row r="9" spans="1:13" x14ac:dyDescent="0.25">
      <c r="A9" s="2"/>
      <c r="B9" s="19">
        <v>7</v>
      </c>
      <c r="C9" s="8">
        <v>4.5208819821611446</v>
      </c>
      <c r="D9" s="8">
        <v>4.3927466038935137</v>
      </c>
      <c r="E9" s="8">
        <v>4.5868264117419466</v>
      </c>
      <c r="F9" s="8">
        <v>4.5063183979298751</v>
      </c>
      <c r="G9" s="8">
        <v>4.5685976814902496</v>
      </c>
      <c r="H9" s="8">
        <v>4.7104394357802857</v>
      </c>
      <c r="I9" s="8">
        <v>4.3730595746089218</v>
      </c>
      <c r="J9" s="8">
        <v>4.3355636544437832</v>
      </c>
      <c r="K9" s="8">
        <v>4.5117823605251344</v>
      </c>
      <c r="L9" s="8">
        <v>4.442020082569802</v>
      </c>
      <c r="M9" s="51">
        <f t="shared" si="0"/>
        <v>4.4948236185144657</v>
      </c>
    </row>
    <row r="10" spans="1:13" x14ac:dyDescent="0.25">
      <c r="A10" s="2"/>
      <c r="B10" s="19">
        <v>8</v>
      </c>
      <c r="C10" s="8">
        <v>2.9796602803388406</v>
      </c>
      <c r="D10" s="8">
        <v>3.8994243456584754</v>
      </c>
      <c r="E10" s="8">
        <v>2.9796602803388406</v>
      </c>
      <c r="F10" s="8">
        <v>2.9796602803388406</v>
      </c>
      <c r="G10" s="8">
        <v>2.9796602803388406</v>
      </c>
      <c r="H10" s="8">
        <v>2.9796602803388406</v>
      </c>
      <c r="I10" s="8">
        <v>4.0674235696087582</v>
      </c>
      <c r="J10" s="8">
        <v>4.2797753370736116</v>
      </c>
      <c r="K10" s="8">
        <v>4.21543377659426</v>
      </c>
      <c r="L10" s="8">
        <v>3.8518571577816143</v>
      </c>
      <c r="M10" s="51">
        <f t="shared" si="0"/>
        <v>3.5212215588410922</v>
      </c>
    </row>
    <row r="11" spans="1:13" x14ac:dyDescent="0.25">
      <c r="A11" s="2"/>
      <c r="B11" s="19">
        <v>9</v>
      </c>
      <c r="C11" s="8">
        <v>2.9796602803388406</v>
      </c>
      <c r="D11" s="8">
        <v>2.9796602803388406</v>
      </c>
      <c r="E11" s="8">
        <v>2.9796602803388406</v>
      </c>
      <c r="F11" s="8">
        <v>2.9796602803388406</v>
      </c>
      <c r="G11" s="8">
        <v>2.9796602803388406</v>
      </c>
      <c r="H11" s="8">
        <v>2.9796602803388406</v>
      </c>
      <c r="I11" s="8">
        <v>3.9846965820479148</v>
      </c>
      <c r="J11" s="8">
        <v>2.9796602803388406</v>
      </c>
      <c r="K11" s="8">
        <v>3.948603492307472</v>
      </c>
      <c r="L11" s="8">
        <v>3.6187743300848529</v>
      </c>
      <c r="M11" s="51">
        <f t="shared" si="0"/>
        <v>3.240969636681212</v>
      </c>
    </row>
    <row r="12" spans="1:13" x14ac:dyDescent="0.25">
      <c r="A12" s="2"/>
      <c r="B12" s="19">
        <v>10</v>
      </c>
      <c r="C12" s="8">
        <v>2.9796602803388406</v>
      </c>
      <c r="D12" s="8">
        <v>2.9796602803388406</v>
      </c>
      <c r="E12" s="8">
        <v>2.9796602803388406</v>
      </c>
      <c r="F12" s="8">
        <v>2.9796602803388406</v>
      </c>
      <c r="G12" s="8">
        <v>2.9796602803388406</v>
      </c>
      <c r="H12" s="8"/>
      <c r="I12" s="8"/>
      <c r="J12" s="8"/>
      <c r="K12" s="8"/>
      <c r="L12" s="8"/>
      <c r="M12" s="51">
        <f t="shared" si="0"/>
        <v>2.9796602803388406</v>
      </c>
    </row>
    <row r="13" spans="1:13" x14ac:dyDescent="0.25">
      <c r="A13" s="2" t="s">
        <v>7</v>
      </c>
      <c r="B13" s="19"/>
      <c r="C13" s="8">
        <v>3.6318218744610422</v>
      </c>
      <c r="D13" s="8">
        <v>3.6812828516180729</v>
      </c>
      <c r="E13" s="8">
        <v>3.6778038467571901</v>
      </c>
      <c r="F13" s="8">
        <v>3.6328015415351005</v>
      </c>
      <c r="G13" s="8">
        <v>3.6675117334788401</v>
      </c>
      <c r="H13" s="8">
        <v>3.6688535782618139</v>
      </c>
      <c r="I13" s="8">
        <v>3.8158178292695206</v>
      </c>
      <c r="J13" s="8">
        <v>3.7355931287252546</v>
      </c>
      <c r="K13" s="8">
        <v>3.9791319360559703</v>
      </c>
      <c r="L13" s="10">
        <v>3.8495029971510331</v>
      </c>
      <c r="M13" s="51"/>
    </row>
    <row r="14" spans="1:13" ht="16.5" thickBot="1" x14ac:dyDescent="0.3">
      <c r="A14" s="7" t="s">
        <v>8</v>
      </c>
      <c r="B14" s="18"/>
      <c r="C14" s="14">
        <v>0.64269762883368475</v>
      </c>
      <c r="D14" s="14">
        <v>0.6271312773028479</v>
      </c>
      <c r="E14" s="14">
        <v>0.6911648176664732</v>
      </c>
      <c r="F14" s="14">
        <v>0.67868424369594749</v>
      </c>
      <c r="G14" s="14">
        <v>0.7217088227512567</v>
      </c>
      <c r="H14" s="14">
        <v>0.70482120213786315</v>
      </c>
      <c r="I14" s="14">
        <v>0.60567552767917399</v>
      </c>
      <c r="J14" s="14">
        <v>0.64846925201425731</v>
      </c>
      <c r="K14" s="14">
        <v>0.60512837648080597</v>
      </c>
      <c r="L14" s="20">
        <v>0.50976402894834838</v>
      </c>
      <c r="M14" s="51"/>
    </row>
    <row r="15" spans="1:13" x14ac:dyDescent="0.25">
      <c r="M15" s="51"/>
    </row>
    <row r="16" spans="1:13" x14ac:dyDescent="0.25">
      <c r="M16" s="51"/>
    </row>
    <row r="17" spans="1:13" x14ac:dyDescent="0.25">
      <c r="M17" s="51"/>
    </row>
    <row r="18" spans="1:13" x14ac:dyDescent="0.25">
      <c r="M18" s="51"/>
    </row>
    <row r="19" spans="1:13" x14ac:dyDescent="0.25">
      <c r="M19" s="51"/>
    </row>
    <row r="20" spans="1:13" ht="16.5" thickBot="1" x14ac:dyDescent="0.3">
      <c r="M20" s="51"/>
    </row>
    <row r="21" spans="1:13" x14ac:dyDescent="0.25">
      <c r="A21" s="2" t="s">
        <v>12</v>
      </c>
      <c r="B21" s="24" t="s">
        <v>6</v>
      </c>
      <c r="C21" s="25">
        <v>1</v>
      </c>
      <c r="D21" s="25">
        <v>6</v>
      </c>
      <c r="E21" s="25">
        <v>7</v>
      </c>
      <c r="F21" s="25">
        <v>8</v>
      </c>
      <c r="G21" s="26">
        <v>9</v>
      </c>
      <c r="H21" t="s">
        <v>17</v>
      </c>
      <c r="M21" s="51"/>
    </row>
    <row r="22" spans="1:13" x14ac:dyDescent="0.25">
      <c r="A22" s="21" t="s">
        <v>1</v>
      </c>
      <c r="B22" s="19">
        <v>0</v>
      </c>
      <c r="C22" s="8">
        <v>2.9796602803388406</v>
      </c>
      <c r="D22" s="8">
        <v>2.9796602803388406</v>
      </c>
      <c r="E22" s="8">
        <v>2.9796602803388406</v>
      </c>
      <c r="F22" s="8"/>
      <c r="G22" s="8"/>
      <c r="H22" s="51">
        <f t="shared" ref="H22:H32" si="1">AVERAGE(C22:G22)</f>
        <v>2.9796602803388406</v>
      </c>
    </row>
    <row r="23" spans="1:13" x14ac:dyDescent="0.25">
      <c r="A23" s="2" t="s">
        <v>13</v>
      </c>
      <c r="B23" s="19">
        <v>1</v>
      </c>
      <c r="C23" s="8">
        <v>2.9796602803388406</v>
      </c>
      <c r="D23" s="8">
        <v>2.9796602803388406</v>
      </c>
      <c r="E23" s="8">
        <v>2.9796602803388406</v>
      </c>
      <c r="F23" s="8">
        <v>2.9796602803388406</v>
      </c>
      <c r="G23" s="8">
        <v>2.9796602803388406</v>
      </c>
      <c r="H23" s="51">
        <f t="shared" si="1"/>
        <v>2.9796602803388406</v>
      </c>
    </row>
    <row r="24" spans="1:13" x14ac:dyDescent="0.25">
      <c r="A24" s="30" t="s">
        <v>2</v>
      </c>
      <c r="B24" s="19">
        <v>2</v>
      </c>
      <c r="C24" s="8">
        <v>3.153781714407156</v>
      </c>
      <c r="D24" s="8">
        <v>2.9796602803388406</v>
      </c>
      <c r="E24" s="8">
        <v>2.9796602803388406</v>
      </c>
      <c r="F24" s="8">
        <v>2.9796602803388406</v>
      </c>
      <c r="G24" s="8">
        <v>3.1783590674068702</v>
      </c>
      <c r="H24" s="51">
        <f t="shared" si="1"/>
        <v>3.0542243245661096</v>
      </c>
    </row>
    <row r="25" spans="1:13" x14ac:dyDescent="0.25">
      <c r="A25" s="2"/>
      <c r="B25" s="19">
        <v>3</v>
      </c>
      <c r="C25" s="8">
        <v>4.2716336939175301</v>
      </c>
      <c r="D25" s="8">
        <v>3.5908332226771682</v>
      </c>
      <c r="E25" s="8">
        <v>3.7640007219143596</v>
      </c>
      <c r="F25" s="8">
        <v>3.7920787705835575</v>
      </c>
      <c r="G25" s="8">
        <v>4.0646575773910927</v>
      </c>
      <c r="H25" s="51">
        <f t="shared" si="1"/>
        <v>3.8966407972967416</v>
      </c>
    </row>
    <row r="26" spans="1:13" x14ac:dyDescent="0.25">
      <c r="A26" s="2"/>
      <c r="B26" s="19">
        <v>4</v>
      </c>
      <c r="C26" s="8">
        <v>4.4518405918918589</v>
      </c>
      <c r="D26" s="8">
        <v>4.5343942526177079</v>
      </c>
      <c r="E26" s="8">
        <v>4.3044562443728314</v>
      </c>
      <c r="F26" s="8">
        <v>4.5431530585922317</v>
      </c>
      <c r="G26" s="8">
        <v>4.2808542839578907</v>
      </c>
      <c r="H26" s="51">
        <f t="shared" si="1"/>
        <v>4.4229396862865036</v>
      </c>
    </row>
    <row r="27" spans="1:13" x14ac:dyDescent="0.25">
      <c r="A27" s="2"/>
      <c r="B27" s="19">
        <v>5</v>
      </c>
      <c r="C27" s="8">
        <v>4.341609480570094</v>
      </c>
      <c r="D27" s="8">
        <v>4.1558016045714234</v>
      </c>
      <c r="E27" s="8">
        <v>4.1351711951149914</v>
      </c>
      <c r="F27" s="8">
        <v>4.0939454743512993</v>
      </c>
      <c r="G27" s="8">
        <v>3.6937378539896586</v>
      </c>
      <c r="H27" s="51">
        <f t="shared" si="1"/>
        <v>4.084053121719494</v>
      </c>
    </row>
    <row r="28" spans="1:13" x14ac:dyDescent="0.25">
      <c r="A28" s="2"/>
      <c r="B28" s="19">
        <v>6</v>
      </c>
      <c r="C28" s="8">
        <v>4.0644338161048061</v>
      </c>
      <c r="D28" s="8">
        <v>4.5129886455467858</v>
      </c>
      <c r="E28" s="8">
        <v>4.6183230129776094</v>
      </c>
      <c r="F28" s="8">
        <v>4.7478699308720973</v>
      </c>
      <c r="G28" s="8">
        <v>4.5356063408386778</v>
      </c>
      <c r="H28" s="51">
        <f t="shared" si="1"/>
        <v>4.4958443492679949</v>
      </c>
    </row>
    <row r="29" spans="1:13" x14ac:dyDescent="0.25">
      <c r="A29" s="2"/>
      <c r="B29" s="19">
        <v>7</v>
      </c>
      <c r="C29" s="8">
        <v>4.3927466038935137</v>
      </c>
      <c r="D29" s="8">
        <v>4.3730595746089218</v>
      </c>
      <c r="E29" s="8">
        <v>4.3355636544437832</v>
      </c>
      <c r="F29" s="8">
        <v>4.5117823605251344</v>
      </c>
      <c r="G29" s="8">
        <v>4.442020082569802</v>
      </c>
      <c r="H29" s="51">
        <f t="shared" si="1"/>
        <v>4.411034455208231</v>
      </c>
    </row>
    <row r="30" spans="1:13" x14ac:dyDescent="0.25">
      <c r="A30" s="2"/>
      <c r="B30" s="19">
        <v>8</v>
      </c>
      <c r="C30" s="8">
        <v>3.8994243456584754</v>
      </c>
      <c r="D30" s="8">
        <v>4.0674235696087582</v>
      </c>
      <c r="E30" s="8">
        <v>4.2797753370736116</v>
      </c>
      <c r="F30" s="8">
        <v>4.21543377659426</v>
      </c>
      <c r="G30" s="8">
        <v>3.8518571577816143</v>
      </c>
      <c r="H30" s="51">
        <f t="shared" si="1"/>
        <v>4.0627828373433443</v>
      </c>
    </row>
    <row r="31" spans="1:13" x14ac:dyDescent="0.25">
      <c r="A31" s="2"/>
      <c r="B31" s="19">
        <v>9</v>
      </c>
      <c r="C31" s="8">
        <v>2.9796602803388406</v>
      </c>
      <c r="D31" s="8">
        <v>3.9846965820479148</v>
      </c>
      <c r="E31" s="8">
        <v>2.9796602803388406</v>
      </c>
      <c r="F31" s="8">
        <v>3.948603492307472</v>
      </c>
      <c r="G31" s="8">
        <v>3.6187743300848529</v>
      </c>
      <c r="H31" s="51">
        <f t="shared" si="1"/>
        <v>3.5022789930235838</v>
      </c>
    </row>
    <row r="32" spans="1:13" x14ac:dyDescent="0.25">
      <c r="A32" s="2"/>
      <c r="B32" s="19">
        <v>10</v>
      </c>
      <c r="C32" s="8">
        <v>2.9796602803388406</v>
      </c>
      <c r="D32" s="8"/>
      <c r="E32" s="8"/>
      <c r="F32" s="8"/>
      <c r="G32" s="8"/>
      <c r="H32" s="51">
        <f t="shared" si="1"/>
        <v>2.9796602803388406</v>
      </c>
    </row>
    <row r="33" spans="1:13" x14ac:dyDescent="0.25">
      <c r="A33" s="2" t="s">
        <v>7</v>
      </c>
      <c r="B33" s="19"/>
      <c r="C33" s="8">
        <v>3.6812828516180729</v>
      </c>
      <c r="D33" s="8">
        <v>3.8158178292695206</v>
      </c>
      <c r="E33" s="8">
        <v>3.7355931287252546</v>
      </c>
      <c r="F33" s="8">
        <v>3.9791319360559703</v>
      </c>
      <c r="G33" s="10">
        <v>3.8495029971510331</v>
      </c>
      <c r="M33" s="51"/>
    </row>
    <row r="34" spans="1:13" ht="16.5" thickBot="1" x14ac:dyDescent="0.3">
      <c r="A34" s="7" t="s">
        <v>8</v>
      </c>
      <c r="B34" s="18"/>
      <c r="C34" s="14">
        <v>0.6271312773028479</v>
      </c>
      <c r="D34" s="14">
        <v>0.60567552767917399</v>
      </c>
      <c r="E34" s="14">
        <v>0.64846925201425731</v>
      </c>
      <c r="F34" s="14">
        <v>0.60512837648080597</v>
      </c>
      <c r="G34" s="20">
        <v>0.50976402894834838</v>
      </c>
      <c r="M34" s="51"/>
    </row>
    <row r="35" spans="1:13" x14ac:dyDescent="0.25">
      <c r="M35" s="51"/>
    </row>
    <row r="36" spans="1:13" x14ac:dyDescent="0.25">
      <c r="M36" s="51"/>
    </row>
    <row r="37" spans="1:13" ht="16.5" thickBot="1" x14ac:dyDescent="0.3">
      <c r="M37" s="51"/>
    </row>
    <row r="38" spans="1:13" x14ac:dyDescent="0.25">
      <c r="A38" s="2" t="s">
        <v>12</v>
      </c>
      <c r="B38" s="24" t="s">
        <v>6</v>
      </c>
      <c r="C38" s="25">
        <v>0</v>
      </c>
      <c r="D38" s="25">
        <v>2</v>
      </c>
      <c r="E38" s="25">
        <v>3</v>
      </c>
      <c r="F38" s="25">
        <v>4</v>
      </c>
      <c r="G38" s="25">
        <v>5</v>
      </c>
      <c r="H38" t="s">
        <v>17</v>
      </c>
      <c r="I38" s="28"/>
      <c r="J38" s="28"/>
      <c r="K38" s="28"/>
      <c r="L38" s="29"/>
      <c r="M38" s="51"/>
    </row>
    <row r="39" spans="1:13" x14ac:dyDescent="0.25">
      <c r="A39" s="21" t="s">
        <v>1</v>
      </c>
      <c r="B39" s="19">
        <v>0</v>
      </c>
      <c r="C39" s="8">
        <v>2.9796602803388406</v>
      </c>
      <c r="D39" s="8">
        <v>2.9796602803388406</v>
      </c>
      <c r="E39" s="8">
        <v>2.9796602803388406</v>
      </c>
      <c r="F39" s="8">
        <v>2.9796602803388406</v>
      </c>
      <c r="G39" s="8">
        <v>2.9796602803388406</v>
      </c>
      <c r="H39" s="51">
        <f t="shared" ref="H39:H49" ca="1" si="2">AVERAGE(C39:L39)</f>
        <v>2.9796602803388406</v>
      </c>
      <c r="I39" s="32"/>
      <c r="J39" s="32"/>
      <c r="K39" s="32"/>
      <c r="L39" s="32"/>
    </row>
    <row r="40" spans="1:13" x14ac:dyDescent="0.25">
      <c r="A40" s="2" t="s">
        <v>13</v>
      </c>
      <c r="B40" s="19">
        <v>1</v>
      </c>
      <c r="C40" s="8">
        <v>3.2117226796430662</v>
      </c>
      <c r="D40" s="8">
        <v>3.2290445084064165</v>
      </c>
      <c r="E40" s="8">
        <v>2.9796602803388406</v>
      </c>
      <c r="F40" s="8">
        <v>2.9796602803388406</v>
      </c>
      <c r="G40" s="8">
        <v>2.9796602803388406</v>
      </c>
      <c r="H40" s="51">
        <f t="shared" ca="1" si="2"/>
        <v>3.075949605813201</v>
      </c>
      <c r="I40" s="32"/>
      <c r="J40" s="32"/>
      <c r="K40" s="32"/>
      <c r="L40" s="32"/>
    </row>
    <row r="41" spans="1:13" x14ac:dyDescent="0.25">
      <c r="A41" s="30" t="s">
        <v>2</v>
      </c>
      <c r="B41" s="19">
        <v>2</v>
      </c>
      <c r="C41" s="8">
        <v>3.2193829290504223</v>
      </c>
      <c r="D41" s="8">
        <v>3.2384121510324415</v>
      </c>
      <c r="E41" s="8">
        <v>3.251481382903787</v>
      </c>
      <c r="F41" s="8">
        <v>3.1808374268770185</v>
      </c>
      <c r="G41" s="8">
        <v>3.1190305104086966</v>
      </c>
      <c r="H41" s="51">
        <f t="shared" ca="1" si="2"/>
        <v>3.2018288800544732</v>
      </c>
      <c r="I41" s="32"/>
      <c r="J41" s="32"/>
      <c r="K41" s="32"/>
      <c r="L41" s="32"/>
    </row>
    <row r="42" spans="1:13" x14ac:dyDescent="0.25">
      <c r="A42" s="2"/>
      <c r="B42" s="19">
        <v>3</v>
      </c>
      <c r="C42" s="8">
        <v>4.2762029016159548</v>
      </c>
      <c r="D42" s="8">
        <v>4.5672697816463215</v>
      </c>
      <c r="E42" s="8">
        <v>4.4711112671079283</v>
      </c>
      <c r="F42" s="8">
        <v>4.3131344182777287</v>
      </c>
      <c r="G42" s="8">
        <v>3.8748546681412241</v>
      </c>
      <c r="H42" s="51">
        <f t="shared" ca="1" si="2"/>
        <v>4.3005146073578313</v>
      </c>
      <c r="I42" s="32"/>
      <c r="J42" s="32"/>
      <c r="K42" s="32"/>
      <c r="L42" s="32"/>
    </row>
    <row r="43" spans="1:13" x14ac:dyDescent="0.25">
      <c r="A43" s="2"/>
      <c r="B43" s="19">
        <v>4</v>
      </c>
      <c r="C43" s="8">
        <v>4.480372380713022</v>
      </c>
      <c r="D43" s="8">
        <v>4.5779216616733587</v>
      </c>
      <c r="E43" s="8">
        <v>4.494531242095638</v>
      </c>
      <c r="F43" s="8">
        <v>4.5165908804937684</v>
      </c>
      <c r="G43" s="8">
        <v>4.2228909074315899</v>
      </c>
      <c r="H43" s="51">
        <f t="shared" ca="1" si="2"/>
        <v>4.4584614144814756</v>
      </c>
      <c r="I43" s="32"/>
      <c r="J43" s="32"/>
      <c r="K43" s="32"/>
      <c r="L43" s="32"/>
    </row>
    <row r="44" spans="1:13" x14ac:dyDescent="0.25">
      <c r="A44" s="2"/>
      <c r="B44" s="19">
        <v>5</v>
      </c>
      <c r="C44" s="8">
        <v>4.0936800371577622</v>
      </c>
      <c r="D44" s="8">
        <v>4.149286699999954</v>
      </c>
      <c r="E44" s="8">
        <v>4.12582940690121</v>
      </c>
      <c r="F44" s="8">
        <v>4.3753126204141211</v>
      </c>
      <c r="G44" s="8">
        <v>4.1061340718777126</v>
      </c>
      <c r="H44" s="51">
        <f t="shared" ca="1" si="2"/>
        <v>4.1700485672701522</v>
      </c>
      <c r="I44" s="32"/>
      <c r="J44" s="32"/>
      <c r="K44" s="32"/>
      <c r="L44" s="32"/>
    </row>
    <row r="45" spans="1:13" x14ac:dyDescent="0.25">
      <c r="A45" s="2"/>
      <c r="B45" s="19">
        <v>6</v>
      </c>
      <c r="C45" s="8">
        <v>4.229156587374729</v>
      </c>
      <c r="D45" s="8">
        <v>4.1884399784732906</v>
      </c>
      <c r="E45" s="8">
        <v>4.2132438582534615</v>
      </c>
      <c r="F45" s="8">
        <v>4.4898546390201544</v>
      </c>
      <c r="G45" s="8">
        <v>4.7365450676232657</v>
      </c>
      <c r="H45" s="51">
        <f t="shared" ca="1" si="2"/>
        <v>4.3714480261489799</v>
      </c>
      <c r="I45" s="32"/>
      <c r="J45" s="32"/>
      <c r="K45" s="32"/>
      <c r="L45" s="32"/>
    </row>
    <row r="46" spans="1:13" x14ac:dyDescent="0.25">
      <c r="A46" s="2"/>
      <c r="B46" s="19">
        <v>7</v>
      </c>
      <c r="C46" s="8">
        <v>4.5208819821611446</v>
      </c>
      <c r="D46" s="8">
        <v>4.5868264117419466</v>
      </c>
      <c r="E46" s="8">
        <v>4.5063183979298751</v>
      </c>
      <c r="F46" s="8">
        <v>4.5685976814902496</v>
      </c>
      <c r="G46" s="8">
        <v>4.7104394357802857</v>
      </c>
      <c r="H46" s="51">
        <f t="shared" ca="1" si="2"/>
        <v>4.5786127818207003</v>
      </c>
      <c r="I46" s="32"/>
      <c r="J46" s="32"/>
      <c r="K46" s="32"/>
      <c r="L46" s="32"/>
    </row>
    <row r="47" spans="1:13" x14ac:dyDescent="0.25">
      <c r="A47" s="2"/>
      <c r="B47" s="19">
        <v>8</v>
      </c>
      <c r="C47" s="8">
        <v>2.9796602803388406</v>
      </c>
      <c r="D47" s="8">
        <v>2.9796602803388406</v>
      </c>
      <c r="E47" s="8">
        <v>2.9796602803388406</v>
      </c>
      <c r="F47" s="8">
        <v>2.9796602803388406</v>
      </c>
      <c r="G47" s="8">
        <v>2.9796602803388406</v>
      </c>
      <c r="H47" s="51">
        <f t="shared" ca="1" si="2"/>
        <v>2.9796602803388406</v>
      </c>
      <c r="I47" s="32"/>
      <c r="J47" s="32"/>
      <c r="K47" s="32"/>
      <c r="L47" s="32"/>
    </row>
    <row r="48" spans="1:13" x14ac:dyDescent="0.25">
      <c r="A48" s="2"/>
      <c r="B48" s="19">
        <v>9</v>
      </c>
      <c r="C48" s="8">
        <v>2.9796602803388406</v>
      </c>
      <c r="D48" s="8">
        <v>2.9796602803388406</v>
      </c>
      <c r="E48" s="8">
        <v>2.9796602803388406</v>
      </c>
      <c r="F48" s="8">
        <v>2.9796602803388406</v>
      </c>
      <c r="G48" s="8">
        <v>2.9796602803388406</v>
      </c>
      <c r="H48" s="51">
        <f t="shared" ca="1" si="2"/>
        <v>2.9796602803388406</v>
      </c>
      <c r="I48" s="32"/>
      <c r="J48" s="32"/>
      <c r="K48" s="32"/>
      <c r="L48" s="32"/>
    </row>
    <row r="49" spans="1:13" x14ac:dyDescent="0.25">
      <c r="A49" s="2"/>
      <c r="B49" s="19">
        <v>10</v>
      </c>
      <c r="C49" s="8">
        <v>2.9796602803388406</v>
      </c>
      <c r="D49" s="8">
        <v>2.9796602803388406</v>
      </c>
      <c r="E49" s="8">
        <v>2.9796602803388406</v>
      </c>
      <c r="F49" s="8">
        <v>2.9796602803388406</v>
      </c>
      <c r="G49" s="8"/>
      <c r="H49" s="51">
        <f t="shared" ca="1" si="2"/>
        <v>2.9796602803388406</v>
      </c>
      <c r="I49" s="32"/>
      <c r="J49" s="32"/>
      <c r="K49" s="32"/>
      <c r="L49" s="32"/>
    </row>
    <row r="50" spans="1:13" x14ac:dyDescent="0.25">
      <c r="A50" s="2" t="s">
        <v>7</v>
      </c>
      <c r="B50" s="19"/>
      <c r="C50" s="8">
        <v>3.6318218744610422</v>
      </c>
      <c r="D50" s="8">
        <v>3.6778038467571901</v>
      </c>
      <c r="E50" s="8">
        <v>3.6328015415351005</v>
      </c>
      <c r="F50" s="8">
        <v>3.6675117334788401</v>
      </c>
      <c r="G50" s="8">
        <v>3.6688535782618139</v>
      </c>
      <c r="I50" s="32"/>
      <c r="J50" s="32"/>
      <c r="K50" s="32"/>
      <c r="L50" s="36"/>
      <c r="M50" s="51"/>
    </row>
    <row r="51" spans="1:13" ht="16.5" thickBot="1" x14ac:dyDescent="0.3">
      <c r="A51" s="7" t="s">
        <v>8</v>
      </c>
      <c r="B51" s="18"/>
      <c r="C51" s="14">
        <v>0.64269762883368475</v>
      </c>
      <c r="D51" s="14">
        <v>0.6911648176664732</v>
      </c>
      <c r="E51" s="14">
        <v>0.67868424369594749</v>
      </c>
      <c r="F51" s="14">
        <v>0.7217088227512567</v>
      </c>
      <c r="G51" s="14">
        <v>0.70482120213786315</v>
      </c>
      <c r="I51" s="42"/>
      <c r="J51" s="42"/>
      <c r="K51" s="42"/>
      <c r="L51" s="43"/>
      <c r="M51" s="5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IFNa+ Cells (log10)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Amanda P</dc:creator>
  <cp:lastModifiedBy>Dr. Jordan Weaver</cp:lastModifiedBy>
  <cp:lastPrinted>2023-10-10T19:08:41Z</cp:lastPrinted>
  <dcterms:created xsi:type="dcterms:W3CDTF">2023-10-10T19:05:36Z</dcterms:created>
  <dcterms:modified xsi:type="dcterms:W3CDTF">2023-12-07T20:57:18Z</dcterms:modified>
</cp:coreProperties>
</file>