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rda\Documents\GitHub\VPC\python\"/>
    </mc:Choice>
  </mc:AlternateContent>
  <xr:revisionPtr revIDLastSave="0" documentId="13_ncr:1_{20C6FDB0-81CC-42C4-9F27-475E118D2B1A}" xr6:coauthVersionLast="47" xr6:coauthVersionMax="47" xr10:uidLastSave="{00000000-0000-0000-0000-000000000000}"/>
  <bookViews>
    <workbookView xWindow="-120" yWindow="-120" windowWidth="28110" windowHeight="16440" xr2:uid="{387CD507-82B1-4C9D-93D1-010DDFD83030}"/>
  </bookViews>
  <sheets>
    <sheet name="Sheet1" sheetId="3" r:id="rId1"/>
  </sheets>
  <definedNames>
    <definedName name="_xlcn.WorksheetConnection_Book1Table1" hidden="1">Table1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Book1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3" l="1" a="1"/>
  <c r="B15" i="3" s="1"/>
  <c r="F15" i="3" a="1"/>
  <c r="F15" i="3" s="1"/>
  <c r="G13" i="3"/>
  <c r="G8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746922-088D-4DB9-8B26-09D04D958C20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7DA5E498-BC7D-49A6-ACB2-A4D5C86A9C6E}" name="WorksheetConnection_Book1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Book1Tabl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<sst xmlns="http://schemas.openxmlformats.org/spreadsheetml/2006/main" count="17" uniqueCount="17">
  <si>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E0</t>
  </si>
  <si>
    <t>beta</t>
  </si>
  <si>
    <t>k</t>
  </si>
  <si>
    <t>p</t>
  </si>
  <si>
    <t>c</t>
  </si>
  <si>
    <t>delta</t>
  </si>
  <si>
    <t>delta_E</t>
  </si>
  <si>
    <t>d_E</t>
  </si>
  <si>
    <t>MP</t>
  </si>
  <si>
    <t>tau</t>
  </si>
  <si>
    <t>a</t>
  </si>
  <si>
    <t>T0</t>
  </si>
  <si>
    <t>K_delta_E</t>
  </si>
  <si>
    <t>lct_stages</t>
  </si>
  <si>
    <t>id</t>
  </si>
  <si>
    <t>IFNY0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</si>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</sst>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E+00"/>
    <numFmt numFmtId="165" formatCode="0E+00"/>
    <numFmt numFmtId="166" formatCode="0.000"/>
  </numFmts>
  <fonts count="6" x14ac:knownFonts="1">
    <font>
      <sz val="11"/>
      <color theme="1"/>
      <name val="Aptos Narrow"/>
      <family val="2"/>
      <scheme val="minor"/>
    </font>
    <font>
      <b/>
      <sz val="6"/>
      <color rgb="FF000000"/>
      <name val="Calibri"/>
      <family val="2"/>
    </font>
    <font>
      <sz val="10"/>
      <color rgb="FF222222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5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0" xfId="0" applyFont="1"/>
    <xf numFmtId="164" fontId="4" fillId="0" borderId="0" xfId="0" applyNumberFormat="1" applyFont="1"/>
    <xf numFmtId="166" fontId="4" fillId="0" borderId="0" xfId="0" applyNumberFormat="1" applyFont="1"/>
    <xf numFmtId="164" fontId="0" fillId="0" borderId="0" xfId="0" applyNumberFormat="1"/>
    <xf numFmtId="0" fontId="5" fillId="0" borderId="0" xfId="0" applyFont="1"/>
    <xf numFmtId="165" fontId="5" fillId="0" borderId="0" xfId="0" applyNumberFormat="1" applyFont="1"/>
    <xf numFmtId="11" fontId="5" fillId="0" borderId="0" xfId="0" applyNumberFormat="1" applyFont="1"/>
    <xf numFmtId="165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customXml" Target="../customXml/item18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3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theme" Target="theme/theme1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styles" Target="styles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Relationship Id="rId27" Type="http://schemas.openxmlformats.org/officeDocument/2006/relationships/customXml" Target="../customXml/item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59215-63E0-4EB9-9B4A-5F894A524BC9}">
  <dimension ref="A1:R33"/>
  <sheetViews>
    <sheetView tabSelected="1" zoomScale="130" zoomScaleNormal="130" workbookViewId="0">
      <selection activeCell="E11" sqref="E11"/>
    </sheetView>
  </sheetViews>
  <sheetFormatPr defaultRowHeight="15" x14ac:dyDescent="0.25"/>
  <cols>
    <col min="1" max="1" width="9.140625" customWidth="1"/>
    <col min="2" max="2" width="8.85546875" style="13" customWidth="1"/>
    <col min="3" max="3" width="8.5703125" style="17" bestFit="1" customWidth="1"/>
    <col min="4" max="4" width="8.140625" bestFit="1" customWidth="1"/>
    <col min="5" max="5" width="9" bestFit="1" customWidth="1"/>
    <col min="6" max="6" width="10" bestFit="1" customWidth="1"/>
    <col min="7" max="7" width="7.85546875" style="13" bestFit="1" customWidth="1"/>
    <col min="8" max="9" width="8.140625" bestFit="1" customWidth="1"/>
    <col min="10" max="10" width="9" bestFit="1" customWidth="1"/>
    <col min="11" max="11" width="7.7109375" bestFit="1" customWidth="1"/>
    <col min="12" max="12" width="10.85546875" customWidth="1"/>
    <col min="13" max="13" width="12" bestFit="1" customWidth="1"/>
    <col min="14" max="14" width="8.5703125" bestFit="1" customWidth="1"/>
    <col min="15" max="15" width="8.140625" bestFit="1" customWidth="1"/>
    <col min="16" max="16" width="8.28515625" bestFit="1" customWidth="1"/>
  </cols>
  <sheetData>
    <row r="1" spans="1:18" x14ac:dyDescent="0.25">
      <c r="A1" s="2" t="s">
        <v>14</v>
      </c>
      <c r="B1" s="3" t="s">
        <v>0</v>
      </c>
      <c r="C1" s="4" t="s">
        <v>11</v>
      </c>
      <c r="D1" s="2" t="s">
        <v>2</v>
      </c>
      <c r="E1" s="2" t="s">
        <v>5</v>
      </c>
      <c r="F1" s="2" t="s">
        <v>15</v>
      </c>
      <c r="G1" s="3" t="s">
        <v>1</v>
      </c>
      <c r="H1" s="2" t="s">
        <v>3</v>
      </c>
      <c r="I1" s="2" t="s">
        <v>4</v>
      </c>
      <c r="J1" s="2" t="s">
        <v>16</v>
      </c>
      <c r="K1" s="2" t="s">
        <v>7</v>
      </c>
      <c r="L1" s="5" t="s">
        <v>10</v>
      </c>
      <c r="M1" s="5" t="s">
        <v>9</v>
      </c>
      <c r="N1" s="2" t="s">
        <v>13</v>
      </c>
      <c r="O1" s="2" t="s">
        <v>6</v>
      </c>
      <c r="P1" s="2" t="s">
        <v>12</v>
      </c>
      <c r="Q1" s="1"/>
      <c r="R1" s="1"/>
    </row>
    <row r="2" spans="1:18" x14ac:dyDescent="0.25">
      <c r="A2" s="6">
        <v>103</v>
      </c>
      <c r="B2" s="7">
        <v>525965.40150000004</v>
      </c>
      <c r="C2" s="8">
        <v>400000000</v>
      </c>
      <c r="D2" s="9">
        <v>4</v>
      </c>
      <c r="E2" s="10">
        <v>0.48515467909384546</v>
      </c>
      <c r="F2" s="10">
        <v>53</v>
      </c>
      <c r="G2" s="11">
        <v>1.0238000000000001E-4</v>
      </c>
      <c r="H2" s="10">
        <v>3.0880000000000001E-2</v>
      </c>
      <c r="I2" s="10">
        <v>12.5</v>
      </c>
      <c r="J2" s="10"/>
      <c r="K2" s="10"/>
      <c r="L2" s="10"/>
      <c r="M2" s="10"/>
      <c r="N2" s="9"/>
      <c r="O2" s="10"/>
      <c r="P2" s="10"/>
    </row>
    <row r="3" spans="1:18" x14ac:dyDescent="0.25">
      <c r="A3" s="6">
        <v>107</v>
      </c>
      <c r="B3" s="7">
        <v>394247.49600000004</v>
      </c>
      <c r="C3" s="8">
        <v>400000000</v>
      </c>
      <c r="D3" s="9">
        <v>4</v>
      </c>
      <c r="E3" s="10">
        <v>0.91850119359532489</v>
      </c>
      <c r="F3" s="10">
        <v>75.5</v>
      </c>
      <c r="G3" s="11">
        <v>1.9999999999999999E-6</v>
      </c>
      <c r="H3" s="10">
        <v>0.4</v>
      </c>
      <c r="I3" s="10">
        <v>9.4</v>
      </c>
      <c r="J3" s="10"/>
      <c r="K3" s="10"/>
      <c r="L3" s="10"/>
      <c r="M3" s="10"/>
      <c r="N3" s="9"/>
      <c r="O3" s="10"/>
      <c r="P3" s="10"/>
    </row>
    <row r="4" spans="1:18" x14ac:dyDescent="0.25">
      <c r="A4" s="6">
        <v>110</v>
      </c>
      <c r="B4" s="7">
        <v>108941.83125</v>
      </c>
      <c r="C4" s="8">
        <v>400000000</v>
      </c>
      <c r="D4" s="9">
        <v>4</v>
      </c>
      <c r="E4" s="10">
        <v>1.0442223396727999</v>
      </c>
      <c r="F4" s="10">
        <v>45.5</v>
      </c>
      <c r="G4" s="11">
        <v>5.0000000000000001E-4</v>
      </c>
      <c r="H4" s="10">
        <v>0.01</v>
      </c>
      <c r="I4" s="10">
        <v>9.4</v>
      </c>
      <c r="J4" s="10"/>
      <c r="K4" s="10"/>
      <c r="L4" s="10"/>
      <c r="M4" s="10"/>
      <c r="N4" s="9"/>
      <c r="O4" s="10"/>
      <c r="P4" s="10"/>
    </row>
    <row r="5" spans="1:18" x14ac:dyDescent="0.25">
      <c r="A5" s="6">
        <v>111</v>
      </c>
      <c r="B5" s="7">
        <v>577994.33549999993</v>
      </c>
      <c r="C5" s="8">
        <v>400000000</v>
      </c>
      <c r="D5" s="9">
        <v>4</v>
      </c>
      <c r="E5" s="10">
        <v>0.41055092208083838</v>
      </c>
      <c r="F5" s="10">
        <v>20.75</v>
      </c>
      <c r="G5" s="11">
        <v>5.0000000000000001E-4</v>
      </c>
      <c r="H5" s="10">
        <v>0.01</v>
      </c>
      <c r="I5" s="10">
        <v>9.4</v>
      </c>
      <c r="J5" s="10"/>
      <c r="K5" s="10"/>
      <c r="L5" s="10"/>
      <c r="M5" s="10"/>
      <c r="N5" s="9"/>
      <c r="O5" s="10"/>
      <c r="P5" s="10"/>
    </row>
    <row r="6" spans="1:18" x14ac:dyDescent="0.25">
      <c r="A6" s="6">
        <v>112</v>
      </c>
      <c r="B6" s="7">
        <v>287855.74650000001</v>
      </c>
      <c r="C6" s="8">
        <v>400000000</v>
      </c>
      <c r="D6" s="9">
        <v>4</v>
      </c>
      <c r="E6" s="10">
        <v>1.8630215987414827</v>
      </c>
      <c r="F6" s="10">
        <v>25.5</v>
      </c>
      <c r="G6" s="11">
        <v>1.0000000000000001E-5</v>
      </c>
      <c r="H6" s="10">
        <v>0.2</v>
      </c>
      <c r="I6" s="10">
        <v>9.4</v>
      </c>
      <c r="J6" s="10"/>
      <c r="K6" s="10"/>
      <c r="L6" s="10"/>
      <c r="M6" s="10"/>
      <c r="N6" s="9"/>
      <c r="O6" s="10"/>
      <c r="P6" s="10"/>
    </row>
    <row r="7" spans="1:18" x14ac:dyDescent="0.25">
      <c r="A7" s="6">
        <v>204</v>
      </c>
      <c r="B7" s="7">
        <v>681603.42599999998</v>
      </c>
      <c r="C7" s="8">
        <v>400000000</v>
      </c>
      <c r="D7" s="9">
        <v>4</v>
      </c>
      <c r="E7" s="10">
        <v>2.0849908017061085</v>
      </c>
      <c r="F7" s="10">
        <v>72.75</v>
      </c>
      <c r="G7" s="11">
        <v>8.9999999999999998E-4</v>
      </c>
      <c r="H7" s="12">
        <v>5.0000000000000001E-3</v>
      </c>
      <c r="I7" s="10">
        <v>9.4</v>
      </c>
      <c r="J7" s="10"/>
      <c r="K7" s="10"/>
      <c r="L7" s="10"/>
      <c r="M7" s="10"/>
      <c r="N7" s="9"/>
      <c r="O7" s="10"/>
      <c r="P7" s="10"/>
    </row>
    <row r="8" spans="1:18" x14ac:dyDescent="0.25">
      <c r="A8" s="6">
        <v>207</v>
      </c>
      <c r="B8" s="7">
        <v>1009917.279</v>
      </c>
      <c r="C8" s="8">
        <v>400000000</v>
      </c>
      <c r="D8" s="9">
        <v>4</v>
      </c>
      <c r="E8" s="10">
        <v>1.1328718657530705</v>
      </c>
      <c r="F8" s="10">
        <v>114</v>
      </c>
      <c r="G8" s="11">
        <f>0.00003</f>
        <v>3.0000000000000001E-5</v>
      </c>
      <c r="H8" s="10">
        <v>0.1</v>
      </c>
      <c r="I8" s="10">
        <v>9.4</v>
      </c>
      <c r="J8" s="10"/>
      <c r="K8" s="10"/>
      <c r="L8" s="10"/>
      <c r="M8" s="10"/>
      <c r="N8" s="9"/>
      <c r="O8" s="10"/>
      <c r="P8" s="10"/>
    </row>
    <row r="9" spans="1:18" x14ac:dyDescent="0.25">
      <c r="A9" s="6">
        <v>301</v>
      </c>
      <c r="B9" s="7">
        <v>40000</v>
      </c>
      <c r="C9" s="8">
        <v>400000000</v>
      </c>
      <c r="D9" s="9">
        <v>4</v>
      </c>
      <c r="E9" s="10">
        <v>0.96616470502030161</v>
      </c>
      <c r="F9" s="10">
        <v>43.25</v>
      </c>
      <c r="G9" s="11">
        <v>1.4999999999999999E-7</v>
      </c>
      <c r="H9" s="10">
        <v>7</v>
      </c>
      <c r="I9" s="10">
        <v>9.4</v>
      </c>
      <c r="J9" s="10"/>
      <c r="K9" s="10"/>
      <c r="L9" s="10"/>
      <c r="M9" s="10"/>
      <c r="N9" s="9"/>
      <c r="O9" s="10"/>
      <c r="P9" s="10"/>
    </row>
    <row r="10" spans="1:18" x14ac:dyDescent="0.25">
      <c r="A10" s="6">
        <v>302</v>
      </c>
      <c r="B10" s="7">
        <v>487210.18500000006</v>
      </c>
      <c r="C10" s="8">
        <v>400000000</v>
      </c>
      <c r="D10" s="9">
        <v>4</v>
      </c>
      <c r="E10" s="10">
        <v>1.59</v>
      </c>
      <c r="F10" s="10">
        <v>31.25</v>
      </c>
      <c r="G10" s="11">
        <v>3.0000000000000001E-6</v>
      </c>
      <c r="H10" s="10">
        <v>0.75</v>
      </c>
      <c r="I10" s="10">
        <v>9.4</v>
      </c>
      <c r="J10" s="10"/>
      <c r="K10" s="10"/>
      <c r="L10" s="10"/>
      <c r="M10" s="10"/>
      <c r="N10" s="9"/>
      <c r="O10" s="10"/>
      <c r="P10" s="10"/>
    </row>
    <row r="11" spans="1:18" x14ac:dyDescent="0.25">
      <c r="A11" s="6">
        <v>307</v>
      </c>
      <c r="B11" s="11">
        <v>209024.38125000001</v>
      </c>
      <c r="C11" s="8">
        <v>400000000</v>
      </c>
      <c r="D11" s="9">
        <v>4</v>
      </c>
      <c r="E11" s="10">
        <v>0.52360785014684597</v>
      </c>
      <c r="F11" s="10">
        <v>32.75</v>
      </c>
      <c r="G11" s="11">
        <v>2.9999999999999997E-4</v>
      </c>
      <c r="H11" s="10">
        <v>0.02</v>
      </c>
      <c r="I11" s="10">
        <v>9.4</v>
      </c>
      <c r="J11" s="10"/>
      <c r="K11" s="10"/>
      <c r="L11" s="10"/>
      <c r="M11" s="10"/>
      <c r="N11" s="9"/>
      <c r="O11" s="10"/>
      <c r="P11" s="10"/>
    </row>
    <row r="12" spans="1:18" x14ac:dyDescent="0.25">
      <c r="A12" s="6">
        <v>308</v>
      </c>
      <c r="B12" s="7">
        <v>279683</v>
      </c>
      <c r="C12" s="8">
        <v>400000000</v>
      </c>
      <c r="D12" s="9">
        <v>4</v>
      </c>
      <c r="E12" s="10">
        <v>0.47087865151728237</v>
      </c>
      <c r="F12" s="10">
        <v>29</v>
      </c>
      <c r="G12" s="11">
        <v>1E-4</v>
      </c>
      <c r="H12" s="10">
        <v>0.03</v>
      </c>
      <c r="I12" s="10">
        <v>9.4</v>
      </c>
      <c r="J12" s="10"/>
      <c r="K12" s="10"/>
      <c r="L12" s="10"/>
      <c r="M12" s="10"/>
      <c r="N12" s="9"/>
      <c r="O12" s="10"/>
      <c r="P12" s="10"/>
    </row>
    <row r="13" spans="1:18" x14ac:dyDescent="0.25">
      <c r="A13" s="6">
        <v>311</v>
      </c>
      <c r="B13" s="7">
        <v>59041.947</v>
      </c>
      <c r="C13" s="8">
        <v>400000000</v>
      </c>
      <c r="D13" s="9">
        <v>4</v>
      </c>
      <c r="E13" s="10">
        <v>0.96</v>
      </c>
      <c r="F13" s="10">
        <v>27.75</v>
      </c>
      <c r="G13" s="11">
        <f>0.0004</f>
        <v>4.0000000000000002E-4</v>
      </c>
      <c r="H13" s="10">
        <v>0.01</v>
      </c>
      <c r="I13" s="10">
        <v>9.4</v>
      </c>
      <c r="J13" s="10"/>
      <c r="K13" s="10"/>
      <c r="L13" s="10"/>
      <c r="M13" s="10"/>
      <c r="N13" s="9"/>
      <c r="O13" s="10"/>
      <c r="P13" s="10"/>
    </row>
    <row r="14" spans="1:18" x14ac:dyDescent="0.25">
      <c r="A14" s="6">
        <v>312</v>
      </c>
      <c r="B14" s="7">
        <v>550158</v>
      </c>
      <c r="C14" s="8">
        <v>400000000</v>
      </c>
      <c r="D14" s="9">
        <v>4</v>
      </c>
      <c r="E14" s="10">
        <v>1.8648640000000001</v>
      </c>
      <c r="F14" s="10">
        <v>62</v>
      </c>
      <c r="G14" s="11">
        <v>3.0000000000000001E-6</v>
      </c>
      <c r="H14" s="10">
        <v>0.15</v>
      </c>
      <c r="I14" s="10">
        <v>9.4</v>
      </c>
      <c r="J14" s="10"/>
      <c r="K14" s="10"/>
      <c r="L14" s="10"/>
      <c r="M14" s="10"/>
      <c r="N14" s="9"/>
      <c r="O14" s="10"/>
      <c r="P14" s="10"/>
    </row>
    <row r="15" spans="1:18" x14ac:dyDescent="0.25">
      <c r="A15" s="6" t="s">
        <v>8</v>
      </c>
      <c r="B15" s="7" cm="1">
        <f t="array" ref="B15">10^AVERAGE(LOG10(B2:B14))</f>
        <v>288460.58882874128</v>
      </c>
      <c r="C15" s="8">
        <v>400000000</v>
      </c>
      <c r="D15" s="9">
        <v>4</v>
      </c>
      <c r="E15" s="10">
        <v>0.96</v>
      </c>
      <c r="F15" s="10" cm="1">
        <f t="array" ref="F15">10^AVERAGE(LOG10(F2:F14))</f>
        <v>43.087985439627964</v>
      </c>
      <c r="G15" s="11">
        <v>9.0000000000000006E-5</v>
      </c>
      <c r="H15" s="10">
        <v>0.04</v>
      </c>
      <c r="I15" s="10">
        <v>9.4</v>
      </c>
      <c r="J15" s="10"/>
      <c r="K15" s="10"/>
      <c r="L15" s="10"/>
      <c r="M15" s="10"/>
      <c r="N15" s="9"/>
      <c r="O15" s="10"/>
      <c r="P15" s="10"/>
    </row>
    <row r="16" spans="1:18" x14ac:dyDescent="0.25">
      <c r="A16" s="14"/>
      <c r="B16" s="14"/>
      <c r="C16" s="15"/>
      <c r="D16" s="16"/>
      <c r="E16" s="14"/>
      <c r="F16" s="14"/>
      <c r="G16" s="14"/>
      <c r="I16" s="14"/>
      <c r="L16" s="14"/>
    </row>
    <row r="17" spans="2:7" x14ac:dyDescent="0.25">
      <c r="B17"/>
      <c r="D17" s="18"/>
      <c r="G17"/>
    </row>
    <row r="18" spans="2:7" x14ac:dyDescent="0.25">
      <c r="B18" s="3"/>
      <c r="C18" s="4"/>
      <c r="F18" s="18"/>
    </row>
    <row r="19" spans="2:7" x14ac:dyDescent="0.25">
      <c r="B19" s="3"/>
      <c r="C19" s="4"/>
      <c r="F19" s="18"/>
    </row>
    <row r="20" spans="2:7" x14ac:dyDescent="0.25">
      <c r="B20" s="3"/>
      <c r="C20" s="4"/>
      <c r="F20" s="18"/>
    </row>
    <row r="21" spans="2:7" x14ac:dyDescent="0.25">
      <c r="B21" s="3"/>
      <c r="C21" s="4"/>
      <c r="F21" s="18"/>
    </row>
    <row r="22" spans="2:7" x14ac:dyDescent="0.25">
      <c r="B22" s="3"/>
      <c r="C22" s="4"/>
      <c r="F22" s="18"/>
    </row>
    <row r="23" spans="2:7" x14ac:dyDescent="0.25">
      <c r="B23" s="3"/>
      <c r="C23" s="4"/>
    </row>
    <row r="24" spans="2:7" x14ac:dyDescent="0.25">
      <c r="B24" s="3"/>
      <c r="C24" s="4"/>
    </row>
    <row r="25" spans="2:7" x14ac:dyDescent="0.25">
      <c r="B25" s="3"/>
      <c r="C25" s="4"/>
    </row>
    <row r="26" spans="2:7" x14ac:dyDescent="0.25">
      <c r="B26" s="3"/>
      <c r="C26" s="4"/>
    </row>
    <row r="27" spans="2:7" x14ac:dyDescent="0.25">
      <c r="B27" s="3"/>
      <c r="C27" s="4"/>
    </row>
    <row r="28" spans="2:7" x14ac:dyDescent="0.25">
      <c r="B28" s="3"/>
      <c r="C28" s="4"/>
    </row>
    <row r="29" spans="2:7" x14ac:dyDescent="0.25">
      <c r="B29" s="3"/>
    </row>
    <row r="30" spans="2:7" x14ac:dyDescent="0.25">
      <c r="B30" s="3"/>
    </row>
    <row r="31" spans="2:7" x14ac:dyDescent="0.25">
      <c r="B31" s="3"/>
    </row>
    <row r="32" spans="2:7" x14ac:dyDescent="0.25">
      <c r="B32" s="3"/>
    </row>
    <row r="33" spans="2:2" x14ac:dyDescent="0.25">
      <c r="B33" s="3"/>
    </row>
  </sheetData>
  <conditionalFormatting sqref="B2:B15"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2:E12 E14:E15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2:F12 E14:F15 F13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2:G15">
    <cfRule type="colorScale" priority="1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H2:H15">
    <cfRule type="colorScale" priority="1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J2:J15">
    <cfRule type="colorScale" priority="2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K2:K15">
    <cfRule type="colorScale" priority="2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M2:M15">
    <cfRule type="colorScale" priority="2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O2:O15">
    <cfRule type="colorScale" priority="2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EAE6257F82E249BC7330B73B89D0AE" ma:contentTypeVersion="13" ma:contentTypeDescription="Create a new document." ma:contentTypeScope="" ma:versionID="b7def61f3e4de86b4f06c135f862ae17">
  <xsd:schema xmlns:xsd="http://www.w3.org/2001/XMLSchema" xmlns:xs="http://www.w3.org/2001/XMLSchema" xmlns:p="http://schemas.microsoft.com/office/2006/metadata/properties" xmlns:ns3="12c8a52a-4797-4685-bb97-047ba14c8426" xmlns:ns4="6504cdbf-db99-4e33-8322-15299862d907" targetNamespace="http://schemas.microsoft.com/office/2006/metadata/properties" ma:root="true" ma:fieldsID="78678c19cf8ae4fba7e0f5da886af930" ns3:_="" ns4:_="">
    <xsd:import namespace="12c8a52a-4797-4685-bb97-047ba14c8426"/>
    <xsd:import namespace="6504cdbf-db99-4e33-8322-15299862d9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c8a52a-4797-4685-bb97-047ba14c84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4cdbf-db99-4e33-8322-15299862d9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1.xml>��
</file>

<file path=customXml/item12.xml>��
</file>

<file path=customXml/item13.xml>��
</file>

<file path=customXml/item1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2c8a52a-4797-4685-bb97-047ba14c8426" xsi:nil="true"/>
  </documentManagement>
</p:properties>
</file>

<file path=customXml/item15.xml>��
</file>

<file path=customXml/item16.xml>��
</file>

<file path=customXml/item17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1AF4B300-A4FE-4417-97DC-47C3E5F47066}">
  <ds:schemaRefs>
    <ds:schemaRef ds:uri="http://gemini/pivotcustomization/ClientWindowXML"/>
  </ds:schemaRefs>
</ds:datastoreItem>
</file>

<file path=customXml/itemProps2.xml><?xml version="1.0" encoding="utf-8"?>
<ds:datastoreItem xmlns:ds="http://schemas.openxmlformats.org/officeDocument/2006/customXml" ds:itemID="{0F2CFD00-3344-4DC0-A37A-00F937971E09}">
  <ds:schemaRefs>
    <ds:schemaRef ds:uri="http://gemini/pivotcustomization/Diagrams"/>
  </ds:schemaRefs>
</ds:datastoreItem>
</file>

<file path=customXml/itemProps3.xml><?xml version="1.0" encoding="utf-8"?>
<ds:datastoreItem xmlns:ds="http://schemas.openxmlformats.org/officeDocument/2006/customXml" ds:itemID="{8EA01ED9-8933-4C7E-A3D6-890E452184EB}">
  <ds:schemaRefs>
    <ds:schemaRef ds:uri="http://gemini/pivotcustomization/RelationshipAutoDetectionEnabled"/>
  </ds:schemaRefs>
</ds:datastoreItem>
</file>

<file path=customXml/itemProps4.xml><?xml version="1.0" encoding="utf-8"?>
<ds:datastoreItem xmlns:ds="http://schemas.openxmlformats.org/officeDocument/2006/customXml" ds:itemID="{E84E54FC-7DBF-4CDF-BFC5-AA25DA79FEDE}">
  <ds:schemaRefs>
    <ds:schemaRef ds:uri="http://gemini/pivotcustomization/ShowImplicitMeasures"/>
  </ds:schemaRefs>
</ds:datastoreItem>
</file>

<file path=customXml/itemProps5.xml><?xml version="1.0" encoding="utf-8"?>
<ds:datastoreItem xmlns:ds="http://schemas.openxmlformats.org/officeDocument/2006/customXml" ds:itemID="{9E2DC9A4-E25C-4CAF-BEB0-6F3ABDB1AB69}">
  <ds:schemaRefs>
    <ds:schemaRef ds:uri="http://gemini/pivotcustomization/LinkedTableUpdateMode"/>
  </ds:schemaRefs>
</ds:datastoreItem>
</file>

<file path=customXml/itemProps6.xml><?xml version="1.0" encoding="utf-8"?>
<ds:datastoreItem xmlns:ds="http://schemas.openxmlformats.org/officeDocument/2006/customXml" ds:itemID="{DA72F280-BE94-4D5B-82E9-5919555C1B9F}">
  <ds:schemaRefs>
    <ds:schemaRef ds:uri="http://gemini/pivotcustomization/FormulaBarState"/>
  </ds:schemaRefs>
</ds:datastoreItem>
</file>

<file path=customXml/itemProps7.xml><?xml version="1.0" encoding="utf-8"?>
<ds:datastoreItem xmlns:ds="http://schemas.openxmlformats.org/officeDocument/2006/customXml" ds:itemID="{4EDDF43C-D17D-4E57-925B-F7C61C7EFAFA}">
  <ds:schemaRefs>
    <ds:schemaRef ds:uri="http://gemini/pivotcustomization/PowerPivotVersion"/>
  </ds:schemaRefs>
</ds:datastoreItem>
</file>

<file path=customXml/itemProps8.xml><?xml version="1.0" encoding="utf-8"?>
<ds:datastoreItem xmlns:ds="http://schemas.openxmlformats.org/officeDocument/2006/customXml" ds:itemID="{CF657C19-FB44-4083-9CA1-DDB13FFEDD5A}">
  <ds:schemaRefs>
    <ds:schemaRef ds:uri="http://gemini/pivotcustomization/IsSandboxEmbedded"/>
  </ds:schemaRefs>
</ds:datastoreItem>
</file>

<file path=customXml/itemProps9.xml><?xml version="1.0" encoding="utf-8"?>
<ds:datastoreItem xmlns:ds="http://schemas.openxmlformats.org/officeDocument/2006/customXml" ds:itemID="{09FA6523-F0FB-407B-9D55-11191FD203D6}">
  <ds:schemaRefs>
    <ds:schemaRef ds:uri="http://gemini/pivotcustomization/ShowHidden"/>
  </ds:schemaRefs>
</ds:datastoreItem>
</file>

<file path=customXml/itemProps10.xml><?xml version="1.0" encoding="utf-8"?>
<ds:datastoreItem xmlns:ds="http://schemas.openxmlformats.org/officeDocument/2006/customXml" ds:itemID="{F52682F2-AD6C-4439-B23A-47EE5CF6AF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c8a52a-4797-4685-bb97-047ba14c8426"/>
    <ds:schemaRef ds:uri="6504cdbf-db99-4e33-8322-15299862d9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11.xml><?xml version="1.0" encoding="utf-8"?>
<ds:datastoreItem xmlns:ds="http://schemas.openxmlformats.org/officeDocument/2006/customXml" ds:itemID="{161D619D-D9FD-48DB-B998-F47A8E350157}">
  <ds:schemaRefs>
    <ds:schemaRef ds:uri="http://gemini/pivotcustomization/SandboxNonEmpty"/>
  </ds:schemaRefs>
</ds:datastoreItem>
</file>

<file path=customXml/itemProps12.xml><?xml version="1.0" encoding="utf-8"?>
<ds:datastoreItem xmlns:ds="http://schemas.openxmlformats.org/officeDocument/2006/customXml" ds:itemID="{8E8430BC-7C39-411D-9AA4-16AFF04E81BC}">
  <ds:schemaRefs>
    <ds:schemaRef ds:uri="http://gemini/pivotcustomization/TableOrder"/>
  </ds:schemaRefs>
</ds:datastoreItem>
</file>

<file path=customXml/itemProps13.xml><?xml version="1.0" encoding="utf-8"?>
<ds:datastoreItem xmlns:ds="http://schemas.openxmlformats.org/officeDocument/2006/customXml" ds:itemID="{736A960E-85C1-4761-BAFA-C7F3AF402BA3}">
  <ds:schemaRefs>
    <ds:schemaRef ds:uri="http://gemini/pivotcustomization/TableXML_Table1"/>
  </ds:schemaRefs>
</ds:datastoreItem>
</file>

<file path=customXml/itemProps14.xml><?xml version="1.0" encoding="utf-8"?>
<ds:datastoreItem xmlns:ds="http://schemas.openxmlformats.org/officeDocument/2006/customXml" ds:itemID="{B22CF53A-46AF-425E-A3A2-65DE4BA08E3A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6504cdbf-db99-4e33-8322-15299862d907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12c8a52a-4797-4685-bb97-047ba14c8426"/>
    <ds:schemaRef ds:uri="http://purl.org/dc/terms/"/>
  </ds:schemaRefs>
</ds:datastoreItem>
</file>

<file path=customXml/itemProps15.xml><?xml version="1.0" encoding="utf-8"?>
<ds:datastoreItem xmlns:ds="http://schemas.openxmlformats.org/officeDocument/2006/customXml" ds:itemID="{1F6E8736-873A-4D7E-A939-15CE00EB7A6E}">
  <ds:schemaRefs>
    <ds:schemaRef ds:uri="http://gemini/pivotcustomization/TableWidget"/>
  </ds:schemaRefs>
</ds:datastoreItem>
</file>

<file path=customXml/itemProps16.xml><?xml version="1.0" encoding="utf-8"?>
<ds:datastoreItem xmlns:ds="http://schemas.openxmlformats.org/officeDocument/2006/customXml" ds:itemID="{65F5D7A4-0402-4FD9-A5B1-07BEC810CD4F}">
  <ds:schemaRefs>
    <ds:schemaRef ds:uri="http://gemini/pivotcustomization/ManualCalcMode"/>
  </ds:schemaRefs>
</ds:datastoreItem>
</file>

<file path=customXml/itemProps17.xml><?xml version="1.0" encoding="utf-8"?>
<ds:datastoreItem xmlns:ds="http://schemas.openxmlformats.org/officeDocument/2006/customXml" ds:itemID="{C60F7973-81E6-4A94-A831-46D501488CE8}">
  <ds:schemaRefs>
    <ds:schemaRef ds:uri="http://schemas.microsoft.com/sharepoint/v3/contenttype/forms"/>
  </ds:schemaRefs>
</ds:datastoreItem>
</file>

<file path=customXml/itemProps18.xml><?xml version="1.0" encoding="utf-8"?>
<ds:datastoreItem xmlns:ds="http://schemas.openxmlformats.org/officeDocument/2006/customXml" ds:itemID="{EF44AE53-66F7-4A9E-81CB-04D7EB1A129C}">
  <ds:schemaRefs>
    <ds:schemaRef ds:uri="http://gemini/pivotcustomization/ErrorCache"/>
  </ds:schemaRefs>
</ds:datastoreItem>
</file>

<file path=customXml/itemProps19.xml><?xml version="1.0" encoding="utf-8"?>
<ds:datastoreItem xmlns:ds="http://schemas.openxmlformats.org/officeDocument/2006/customXml" ds:itemID="{FCB29112-9BF8-4AA0-9FD2-312D46D8CD68}">
  <ds:schemaRefs>
    <ds:schemaRef ds:uri="http://gemini/pivotcustomization/MeasureGridStat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Doctor Goose</dc:creator>
  <cp:keywords/>
  <dc:description/>
  <cp:lastModifiedBy>Weaver, Jordan J</cp:lastModifiedBy>
  <cp:revision/>
  <dcterms:created xsi:type="dcterms:W3CDTF">2024-05-07T16:02:45Z</dcterms:created>
  <dcterms:modified xsi:type="dcterms:W3CDTF">2024-08-15T12:33:18Z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0x0101002AEAE6257F82E249BC7330B73B89D0AE</vt:lpwstr>
  </property>
</Properties>
</file>